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66925"/>
  <mc:AlternateContent xmlns:mc="http://schemas.openxmlformats.org/markup-compatibility/2006">
    <mc:Choice Requires="x15">
      <x15ac:absPath xmlns:x15ac="http://schemas.microsoft.com/office/spreadsheetml/2010/11/ac" url="D:\Pioneer\Running projects\Engro\"/>
    </mc:Choice>
  </mc:AlternateContent>
  <xr:revisionPtr revIDLastSave="0" documentId="13_ncr:1_{2F508F07-62DA-46A2-9FAA-9316B32D73CA}" xr6:coauthVersionLast="47" xr6:coauthVersionMax="47" xr10:uidLastSave="{00000000-0000-0000-0000-000000000000}"/>
  <bookViews>
    <workbookView xWindow="-120" yWindow="-120" windowWidth="29040" windowHeight="15840" tabRatio="888" activeTab="6" xr2:uid="{00000000-000D-0000-FFFF-FFFF00000000}"/>
  </bookViews>
  <sheets>
    <sheet name="19thA-PLUMB" sheetId="21" r:id="rId1"/>
    <sheet name="19thB-PLUMB" sheetId="22" r:id="rId2"/>
    <sheet name="19A-HVAC" sheetId="34" r:id="rId3"/>
    <sheet name="19B-HVAC" sheetId="35" r:id="rId4"/>
    <sheet name="19A-FIRE" sheetId="26" r:id="rId5"/>
    <sheet name="19B-FIRE" sheetId="27" r:id="rId6"/>
    <sheet name="SUMMARY" sheetId="42" r:id="rId7"/>
  </sheets>
  <definedNames>
    <definedName name="_xlnm._FilterDatabase" localSheetId="2" hidden="1">'19A-HVAC'!$B$1:$E$120</definedName>
    <definedName name="_xlnm._FilterDatabase" localSheetId="3" hidden="1">'19B-HVAC'!$B$1:$E$137</definedName>
    <definedName name="_xlnm._FilterDatabase" localSheetId="0" hidden="1">'19thA-PLUMB'!#REF!</definedName>
    <definedName name="_xlnm._FilterDatabase" localSheetId="1" hidden="1">'19thB-PLUMB'!#REF!</definedName>
    <definedName name="_xlnm._FilterDatabase" localSheetId="6" hidden="1">SUMMARY!#REF!</definedName>
    <definedName name="_xlnm.Print_Area" localSheetId="4">'19A-FIRE'!$A$1:$J$36</definedName>
    <definedName name="_xlnm.Print_Area" localSheetId="2">'19A-HVAC'!$A$1:$J$119</definedName>
    <definedName name="_xlnm.Print_Area" localSheetId="5">'19B-FIRE'!$A$1:$J$37</definedName>
    <definedName name="_xlnm.Print_Area" localSheetId="3">'19B-HVAC'!$A$1:$J$136</definedName>
    <definedName name="_xlnm.Print_Area" localSheetId="0">'19thA-PLUMB'!$A$1:$J$66</definedName>
    <definedName name="_xlnm.Print_Area" localSheetId="1">'19thB-PLUMB'!$A$1:$J$40</definedName>
    <definedName name="_xlnm.Print_Area" localSheetId="6">SUMMARY!$A$1:$C$22</definedName>
    <definedName name="_xlnm.Print_Titles" localSheetId="4">'19A-FIRE'!$2:$4</definedName>
    <definedName name="_xlnm.Print_Titles" localSheetId="2">'19A-HVAC'!$2:$4</definedName>
    <definedName name="_xlnm.Print_Titles" localSheetId="5">'19B-FIRE'!$2:$4</definedName>
    <definedName name="_xlnm.Print_Titles" localSheetId="3">'19B-HVAC'!$2:$4</definedName>
    <definedName name="_xlnm.Print_Titles" localSheetId="0">'19thA-PLUMB'!$2:$4</definedName>
    <definedName name="_xlnm.Print_Titles" localSheetId="1">'19thB-PLUMB'!$2:$4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42" l="1"/>
  <c r="C22" i="42"/>
  <c r="C26" i="42" l="1"/>
  <c r="S16" i="42" l="1"/>
  <c r="I13" i="27"/>
  <c r="G13" i="27"/>
  <c r="I34" i="27"/>
  <c r="G34" i="27"/>
  <c r="I32" i="27"/>
  <c r="G32" i="27"/>
  <c r="I30" i="27"/>
  <c r="G30" i="27"/>
  <c r="I29" i="27"/>
  <c r="G29" i="27"/>
  <c r="I28" i="27"/>
  <c r="G28" i="27"/>
  <c r="I27" i="27"/>
  <c r="G27" i="27"/>
  <c r="I26" i="27"/>
  <c r="I35" i="27" s="1"/>
  <c r="G26" i="27"/>
  <c r="I23" i="27"/>
  <c r="G23" i="27"/>
  <c r="I21" i="27"/>
  <c r="G21" i="27"/>
  <c r="I20" i="27"/>
  <c r="G20" i="27"/>
  <c r="I18" i="27"/>
  <c r="G18" i="27"/>
  <c r="I17" i="27"/>
  <c r="G17" i="27"/>
  <c r="I16" i="27"/>
  <c r="G16" i="27"/>
  <c r="I15" i="27"/>
  <c r="G15" i="27"/>
  <c r="I33" i="26"/>
  <c r="G33" i="26"/>
  <c r="I31" i="26"/>
  <c r="G31" i="26"/>
  <c r="I29" i="26"/>
  <c r="G29" i="26"/>
  <c r="I28" i="26"/>
  <c r="G28" i="26"/>
  <c r="J28" i="26" s="1"/>
  <c r="I27" i="26"/>
  <c r="G27" i="26"/>
  <c r="J27" i="26" s="1"/>
  <c r="I26" i="26"/>
  <c r="G26" i="26"/>
  <c r="I25" i="26"/>
  <c r="G25" i="26"/>
  <c r="I22" i="26"/>
  <c r="G22" i="26"/>
  <c r="J22" i="26" s="1"/>
  <c r="I20" i="26"/>
  <c r="G20" i="26"/>
  <c r="I19" i="26"/>
  <c r="G19" i="26"/>
  <c r="I18" i="26"/>
  <c r="G18" i="26"/>
  <c r="J18" i="26" s="1"/>
  <c r="I16" i="26"/>
  <c r="G16" i="26"/>
  <c r="I15" i="26"/>
  <c r="G15" i="26"/>
  <c r="I13" i="26"/>
  <c r="G13" i="26"/>
  <c r="J13" i="26" s="1"/>
  <c r="I7" i="26"/>
  <c r="G7" i="26"/>
  <c r="I132" i="35"/>
  <c r="G132" i="35"/>
  <c r="I130" i="35"/>
  <c r="G130" i="35"/>
  <c r="I129" i="35"/>
  <c r="G129" i="35"/>
  <c r="J129" i="35" s="1"/>
  <c r="I128" i="35"/>
  <c r="G128" i="35"/>
  <c r="I127" i="35"/>
  <c r="G127" i="35"/>
  <c r="I126" i="35"/>
  <c r="G126" i="35"/>
  <c r="I125" i="35"/>
  <c r="G125" i="35"/>
  <c r="J125" i="35" s="1"/>
  <c r="I124" i="35"/>
  <c r="G124" i="35"/>
  <c r="I122" i="35"/>
  <c r="G122" i="35"/>
  <c r="I121" i="35"/>
  <c r="G121" i="35"/>
  <c r="G134" i="35" s="1"/>
  <c r="I119" i="35"/>
  <c r="G119" i="35"/>
  <c r="I117" i="35"/>
  <c r="G117" i="35"/>
  <c r="I116" i="35"/>
  <c r="G116" i="35"/>
  <c r="J116" i="35" s="1"/>
  <c r="I114" i="35"/>
  <c r="J114" i="35" s="1"/>
  <c r="I113" i="35"/>
  <c r="J113" i="35" s="1"/>
  <c r="I112" i="35"/>
  <c r="J112" i="35" s="1"/>
  <c r="I111" i="35"/>
  <c r="J111" i="35" s="1"/>
  <c r="I110" i="35"/>
  <c r="J110" i="35" s="1"/>
  <c r="I109" i="35"/>
  <c r="J109" i="35" s="1"/>
  <c r="I106" i="35"/>
  <c r="G106" i="35"/>
  <c r="I105" i="35"/>
  <c r="G105" i="35"/>
  <c r="G120" i="35" s="1"/>
  <c r="I102" i="35"/>
  <c r="G102" i="35"/>
  <c r="I101" i="35"/>
  <c r="G101" i="35"/>
  <c r="I100" i="35"/>
  <c r="G100" i="35"/>
  <c r="I98" i="35"/>
  <c r="G98" i="35"/>
  <c r="I97" i="35"/>
  <c r="G97" i="35"/>
  <c r="I96" i="35"/>
  <c r="G96" i="35"/>
  <c r="I95" i="35"/>
  <c r="G95" i="35"/>
  <c r="J95" i="35" s="1"/>
  <c r="I93" i="35"/>
  <c r="G93" i="35"/>
  <c r="I92" i="35"/>
  <c r="G92" i="35"/>
  <c r="I91" i="35"/>
  <c r="G91" i="35"/>
  <c r="J91" i="35" s="1"/>
  <c r="I90" i="35"/>
  <c r="G90" i="35"/>
  <c r="I89" i="35"/>
  <c r="G89" i="35"/>
  <c r="I87" i="35"/>
  <c r="G87" i="35"/>
  <c r="J87" i="35" s="1"/>
  <c r="I84" i="35"/>
  <c r="G84" i="35"/>
  <c r="I83" i="35"/>
  <c r="G83" i="35"/>
  <c r="I82" i="35"/>
  <c r="G82" i="35"/>
  <c r="I81" i="35"/>
  <c r="G81" i="35"/>
  <c r="J81" i="35" s="1"/>
  <c r="I80" i="35"/>
  <c r="G80" i="35"/>
  <c r="I79" i="35"/>
  <c r="G79" i="35"/>
  <c r="I77" i="35"/>
  <c r="G77" i="35"/>
  <c r="I76" i="35"/>
  <c r="G76" i="35"/>
  <c r="I75" i="35"/>
  <c r="G75" i="35"/>
  <c r="I74" i="35"/>
  <c r="G74" i="35"/>
  <c r="I73" i="35"/>
  <c r="G73" i="35"/>
  <c r="I72" i="35"/>
  <c r="G72" i="35"/>
  <c r="I70" i="35"/>
  <c r="G70" i="35"/>
  <c r="I69" i="35"/>
  <c r="G69" i="35"/>
  <c r="J69" i="35" s="1"/>
  <c r="I68" i="35"/>
  <c r="G68" i="35"/>
  <c r="I64" i="35"/>
  <c r="G64" i="35"/>
  <c r="I63" i="35"/>
  <c r="G63" i="35"/>
  <c r="I62" i="35"/>
  <c r="G62" i="35"/>
  <c r="J62" i="35" s="1"/>
  <c r="I61" i="35"/>
  <c r="G61" i="35"/>
  <c r="I59" i="35"/>
  <c r="G59" i="35"/>
  <c r="I58" i="35"/>
  <c r="G58" i="35"/>
  <c r="J58" i="35" s="1"/>
  <c r="I57" i="35"/>
  <c r="G57" i="35"/>
  <c r="I56" i="35"/>
  <c r="I65" i="35" s="1"/>
  <c r="G56" i="35"/>
  <c r="I53" i="35"/>
  <c r="G53" i="35"/>
  <c r="I51" i="35"/>
  <c r="G51" i="35"/>
  <c r="I49" i="35"/>
  <c r="G49" i="35"/>
  <c r="I48" i="35"/>
  <c r="G48" i="35"/>
  <c r="J48" i="35" s="1"/>
  <c r="I47" i="35"/>
  <c r="G47" i="35"/>
  <c r="I46" i="35"/>
  <c r="G46" i="35"/>
  <c r="I45" i="35"/>
  <c r="I54" i="35" s="1"/>
  <c r="G45" i="35"/>
  <c r="I41" i="35"/>
  <c r="G41" i="35"/>
  <c r="I39" i="35"/>
  <c r="G39" i="35"/>
  <c r="I38" i="35"/>
  <c r="G38" i="35"/>
  <c r="I37" i="35"/>
  <c r="G37" i="35"/>
  <c r="I35" i="35"/>
  <c r="G35" i="35"/>
  <c r="I33" i="35"/>
  <c r="G33" i="35"/>
  <c r="I31" i="35"/>
  <c r="G31" i="35"/>
  <c r="I29" i="35"/>
  <c r="G29" i="35"/>
  <c r="I27" i="35"/>
  <c r="J27" i="35" s="1"/>
  <c r="I26" i="35"/>
  <c r="J26" i="35" s="1"/>
  <c r="I25" i="35"/>
  <c r="J25" i="35" s="1"/>
  <c r="I24" i="35"/>
  <c r="J24" i="35" s="1"/>
  <c r="I23" i="35"/>
  <c r="J23" i="35" s="1"/>
  <c r="I22" i="35"/>
  <c r="J22" i="35" s="1"/>
  <c r="I19" i="35"/>
  <c r="G19" i="35"/>
  <c r="I18" i="35"/>
  <c r="G18" i="35"/>
  <c r="I16" i="35"/>
  <c r="G16" i="35"/>
  <c r="I14" i="35"/>
  <c r="G14" i="35"/>
  <c r="I12" i="35"/>
  <c r="G12" i="35"/>
  <c r="I11" i="35"/>
  <c r="G11" i="35"/>
  <c r="I9" i="35"/>
  <c r="G9" i="35"/>
  <c r="J9" i="35" s="1"/>
  <c r="I8" i="35"/>
  <c r="G8" i="35"/>
  <c r="I7" i="35"/>
  <c r="J7" i="35" s="1"/>
  <c r="I116" i="34"/>
  <c r="G116" i="34"/>
  <c r="I115" i="34"/>
  <c r="G115" i="34"/>
  <c r="I113" i="34"/>
  <c r="G113" i="34"/>
  <c r="I111" i="34"/>
  <c r="G111" i="34"/>
  <c r="I110" i="34"/>
  <c r="G110" i="34"/>
  <c r="I109" i="34"/>
  <c r="G109" i="34"/>
  <c r="I108" i="34"/>
  <c r="G108" i="34"/>
  <c r="I107" i="34"/>
  <c r="I117" i="34" s="1"/>
  <c r="G107" i="34"/>
  <c r="I104" i="34"/>
  <c r="G104" i="34"/>
  <c r="I103" i="34"/>
  <c r="G103" i="34"/>
  <c r="I102" i="34"/>
  <c r="G102" i="34"/>
  <c r="I100" i="34"/>
  <c r="G100" i="34"/>
  <c r="I98" i="34"/>
  <c r="G98" i="34"/>
  <c r="I96" i="34"/>
  <c r="G96" i="34"/>
  <c r="I95" i="34"/>
  <c r="G95" i="34"/>
  <c r="I94" i="34"/>
  <c r="G94" i="34"/>
  <c r="I93" i="34"/>
  <c r="G93" i="34"/>
  <c r="I92" i="34"/>
  <c r="G92" i="34"/>
  <c r="I91" i="34"/>
  <c r="I105" i="34" s="1"/>
  <c r="G91" i="34"/>
  <c r="I88" i="34"/>
  <c r="G88" i="34"/>
  <c r="I87" i="34"/>
  <c r="G87" i="34"/>
  <c r="I86" i="34"/>
  <c r="G86" i="34"/>
  <c r="I85" i="34"/>
  <c r="G85" i="34"/>
  <c r="I84" i="34"/>
  <c r="G84" i="34"/>
  <c r="I83" i="34"/>
  <c r="G83" i="34"/>
  <c r="I82" i="34"/>
  <c r="G82" i="34"/>
  <c r="I81" i="34"/>
  <c r="G81" i="34"/>
  <c r="I80" i="34"/>
  <c r="G80" i="34"/>
  <c r="I79" i="34"/>
  <c r="G79" i="34"/>
  <c r="I78" i="34"/>
  <c r="G78" i="34"/>
  <c r="I77" i="34"/>
  <c r="G77" i="34"/>
  <c r="I76" i="34"/>
  <c r="G76" i="34"/>
  <c r="I75" i="34"/>
  <c r="G75" i="34"/>
  <c r="I74" i="34"/>
  <c r="I89" i="34" s="1"/>
  <c r="G74" i="34"/>
  <c r="I73" i="34"/>
  <c r="G73" i="34"/>
  <c r="I69" i="34"/>
  <c r="G69" i="34"/>
  <c r="I68" i="34"/>
  <c r="G68" i="34"/>
  <c r="I67" i="34"/>
  <c r="G67" i="34"/>
  <c r="I66" i="34"/>
  <c r="G66" i="34"/>
  <c r="I65" i="34"/>
  <c r="G65" i="34"/>
  <c r="I64" i="34"/>
  <c r="G64" i="34"/>
  <c r="I63" i="34"/>
  <c r="G63" i="34"/>
  <c r="I62" i="34"/>
  <c r="G62" i="34"/>
  <c r="I61" i="34"/>
  <c r="G61" i="34"/>
  <c r="I60" i="34"/>
  <c r="G60" i="34"/>
  <c r="I59" i="34"/>
  <c r="G59" i="34"/>
  <c r="I58" i="34"/>
  <c r="G58" i="34"/>
  <c r="I57" i="34"/>
  <c r="G57" i="34"/>
  <c r="I56" i="34"/>
  <c r="G56" i="34"/>
  <c r="I55" i="34"/>
  <c r="I70" i="34" s="1"/>
  <c r="G55" i="34"/>
  <c r="I52" i="34"/>
  <c r="G52" i="34"/>
  <c r="I51" i="34"/>
  <c r="G51" i="34"/>
  <c r="I50" i="34"/>
  <c r="G50" i="34"/>
  <c r="I49" i="34"/>
  <c r="G49" i="34"/>
  <c r="I48" i="34"/>
  <c r="G48" i="34"/>
  <c r="I47" i="34"/>
  <c r="G47" i="34"/>
  <c r="I46" i="34"/>
  <c r="G46" i="34"/>
  <c r="I45" i="34"/>
  <c r="G45" i="34"/>
  <c r="I44" i="34"/>
  <c r="G44" i="34"/>
  <c r="I43" i="34"/>
  <c r="G43" i="34"/>
  <c r="I42" i="34"/>
  <c r="G42" i="34"/>
  <c r="I41" i="34"/>
  <c r="G41" i="34"/>
  <c r="I40" i="34"/>
  <c r="G40" i="34"/>
  <c r="I39" i="34"/>
  <c r="G39" i="34"/>
  <c r="I38" i="34"/>
  <c r="G38" i="34"/>
  <c r="I37" i="34"/>
  <c r="G37" i="34"/>
  <c r="I36" i="34"/>
  <c r="I53" i="34" s="1"/>
  <c r="G36" i="34"/>
  <c r="G53" i="34" s="1"/>
  <c r="I33" i="34"/>
  <c r="G33" i="34"/>
  <c r="I32" i="34"/>
  <c r="G32" i="34"/>
  <c r="I31" i="34"/>
  <c r="G31" i="34"/>
  <c r="I30" i="34"/>
  <c r="G30" i="34"/>
  <c r="I29" i="34"/>
  <c r="G29" i="34"/>
  <c r="I28" i="34"/>
  <c r="G28" i="34"/>
  <c r="I27" i="34"/>
  <c r="G27" i="34"/>
  <c r="I26" i="34"/>
  <c r="G26" i="34"/>
  <c r="I25" i="34"/>
  <c r="G25" i="34"/>
  <c r="I22" i="34"/>
  <c r="G22" i="34"/>
  <c r="I21" i="34"/>
  <c r="G21" i="34"/>
  <c r="I20" i="34"/>
  <c r="I34" i="34" s="1"/>
  <c r="G20" i="34"/>
  <c r="I17" i="34"/>
  <c r="G17" i="34"/>
  <c r="I16" i="34"/>
  <c r="G16" i="34"/>
  <c r="I15" i="34"/>
  <c r="G15" i="34"/>
  <c r="I13" i="34"/>
  <c r="G13" i="34"/>
  <c r="I12" i="34"/>
  <c r="G12" i="34"/>
  <c r="I11" i="34"/>
  <c r="G11" i="34"/>
  <c r="I10" i="34"/>
  <c r="G10" i="34"/>
  <c r="I9" i="34"/>
  <c r="G9" i="34"/>
  <c r="I8" i="34"/>
  <c r="I18" i="34" s="1"/>
  <c r="G8" i="34"/>
  <c r="I37" i="22"/>
  <c r="G37" i="22"/>
  <c r="I36" i="22"/>
  <c r="G36" i="22"/>
  <c r="I35" i="22"/>
  <c r="G35" i="22"/>
  <c r="I34" i="22"/>
  <c r="G34" i="22"/>
  <c r="I33" i="22"/>
  <c r="G33" i="22"/>
  <c r="I32" i="22"/>
  <c r="G32" i="22"/>
  <c r="I31" i="22"/>
  <c r="G31" i="22"/>
  <c r="I28" i="22"/>
  <c r="G28" i="22"/>
  <c r="I27" i="22"/>
  <c r="G27" i="22"/>
  <c r="I26" i="22"/>
  <c r="G26" i="22"/>
  <c r="I25" i="22"/>
  <c r="G25" i="22"/>
  <c r="I24" i="22"/>
  <c r="G24" i="22"/>
  <c r="I23" i="22"/>
  <c r="G23" i="22"/>
  <c r="I22" i="22"/>
  <c r="J22" i="22" s="1"/>
  <c r="G22" i="22"/>
  <c r="I21" i="22"/>
  <c r="G21" i="22"/>
  <c r="I20" i="22"/>
  <c r="G20" i="22"/>
  <c r="I19" i="22"/>
  <c r="G19" i="22"/>
  <c r="I18" i="22"/>
  <c r="G18" i="22"/>
  <c r="I30" i="21"/>
  <c r="J30" i="21" s="1"/>
  <c r="I29" i="21"/>
  <c r="J29" i="21" s="1"/>
  <c r="I28" i="21"/>
  <c r="J28" i="21" s="1"/>
  <c r="I27" i="21"/>
  <c r="J27" i="21" s="1"/>
  <c r="I26" i="21"/>
  <c r="J26" i="21" s="1"/>
  <c r="I25" i="21"/>
  <c r="J25" i="21" s="1"/>
  <c r="I24" i="21"/>
  <c r="J24" i="21" s="1"/>
  <c r="I23" i="21"/>
  <c r="J23" i="21" s="1"/>
  <c r="I22" i="21"/>
  <c r="J22" i="21" s="1"/>
  <c r="G31" i="21"/>
  <c r="I63" i="21"/>
  <c r="G63" i="21"/>
  <c r="I62" i="21"/>
  <c r="G62" i="21"/>
  <c r="I61" i="21"/>
  <c r="G61" i="21"/>
  <c r="I60" i="21"/>
  <c r="G60" i="21"/>
  <c r="I59" i="21"/>
  <c r="G59" i="21"/>
  <c r="I58" i="21"/>
  <c r="G58" i="21"/>
  <c r="I57" i="21"/>
  <c r="G57" i="21"/>
  <c r="I52" i="21"/>
  <c r="G52" i="21"/>
  <c r="I51" i="21"/>
  <c r="G51" i="21"/>
  <c r="I50" i="21"/>
  <c r="G50" i="21"/>
  <c r="I49" i="21"/>
  <c r="G49" i="21"/>
  <c r="I48" i="21"/>
  <c r="G48" i="21"/>
  <c r="I47" i="21"/>
  <c r="G47" i="21"/>
  <c r="I46" i="21"/>
  <c r="G46" i="21"/>
  <c r="I45" i="21"/>
  <c r="G45" i="21"/>
  <c r="I44" i="21"/>
  <c r="G44" i="21"/>
  <c r="I43" i="21"/>
  <c r="G43" i="21"/>
  <c r="I42" i="21"/>
  <c r="G42" i="21"/>
  <c r="I41" i="21"/>
  <c r="G41" i="21"/>
  <c r="I40" i="21"/>
  <c r="G40" i="21"/>
  <c r="I39" i="21"/>
  <c r="G39" i="21"/>
  <c r="I37" i="21"/>
  <c r="G37" i="21"/>
  <c r="I36" i="21"/>
  <c r="G36" i="21"/>
  <c r="I35" i="21"/>
  <c r="G35" i="21"/>
  <c r="I34" i="21"/>
  <c r="G34" i="21"/>
  <c r="I33" i="21"/>
  <c r="G33" i="21"/>
  <c r="I18" i="21"/>
  <c r="I19" i="21" s="1"/>
  <c r="G18" i="21"/>
  <c r="J28" i="27" l="1"/>
  <c r="J32" i="27"/>
  <c r="J15" i="27"/>
  <c r="J23" i="27"/>
  <c r="J29" i="27"/>
  <c r="J13" i="27"/>
  <c r="J16" i="27"/>
  <c r="J20" i="27"/>
  <c r="J26" i="27"/>
  <c r="J34" i="27"/>
  <c r="J17" i="27"/>
  <c r="J21" i="27"/>
  <c r="G35" i="27"/>
  <c r="I34" i="26"/>
  <c r="J25" i="26"/>
  <c r="J29" i="26"/>
  <c r="J33" i="26"/>
  <c r="J16" i="26"/>
  <c r="J20" i="26"/>
  <c r="J31" i="26"/>
  <c r="G34" i="26"/>
  <c r="J51" i="35"/>
  <c r="I85" i="35"/>
  <c r="J38" i="35"/>
  <c r="I103" i="35"/>
  <c r="I120" i="35"/>
  <c r="I134" i="35"/>
  <c r="G85" i="35"/>
  <c r="J82" i="35"/>
  <c r="G65" i="35"/>
  <c r="I42" i="35"/>
  <c r="J14" i="35"/>
  <c r="J18" i="35"/>
  <c r="J31" i="35"/>
  <c r="J35" i="35"/>
  <c r="J39" i="35"/>
  <c r="J49" i="35"/>
  <c r="J59" i="35"/>
  <c r="J74" i="35"/>
  <c r="J92" i="35"/>
  <c r="J96" i="35"/>
  <c r="J100" i="35"/>
  <c r="J106" i="35"/>
  <c r="J117" i="35"/>
  <c r="J122" i="35"/>
  <c r="J126" i="35"/>
  <c r="J130" i="35"/>
  <c r="I20" i="35"/>
  <c r="J11" i="35"/>
  <c r="J46" i="35"/>
  <c r="J64" i="35"/>
  <c r="J75" i="35"/>
  <c r="J79" i="35"/>
  <c r="J93" i="35"/>
  <c r="J97" i="35"/>
  <c r="J101" i="35"/>
  <c r="J8" i="35"/>
  <c r="J12" i="35"/>
  <c r="J16" i="35"/>
  <c r="J29" i="35"/>
  <c r="J33" i="35"/>
  <c r="J41" i="35"/>
  <c r="J47" i="35"/>
  <c r="J57" i="35"/>
  <c r="J61" i="35"/>
  <c r="J68" i="35"/>
  <c r="J72" i="35"/>
  <c r="J76" i="35"/>
  <c r="J80" i="35"/>
  <c r="J84" i="35"/>
  <c r="J90" i="35"/>
  <c r="J98" i="35"/>
  <c r="J102" i="35"/>
  <c r="J119" i="35"/>
  <c r="J124" i="35"/>
  <c r="J128" i="35"/>
  <c r="J127" i="35"/>
  <c r="G20" i="35"/>
  <c r="J70" i="35"/>
  <c r="J105" i="35"/>
  <c r="G103" i="35"/>
  <c r="J58" i="34"/>
  <c r="I119" i="34"/>
  <c r="J10" i="34"/>
  <c r="J20" i="34"/>
  <c r="J28" i="34"/>
  <c r="J32" i="34"/>
  <c r="J38" i="34"/>
  <c r="J42" i="34"/>
  <c r="J46" i="34"/>
  <c r="J50" i="34"/>
  <c r="J56" i="34"/>
  <c r="J60" i="34"/>
  <c r="J64" i="34"/>
  <c r="J68" i="34"/>
  <c r="J75" i="34"/>
  <c r="J79" i="34"/>
  <c r="J83" i="34"/>
  <c r="J87" i="34"/>
  <c r="J93" i="34"/>
  <c r="J107" i="34"/>
  <c r="J11" i="34"/>
  <c r="J15" i="34"/>
  <c r="J21" i="34"/>
  <c r="J25" i="34"/>
  <c r="J33" i="34"/>
  <c r="J43" i="34"/>
  <c r="J47" i="34"/>
  <c r="J51" i="34"/>
  <c r="J57" i="34"/>
  <c r="J61" i="34"/>
  <c r="J76" i="34"/>
  <c r="J84" i="34"/>
  <c r="J94" i="34"/>
  <c r="J102" i="34"/>
  <c r="J116" i="34"/>
  <c r="J8" i="34"/>
  <c r="J12" i="34"/>
  <c r="J26" i="34"/>
  <c r="J30" i="34"/>
  <c r="J44" i="34"/>
  <c r="J48" i="34"/>
  <c r="J52" i="34"/>
  <c r="J73" i="34"/>
  <c r="J77" i="34"/>
  <c r="J81" i="34"/>
  <c r="J85" i="34"/>
  <c r="J91" i="34"/>
  <c r="J95" i="34"/>
  <c r="J103" i="34"/>
  <c r="J109" i="34"/>
  <c r="J113" i="34"/>
  <c r="J17" i="34"/>
  <c r="J31" i="34"/>
  <c r="J41" i="34"/>
  <c r="J45" i="34"/>
  <c r="J55" i="34"/>
  <c r="J63" i="34"/>
  <c r="J67" i="34"/>
  <c r="J74" i="34"/>
  <c r="J78" i="34"/>
  <c r="J82" i="34"/>
  <c r="J86" i="34"/>
  <c r="J100" i="34"/>
  <c r="J110" i="34"/>
  <c r="G89" i="34"/>
  <c r="G117" i="34"/>
  <c r="G34" i="34"/>
  <c r="G70" i="34"/>
  <c r="G105" i="34"/>
  <c r="J27" i="34"/>
  <c r="I29" i="22"/>
  <c r="I38" i="22"/>
  <c r="G38" i="22"/>
  <c r="J20" i="22"/>
  <c r="J24" i="22"/>
  <c r="J28" i="22"/>
  <c r="J34" i="22"/>
  <c r="J21" i="22"/>
  <c r="J25" i="22"/>
  <c r="J35" i="22"/>
  <c r="J18" i="22"/>
  <c r="J26" i="22"/>
  <c r="J32" i="22"/>
  <c r="J19" i="22"/>
  <c r="J23" i="22"/>
  <c r="J27" i="22"/>
  <c r="J33" i="22"/>
  <c r="J37" i="22"/>
  <c r="G29" i="22"/>
  <c r="I53" i="21"/>
  <c r="J45" i="21"/>
  <c r="J49" i="21"/>
  <c r="J57" i="21"/>
  <c r="J61" i="21"/>
  <c r="I38" i="21"/>
  <c r="I64" i="21"/>
  <c r="J34" i="21"/>
  <c r="J39" i="21"/>
  <c r="J43" i="21"/>
  <c r="J47" i="21"/>
  <c r="J51" i="21"/>
  <c r="J59" i="21"/>
  <c r="J63" i="21"/>
  <c r="J35" i="21"/>
  <c r="J40" i="21"/>
  <c r="J44" i="21"/>
  <c r="J48" i="21"/>
  <c r="J52" i="21"/>
  <c r="J18" i="21"/>
  <c r="J19" i="21" s="1"/>
  <c r="J33" i="21"/>
  <c r="J42" i="21"/>
  <c r="J46" i="21"/>
  <c r="J50" i="21"/>
  <c r="J58" i="21"/>
  <c r="J41" i="21"/>
  <c r="G38" i="21"/>
  <c r="J60" i="21"/>
  <c r="G64" i="21"/>
  <c r="G19" i="21"/>
  <c r="G53" i="21"/>
  <c r="G42" i="35"/>
  <c r="G54" i="35"/>
  <c r="G18" i="34"/>
  <c r="J27" i="27"/>
  <c r="J30" i="27"/>
  <c r="J18" i="27"/>
  <c r="J26" i="26"/>
  <c r="J15" i="26"/>
  <c r="J19" i="26"/>
  <c r="J7" i="26"/>
  <c r="J121" i="35"/>
  <c r="J132" i="35"/>
  <c r="J89" i="35"/>
  <c r="J77" i="35"/>
  <c r="J83" i="35"/>
  <c r="J73" i="35"/>
  <c r="J56" i="35"/>
  <c r="J63" i="35"/>
  <c r="J45" i="35"/>
  <c r="J53" i="35"/>
  <c r="J37" i="35"/>
  <c r="J19" i="35"/>
  <c r="J115" i="34"/>
  <c r="J108" i="34"/>
  <c r="J111" i="34"/>
  <c r="J96" i="34"/>
  <c r="J92" i="34"/>
  <c r="J98" i="34"/>
  <c r="J104" i="34"/>
  <c r="J80" i="34"/>
  <c r="J88" i="34"/>
  <c r="J59" i="34"/>
  <c r="J62" i="34"/>
  <c r="J65" i="34"/>
  <c r="J69" i="34"/>
  <c r="J66" i="34"/>
  <c r="J36" i="34"/>
  <c r="J39" i="34"/>
  <c r="J37" i="34"/>
  <c r="J40" i="34"/>
  <c r="J49" i="34"/>
  <c r="J29" i="34"/>
  <c r="J22" i="34"/>
  <c r="J9" i="34"/>
  <c r="J13" i="34"/>
  <c r="J16" i="34"/>
  <c r="J36" i="22"/>
  <c r="J31" i="22"/>
  <c r="I31" i="21"/>
  <c r="J31" i="21"/>
  <c r="J62" i="21"/>
  <c r="J36" i="21"/>
  <c r="J37" i="21"/>
  <c r="J35" i="27" l="1"/>
  <c r="J34" i="26"/>
  <c r="I136" i="35"/>
  <c r="J42" i="35"/>
  <c r="J120" i="35"/>
  <c r="G136" i="35"/>
  <c r="J20" i="35"/>
  <c r="J65" i="35"/>
  <c r="J85" i="35"/>
  <c r="J54" i="35"/>
  <c r="J103" i="35"/>
  <c r="J134" i="35"/>
  <c r="J89" i="34"/>
  <c r="J105" i="34"/>
  <c r="J70" i="34"/>
  <c r="J117" i="34"/>
  <c r="J18" i="34"/>
  <c r="J34" i="34"/>
  <c r="J53" i="34"/>
  <c r="G119" i="34"/>
  <c r="J29" i="22"/>
  <c r="J38" i="22"/>
  <c r="I55" i="21"/>
  <c r="G55" i="21"/>
  <c r="J38" i="21"/>
  <c r="J64" i="21"/>
  <c r="J53" i="21"/>
  <c r="J55" i="21" s="1"/>
  <c r="J136" i="35" l="1"/>
  <c r="J119" i="34"/>
  <c r="C12" i="42" l="1"/>
  <c r="C11" i="42"/>
  <c r="C13" i="42" l="1"/>
  <c r="E39" i="35"/>
  <c r="E37" i="35"/>
  <c r="E35" i="35"/>
  <c r="E33" i="35"/>
  <c r="E31" i="35"/>
  <c r="E29" i="35"/>
  <c r="E106" i="35" l="1"/>
  <c r="E105" i="35"/>
  <c r="E102" i="35"/>
  <c r="E101" i="35"/>
  <c r="E100" i="35"/>
  <c r="E98" i="35"/>
  <c r="E97" i="35"/>
  <c r="E96" i="35"/>
  <c r="E95" i="35"/>
  <c r="E93" i="35"/>
  <c r="E92" i="35"/>
  <c r="E91" i="35"/>
  <c r="E90" i="35"/>
  <c r="E89" i="35"/>
  <c r="E87" i="35"/>
  <c r="E84" i="35"/>
  <c r="E83" i="35"/>
  <c r="E82" i="35"/>
  <c r="E81" i="35"/>
  <c r="E80" i="35"/>
  <c r="E79" i="35"/>
  <c r="E77" i="35"/>
  <c r="E76" i="35"/>
  <c r="E75" i="35"/>
  <c r="E74" i="35"/>
  <c r="E73" i="35"/>
  <c r="E72" i="35"/>
  <c r="E70" i="35"/>
  <c r="E69" i="35"/>
  <c r="E68" i="35"/>
  <c r="E41" i="35"/>
  <c r="E27" i="35"/>
  <c r="E26" i="35"/>
  <c r="E25" i="35"/>
  <c r="E24" i="35"/>
  <c r="E23" i="35"/>
  <c r="E22" i="35"/>
  <c r="E19" i="35"/>
  <c r="E18" i="35"/>
  <c r="E16" i="35"/>
  <c r="E14" i="35"/>
  <c r="E12" i="35"/>
  <c r="E11" i="35"/>
  <c r="E9" i="35"/>
  <c r="E8" i="35"/>
  <c r="E7" i="35"/>
  <c r="E96" i="34"/>
  <c r="E95" i="34"/>
  <c r="E94" i="34"/>
  <c r="E93" i="34"/>
  <c r="E92" i="34"/>
  <c r="E91" i="34"/>
  <c r="E88" i="34"/>
  <c r="E87" i="34"/>
  <c r="E86" i="34"/>
  <c r="E85" i="34"/>
  <c r="E84" i="34"/>
  <c r="E83" i="34"/>
  <c r="E82" i="34"/>
  <c r="E81" i="34"/>
  <c r="E80" i="34"/>
  <c r="E79" i="34"/>
  <c r="E78" i="34"/>
  <c r="E77" i="34"/>
  <c r="E76" i="34"/>
  <c r="E75" i="34"/>
  <c r="E74" i="34"/>
  <c r="E73" i="34"/>
  <c r="E69" i="34"/>
  <c r="E67" i="34"/>
  <c r="E66" i="34"/>
  <c r="E65" i="34"/>
  <c r="E64" i="34"/>
  <c r="E63" i="34"/>
  <c r="E62" i="34"/>
  <c r="E61" i="34"/>
  <c r="E60" i="34"/>
  <c r="E59" i="34"/>
  <c r="E58" i="34"/>
  <c r="E57" i="34"/>
  <c r="E56" i="34"/>
  <c r="E55" i="34"/>
  <c r="E52" i="34"/>
  <c r="E51" i="34"/>
  <c r="E50" i="34"/>
  <c r="E49" i="34"/>
  <c r="E48" i="34"/>
  <c r="E47" i="34"/>
  <c r="E46" i="34"/>
  <c r="E45" i="34"/>
  <c r="E44" i="34"/>
  <c r="E43" i="34"/>
  <c r="E42" i="34"/>
  <c r="E40" i="34"/>
  <c r="E39" i="34"/>
  <c r="E38" i="34"/>
  <c r="E37" i="34"/>
  <c r="E36" i="34"/>
  <c r="E33" i="34"/>
  <c r="E32" i="34"/>
  <c r="E31" i="34"/>
  <c r="E30" i="34"/>
  <c r="E29" i="34"/>
  <c r="E28" i="34"/>
  <c r="E27" i="34"/>
  <c r="E26" i="34"/>
  <c r="E25" i="34"/>
  <c r="E22" i="34"/>
  <c r="E21" i="34"/>
  <c r="E20" i="34"/>
  <c r="D12" i="27" l="1"/>
  <c r="D11" i="27"/>
  <c r="D10" i="27"/>
  <c r="D9" i="27"/>
  <c r="D8" i="27"/>
  <c r="D7" i="27"/>
  <c r="D12" i="26"/>
  <c r="D11" i="26"/>
  <c r="D10" i="26"/>
  <c r="D9" i="26"/>
  <c r="D8" i="26"/>
  <c r="I7" i="27" l="1"/>
  <c r="I24" i="27" s="1"/>
  <c r="I37" i="27" s="1"/>
  <c r="G7" i="27"/>
  <c r="I8" i="27"/>
  <c r="G8" i="27"/>
  <c r="J8" i="27" s="1"/>
  <c r="I9" i="27"/>
  <c r="G9" i="27"/>
  <c r="J9" i="27" s="1"/>
  <c r="G10" i="27"/>
  <c r="J10" i="27" s="1"/>
  <c r="I10" i="27"/>
  <c r="I11" i="27"/>
  <c r="G11" i="27"/>
  <c r="I12" i="27"/>
  <c r="G12" i="27"/>
  <c r="J12" i="27" s="1"/>
  <c r="I8" i="26"/>
  <c r="G8" i="26"/>
  <c r="I9" i="26"/>
  <c r="G9" i="26"/>
  <c r="J9" i="26" s="1"/>
  <c r="I10" i="26"/>
  <c r="G10" i="26"/>
  <c r="J10" i="26" s="1"/>
  <c r="I12" i="26"/>
  <c r="G12" i="26"/>
  <c r="J12" i="26" s="1"/>
  <c r="I11" i="26"/>
  <c r="G11" i="26"/>
  <c r="J11" i="27" l="1"/>
  <c r="J7" i="27"/>
  <c r="G24" i="27"/>
  <c r="G37" i="27" s="1"/>
  <c r="J11" i="26"/>
  <c r="G23" i="26"/>
  <c r="G36" i="26" s="1"/>
  <c r="J8" i="26"/>
  <c r="J23" i="26" s="1"/>
  <c r="J36" i="26" s="1"/>
  <c r="C15" i="42" s="1"/>
  <c r="I23" i="26"/>
  <c r="I36" i="26" s="1"/>
  <c r="J24" i="27" l="1"/>
  <c r="J37" i="27" s="1"/>
  <c r="D14" i="22"/>
  <c r="D13" i="22"/>
  <c r="D14" i="21"/>
  <c r="D13" i="21"/>
  <c r="D9" i="22"/>
  <c r="D8" i="22"/>
  <c r="D9" i="21"/>
  <c r="D8" i="21"/>
  <c r="C16" i="42" l="1"/>
  <c r="C17" i="42" s="1"/>
  <c r="G9" i="22"/>
  <c r="I9" i="22"/>
  <c r="I8" i="22"/>
  <c r="G8" i="22"/>
  <c r="I13" i="22"/>
  <c r="I15" i="22" s="1"/>
  <c r="G13" i="22"/>
  <c r="G14" i="22"/>
  <c r="I14" i="22"/>
  <c r="G13" i="21"/>
  <c r="I13" i="21"/>
  <c r="I14" i="21"/>
  <c r="G14" i="21"/>
  <c r="J14" i="21" s="1"/>
  <c r="I9" i="21"/>
  <c r="G9" i="21"/>
  <c r="J9" i="21" s="1"/>
  <c r="I8" i="21"/>
  <c r="I10" i="21" s="1"/>
  <c r="G8" i="21"/>
  <c r="J9" i="22" l="1"/>
  <c r="J14" i="22"/>
  <c r="J13" i="22"/>
  <c r="J15" i="22" s="1"/>
  <c r="G15" i="22"/>
  <c r="J8" i="22"/>
  <c r="G10" i="22"/>
  <c r="G40" i="22" s="1"/>
  <c r="I10" i="22"/>
  <c r="I40" i="22" s="1"/>
  <c r="G10" i="21"/>
  <c r="J8" i="21"/>
  <c r="J10" i="21" s="1"/>
  <c r="I15" i="21"/>
  <c r="I66" i="21" s="1"/>
  <c r="J13" i="21"/>
  <c r="J15" i="21" s="1"/>
  <c r="G15" i="21"/>
  <c r="J10" i="22" l="1"/>
  <c r="J40" i="22" s="1"/>
  <c r="J66" i="21"/>
  <c r="G66" i="21"/>
  <c r="C8" i="42" l="1"/>
  <c r="C7" i="42"/>
  <c r="C9" i="42" l="1"/>
  <c r="C18" i="42" s="1"/>
</calcChain>
</file>

<file path=xl/sharedStrings.xml><?xml version="1.0" encoding="utf-8"?>
<sst xmlns="http://schemas.openxmlformats.org/spreadsheetml/2006/main" count="1017" uniqueCount="325">
  <si>
    <t>Job</t>
  </si>
  <si>
    <t>D</t>
  </si>
  <si>
    <t>Water Supply System</t>
  </si>
  <si>
    <t>C</t>
  </si>
  <si>
    <t>Testing &amp; Commissioning</t>
  </si>
  <si>
    <t>01 00 00</t>
  </si>
  <si>
    <t>As Built Drawings as per specifications</t>
  </si>
  <si>
    <t>B</t>
  </si>
  <si>
    <t>Shop Drawings as per specifications</t>
  </si>
  <si>
    <t>A</t>
  </si>
  <si>
    <t>Drawings</t>
  </si>
  <si>
    <t xml:space="preserve">Supply, installation and commision fire stopping aid as per specifications and drawings complete in all respect.  </t>
  </si>
  <si>
    <t>07 84 00</t>
  </si>
  <si>
    <t>F</t>
  </si>
  <si>
    <t xml:space="preserve">Supply, Installation &amp; commissioning of hangers and supports for pipes and equipment including all noise and Vibration controller roller type and others as per drawings and specifications. </t>
  </si>
  <si>
    <t>22 05 29</t>
  </si>
  <si>
    <t>E</t>
  </si>
  <si>
    <t>Nos.</t>
  </si>
  <si>
    <t>No.</t>
  </si>
  <si>
    <t>Ø1/2"</t>
  </si>
  <si>
    <t>22 05 23</t>
  </si>
  <si>
    <t>Rft.</t>
  </si>
  <si>
    <t xml:space="preserve">B </t>
  </si>
  <si>
    <t>22 10 00</t>
  </si>
  <si>
    <t xml:space="preserve">Supply, install, testing  and commission of PP-R type 3 (fittings PN 20) piping for Cold Water Supply system complete in all respects with all fittings &amp; accessories as per drawings and specifications. </t>
  </si>
  <si>
    <t>Plumbing</t>
  </si>
  <si>
    <t>8 x 4</t>
  </si>
  <si>
    <t>6 x 4</t>
  </si>
  <si>
    <t>Installation Cost</t>
  </si>
  <si>
    <t>Installation Unit Rate</t>
  </si>
  <si>
    <t>Unit</t>
  </si>
  <si>
    <t>Description</t>
  </si>
  <si>
    <t>Specification Reference</t>
  </si>
  <si>
    <t xml:space="preserve">Supply, install and commission uPVC to BSEN – 1329 and BS5255 - 1989 piping including all special accessories and fittings complete in all respects as per drawings &amp; specifications for Soil and Waste Water systems (Push Fit Joint). </t>
  </si>
  <si>
    <t>Ø4"</t>
  </si>
  <si>
    <t>Supply, install and commission  uPVC type Drains complete in all respects as per drawings &amp; specifications.</t>
  </si>
  <si>
    <t>Floor Drains</t>
  </si>
  <si>
    <t>Ø3/4"</t>
  </si>
  <si>
    <t>23 33 05</t>
  </si>
  <si>
    <t>Executive Toilets</t>
  </si>
  <si>
    <t>Supply, testing  and commission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</si>
  <si>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Supply, testing  and commission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</si>
  <si>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Wall Mounted Soap Dispensers for Vanity as per drawings &amp; specifications. </t>
  </si>
  <si>
    <t xml:space="preserve">Supply, testing  and commission of Hand Dryers(Black) with sensor as per drawings &amp; specifications. </t>
  </si>
  <si>
    <t xml:space="preserve">Supply, testing  and commission of Tissue Paper Dispenser,Toilet Paper Holder as per drawings &amp; specifications. </t>
  </si>
  <si>
    <t xml:space="preserve">Supply, testing  and commission of Towel Ring (Black)  as per drawings &amp; specifications. </t>
  </si>
  <si>
    <t xml:space="preserve">Supply, testing  and commission of Robe Hook as per drawings &amp; specifications. </t>
  </si>
  <si>
    <t xml:space="preserve">Supply, testing  and commission of Wastebins as per drawings &amp; specifications. </t>
  </si>
  <si>
    <t xml:space="preserve">Supply,  testing  and commission of Concealed Flush Plate (Black) with accessories  as per drawings &amp; specifications. </t>
  </si>
  <si>
    <t>Staff Toilets</t>
  </si>
  <si>
    <t>Pantry</t>
  </si>
  <si>
    <t>Installation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</si>
  <si>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</si>
  <si>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</si>
  <si>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</si>
  <si>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</si>
  <si>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 xml:space="preserve">Installation of Towel Ring (Black)  as per drawings &amp; specifications. </t>
  </si>
  <si>
    <t xml:space="preserve">Installation of Robe Hook as per drawings &amp; specifications. </t>
  </si>
  <si>
    <t xml:space="preserve">Installation of Wastebins as per drawings &amp; specifications. </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</si>
  <si>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</si>
  <si>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Asian type Water Closet (White)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</si>
  <si>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</si>
  <si>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</si>
  <si>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</si>
  <si>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Installation of Concealed Flush Plate (SS) with accessories  as per drawings &amp; specifications. </t>
  </si>
  <si>
    <t xml:space="preserve">Installation of Handle Rail (SS) with accessories  as per drawings &amp; specifications. </t>
  </si>
  <si>
    <t xml:space="preserve">Installation of Kitchen Sinks (SS) with angle valves (SS), sink mixer (SS) and all accessories and valves as per drawings &amp; specifications. </t>
  </si>
  <si>
    <t>Installation of urinal (White) with Flush Valve, trap best approved quality with all accessories and fittings complete in all respects as per specifications / drawings.</t>
  </si>
  <si>
    <t xml:space="preserve">Installation of Robe Hook(SS) as per drawings &amp; specifications. </t>
  </si>
  <si>
    <t xml:space="preserve">Installation of Tissue Paper Dispenser,Toilet Paper Holder (SS) as per drawings &amp; specifications. </t>
  </si>
  <si>
    <t>Ø2"</t>
  </si>
  <si>
    <t>BOQ
No.</t>
  </si>
  <si>
    <t>Qty</t>
  </si>
  <si>
    <t>Material
Unit Rate</t>
  </si>
  <si>
    <t>Material  Cost</t>
  </si>
  <si>
    <t>Total Cost</t>
  </si>
  <si>
    <t>9 + 7</t>
  </si>
  <si>
    <t>PPR Pipe</t>
  </si>
  <si>
    <t>UPVC Pipe</t>
  </si>
  <si>
    <t>Miscellaneous</t>
  </si>
  <si>
    <t>Grand Total for PPR Pipe</t>
  </si>
  <si>
    <t>Hose Bib (Dia 3/4")</t>
  </si>
  <si>
    <t>Ball Valve (Dia 3/4")</t>
  </si>
  <si>
    <t>Hose Bib (Dia 1/2")</t>
  </si>
  <si>
    <t>Grand Total for UPVC Pipe</t>
  </si>
  <si>
    <t>Grand Total for Floor Drains</t>
  </si>
  <si>
    <t>Grand Total for Miscellaneous</t>
  </si>
  <si>
    <t>G</t>
  </si>
  <si>
    <t>H</t>
  </si>
  <si>
    <t>I</t>
  </si>
  <si>
    <t>J</t>
  </si>
  <si>
    <t>K</t>
  </si>
  <si>
    <t>L</t>
  </si>
  <si>
    <t>SECTION III/B/III: BILL OF QUANTITIES FOR PLUMBING WORKS (LEVEL-19A)</t>
  </si>
  <si>
    <t>Plumbing Fixtures</t>
  </si>
  <si>
    <t>Sub Total for Plumbing Fixtures</t>
  </si>
  <si>
    <t>Grand Total for Plumbing Fixtures</t>
  </si>
  <si>
    <t>GRAND TOTAL FOR PLUMBING WORKS (LEVEL-19A)</t>
  </si>
  <si>
    <t>M</t>
  </si>
  <si>
    <t>SECTION III/B/IV: BILL OF QUANTITIES FOR PLUMBING WORKS (LEVEL-19B)</t>
  </si>
  <si>
    <t>GRAND TOTAL FOR PLUMBING WORKS (LEVEL-19B)</t>
  </si>
  <si>
    <t>PLUMBING</t>
  </si>
  <si>
    <t>FIRE</t>
  </si>
  <si>
    <t>HVAC</t>
  </si>
  <si>
    <t>S.NO</t>
  </si>
  <si>
    <t>Fire Fighting</t>
  </si>
  <si>
    <t>21 11 00</t>
  </si>
  <si>
    <t>Supply, install and commission of Mild Steel Schedule 40 pipe including all special fittings and Hangers including the cost of breaking through wall  and roof complete in all respects shown on drawings &amp; specifications.</t>
  </si>
  <si>
    <t>4"  Diameter</t>
  </si>
  <si>
    <t>3"  Diameter</t>
  </si>
  <si>
    <t>2.5"  Diameter</t>
  </si>
  <si>
    <t>2" Diameter</t>
  </si>
  <si>
    <t>1.5" Diameter</t>
  </si>
  <si>
    <t>1.25" Diameter</t>
  </si>
  <si>
    <t>1" Diameter</t>
  </si>
  <si>
    <t>Supply, install and commissioning of  Sprinklers including all accessories complete in all respects as per drawings &amp; specifications.</t>
  </si>
  <si>
    <t>Concealed Pendent Sprinkler with Paint Finish (Quick Response)</t>
  </si>
  <si>
    <t>Upright Sprinkler Head Quick Response</t>
  </si>
  <si>
    <t>21 20 00</t>
  </si>
  <si>
    <t>Supply, install and commission Fire Extinguisher as per drawing &amp; specification.</t>
  </si>
  <si>
    <t>Fire Blanket</t>
  </si>
  <si>
    <t>CO2 Extinguisher Capacity</t>
  </si>
  <si>
    <t>N</t>
  </si>
  <si>
    <t>Dry Powder Extinguisher Capacity</t>
  </si>
  <si>
    <t>Sub Total (Page 1)</t>
  </si>
  <si>
    <t>Supply, installation, testing &amp; commissioning of FM200 fire supression system with all valves and accessories,control panels,control switches etc:- complete as per drawings &amp; specifications.</t>
  </si>
  <si>
    <t>01 46 00</t>
  </si>
  <si>
    <t>Supply, Installation &amp; Commissioning of brass tags of  2" dia tags for valves and fixed with chains complete as per drawings &amp; specifications.</t>
  </si>
  <si>
    <t>Supply, Installation &amp; Commissioning of hangers and supports for pipes and Equipments including roller type (if required) as per drawings &amp; specifications.</t>
  </si>
  <si>
    <t>22 11 00</t>
  </si>
  <si>
    <t>Painting of equipment / Hangers, Supports, Pipe etc as per specifications.</t>
  </si>
  <si>
    <t>21 05 05</t>
  </si>
  <si>
    <t>Testing, adjusting, Balancing &amp; commissioning of Fire Fighting System.</t>
  </si>
  <si>
    <t>21 05 01</t>
  </si>
  <si>
    <t>Shop drawings and As Built Drawings as per specifications.</t>
  </si>
  <si>
    <t>Sundries</t>
  </si>
  <si>
    <t>Supply, installing and commissioning of items not listed in BOQ but required.(Contractors to provide list)</t>
  </si>
  <si>
    <t>Sub Total (Page 2)</t>
  </si>
  <si>
    <t>I.T Rooms ( Volume=720 ft3)</t>
  </si>
  <si>
    <t>SECTION III/C/III: BILL OF QUANTITIES FOR FIRE FIGHTING WORKS (LEVEL-19A)</t>
  </si>
  <si>
    <t>GRAND TOTAL FOR FIRE FIGHTING WORKS (LEVEL-19A)</t>
  </si>
  <si>
    <t>SECTION III/C/IV: BILL OF QUANTITIES FOR FIRE FIGHTING WORKS (LEVEL-19B)</t>
  </si>
  <si>
    <t>Extended Coverage Horizontal Side- wall Chrome Sprinklers</t>
  </si>
  <si>
    <t>GRAND TOTAL FOR FIRE FIGHTING WORKS (LEVEL-19B)</t>
  </si>
  <si>
    <t>VAVs</t>
  </si>
  <si>
    <t>AIR CONDITIONING AND VENTILATION SYSTEM</t>
  </si>
  <si>
    <t>23 82 19</t>
  </si>
  <si>
    <t>Installation, Testing &amp; Commissioning of Ceiling Suspended WCP Units complete with hanger Supports, Vibration Isolator as per drawing and specification.</t>
  </si>
  <si>
    <t>Automatic Air Vent</t>
  </si>
  <si>
    <t>Temperature Sensor</t>
  </si>
  <si>
    <t>Pressure guages</t>
  </si>
  <si>
    <t>Strainer</t>
  </si>
  <si>
    <t>Gate Valve</t>
  </si>
  <si>
    <t>3/4 inch</t>
  </si>
  <si>
    <t>23 31 00</t>
  </si>
  <si>
    <t>Supply, Installation and Commissioning of G.I Sheet metal air ducts as per ASHRAE Standards plenums and other sheet fabrications including splitter dampers, take off, vanes elbows and other necessary fittings as per drawings and specification.</t>
  </si>
  <si>
    <t>Ducting</t>
  </si>
  <si>
    <t>26 Gauge</t>
  </si>
  <si>
    <t>Sq.ft</t>
  </si>
  <si>
    <t>24 Gauge</t>
  </si>
  <si>
    <t>22 Gauge</t>
  </si>
  <si>
    <t>18 Gauge</t>
  </si>
  <si>
    <t>23 07 00</t>
  </si>
  <si>
    <t>23 33 46</t>
  </si>
  <si>
    <t>Supply, installation and Commissioning of flexible ducts complete in all respects as per  schedule, drawings and specifications.</t>
  </si>
  <si>
    <t>8" Diameter</t>
  </si>
  <si>
    <t>6" Diameter</t>
  </si>
  <si>
    <t>Supply, installation and Commissioning of butterfly damper complete in all respects as per schedule, drawings and specifications.</t>
  </si>
  <si>
    <t>23 37 13</t>
  </si>
  <si>
    <t xml:space="preserve">Supply, Installation and Commissioning of Air Devices as per drawings, schedules and specifications. </t>
  </si>
  <si>
    <t>Supply Air Diffuser</t>
  </si>
  <si>
    <t>6"x6"</t>
  </si>
  <si>
    <t>Return Air Diffuser</t>
  </si>
  <si>
    <t>Exhaust Air Diffuser</t>
  </si>
  <si>
    <t>Sub Total (Page 3)</t>
  </si>
  <si>
    <t>3/1"/102"</t>
  </si>
  <si>
    <t>3/1"/108"</t>
  </si>
  <si>
    <t>Sub Total (Page 4)</t>
  </si>
  <si>
    <t>3/1"/60"</t>
  </si>
  <si>
    <t>Supply Air Register</t>
  </si>
  <si>
    <t>14"x10"</t>
  </si>
  <si>
    <t>Return Air Register</t>
  </si>
  <si>
    <t>O</t>
  </si>
  <si>
    <t>P</t>
  </si>
  <si>
    <t>Sub Total (Page 5)</t>
  </si>
  <si>
    <t>Volume Control Damper (VCD)</t>
  </si>
  <si>
    <t>Installation, Testing &amp; Commissioning of VAVs complete in all respect as per drawing and specification and schedule.</t>
  </si>
  <si>
    <t>Sub Total (Page 6)</t>
  </si>
  <si>
    <t>VAVs (Contd.)</t>
  </si>
  <si>
    <t xml:space="preserve">Supply, Installation and Commissioning of Motorised Fire and Smoke Damper for ducts as per SMACNA standards as mentioned in the specifications and drawings. </t>
  </si>
  <si>
    <t xml:space="preserve">Supply, Installation and Commissioning of U-PVC piping with  insulation for condensate drain piping including all cutting fixing, layout, cleaning and making good complete in all respect as per drawings and specifications.                             </t>
  </si>
  <si>
    <t>3/4" Diameter</t>
  </si>
  <si>
    <t>Sub Total (Page 7)</t>
  </si>
  <si>
    <t xml:space="preserve">Supply, Installation and Commissioning of MS Schedule 40 piping with  insulation for supply and return condensor Water piping including all cutting fixing, layout, cleaning and making good complete in all respect as per drawings and specifications.                             </t>
  </si>
  <si>
    <t>Lot</t>
  </si>
  <si>
    <t>Engineering &amp; Programming commissioning testing all above VAVs including Controller and thermostat.</t>
  </si>
  <si>
    <t>MISCELLANEOUS</t>
  </si>
  <si>
    <t xml:space="preserve">01 46 00 </t>
  </si>
  <si>
    <t>Supply, Installation &amp; Commissioning of brass tags for Equipment and system including all accessories complete in all respect.</t>
  </si>
  <si>
    <t>23 05 48</t>
  </si>
  <si>
    <t>Supply, Installation &amp; Commissioning of hangers and supports for pipes and equipment including all noise and Vibration controller roller type and others as per drawings and specifications.</t>
  </si>
  <si>
    <t>09 90 00</t>
  </si>
  <si>
    <t>Painting on equipment / Hangers, Supports, Pipe etc as per specifications.</t>
  </si>
  <si>
    <t>23 05 93
23 08 00</t>
  </si>
  <si>
    <t>Testing, adjusting, Balancing &amp; Commissioning of HVAC system omplete in all respect.</t>
  </si>
  <si>
    <t xml:space="preserve">Supply, Installation and commision of fire stopping materials as per specifications and drawings complete in all respect. </t>
  </si>
  <si>
    <t>01 00 00 
23 05 01</t>
  </si>
  <si>
    <t>Shop Drawings and As Built Drawings as per specifications.</t>
  </si>
  <si>
    <t>Supply, installing and Commissioning of items not listed in BOQ but required.</t>
  </si>
  <si>
    <t xml:space="preserve">Flexible Connectors </t>
  </si>
  <si>
    <t xml:space="preserve">Double Regulating Valve </t>
  </si>
  <si>
    <t>SECTION III/A/III: BILL OF QUANTITIES FOR HVAC WORKS (LEVEL-19A)</t>
  </si>
  <si>
    <t xml:space="preserve">Supply, Installation &amp; Commissioning of Closed cell elastromeric Insulation of thickness for G.I Ducts required as per drawings and specifications. </t>
  </si>
  <si>
    <t>4" Diameter</t>
  </si>
  <si>
    <t>8"</t>
  </si>
  <si>
    <t>6"</t>
  </si>
  <si>
    <t>4"</t>
  </si>
  <si>
    <t xml:space="preserve">Supply Air Liner Slot Diffuser </t>
  </si>
  <si>
    <t>3/1"/78"</t>
  </si>
  <si>
    <t>3/1"/114"</t>
  </si>
  <si>
    <t>3/1"/192"</t>
  </si>
  <si>
    <t>3/1"/186"</t>
  </si>
  <si>
    <t>3/1"/72"</t>
  </si>
  <si>
    <t>3/1"/180"</t>
  </si>
  <si>
    <t>3/1"/132"</t>
  </si>
  <si>
    <t>2/1"/30"</t>
  </si>
  <si>
    <t>Supply Air Liner Slot Diffuser  (Contd.)</t>
  </si>
  <si>
    <t>3/1"/96"</t>
  </si>
  <si>
    <t>3/1"/156"</t>
  </si>
  <si>
    <t>3/1"/120"</t>
  </si>
  <si>
    <t>Return Air Liner Slot Diffuser</t>
  </si>
  <si>
    <t>1/1"/84"</t>
  </si>
  <si>
    <t>3/1"/174"</t>
  </si>
  <si>
    <t>2/1"/96"</t>
  </si>
  <si>
    <t>2/1"/168"</t>
  </si>
  <si>
    <t>3/1"/228"</t>
  </si>
  <si>
    <t>3/1"/258"</t>
  </si>
  <si>
    <t>3/1"/66"</t>
  </si>
  <si>
    <t>2/1"/84"</t>
  </si>
  <si>
    <t>3/1"/90"</t>
  </si>
  <si>
    <t>VAV-19F-A-01</t>
  </si>
  <si>
    <t>VAV-19F-A-02</t>
  </si>
  <si>
    <t>VAV-19F-A-03</t>
  </si>
  <si>
    <t>VAV-19F-A-04</t>
  </si>
  <si>
    <t>VAV-19F-A-05</t>
  </si>
  <si>
    <t>VAV-19F-A-06</t>
  </si>
  <si>
    <t>VAV-19F-A-07</t>
  </si>
  <si>
    <t>VAV-19F-A-08</t>
  </si>
  <si>
    <t>VAV-19F-A-09</t>
  </si>
  <si>
    <t>VAV-19F-A-10</t>
  </si>
  <si>
    <t>VAV-19F-A-11</t>
  </si>
  <si>
    <t>VAV-19F-A-12</t>
  </si>
  <si>
    <t>VAV-19F-A-13</t>
  </si>
  <si>
    <t>VAV-19F-A-14</t>
  </si>
  <si>
    <t>VAV-19F-A-15</t>
  </si>
  <si>
    <t>VAV-19F-A-16</t>
  </si>
  <si>
    <t>VAV-19F-A-17</t>
  </si>
  <si>
    <t>VAV-19F-A-18</t>
  </si>
  <si>
    <t>VAV-19F-A-19</t>
  </si>
  <si>
    <t>VAV-19F-A-20</t>
  </si>
  <si>
    <t>VAV-19F-A-21</t>
  </si>
  <si>
    <t>VAV-19F-A-22</t>
  </si>
  <si>
    <t xml:space="preserve">Supply, Installation and Commissioning of Volume Control Damper for ducts as per SMACNA standards as mentioned in the specifications and drawings. </t>
  </si>
  <si>
    <t>16"x12"</t>
  </si>
  <si>
    <t>Sound Trap with duct Z-piece and sound lining for return lot air intake</t>
  </si>
  <si>
    <t>GRAND TOTAL FOR HVAC WORKS (LEVEL-19A)</t>
  </si>
  <si>
    <t>SECTION III/A/IV: BILL OF QUANTITIES FOR HVAC WORKS (LEVEL-19B)</t>
  </si>
  <si>
    <t>WCP-19B-01</t>
  </si>
  <si>
    <t>Installation and Comissioning of Fan Coil Units, complete in all respects with necessary fittings and as per schedule, drawings and specifications.</t>
  </si>
  <si>
    <t>FCU-19B-01</t>
  </si>
  <si>
    <t>FCU-19B-02</t>
  </si>
  <si>
    <t>FCU-19B-03</t>
  </si>
  <si>
    <t>FCU-19B-04</t>
  </si>
  <si>
    <t>FCU-19B-05</t>
  </si>
  <si>
    <t>FCU-19B-06</t>
  </si>
  <si>
    <t xml:space="preserve">23 34 00
</t>
  </si>
  <si>
    <t>Supply, Installation &amp; Commissioning of Exhaust Fans with wire mesh as per drawings, schedule &amp; specifications.</t>
  </si>
  <si>
    <t>EF-01</t>
  </si>
  <si>
    <t>Supply, installation and Commissioning of butterfly damper complete in all respects as per  schedule, drawings and specifications.</t>
  </si>
  <si>
    <t>23 21 13</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</si>
  <si>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drawings and specifications.</t>
  </si>
  <si>
    <t>Ø 1"</t>
  </si>
  <si>
    <t>Ø 1-1/4"</t>
  </si>
  <si>
    <t>Ø 1-1/2"</t>
  </si>
  <si>
    <t>Ø 2"</t>
  </si>
  <si>
    <t>Supply, Installation  &amp; Commissioning of  Closed Cell NBR Insulation for chilled water piping with complete in all respect as mentioned in the drawings &amp; specifications. 1" Thick insulation as mentioned in the specs</t>
  </si>
  <si>
    <t>3/1"/162"</t>
  </si>
  <si>
    <t>3/1"/264"</t>
  </si>
  <si>
    <t>21x21</t>
  </si>
  <si>
    <t>12x12</t>
  </si>
  <si>
    <t>18x18</t>
  </si>
  <si>
    <t>28x6</t>
  </si>
  <si>
    <t>28x8</t>
  </si>
  <si>
    <t>16x12</t>
  </si>
  <si>
    <t>12x10</t>
  </si>
  <si>
    <t>14" x 6"</t>
  </si>
  <si>
    <t>18" x 6"</t>
  </si>
  <si>
    <t>14" x 8"</t>
  </si>
  <si>
    <t>28"x6"</t>
  </si>
  <si>
    <t>VAV-19BF-01</t>
  </si>
  <si>
    <t>VAV-19BF-02</t>
  </si>
  <si>
    <t>VAV-19BF-03</t>
  </si>
  <si>
    <t>VAV-19BF-04</t>
  </si>
  <si>
    <t>VAV-19BF-05</t>
  </si>
  <si>
    <t>VAV-19BF-06</t>
  </si>
  <si>
    <t>GRAND TOTAL FOR HVAC WORKS (LEVEL-19B)</t>
  </si>
  <si>
    <t>OFM</t>
  </si>
  <si>
    <t>DESCRIPTION</t>
  </si>
  <si>
    <t>AMOUNT</t>
  </si>
  <si>
    <t>19THA FLOOR</t>
  </si>
  <si>
    <t>19THB FLOOR</t>
  </si>
  <si>
    <t>SUMMARY OF AMOUNT</t>
  </si>
  <si>
    <t>GRAND TOTAL AMOUNT</t>
  </si>
  <si>
    <t>NATIONAL ENGINEERS CO.</t>
  </si>
  <si>
    <t>ENGRO OFFICE, THF, KHI</t>
  </si>
  <si>
    <t>SUB-TOTAL</t>
  </si>
  <si>
    <t xml:space="preserve">Supply, Installation &amp; Commissioning of Coloured wrapping for G.I Ducts required as per  drawings and specifications. </t>
  </si>
  <si>
    <t>Supply, Installation &amp; Commissioning of Valve Assembly for Fan Coil Units, complete in all respects with necessary fittings and as per schedule, drawings, schedule &amp; specifications.</t>
  </si>
  <si>
    <r>
      <t xml:space="preserve">1" </t>
    </r>
    <r>
      <rPr>
        <sz val="11"/>
        <rFont val="Calibri"/>
        <family val="2"/>
      </rPr>
      <t>Ø</t>
    </r>
  </si>
  <si>
    <t>2-Way Motorized Valve</t>
  </si>
  <si>
    <t>Corrugated Stainless Steel Flexible Connector 1inch x 3ft (ULFM)</t>
  </si>
  <si>
    <t xml:space="preserve"> </t>
  </si>
  <si>
    <t>Received</t>
  </si>
  <si>
    <t>Remaining</t>
  </si>
  <si>
    <t>Claimed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</si>
</sst>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_-* #,##0.00_-;_-* #,##0.00\-;_-* &quot;-&quot;??_-;_-@_-"/>
    <numFmt numFmtId="166" formatCode="0.00000"/>
    <numFmt numFmtId="167" formatCode="mm/dd/yy"/>
    <numFmt numFmtId="168" formatCode="0.00_)"/>
    <numFmt numFmtId="169" formatCode="&quot;$&quot;#,##0;\-&quot;$&quot;#,##0"/>
    <numFmt numFmtId="170" formatCode="&quot;ج.م.&quot;#,##0_-;&quot;ج.م.&quot;#,##0\-"/>
    <numFmt numFmtId="171" formatCode="0.0"/>
    <numFmt numFmtId="172" formatCode="&quot;Rs.&quot;#,##0_);\(&quot;Rs.&quot;#,##0\)"/>
    <numFmt numFmtId="173" formatCode="_-* #,##0\ _P_t_s_-;\-* #,##0\ _P_t_s_-;_-* &quot;-&quot;\ _P_t_s_-;_-@_-"/>
    <numFmt numFmtId="174" formatCode="_-* #,##0.00\ _P_t_s_-;\-* #,##0.00\ _P_t_s_-;_-* &quot;-&quot;??\ _P_t_s_-;_-@_-"/>
    <numFmt numFmtId="175" formatCode="_-* #,##0\ &quot;Pts&quot;_-;\-* #,##0\ &quot;Pts&quot;_-;_-* &quot;-&quot;\ &quot;Pts&quot;_-;_-@_-"/>
    <numFmt numFmtId="176" formatCode="_-* #,##0.00\ &quot;Pts&quot;_-;\-* #,##0.00\ &quot;Pts&quot;_-;_-* &quot;-&quot;??\ &quot;Pts&quot;_-;_-@_-"/>
    <numFmt numFmtId="177" formatCode="_(* #,##0_);_(* \(#,##0\);_(* &quot;-&quot;??_);_(@_)"/>
  </numFmts>
  <fonts count="107">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Calibri"/>
      <family val="2"/>
    </font>
    <font>
      <b/>
      <sz val="10"/>
      <name val="Calibri"/>
      <family val="2"/>
      <scheme val="minor"/>
    </font>
    <font>
      <b/>
      <sz val="12"/>
      <name val="Calibri"/>
      <family val="2"/>
      <scheme val="minor"/>
    </font>
    <font>
      <b/>
      <sz val="12"/>
      <color theme="1"/>
      <name val="Calibri"/>
      <family val="2"/>
      <scheme val="minor"/>
    </font>
    <font>
      <b/>
      <sz val="11"/>
      <name val="Calibri"/>
      <family val="2"/>
      <scheme val="minor"/>
    </font>
    <font>
      <sz val="10"/>
      <name val="Calibri"/>
      <family val="2"/>
      <scheme val="minor"/>
    </font>
    <font>
      <sz val="10"/>
      <name val="Arial"/>
      <family val="2"/>
    </font>
    <font>
      <sz val="11"/>
      <name val="Calibri"/>
      <family val="2"/>
    </font>
    <font>
      <b/>
      <u/>
      <sz val="10"/>
      <name val="Calibri"/>
      <family val="2"/>
      <scheme val="minor"/>
    </font>
    <font>
      <sz val="12"/>
      <name val="Century Gothic"/>
      <family val="2"/>
    </font>
    <font>
      <sz val="11"/>
      <name val="Calibri"/>
      <family val="2"/>
      <scheme val="minor"/>
    </font>
    <font>
      <b/>
      <sz val="16"/>
      <color theme="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b/>
      <sz val="18"/>
      <color theme="3"/>
      <name val="Calibri Light"/>
      <family val="2"/>
      <scheme val="major"/>
    </font>
    <font>
      <u/>
      <sz val="10"/>
      <color indexed="12"/>
      <name val="Arial"/>
      <family val="2"/>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Geneva"/>
    </font>
    <font>
      <u/>
      <sz val="7.8"/>
      <color theme="10"/>
      <name val="Calibri"/>
      <family val="2"/>
    </font>
    <font>
      <sz val="10"/>
      <color rgb="FF000000"/>
      <name val="Times New Roman"/>
      <family val="1"/>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sz val="11"/>
      <color rgb="FF3F3F76"/>
      <name val="Calibri"/>
      <family val="2"/>
    </font>
    <font>
      <sz val="11"/>
      <color rgb="FFFA7D00"/>
      <name val="Calibri"/>
      <family val="2"/>
    </font>
    <font>
      <sz val="11"/>
      <color rgb="FF9C6500"/>
      <name val="Calibri"/>
      <family val="2"/>
    </font>
    <font>
      <sz val="8"/>
      <name val="Arial"/>
      <family val="2"/>
    </font>
    <font>
      <sz val="11"/>
      <name val="돋움"/>
      <family val="3"/>
      <charset val="129"/>
    </font>
    <font>
      <sz val="12"/>
      <name val="Times New Roman"/>
      <family val="1"/>
    </font>
    <font>
      <sz val="10"/>
      <name val="Times New Roman"/>
      <family val="1"/>
    </font>
    <font>
      <sz val="8"/>
      <color theme="1"/>
      <name val="Times New Roman"/>
      <family val="2"/>
    </font>
    <font>
      <b/>
      <sz val="11"/>
      <color rgb="FF3F3F3F"/>
      <name val="Calibri"/>
      <family val="2"/>
    </font>
    <font>
      <b/>
      <sz val="18"/>
      <color rgb="FF1F4A7E"/>
      <name val="Cambria"/>
      <family val="2"/>
    </font>
    <font>
      <b/>
      <sz val="11"/>
      <color rgb="FF000000"/>
      <name val="Calibri"/>
      <family val="2"/>
    </font>
    <font>
      <sz val="11"/>
      <color rgb="FFFF0000"/>
      <name val="Calibri"/>
      <family val="2"/>
    </font>
    <font>
      <sz val="10"/>
      <color theme="1"/>
      <name val="Calibri"/>
      <family val="2"/>
      <scheme val="minor"/>
    </font>
    <font>
      <b/>
      <u/>
      <sz val="10"/>
      <color theme="1"/>
      <name val="Calibri"/>
      <family val="2"/>
      <scheme val="minor"/>
    </font>
    <font>
      <b/>
      <u/>
      <sz val="12"/>
      <color theme="1"/>
      <name val="Calibri"/>
      <family val="2"/>
      <scheme val="minor"/>
    </font>
    <font>
      <sz val="10"/>
      <color theme="1"/>
      <name val="Lucida Sans Unicode"/>
      <family val="2"/>
    </font>
    <font>
      <sz val="9"/>
      <color theme="1"/>
      <name val="Lucida Sans Unicode"/>
      <family val="2"/>
    </font>
    <font>
      <b/>
      <sz val="10"/>
      <color theme="1"/>
      <name val="Calibri"/>
      <family val="2"/>
      <scheme val="minor"/>
    </font>
    <font>
      <sz val="10"/>
      <color theme="1"/>
      <name val="Calibri"/>
      <family val="2"/>
    </font>
    <font>
      <i/>
      <sz val="10"/>
      <color theme="1"/>
      <name val="Calibri"/>
      <family val="2"/>
    </font>
    <font>
      <sz val="11"/>
      <color theme="1"/>
      <name val="Calibri"/>
      <family val="2"/>
    </font>
    <font>
      <b/>
      <sz val="14"/>
      <name val="Calibri"/>
      <family val="2"/>
      <scheme val="minor"/>
    </font>
    <font>
      <sz val="14"/>
      <name val="Calibri"/>
      <family val="2"/>
      <scheme val="minor"/>
    </font>
    <font>
      <b/>
      <sz val="12"/>
      <color theme="0"/>
      <name val="Calibri"/>
      <family val="2"/>
    </font>
    <font>
      <b/>
      <sz val="10"/>
      <name val="Arial"/>
      <family val="2"/>
    </font>
    <font>
      <sz val="12"/>
      <name val="Arial"/>
      <family val="2"/>
    </font>
    <font>
      <sz val="12"/>
      <name val="Calibri"/>
      <family val="2"/>
      <scheme val="minor"/>
    </font>
    <font>
      <b/>
      <sz val="12"/>
      <name val="Arial"/>
      <family val="2"/>
    </font>
    <font>
      <sz val="10"/>
      <color rgb="FFFF0000"/>
      <name val="Calibri"/>
      <family val="2"/>
      <scheme val="minor"/>
    </font>
    <font>
      <b/>
      <u/>
      <sz val="11"/>
      <name val="Calibri"/>
      <family val="2"/>
      <scheme val="minor"/>
    </font>
    <font>
      <b/>
      <u/>
      <sz val="14"/>
      <name val="Calibri"/>
      <family val="2"/>
      <scheme val="minor"/>
    </font>
  </fonts>
  <fills count="91">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FF00"/>
        <bgColor indexed="64"/>
      </patternFill>
    </fill>
    <fill>
      <patternFill patternType="solid">
        <fgColor indexed="9"/>
        <bgColor indexed="64"/>
      </patternFill>
    </fill>
    <fill>
      <patternFill patternType="solid">
        <fgColor rgb="FFD3DFEE"/>
        <bgColor indexed="64"/>
      </patternFill>
    </fill>
    <fill>
      <patternFill patternType="solid">
        <fgColor rgb="FFFF0000"/>
        <bgColor indexed="64"/>
      </patternFill>
    </fill>
    <fill>
      <patternFill patternType="solid">
        <fgColor theme="4" tint="0.59999389629810485"/>
        <bgColor indexed="64"/>
      </patternFill>
    </fill>
  </fills>
  <borders count="38">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style="thin">
        <color rgb="FF5181BD"/>
      </top>
      <bottom style="double">
        <color rgb="FF5181BD"/>
      </bottom>
      <diagonal/>
    </border>
    <border>
      <left style="thin">
        <color theme="4"/>
      </left>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8494">
    <xf numFmtId="0" fontId="0" fillId="0" borderId="0" applyProtection="0">
      <alignment horizontal="justify" vertical="top" wrapText="1"/>
    </xf>
    <xf numFmtId="0" fontId="4" fillId="0" borderId="0" applyProtection="0">
      <alignment horizontal="justify" vertical="top" wrapText="1"/>
    </xf>
    <xf numFmtId="164" fontId="11" fillId="0" borderId="0" applyFon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7" borderId="7" applyNumberFormat="0" applyAlignment="0" applyProtection="0"/>
    <xf numFmtId="0" fontId="23" fillId="8" borderId="8" applyNumberFormat="0" applyAlignment="0" applyProtection="0"/>
    <xf numFmtId="0" fontId="24" fillId="8" borderId="7" applyNumberFormat="0" applyAlignment="0" applyProtection="0"/>
    <xf numFmtId="0" fontId="25" fillId="0" borderId="9" applyNumberFormat="0" applyFill="0" applyAlignment="0" applyProtection="0"/>
    <xf numFmtId="0" fontId="26" fillId="9" borderId="10"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0"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0"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0"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0"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0"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0" borderId="0"/>
    <xf numFmtId="0" fontId="11" fillId="0" borderId="0"/>
    <xf numFmtId="168" fontId="41" fillId="0" borderId="0"/>
    <xf numFmtId="0" fontId="40" fillId="0" borderId="0" applyNumberFormat="0">
      <alignment horizontal="right"/>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70" fontId="11" fillId="39" borderId="0"/>
    <xf numFmtId="170" fontId="11" fillId="38" borderId="0"/>
    <xf numFmtId="10" fontId="38" fillId="37" borderId="15" applyNumberFormat="0" applyBorder="0" applyAlignment="0" applyProtection="0"/>
    <xf numFmtId="0" fontId="39" fillId="0" borderId="14">
      <alignment horizontal="left" vertical="center"/>
    </xf>
    <xf numFmtId="0" fontId="39" fillId="0" borderId="13" applyNumberFormat="0" applyAlignment="0" applyProtection="0">
      <alignment horizontal="left" vertical="center"/>
    </xf>
    <xf numFmtId="0" fontId="30" fillId="14"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4" borderId="0" applyNumberFormat="0" applyBorder="0" applyAlignment="0" applyProtection="0"/>
    <xf numFmtId="38" fontId="38" fillId="36" borderId="0" applyNumberFormat="0" applyBorder="0" applyAlignment="0" applyProtection="0"/>
    <xf numFmtId="0" fontId="37" fillId="0" borderId="0" applyNumberFormat="0" applyAlignment="0">
      <alignment horizontal="left"/>
    </xf>
    <xf numFmtId="0" fontId="11" fillId="0" borderId="0" applyFont="0" applyFill="0" applyBorder="0" applyAlignment="0" applyProtection="0"/>
    <xf numFmtId="0" fontId="36" fillId="0" borderId="0" applyNumberFormat="0" applyAlignment="0"/>
    <xf numFmtId="0" fontId="35" fillId="0" borderId="0" applyNumberFormat="0" applyAlignment="0">
      <alignment horizontal="left"/>
    </xf>
    <xf numFmtId="164" fontId="4" fillId="0" borderId="0" applyFont="0" applyFill="0" applyBorder="0" applyAlignment="0" applyProtection="0"/>
    <xf numFmtId="171" fontId="11" fillId="0" borderId="0" applyFont="0" applyFill="0" applyBorder="0" applyAlignment="0" applyProtection="0"/>
    <xf numFmtId="41" fontId="11" fillId="0" borderId="0" applyFont="0" applyFill="0" applyBorder="0" applyAlignment="0" applyProtection="0"/>
    <xf numFmtId="164" fontId="46"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164" fontId="4"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0" fontId="46" fillId="41" borderId="0" applyNumberFormat="0" applyBorder="0" applyAlignment="0" applyProtection="0"/>
    <xf numFmtId="0" fontId="31" fillId="6" borderId="0" applyNumberFormat="0" applyBorder="0" applyAlignment="0" applyProtection="0"/>
    <xf numFmtId="0" fontId="3" fillId="10" borderId="11" applyNumberFormat="0" applyFont="0" applyAlignment="0" applyProtection="0"/>
    <xf numFmtId="166" fontId="11" fillId="0" borderId="0" applyFill="0" applyBorder="0" applyAlignment="0"/>
    <xf numFmtId="0" fontId="32" fillId="0" borderId="0" applyNumberFormat="0" applyFill="0" applyBorder="0" applyAlignment="0" applyProtection="0"/>
    <xf numFmtId="0" fontId="34" fillId="0" borderId="0">
      <alignment horizontal="center" wrapText="1"/>
      <protection locked="0"/>
    </xf>
    <xf numFmtId="0" fontId="46" fillId="40" borderId="0" applyNumberFormat="0" applyBorder="0" applyAlignment="0" applyProtection="0"/>
    <xf numFmtId="0" fontId="4" fillId="0" borderId="0" applyProtection="0">
      <alignment horizontal="justify" vertical="top" wrapText="1"/>
    </xf>
    <xf numFmtId="165" fontId="11" fillId="0" borderId="0" applyFont="0" applyFill="0" applyBorder="0" applyAlignment="0" applyProtection="0"/>
    <xf numFmtId="9" fontId="3" fillId="0" borderId="0" applyFont="0" applyFill="0" applyBorder="0" applyAlignment="0" applyProtection="0"/>
    <xf numFmtId="0" fontId="4" fillId="0" borderId="0" applyProtection="0">
      <alignment horizontal="justify" vertical="top" wrapText="1"/>
    </xf>
    <xf numFmtId="0" fontId="4" fillId="0" borderId="0" applyProtection="0">
      <alignment horizontal="justify" vertical="top" wrapText="1"/>
    </xf>
    <xf numFmtId="0" fontId="4" fillId="0" borderId="0" applyProtection="0">
      <alignment horizontal="justify" vertical="top" wrapText="1"/>
    </xf>
    <xf numFmtId="0" fontId="11" fillId="0" borderId="0"/>
    <xf numFmtId="0" fontId="11" fillId="0" borderId="0"/>
    <xf numFmtId="0" fontId="11" fillId="0" borderId="0"/>
    <xf numFmtId="0" fontId="4" fillId="0" borderId="0" applyProtection="0">
      <alignment horizontal="justify" vertical="top" wrapText="1"/>
    </xf>
    <xf numFmtId="0" fontId="4" fillId="0" borderId="0" applyProtection="0">
      <alignment horizontal="justify" vertical="top" wrapText="1"/>
    </xf>
    <xf numFmtId="0" fontId="11" fillId="0" borderId="0"/>
    <xf numFmtId="0" fontId="11" fillId="0" borderId="0"/>
    <xf numFmtId="0" fontId="11" fillId="0" borderId="0"/>
    <xf numFmtId="0" fontId="3" fillId="0" borderId="0"/>
    <xf numFmtId="0" fontId="11" fillId="0" borderId="0"/>
    <xf numFmtId="0" fontId="4" fillId="0" borderId="0" applyProtection="0">
      <alignment horizontal="justify" vertical="top" wrapText="1"/>
    </xf>
    <xf numFmtId="0" fontId="3" fillId="0" borderId="0"/>
    <xf numFmtId="0" fontId="11" fillId="0" borderId="0"/>
    <xf numFmtId="0" fontId="3" fillId="0" borderId="0"/>
    <xf numFmtId="0" fontId="3"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43" fontId="11" fillId="0" borderId="0" applyFont="0" applyFill="0" applyBorder="0" applyAlignment="0" applyProtection="0"/>
    <xf numFmtId="41" fontId="11" fillId="0" borderId="0" applyFont="0" applyFill="0" applyBorder="0" applyAlignment="0" applyProtection="0"/>
    <xf numFmtId="14" fontId="34" fillId="0" borderId="0">
      <alignment horizontal="center" wrapText="1"/>
      <protection locked="0"/>
    </xf>
    <xf numFmtId="10" fontId="11" fillId="0" borderId="0" applyFont="0" applyFill="0" applyBorder="0" applyAlignment="0" applyProtection="0"/>
    <xf numFmtId="9" fontId="11" fillId="0" borderId="0" applyFont="0" applyFill="0" applyBorder="0" applyAlignment="0" applyProtection="0"/>
    <xf numFmtId="169" fontId="42" fillId="0" borderId="0"/>
    <xf numFmtId="0" fontId="43" fillId="0" borderId="0" applyNumberFormat="0" applyFont="0" applyFill="0" applyBorder="0" applyAlignment="0" applyProtection="0">
      <alignment horizontal="left"/>
    </xf>
    <xf numFmtId="167" fontId="44" fillId="0" borderId="0" applyNumberFormat="0" applyFill="0" applyBorder="0" applyAlignment="0" applyProtection="0">
      <alignment horizontal="left"/>
    </xf>
    <xf numFmtId="40" fontId="45" fillId="0" borderId="0" applyBorder="0">
      <alignment horizontal="right"/>
    </xf>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46" fillId="46" borderId="0" applyNumberFormat="0" applyBorder="0" applyAlignment="0" applyProtection="0"/>
    <xf numFmtId="0" fontId="46" fillId="49" borderId="0" applyNumberFormat="0" applyBorder="0" applyAlignment="0" applyProtection="0"/>
    <xf numFmtId="0" fontId="47" fillId="50"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57" borderId="0" applyNumberFormat="0" applyBorder="0" applyAlignment="0" applyProtection="0"/>
    <xf numFmtId="0" fontId="48" fillId="41" borderId="0" applyNumberFormat="0" applyBorder="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50" fillId="59" borderId="17" applyNumberFormat="0" applyAlignment="0" applyProtection="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2" fontId="11" fillId="0" borderId="0" applyFont="0" applyFill="0" applyBorder="0" applyAlignment="0" applyProtection="0"/>
    <xf numFmtId="0" fontId="51" fillId="0" borderId="0" applyNumberFormat="0" applyFill="0" applyBorder="0" applyAlignment="0" applyProtection="0"/>
    <xf numFmtId="0" fontId="52" fillId="42" borderId="0" applyNumberFormat="0" applyBorder="0" applyAlignment="0" applyProtection="0"/>
    <xf numFmtId="0" fontId="53" fillId="0" borderId="18" applyNumberFormat="0" applyFill="0" applyAlignment="0" applyProtection="0"/>
    <xf numFmtId="0" fontId="54" fillId="0" borderId="19"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55" fillId="0" borderId="0" applyNumberFormat="0" applyFill="0" applyBorder="0" applyAlignment="0" applyProtection="0"/>
    <xf numFmtId="0" fontId="64" fillId="0" borderId="0" applyNumberFormat="0" applyFill="0" applyBorder="0" applyAlignment="0" applyProtection="0">
      <alignment vertical="top"/>
      <protection locked="0"/>
    </xf>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7" fillId="0" borderId="21" applyNumberFormat="0" applyFill="0" applyAlignment="0" applyProtection="0"/>
    <xf numFmtId="0" fontId="58" fillId="60" borderId="0" applyNumberFormat="0" applyBorder="0" applyAlignment="0" applyProtection="0"/>
    <xf numFmtId="0" fontId="58" fillId="60" borderId="0" applyNumberFormat="0" applyBorder="0" applyAlignment="0" applyProtection="0"/>
    <xf numFmtId="0" fontId="11" fillId="0" borderId="0"/>
    <xf numFmtId="0" fontId="11" fillId="0" borderId="0"/>
    <xf numFmtId="0" fontId="3" fillId="0" borderId="0"/>
    <xf numFmtId="0" fontId="63" fillId="0" borderId="0"/>
    <xf numFmtId="0" fontId="11" fillId="0" borderId="0"/>
    <xf numFmtId="0" fontId="11" fillId="0" borderId="0"/>
    <xf numFmtId="0" fontId="3" fillId="0" borderId="0"/>
    <xf numFmtId="0" fontId="11" fillId="0" borderId="0"/>
    <xf numFmtId="0" fontId="3" fillId="0" borderId="0"/>
    <xf numFmtId="0" fontId="3" fillId="0" borderId="0"/>
    <xf numFmtId="0" fontId="65" fillId="0" borderId="0"/>
    <xf numFmtId="0" fontId="3" fillId="0" borderId="0"/>
    <xf numFmtId="0" fontId="3" fillId="0" borderId="0"/>
    <xf numFmtId="0" fontId="11" fillId="0" borderId="0"/>
    <xf numFmtId="0" fontId="11" fillId="0" borderId="0"/>
    <xf numFmtId="0" fontId="11" fillId="0" borderId="0"/>
    <xf numFmtId="0" fontId="3" fillId="0" borderId="0"/>
    <xf numFmtId="0" fontId="3" fillId="0" borderId="0"/>
    <xf numFmtId="0" fontId="4" fillId="0" borderId="0" applyProtection="0">
      <alignment horizontal="justify" vertical="top" wrapText="1"/>
    </xf>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60" fillId="0" borderId="0" applyNumberFormat="0" applyFill="0" applyBorder="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2" fillId="0" borderId="0" applyNumberFormat="0" applyFill="0" applyBorder="0" applyAlignment="0" applyProtection="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0" borderId="11" applyNumberFormat="0" applyFont="0" applyAlignment="0" applyProtection="0"/>
    <xf numFmtId="0" fontId="3" fillId="10" borderId="11" applyNumberFormat="0" applyFont="0" applyAlignment="0" applyProtection="0"/>
    <xf numFmtId="0" fontId="4" fillId="0" borderId="0" applyProtection="0">
      <alignment horizontal="justify" vertical="top" wrapText="1"/>
    </xf>
    <xf numFmtId="0" fontId="4" fillId="0" borderId="0" applyProtection="0">
      <alignment horizontal="justify" vertical="top" wrapText="1"/>
    </xf>
    <xf numFmtId="0" fontId="65" fillId="0" borderId="0"/>
    <xf numFmtId="0" fontId="3" fillId="0" borderId="0"/>
    <xf numFmtId="164" fontId="11" fillId="0" borderId="0" applyFont="0" applyFill="0" applyBorder="0" applyAlignment="0" applyProtection="0"/>
    <xf numFmtId="165" fontId="11" fillId="0" borderId="0" applyFont="0" applyFill="0" applyBorder="0" applyAlignment="0" applyProtection="0"/>
    <xf numFmtId="41"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0" borderId="11" applyNumberFormat="0" applyFont="0" applyAlignment="0" applyProtection="0"/>
    <xf numFmtId="0" fontId="3" fillId="10" borderId="11" applyNumberFormat="0" applyFont="0" applyAlignment="0" applyProtection="0"/>
    <xf numFmtId="0" fontId="11" fillId="0" borderId="0"/>
    <xf numFmtId="0" fontId="4" fillId="0" borderId="0" applyProtection="0">
      <alignment horizontal="justify" vertical="top" wrapText="1"/>
    </xf>
    <xf numFmtId="0" fontId="66" fillId="62" borderId="0" applyNumberFormat="0" applyBorder="0" applyAlignment="0" applyProtection="0"/>
    <xf numFmtId="0" fontId="46" fillId="40" borderId="0" applyNumberFormat="0" applyBorder="0" applyAlignment="0" applyProtection="0"/>
    <xf numFmtId="0" fontId="46" fillId="40" borderId="0" applyNumberFormat="0" applyBorder="0" applyAlignment="0" applyProtection="0"/>
    <xf numFmtId="0" fontId="66" fillId="63"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66" fillId="6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66" fillId="65"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66" fillId="6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66" fillId="67"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66" fillId="6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66" fillId="6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66" fillId="70"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66" fillId="71"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66" fillId="7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66" fillId="7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67" fillId="74"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67" fillId="75"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67" fillId="76"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67" fillId="77"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67" fillId="78"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67" fillId="79"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67" fillId="8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67" fillId="81"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67" fillId="82"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67" fillId="8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67" fillId="84"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67" fillId="85"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68" fillId="5"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166" fontId="11" fillId="0" borderId="0" applyFill="0" applyBorder="0" applyAlignment="0"/>
    <xf numFmtId="166" fontId="11" fillId="0" borderId="0" applyFill="0" applyBorder="0" applyAlignment="0"/>
    <xf numFmtId="166" fontId="11" fillId="0" borderId="0" applyFill="0" applyBorder="0" applyAlignment="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69" fillId="8" borderId="7"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70" fillId="9" borderId="10" applyNumberFormat="0" applyAlignment="0" applyProtection="0"/>
    <xf numFmtId="0" fontId="50" fillId="59" borderId="17" applyNumberFormat="0" applyAlignment="0" applyProtection="0"/>
    <xf numFmtId="0" fontId="50" fillId="59" borderId="17" applyNumberForma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40" fontId="43"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0" fontId="11"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4" fontId="4" fillId="0" borderId="0" applyFont="0" applyFill="0" applyBorder="0" applyAlignment="0" applyProtection="0"/>
    <xf numFmtId="165" fontId="11" fillId="0" borderId="0" applyFont="0" applyFill="0" applyBorder="0" applyAlignment="0" applyProtection="0"/>
    <xf numFmtId="0"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164" fontId="4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40" fontId="43"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46" fillId="0" borderId="0" applyFont="0" applyFill="0" applyBorder="0" applyAlignment="0" applyProtection="0"/>
    <xf numFmtId="164" fontId="11" fillId="0" borderId="0" applyFont="0" applyFill="0" applyBorder="0" applyAlignment="0" applyProtection="0"/>
    <xf numFmtId="164" fontId="46" fillId="0" borderId="0" applyFont="0" applyFill="0" applyBorder="0" applyAlignment="0" applyProtection="0"/>
    <xf numFmtId="164" fontId="11" fillId="0" borderId="0" applyFont="0" applyFill="0" applyBorder="0" applyAlignment="0" applyProtection="0"/>
    <xf numFmtId="172"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41" fontId="11"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46"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65" fillId="0" borderId="0" applyFont="0" applyFill="0" applyBorder="0" applyAlignment="0" applyProtection="0"/>
    <xf numFmtId="164" fontId="4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1" fillId="0" borderId="0" applyFont="0" applyFill="0" applyBorder="0" applyAlignment="0" applyProtection="0"/>
    <xf numFmtId="0" fontId="7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72" fillId="4" borderId="0" applyNumberFormat="0" applyBorder="0" applyAlignment="0" applyProtection="0"/>
    <xf numFmtId="0" fontId="52" fillId="42" borderId="0" applyNumberFormat="0" applyBorder="0" applyAlignment="0" applyProtection="0"/>
    <xf numFmtId="0" fontId="52" fillId="42" borderId="0" applyNumberFormat="0" applyBorder="0" applyAlignment="0" applyProtection="0"/>
    <xf numFmtId="0" fontId="39" fillId="0" borderId="13" applyNumberFormat="0" applyAlignment="0" applyProtection="0">
      <alignment horizontal="left" vertical="center"/>
    </xf>
    <xf numFmtId="0" fontId="39" fillId="0" borderId="13" applyNumberFormat="0" applyAlignment="0" applyProtection="0">
      <alignment horizontal="left" vertical="center"/>
    </xf>
    <xf numFmtId="0" fontId="39" fillId="0" borderId="13" applyNumberFormat="0" applyAlignment="0" applyProtection="0">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39" fillId="0" borderId="14">
      <alignment horizontal="left" vertical="center"/>
    </xf>
    <xf numFmtId="0" fontId="73" fillId="0" borderId="25" applyNumberFormat="0" applyFill="0" applyAlignment="0" applyProtection="0"/>
    <xf numFmtId="0" fontId="53" fillId="0" borderId="18" applyNumberFormat="0" applyFill="0" applyAlignment="0" applyProtection="0"/>
    <xf numFmtId="0" fontId="53" fillId="0" borderId="18" applyNumberFormat="0" applyFill="0" applyAlignment="0" applyProtection="0"/>
    <xf numFmtId="0" fontId="74" fillId="0" borderId="26"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75" fillId="0" borderId="27" applyNumberFormat="0" applyFill="0" applyAlignment="0" applyProtection="0"/>
    <xf numFmtId="0" fontId="55" fillId="0" borderId="20" applyNumberFormat="0" applyFill="0" applyAlignment="0" applyProtection="0"/>
    <xf numFmtId="0" fontId="55" fillId="0" borderId="20" applyNumberFormat="0" applyFill="0" applyAlignment="0" applyProtection="0"/>
    <xf numFmtId="0" fontId="7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6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10" fontId="38" fillId="37" borderId="15" applyNumberFormat="0" applyBorder="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76" fillId="7" borderId="7"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76" fillId="7" borderId="7" applyNumberFormat="0" applyAlignment="0" applyProtection="0"/>
    <xf numFmtId="0" fontId="76" fillId="7" borderId="7" applyNumberFormat="0" applyAlignment="0" applyProtection="0"/>
    <xf numFmtId="0" fontId="56" fillId="45" borderId="16" applyNumberFormat="0" applyAlignment="0" applyProtection="0"/>
    <xf numFmtId="0" fontId="76" fillId="7" borderId="7"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76" fillId="7" borderId="7"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0" fontId="76" fillId="7" borderId="7" applyNumberFormat="0" applyAlignment="0" applyProtection="0"/>
    <xf numFmtId="170" fontId="11" fillId="38" borderId="0"/>
    <xf numFmtId="170" fontId="11" fillId="38" borderId="0"/>
    <xf numFmtId="170" fontId="11" fillId="38" borderId="0"/>
    <xf numFmtId="0" fontId="77" fillId="0" borderId="9" applyNumberFormat="0" applyFill="0" applyAlignment="0" applyProtection="0"/>
    <xf numFmtId="0" fontId="57" fillId="0" borderId="21" applyNumberFormat="0" applyFill="0" applyAlignment="0" applyProtection="0"/>
    <xf numFmtId="0" fontId="57" fillId="0" borderId="21" applyNumberFormat="0" applyFill="0" applyAlignment="0" applyProtection="0"/>
    <xf numFmtId="170" fontId="11" fillId="39" borderId="0"/>
    <xf numFmtId="170" fontId="11" fillId="39" borderId="0"/>
    <xf numFmtId="170" fontId="11" fillId="39" borderId="0"/>
    <xf numFmtId="173" fontId="11" fillId="0" borderId="0" applyFont="0" applyFill="0" applyBorder="0" applyAlignment="0" applyProtection="0"/>
    <xf numFmtId="174" fontId="11" fillId="0" borderId="0" applyFont="0" applyFill="0" applyBorder="0" applyAlignment="0" applyProtection="0"/>
    <xf numFmtId="175" fontId="11" fillId="0" borderId="0" applyFont="0" applyFill="0" applyBorder="0" applyAlignment="0" applyProtection="0"/>
    <xf numFmtId="176" fontId="11" fillId="0" borderId="0" applyFont="0" applyFill="0" applyBorder="0" applyAlignment="0" applyProtection="0"/>
    <xf numFmtId="0" fontId="31" fillId="6" borderId="0" applyNumberFormat="0" applyBorder="0" applyAlignment="0" applyProtection="0"/>
    <xf numFmtId="0" fontId="78" fillId="6" borderId="0" applyNumberFormat="0" applyBorder="0" applyAlignment="0" applyProtection="0"/>
    <xf numFmtId="0" fontId="58" fillId="60" borderId="0" applyNumberFormat="0" applyBorder="0" applyAlignment="0" applyProtection="0"/>
    <xf numFmtId="0" fontId="79" fillId="0" borderId="0"/>
    <xf numFmtId="0" fontId="11" fillId="0" borderId="0"/>
    <xf numFmtId="0" fontId="11" fillId="0" borderId="0"/>
    <xf numFmtId="0" fontId="4" fillId="0" borderId="0" applyProtection="0">
      <alignment horizontal="justify" vertical="top" wrapText="1"/>
    </xf>
    <xf numFmtId="0" fontId="11" fillId="0" borderId="0"/>
    <xf numFmtId="0" fontId="11" fillId="0" borderId="0"/>
    <xf numFmtId="0" fontId="79" fillId="0" borderId="0"/>
    <xf numFmtId="0" fontId="4" fillId="0" borderId="0" applyProtection="0">
      <alignment horizontal="justify" vertical="top" wrapText="1"/>
    </xf>
    <xf numFmtId="0" fontId="11" fillId="0" borderId="0"/>
    <xf numFmtId="0" fontId="79" fillId="0" borderId="0"/>
    <xf numFmtId="0" fontId="79"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9" fillId="0" borderId="0"/>
    <xf numFmtId="0" fontId="11" fillId="0" borderId="0"/>
    <xf numFmtId="0" fontId="11" fillId="0" borderId="0"/>
    <xf numFmtId="0" fontId="79" fillId="0" borderId="0"/>
    <xf numFmtId="0" fontId="11" fillId="0" borderId="0"/>
    <xf numFmtId="0" fontId="79" fillId="0" borderId="0"/>
    <xf numFmtId="0" fontId="80" fillId="0" borderId="0"/>
    <xf numFmtId="0" fontId="79" fillId="0" borderId="0"/>
    <xf numFmtId="0" fontId="80" fillId="0" borderId="0"/>
    <xf numFmtId="0" fontId="8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79" fillId="0" borderId="0"/>
    <xf numFmtId="0" fontId="11" fillId="0" borderId="0"/>
    <xf numFmtId="0" fontId="11" fillId="0" borderId="0"/>
    <xf numFmtId="0" fontId="11" fillId="0" borderId="0"/>
    <xf numFmtId="0" fontId="79" fillId="0" borderId="0"/>
    <xf numFmtId="0" fontId="79" fillId="0" borderId="0"/>
    <xf numFmtId="0" fontId="3" fillId="0" borderId="0"/>
    <xf numFmtId="0" fontId="3" fillId="0" borderId="0"/>
    <xf numFmtId="0" fontId="79" fillId="0" borderId="0"/>
    <xf numFmtId="0" fontId="11" fillId="0" borderId="0"/>
    <xf numFmtId="0" fontId="11" fillId="0" borderId="0"/>
    <xf numFmtId="0" fontId="11" fillId="0" borderId="0"/>
    <xf numFmtId="0" fontId="79" fillId="0" borderId="0"/>
    <xf numFmtId="0" fontId="79"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79" fillId="0" borderId="0"/>
    <xf numFmtId="0" fontId="11" fillId="0" borderId="0"/>
    <xf numFmtId="0" fontId="79" fillId="0" borderId="0"/>
    <xf numFmtId="0" fontId="79"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79" fillId="0" borderId="0"/>
    <xf numFmtId="0" fontId="11" fillId="0" borderId="0"/>
    <xf numFmtId="0" fontId="4" fillId="0" borderId="0" applyProtection="0">
      <alignment horizontal="justify" vertical="top" wrapText="1"/>
    </xf>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11" fillId="0" borderId="0"/>
    <xf numFmtId="1" fontId="79" fillId="0" borderId="0"/>
    <xf numFmtId="0" fontId="11" fillId="0" borderId="0"/>
    <xf numFmtId="0" fontId="11" fillId="0" borderId="0"/>
    <xf numFmtId="0" fontId="11" fillId="0" borderId="0"/>
    <xf numFmtId="0" fontId="11" fillId="0" borderId="0"/>
    <xf numFmtId="0" fontId="11" fillId="0" borderId="0"/>
    <xf numFmtId="0" fontId="81"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8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Protection="0">
      <alignment horizontal="justify" vertical="top" wrapText="1"/>
    </xf>
    <xf numFmtId="0" fontId="4" fillId="0" borderId="0" applyProtection="0">
      <alignment horizontal="justify" vertical="top" wrapText="1"/>
    </xf>
    <xf numFmtId="0" fontId="79" fillId="0" borderId="0"/>
    <xf numFmtId="0" fontId="11"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4" fillId="0" borderId="0" applyProtection="0">
      <alignment horizontal="justify" vertical="top" wrapText="1"/>
    </xf>
    <xf numFmtId="0" fontId="4" fillId="0" borderId="0" applyProtection="0">
      <alignment horizontal="justify" vertical="top" wrapText="1"/>
    </xf>
    <xf numFmtId="0" fontId="79" fillId="0" borderId="0"/>
    <xf numFmtId="0" fontId="11" fillId="0" borderId="0"/>
    <xf numFmtId="0" fontId="79"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79" fillId="0" borderId="0"/>
    <xf numFmtId="0" fontId="11" fillId="0" borderId="0"/>
    <xf numFmtId="0" fontId="79" fillId="0" borderId="0"/>
    <xf numFmtId="0" fontId="11" fillId="0" borderId="0"/>
    <xf numFmtId="0" fontId="11"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79" fillId="0" borderId="0"/>
    <xf numFmtId="0" fontId="11" fillId="0" borderId="0"/>
    <xf numFmtId="0" fontId="4" fillId="0" borderId="0" applyProtection="0">
      <alignment horizontal="justify" vertical="top" wrapText="1"/>
    </xf>
    <xf numFmtId="0" fontId="79" fillId="0" borderId="0"/>
    <xf numFmtId="0" fontId="11" fillId="0" borderId="0"/>
    <xf numFmtId="0" fontId="79" fillId="0" borderId="0"/>
    <xf numFmtId="0" fontId="11" fillId="0" borderId="0"/>
    <xf numFmtId="0" fontId="3" fillId="0" borderId="0"/>
    <xf numFmtId="0" fontId="66"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79" fillId="0" borderId="0"/>
    <xf numFmtId="0" fontId="11"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11" fillId="0" borderId="0"/>
    <xf numFmtId="0" fontId="79" fillId="0" borderId="0"/>
    <xf numFmtId="0" fontId="11" fillId="0" borderId="0"/>
    <xf numFmtId="0" fontId="3" fillId="0" borderId="0"/>
    <xf numFmtId="0" fontId="66"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4" fillId="0" borderId="0" applyProtection="0">
      <alignment horizontal="justify" vertical="top" wrapText="1"/>
    </xf>
    <xf numFmtId="0" fontId="11" fillId="0" borderId="0"/>
    <xf numFmtId="0" fontId="79" fillId="0" borderId="0"/>
    <xf numFmtId="0" fontId="11" fillId="0" borderId="0"/>
    <xf numFmtId="0" fontId="11" fillId="0" borderId="0"/>
    <xf numFmtId="0" fontId="4" fillId="0" borderId="0" applyProtection="0">
      <alignment horizontal="justify" vertical="top" wrapText="1"/>
    </xf>
    <xf numFmtId="0" fontId="79" fillId="0" borderId="0"/>
    <xf numFmtId="0" fontId="4" fillId="0" borderId="0" applyProtection="0">
      <alignment horizontal="justify" vertical="top" wrapText="1"/>
    </xf>
    <xf numFmtId="0" fontId="11" fillId="0" borderId="0"/>
    <xf numFmtId="0" fontId="79" fillId="0" borderId="0"/>
    <xf numFmtId="0" fontId="11" fillId="0" borderId="0"/>
    <xf numFmtId="0" fontId="11" fillId="0" borderId="0"/>
    <xf numFmtId="0" fontId="4" fillId="0" borderId="0" applyProtection="0">
      <alignment horizontal="justify" vertical="top" wrapText="1"/>
    </xf>
    <xf numFmtId="0" fontId="79" fillId="0" borderId="0"/>
    <xf numFmtId="0" fontId="4" fillId="0" borderId="0" applyProtection="0">
      <alignment horizontal="justify" vertical="top" wrapText="1"/>
    </xf>
    <xf numFmtId="0" fontId="11" fillId="0" borderId="0"/>
    <xf numFmtId="0" fontId="79" fillId="0" borderId="0"/>
    <xf numFmtId="0" fontId="11" fillId="0" borderId="0"/>
    <xf numFmtId="0" fontId="11" fillId="0" borderId="0"/>
    <xf numFmtId="0" fontId="4" fillId="0" borderId="0" applyProtection="0">
      <alignment horizontal="justify" vertical="top" wrapText="1"/>
    </xf>
    <xf numFmtId="0" fontId="79" fillId="0" borderId="0"/>
    <xf numFmtId="0" fontId="11" fillId="0" borderId="0"/>
    <xf numFmtId="0" fontId="4" fillId="0" borderId="0" applyProtection="0">
      <alignment horizontal="justify" vertical="top" wrapText="1"/>
    </xf>
    <xf numFmtId="0" fontId="11"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1"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1" fontId="79" fillId="0" borderId="0"/>
    <xf numFmtId="0" fontId="11" fillId="0" borderId="0"/>
    <xf numFmtId="0" fontId="3" fillId="0" borderId="0"/>
    <xf numFmtId="0" fontId="3" fillId="0" borderId="0"/>
    <xf numFmtId="1"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11" fillId="0" borderId="0"/>
    <xf numFmtId="0" fontId="11" fillId="0" borderId="0"/>
    <xf numFmtId="0" fontId="11" fillId="0" borderId="0"/>
    <xf numFmtId="0" fontId="11" fillId="0" borderId="0"/>
    <xf numFmtId="0" fontId="11" fillId="0" borderId="0"/>
    <xf numFmtId="0" fontId="79" fillId="0" borderId="0"/>
    <xf numFmtId="0" fontId="81" fillId="0" borderId="0"/>
    <xf numFmtId="0" fontId="4" fillId="0" borderId="0" applyProtection="0">
      <alignment horizontal="justify" vertical="top" wrapText="1"/>
    </xf>
    <xf numFmtId="0" fontId="11"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1" fontId="79" fillId="0" borderId="0"/>
    <xf numFmtId="0" fontId="11" fillId="0" borderId="0"/>
    <xf numFmtId="0" fontId="79" fillId="0" borderId="0"/>
    <xf numFmtId="1" fontId="79" fillId="0" borderId="0"/>
    <xf numFmtId="0" fontId="4" fillId="0" borderId="0" applyProtection="0">
      <alignment horizontal="justify" vertical="top" wrapText="1"/>
    </xf>
    <xf numFmtId="0" fontId="79" fillId="0" borderId="0"/>
    <xf numFmtId="0" fontId="11" fillId="0" borderId="0"/>
    <xf numFmtId="1" fontId="79" fillId="0" borderId="0"/>
    <xf numFmtId="0" fontId="11" fillId="0" borderId="0"/>
    <xf numFmtId="0" fontId="79" fillId="0" borderId="0"/>
    <xf numFmtId="0" fontId="11" fillId="0" borderId="0"/>
    <xf numFmtId="0" fontId="79"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1" fontId="79"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1" fontId="79" fillId="0" borderId="0"/>
    <xf numFmtId="0" fontId="11" fillId="0" borderId="0"/>
    <xf numFmtId="0" fontId="4" fillId="0" borderId="0" applyProtection="0">
      <alignment horizontal="justify" vertical="top" wrapText="1"/>
    </xf>
    <xf numFmtId="1" fontId="79" fillId="0" borderId="0"/>
    <xf numFmtId="0" fontId="11" fillId="0" borderId="0"/>
    <xf numFmtId="0" fontId="11" fillId="0" borderId="0"/>
    <xf numFmtId="1" fontId="79" fillId="0" borderId="0"/>
    <xf numFmtId="0" fontId="11" fillId="0" borderId="0"/>
    <xf numFmtId="1" fontId="79" fillId="0" borderId="0"/>
    <xf numFmtId="0" fontId="11" fillId="0" borderId="0"/>
    <xf numFmtId="1" fontId="79" fillId="0" borderId="0"/>
    <xf numFmtId="0" fontId="11" fillId="0" borderId="0"/>
    <xf numFmtId="1" fontId="79" fillId="0" borderId="0"/>
    <xf numFmtId="1" fontId="79" fillId="0" borderId="0"/>
    <xf numFmtId="0" fontId="11" fillId="0" borderId="0"/>
    <xf numFmtId="0" fontId="3" fillId="0" borderId="0"/>
    <xf numFmtId="0" fontId="3" fillId="0" borderId="0"/>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1" fontId="79" fillId="0" borderId="0"/>
    <xf numFmtId="0" fontId="11" fillId="0" borderId="0"/>
    <xf numFmtId="0" fontId="3" fillId="0" borderId="0"/>
    <xf numFmtId="0" fontId="3" fillId="0" borderId="0"/>
    <xf numFmtId="0" fontId="66"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9" fillId="0" borderId="0"/>
    <xf numFmtId="0" fontId="11" fillId="0" borderId="0"/>
    <xf numFmtId="0" fontId="66"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1" fontId="79" fillId="0" borderId="0"/>
    <xf numFmtId="0" fontId="3" fillId="0" borderId="0"/>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9" fillId="0" borderId="0"/>
    <xf numFmtId="0" fontId="11" fillId="0" borderId="0"/>
    <xf numFmtId="0" fontId="4" fillId="0" borderId="0" applyProtection="0">
      <alignment horizontal="justify" vertical="top" wrapText="1"/>
    </xf>
    <xf numFmtId="0" fontId="3" fillId="0" borderId="0"/>
    <xf numFmtId="0" fontId="66"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66"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79" fillId="0" borderId="0"/>
    <xf numFmtId="0" fontId="11" fillId="0" borderId="0"/>
    <xf numFmtId="0" fontId="4" fillId="0" borderId="0" applyProtection="0">
      <alignment horizontal="justify" vertical="top" wrapText="1"/>
    </xf>
    <xf numFmtId="0" fontId="3" fillId="0" borderId="0"/>
    <xf numFmtId="0" fontId="6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79" fillId="0" borderId="0"/>
    <xf numFmtId="0" fontId="11" fillId="0" borderId="0"/>
    <xf numFmtId="0" fontId="4" fillId="0" borderId="0" applyProtection="0">
      <alignment horizontal="justify" vertical="top" wrapText="1"/>
    </xf>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79"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4" fillId="0" borderId="0" applyProtection="0">
      <alignment horizontal="justify" vertical="top" wrapText="1"/>
    </xf>
    <xf numFmtId="0" fontId="11" fillId="0" borderId="0"/>
    <xf numFmtId="0" fontId="79"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11" fillId="0" borderId="0"/>
    <xf numFmtId="0" fontId="79" fillId="0" borderId="0"/>
    <xf numFmtId="0" fontId="4" fillId="0" borderId="0" applyProtection="0">
      <alignment horizontal="justify" vertical="top" wrapText="1"/>
    </xf>
    <xf numFmtId="1" fontId="79" fillId="0" borderId="0"/>
    <xf numFmtId="0" fontId="79" fillId="0" borderId="0"/>
    <xf numFmtId="0" fontId="11" fillId="0" borderId="0"/>
    <xf numFmtId="0" fontId="11" fillId="0" borderId="0"/>
    <xf numFmtId="0" fontId="83" fillId="0" borderId="0"/>
    <xf numFmtId="1" fontId="79"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79" fillId="0" borderId="0"/>
    <xf numFmtId="0" fontId="11" fillId="0" borderId="0"/>
    <xf numFmtId="0" fontId="4" fillId="0" borderId="0" applyProtection="0">
      <alignment horizontal="justify" vertical="top" wrapText="1"/>
    </xf>
    <xf numFmtId="0" fontId="79" fillId="0" borderId="0"/>
    <xf numFmtId="0" fontId="4" fillId="0" borderId="0" applyProtection="0">
      <alignment horizontal="justify" vertical="top" wrapText="1"/>
    </xf>
    <xf numFmtId="0" fontId="79" fillId="0" borderId="0"/>
    <xf numFmtId="0" fontId="11" fillId="0" borderId="0"/>
    <xf numFmtId="0" fontId="79"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11" fillId="10" borderId="11" applyNumberFormat="0" applyFont="0" applyAlignment="0" applyProtection="0"/>
    <xf numFmtId="0" fontId="46"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3" fillId="10" borderId="11" applyNumberFormat="0" applyFon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84" fillId="8" borderId="8"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81" fillId="0" borderId="0"/>
    <xf numFmtId="0" fontId="85"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86" fillId="0" borderId="28"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87"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3" fillId="0" borderId="0"/>
    <xf numFmtId="0" fontId="11" fillId="0" borderId="0"/>
    <xf numFmtId="0" fontId="3" fillId="0" borderId="0"/>
    <xf numFmtId="0" fontId="3" fillId="0" borderId="0"/>
    <xf numFmtId="0" fontId="11" fillId="0" borderId="0"/>
    <xf numFmtId="0" fontId="3" fillId="0" borderId="0"/>
    <xf numFmtId="0" fontId="3" fillId="0" borderId="0"/>
    <xf numFmtId="0" fontId="3" fillId="0" borderId="0"/>
    <xf numFmtId="0" fontId="49" fillId="58" borderId="16" applyNumberFormat="0" applyAlignment="0" applyProtection="0"/>
    <xf numFmtId="0" fontId="3" fillId="0" borderId="0"/>
    <xf numFmtId="0" fontId="56" fillId="45" borderId="16" applyNumberFormat="0" applyAlignment="0" applyProtection="0"/>
    <xf numFmtId="0" fontId="59" fillId="58" borderId="23" applyNumberFormat="0" applyAlignment="0" applyProtection="0"/>
    <xf numFmtId="0" fontId="11" fillId="61" borderId="22" applyNumberFormat="0" applyFont="0" applyAlignment="0" applyProtection="0"/>
    <xf numFmtId="0" fontId="4" fillId="0" borderId="0" applyProtection="0">
      <alignment horizontal="justify" vertical="top" wrapText="1"/>
    </xf>
    <xf numFmtId="0" fontId="56" fillId="45" borderId="16" applyNumberFormat="0" applyAlignment="0" applyProtection="0"/>
    <xf numFmtId="0" fontId="49" fillId="58" borderId="16" applyNumberFormat="0" applyAlignment="0" applyProtection="0"/>
    <xf numFmtId="0" fontId="61" fillId="0" borderId="24" applyNumberFormat="0" applyFill="0" applyAlignment="0" applyProtection="0"/>
    <xf numFmtId="0" fontId="49" fillId="58" borderId="16" applyNumberFormat="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11" fillId="61" borderId="22" applyNumberFormat="0" applyFont="0" applyAlignment="0" applyProtection="0"/>
    <xf numFmtId="164" fontId="3" fillId="0" borderId="0" applyFont="0" applyFill="0" applyBorder="0" applyAlignment="0" applyProtection="0"/>
    <xf numFmtId="0" fontId="49" fillId="58" borderId="16"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11" fillId="61" borderId="22" applyNumberFormat="0" applyFont="0" applyAlignment="0" applyProtection="0"/>
    <xf numFmtId="0" fontId="11" fillId="61" borderId="22" applyNumberFormat="0" applyFont="0" applyAlignment="0" applyProtection="0"/>
    <xf numFmtId="0" fontId="59" fillId="58" borderId="23" applyNumberFormat="0" applyAlignment="0" applyProtection="0"/>
    <xf numFmtId="0" fontId="56" fillId="45" borderId="16" applyNumberFormat="0" applyAlignment="0" applyProtection="0"/>
    <xf numFmtId="0" fontId="61" fillId="0" borderId="24" applyNumberFormat="0" applyFill="0" applyAlignment="0" applyProtection="0"/>
    <xf numFmtId="0" fontId="49" fillId="58" borderId="16" applyNumberFormat="0" applyAlignment="0" applyProtection="0"/>
    <xf numFmtId="0" fontId="56" fillId="45" borderId="16" applyNumberFormat="0" applyAlignment="0" applyProtection="0"/>
    <xf numFmtId="0" fontId="56" fillId="45" borderId="16" applyNumberFormat="0" applyAlignment="0" applyProtection="0"/>
    <xf numFmtId="0" fontId="61" fillId="0" borderId="24" applyNumberFormat="0" applyFill="0" applyAlignment="0" applyProtection="0"/>
    <xf numFmtId="0" fontId="11" fillId="61" borderId="22" applyNumberFormat="0" applyFont="0" applyAlignment="0" applyProtection="0"/>
    <xf numFmtId="0" fontId="49" fillId="58" borderId="16" applyNumberFormat="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56" fillId="45" borderId="16" applyNumberFormat="0" applyAlignment="0" applyProtection="0"/>
    <xf numFmtId="0" fontId="56" fillId="45" borderId="16" applyNumberFormat="0" applyAlignment="0" applyProtection="0"/>
    <xf numFmtId="0" fontId="49" fillId="58" borderId="16" applyNumberFormat="0" applyAlignment="0" applyProtection="0"/>
    <xf numFmtId="0" fontId="49" fillId="58" borderId="16" applyNumberFormat="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11" fillId="61" borderId="22" applyNumberFormat="0" applyFont="0" applyAlignment="0" applyProtection="0"/>
    <xf numFmtId="0" fontId="4" fillId="0" borderId="0" applyProtection="0">
      <alignment horizontal="justify" vertical="top" wrapText="1"/>
    </xf>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4" fillId="0" borderId="0" applyProtection="0">
      <alignment horizontal="justify" vertical="top" wrapText="1"/>
    </xf>
    <xf numFmtId="0" fontId="61" fillId="0" borderId="24" applyNumberFormat="0" applyFill="0" applyAlignment="0" applyProtection="0"/>
    <xf numFmtId="0" fontId="61" fillId="0" borderId="24" applyNumberFormat="0" applyFill="0" applyAlignment="0" applyProtection="0"/>
    <xf numFmtId="0" fontId="4" fillId="0" borderId="0" applyProtection="0">
      <alignment horizontal="justify" vertical="top" wrapText="1"/>
    </xf>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49" fillId="58" borderId="16" applyNumberFormat="0" applyAlignment="0" applyProtection="0"/>
    <xf numFmtId="0" fontId="3" fillId="0" borderId="0"/>
    <xf numFmtId="0" fontId="4" fillId="0" borderId="0" applyProtection="0">
      <alignment horizontal="justify" vertical="top" wrapText="1"/>
    </xf>
    <xf numFmtId="10" fontId="38" fillId="37" borderId="15" applyNumberFormat="0" applyBorder="0" applyAlignment="0" applyProtection="0"/>
    <xf numFmtId="0" fontId="56" fillId="45" borderId="16" applyNumberFormat="0" applyAlignment="0" applyProtection="0"/>
    <xf numFmtId="0" fontId="3" fillId="0" borderId="0"/>
    <xf numFmtId="0" fontId="3" fillId="0" borderId="0"/>
    <xf numFmtId="0" fontId="56" fillId="45" borderId="16" applyNumberFormat="0" applyAlignment="0" applyProtection="0"/>
    <xf numFmtId="0" fontId="49" fillId="58" borderId="16" applyNumberFormat="0" applyAlignment="0" applyProtection="0"/>
    <xf numFmtId="0" fontId="3" fillId="0" borderId="0"/>
    <xf numFmtId="0" fontId="3" fillId="0" borderId="0"/>
    <xf numFmtId="0" fontId="3" fillId="0" borderId="0"/>
    <xf numFmtId="0" fontId="3" fillId="0" borderId="0"/>
    <xf numFmtId="0" fontId="49" fillId="58" borderId="16" applyNumberFormat="0" applyAlignment="0" applyProtection="0"/>
    <xf numFmtId="0" fontId="49" fillId="58"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61" fillId="0" borderId="24" applyNumberFormat="0" applyFill="0" applyAlignment="0" applyProtection="0"/>
    <xf numFmtId="0" fontId="3" fillId="0" borderId="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3" fillId="10" borderId="11" applyNumberFormat="0" applyFont="0" applyAlignment="0" applyProtection="0"/>
    <xf numFmtId="0" fontId="3" fillId="10" borderId="11" applyNumberFormat="0" applyFont="0" applyAlignment="0" applyProtection="0"/>
    <xf numFmtId="0" fontId="59" fillId="58" borderId="23" applyNumberForma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11" fillId="61" borderId="22" applyNumberFormat="0" applyFon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56" fillId="45" borderId="16" applyNumberFormat="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61" fillId="0" borderId="24" applyNumberFormat="0" applyFill="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59" fillId="58" borderId="23" applyNumberFormat="0" applyAlignment="0" applyProtection="0"/>
    <xf numFmtId="0" fontId="11" fillId="61" borderId="22" applyNumberFormat="0" applyFont="0" applyAlignment="0" applyProtection="0"/>
    <xf numFmtId="0" fontId="4" fillId="0" borderId="0" applyProtection="0">
      <alignment horizontal="justify" vertical="top" wrapText="1"/>
    </xf>
    <xf numFmtId="0" fontId="61" fillId="0" borderId="24" applyNumberFormat="0" applyFill="0" applyAlignment="0" applyProtection="0"/>
    <xf numFmtId="0" fontId="59" fillId="58" borderId="23" applyNumberFormat="0" applyAlignment="0" applyProtection="0"/>
    <xf numFmtId="0" fontId="49" fillId="58" borderId="16" applyNumberFormat="0" applyAlignment="0" applyProtection="0"/>
    <xf numFmtId="0" fontId="56" fillId="45" borderId="16" applyNumberFormat="0" applyAlignment="0" applyProtection="0"/>
    <xf numFmtId="0" fontId="59" fillId="58" borderId="23" applyNumberFormat="0" applyAlignment="0" applyProtection="0"/>
    <xf numFmtId="0" fontId="56" fillId="45" borderId="16" applyNumberFormat="0" applyAlignment="0" applyProtection="0"/>
    <xf numFmtId="0" fontId="56" fillId="45" borderId="16" applyNumberFormat="0" applyAlignment="0" applyProtection="0"/>
    <xf numFmtId="0" fontId="49" fillId="58"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49" fillId="58"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1" fillId="61" borderId="22" applyNumberFormat="0" applyFont="0" applyAlignment="0" applyProtection="0"/>
    <xf numFmtId="0" fontId="3" fillId="0" borderId="0"/>
    <xf numFmtId="0" fontId="49" fillId="58" borderId="16" applyNumberFormat="0" applyAlignment="0" applyProtection="0"/>
    <xf numFmtId="0" fontId="3" fillId="0" borderId="0"/>
    <xf numFmtId="0" fontId="3" fillId="0" borderId="0"/>
    <xf numFmtId="0" fontId="39" fillId="0" borderId="14">
      <alignment horizontal="left" vertical="center"/>
    </xf>
    <xf numFmtId="0" fontId="61" fillId="0" borderId="24" applyNumberFormat="0" applyFill="0" applyAlignment="0" applyProtection="0"/>
    <xf numFmtId="0" fontId="59" fillId="58" borderId="23" applyNumberFormat="0" applyAlignment="0" applyProtection="0"/>
    <xf numFmtId="0" fontId="3" fillId="0" borderId="0"/>
    <xf numFmtId="0" fontId="56" fillId="45" borderId="16" applyNumberFormat="0" applyAlignment="0" applyProtection="0"/>
    <xf numFmtId="0" fontId="59" fillId="58" borderId="23"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56" fillId="45"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56" fillId="45" borderId="16" applyNumberFormat="0" applyAlignment="0" applyProtection="0"/>
    <xf numFmtId="0" fontId="39" fillId="0" borderId="14">
      <alignment horizontal="left" vertical="center"/>
    </xf>
    <xf numFmtId="10" fontId="38" fillId="37" borderId="15" applyNumberFormat="0" applyBorder="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49" fillId="58" borderId="16" applyNumberFormat="0" applyAlignment="0" applyProtection="0"/>
    <xf numFmtId="0" fontId="3" fillId="0" borderId="0"/>
    <xf numFmtId="0" fontId="49" fillId="58" borderId="16" applyNumberFormat="0" applyAlignment="0" applyProtection="0"/>
    <xf numFmtId="0" fontId="3" fillId="0" borderId="0"/>
    <xf numFmtId="0" fontId="49" fillId="58" borderId="16" applyNumberFormat="0" applyAlignment="0" applyProtection="0"/>
    <xf numFmtId="0" fontId="3" fillId="0" borderId="0"/>
    <xf numFmtId="0" fontId="49" fillId="58" borderId="16" applyNumberFormat="0" applyAlignment="0" applyProtection="0"/>
    <xf numFmtId="0" fontId="3" fillId="0" borderId="0"/>
    <xf numFmtId="0" fontId="49" fillId="58" borderId="16" applyNumberFormat="0" applyAlignment="0" applyProtection="0"/>
    <xf numFmtId="0" fontId="49" fillId="58" borderId="16" applyNumberFormat="0" applyAlignment="0" applyProtection="0"/>
    <xf numFmtId="0" fontId="3" fillId="0" borderId="0"/>
    <xf numFmtId="0" fontId="49" fillId="58" borderId="16" applyNumberFormat="0" applyAlignment="0" applyProtection="0"/>
    <xf numFmtId="0" fontId="49" fillId="58" borderId="1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6" fillId="45" borderId="16" applyNumberFormat="0" applyAlignment="0" applyProtection="0"/>
    <xf numFmtId="0" fontId="3" fillId="0" borderId="0"/>
    <xf numFmtId="0" fontId="56" fillId="45" borderId="16" applyNumberFormat="0" applyAlignment="0" applyProtection="0"/>
    <xf numFmtId="0" fontId="56" fillId="45" borderId="16" applyNumberFormat="0" applyAlignment="0" applyProtection="0"/>
    <xf numFmtId="0" fontId="61" fillId="0" borderId="24" applyNumberFormat="0" applyFill="0" applyAlignment="0" applyProtection="0"/>
    <xf numFmtId="0" fontId="4" fillId="0" borderId="0" applyProtection="0">
      <alignment horizontal="justify" vertical="top" wrapText="1"/>
    </xf>
    <xf numFmtId="0" fontId="61" fillId="0" borderId="24" applyNumberFormat="0" applyFill="0" applyAlignment="0" applyProtection="0"/>
    <xf numFmtId="0" fontId="59" fillId="58" borderId="23" applyNumberFormat="0" applyAlignment="0" applyProtection="0"/>
    <xf numFmtId="0" fontId="11" fillId="61"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6" fillId="45" borderId="16" applyNumberFormat="0" applyAlignment="0" applyProtection="0"/>
    <xf numFmtId="0" fontId="56" fillId="45" borderId="16" applyNumberFormat="0" applyAlignment="0" applyProtection="0"/>
    <xf numFmtId="0" fontId="49" fillId="58" borderId="16" applyNumberFormat="0" applyAlignment="0" applyProtection="0"/>
    <xf numFmtId="0" fontId="4" fillId="0" borderId="0" applyProtection="0">
      <alignment horizontal="justify" vertical="top" wrapText="1"/>
    </xf>
    <xf numFmtId="0" fontId="56" fillId="45" borderId="16" applyNumberFormat="0" applyAlignment="0" applyProtection="0"/>
    <xf numFmtId="0" fontId="56" fillId="45" borderId="16" applyNumberFormat="0" applyAlignment="0" applyProtection="0"/>
    <xf numFmtId="0" fontId="56" fillId="45" borderId="16" applyNumberFormat="0" applyAlignment="0" applyProtection="0"/>
    <xf numFmtId="0" fontId="49" fillId="58" borderId="16" applyNumberFormat="0" applyAlignment="0" applyProtection="0"/>
    <xf numFmtId="0" fontId="59" fillId="58" borderId="23" applyNumberFormat="0" applyAlignment="0" applyProtection="0"/>
    <xf numFmtId="0" fontId="59" fillId="58" borderId="23" applyNumberFormat="0" applyAlignment="0" applyProtection="0"/>
    <xf numFmtId="0" fontId="4" fillId="0" borderId="0" applyProtection="0">
      <alignment horizontal="justify" vertical="top" wrapText="1"/>
    </xf>
    <xf numFmtId="0" fontId="56" fillId="45" borderId="16" applyNumberFormat="0" applyAlignment="0" applyProtection="0"/>
    <xf numFmtId="0" fontId="59" fillId="58" borderId="23" applyNumberFormat="0" applyAlignment="0" applyProtection="0"/>
    <xf numFmtId="0" fontId="61" fillId="0" borderId="24" applyNumberFormat="0" applyFill="0" applyAlignment="0" applyProtection="0"/>
    <xf numFmtId="0" fontId="2" fillId="0" borderId="0"/>
    <xf numFmtId="0" fontId="2" fillId="0" borderId="0"/>
    <xf numFmtId="0" fontId="1" fillId="0" borderId="0"/>
    <xf numFmtId="9" fontId="1" fillId="0" borderId="0" applyFont="0" applyFill="0" applyBorder="0" applyAlignment="0" applyProtection="0"/>
    <xf numFmtId="0" fontId="1" fillId="0" borderId="0"/>
    <xf numFmtId="0" fontId="65" fillId="0" borderId="0"/>
    <xf numFmtId="164" fontId="4" fillId="0" borderId="0" applyFont="0" applyFill="0" applyBorder="0" applyAlignment="0" applyProtection="0"/>
  </cellStyleXfs>
  <cellXfs count="256">
    <xf numFmtId="0" fontId="0" fillId="0" borderId="0" xfId="0">
      <alignment horizontal="justify" vertical="top" wrapText="1"/>
    </xf>
    <xf numFmtId="0" fontId="10" fillId="0" borderId="1" xfId="0" applyFont="1" applyBorder="1" applyAlignment="1" applyProtection="1">
      <alignment horizontal="center" vertical="center" wrapText="1"/>
      <protection hidden="1"/>
    </xf>
    <xf numFmtId="0" fontId="10" fillId="0" borderId="1" xfId="1" applyFont="1" applyBorder="1" applyAlignment="1" applyProtection="1">
      <alignment horizontal="center" vertical="center" wrapText="1"/>
      <protection hidden="1"/>
    </xf>
    <xf numFmtId="1" fontId="5" fillId="0" borderId="1" xfId="0" applyNumberFormat="1" applyFont="1" applyBorder="1" applyAlignment="1" applyProtection="1">
      <alignment horizontal="center" vertical="center"/>
      <protection hidden="1"/>
    </xf>
    <xf numFmtId="0" fontId="10" fillId="0" borderId="1" xfId="1" applyFont="1" applyBorder="1" applyAlignment="1" applyProtection="1">
      <alignment horizontal="justify" vertical="center" wrapText="1"/>
      <protection hidden="1"/>
    </xf>
    <xf numFmtId="0" fontId="5" fillId="0" borderId="1" xfId="0" applyFont="1" applyBorder="1" applyAlignment="1" applyProtection="1">
      <alignment horizontal="center" vertical="center"/>
      <protection hidden="1"/>
    </xf>
    <xf numFmtId="0" fontId="13" fillId="0" borderId="1" xfId="1" applyFont="1" applyBorder="1" applyAlignment="1" applyProtection="1">
      <alignment horizontal="justify" vertical="center" wrapText="1"/>
      <protection hidden="1"/>
    </xf>
    <xf numFmtId="0" fontId="5" fillId="0" borderId="1" xfId="0" applyFont="1" applyBorder="1" applyAlignment="1" applyProtection="1">
      <alignment horizontal="center" vertical="top"/>
      <protection hidden="1"/>
    </xf>
    <xf numFmtId="0" fontId="5" fillId="0" borderId="1" xfId="0" applyFont="1" applyBorder="1" applyAlignment="1" applyProtection="1">
      <alignment horizontal="center" vertical="center" wrapText="1"/>
      <protection hidden="1"/>
    </xf>
    <xf numFmtId="0" fontId="6" fillId="0" borderId="1" xfId="1" applyFont="1" applyBorder="1" applyAlignment="1" applyProtection="1">
      <alignment horizontal="justify" vertical="center" wrapText="1"/>
      <protection hidden="1"/>
    </xf>
    <xf numFmtId="0" fontId="12" fillId="0" borderId="1" xfId="0" applyFont="1" applyBorder="1" applyAlignment="1" applyProtection="1">
      <alignment horizontal="center" vertical="top"/>
      <protection hidden="1"/>
    </xf>
    <xf numFmtId="0" fontId="12" fillId="0" borderId="1" xfId="0" applyFont="1" applyBorder="1" applyAlignment="1" applyProtection="1">
      <alignment horizontal="center" vertical="center"/>
      <protection hidden="1"/>
    </xf>
    <xf numFmtId="3" fontId="14" fillId="0" borderId="0" xfId="0" applyNumberFormat="1" applyFont="1" applyAlignment="1" applyProtection="1">
      <alignment vertical="top"/>
      <protection hidden="1"/>
    </xf>
    <xf numFmtId="0" fontId="15" fillId="35" borderId="1" xfId="0" applyFont="1" applyFill="1" applyBorder="1" applyAlignment="1" applyProtection="1">
      <alignment horizontal="justify" vertical="center" wrapText="1"/>
      <protection hidden="1"/>
    </xf>
    <xf numFmtId="0" fontId="6" fillId="3" borderId="1" xfId="0" applyFont="1" applyFill="1" applyBorder="1" applyAlignment="1">
      <alignment horizontal="center" vertical="center" wrapText="1"/>
    </xf>
    <xf numFmtId="0" fontId="10" fillId="0" borderId="0" xfId="0" applyFont="1" applyAlignment="1" applyProtection="1">
      <alignment horizontal="center" vertical="center" wrapText="1"/>
      <protection locked="0"/>
    </xf>
    <xf numFmtId="0" fontId="88" fillId="0" borderId="1" xfId="0" applyFont="1" applyBorder="1" applyAlignment="1">
      <alignment horizontal="center" vertical="center"/>
    </xf>
    <xf numFmtId="0" fontId="89" fillId="0" borderId="1" xfId="0" applyFont="1" applyBorder="1" applyAlignment="1">
      <alignment horizontal="justify" vertical="center"/>
    </xf>
    <xf numFmtId="0" fontId="90" fillId="0" borderId="1" xfId="0" applyFont="1" applyBorder="1" applyAlignment="1">
      <alignment horizontal="left" vertical="center"/>
    </xf>
    <xf numFmtId="0" fontId="91" fillId="0" borderId="0" xfId="0" applyFont="1" applyAlignment="1">
      <alignment vertical="center"/>
    </xf>
    <xf numFmtId="0" fontId="92" fillId="0" borderId="0" xfId="0" applyFont="1" applyAlignment="1">
      <alignment vertical="center"/>
    </xf>
    <xf numFmtId="0" fontId="91" fillId="86" borderId="0" xfId="0" applyFont="1" applyFill="1" applyAlignment="1">
      <alignment vertical="center"/>
    </xf>
    <xf numFmtId="0" fontId="92" fillId="86" borderId="0" xfId="0" applyFont="1" applyFill="1" applyAlignment="1">
      <alignment vertical="center"/>
    </xf>
    <xf numFmtId="0" fontId="88" fillId="0" borderId="1" xfId="1" applyFont="1" applyBorder="1" applyAlignment="1" applyProtection="1">
      <alignment horizontal="center" vertical="center" wrapText="1"/>
      <protection hidden="1"/>
    </xf>
    <xf numFmtId="0" fontId="10" fillId="0" borderId="1" xfId="0" applyFont="1" applyBorder="1" applyAlignment="1" applyProtection="1">
      <alignment horizontal="center" vertical="center"/>
      <protection hidden="1"/>
    </xf>
    <xf numFmtId="37" fontId="6" fillId="0" borderId="1" xfId="0" applyNumberFormat="1" applyFont="1" applyBorder="1" applyAlignment="1" applyProtection="1">
      <alignment horizontal="center" vertical="center"/>
      <protection hidden="1"/>
    </xf>
    <xf numFmtId="37" fontId="10" fillId="0" borderId="1" xfId="0" applyNumberFormat="1" applyFont="1" applyBorder="1" applyAlignment="1" applyProtection="1">
      <alignment horizontal="center" vertical="center" wrapText="1"/>
      <protection locked="0"/>
    </xf>
    <xf numFmtId="0" fontId="10" fillId="0" borderId="0" xfId="0" applyFont="1" applyAlignment="1" applyProtection="1">
      <alignment horizontal="justify" vertical="center" wrapText="1"/>
      <protection hidden="1"/>
    </xf>
    <xf numFmtId="0" fontId="10" fillId="0" borderId="1" xfId="22168" applyFont="1" applyBorder="1" applyAlignment="1" applyProtection="1">
      <alignment horizontal="justify" vertical="center" wrapText="1"/>
      <protection hidden="1"/>
    </xf>
    <xf numFmtId="0" fontId="97" fillId="0" borderId="0" xfId="0" applyFont="1" applyAlignment="1" applyProtection="1">
      <alignment horizontal="center" vertical="center" wrapText="1"/>
      <protection hidden="1"/>
    </xf>
    <xf numFmtId="0" fontId="10" fillId="0" borderId="0" xfId="0" applyFont="1" applyProtection="1">
      <alignment horizontal="justify" vertical="top" wrapText="1"/>
      <protection hidden="1"/>
    </xf>
    <xf numFmtId="0" fontId="98" fillId="0" borderId="0" xfId="0" applyFont="1" applyAlignment="1" applyProtection="1">
      <alignment horizontal="center" vertical="center"/>
      <protection hidden="1"/>
    </xf>
    <xf numFmtId="0" fontId="98" fillId="0" borderId="0" xfId="0" applyFont="1" applyAlignment="1" applyProtection="1">
      <alignment horizontal="justify" vertical="center" wrapText="1"/>
      <protection hidden="1"/>
    </xf>
    <xf numFmtId="37" fontId="98" fillId="0" borderId="0" xfId="0" applyNumberFormat="1" applyFont="1" applyAlignment="1" applyProtection="1">
      <alignment horizontal="center" vertical="center"/>
      <protection hidden="1"/>
    </xf>
    <xf numFmtId="1" fontId="98" fillId="0" borderId="0" xfId="0" applyNumberFormat="1" applyFont="1" applyAlignment="1" applyProtection="1">
      <alignment horizontal="center" vertical="center"/>
      <protection hidden="1"/>
    </xf>
    <xf numFmtId="0" fontId="98" fillId="0" borderId="0" xfId="0" applyFont="1" applyProtection="1">
      <alignment horizontal="justify" vertical="top" wrapText="1"/>
      <protection hidden="1"/>
    </xf>
    <xf numFmtId="0" fontId="93" fillId="0" borderId="1" xfId="89" applyFont="1" applyBorder="1" applyAlignment="1">
      <alignment horizontal="justify" vertical="center" wrapText="1"/>
    </xf>
    <xf numFmtId="0" fontId="88" fillId="0" borderId="1" xfId="0" applyFont="1" applyBorder="1" applyAlignment="1" applyProtection="1">
      <alignment horizontal="center" vertical="center" wrapText="1"/>
      <protection hidden="1"/>
    </xf>
    <xf numFmtId="0" fontId="94" fillId="0" borderId="1" xfId="0" applyFont="1" applyBorder="1" applyAlignment="1" applyProtection="1">
      <alignment horizontal="center" vertical="center"/>
      <protection hidden="1"/>
    </xf>
    <xf numFmtId="37" fontId="95" fillId="0" borderId="1" xfId="0" applyNumberFormat="1" applyFont="1" applyBorder="1" applyAlignment="1" applyProtection="1">
      <alignment horizontal="center" vertical="center" wrapText="1"/>
      <protection hidden="1"/>
    </xf>
    <xf numFmtId="0" fontId="95" fillId="0" borderId="1" xfId="1" applyFont="1" applyBorder="1" applyAlignment="1" applyProtection="1">
      <alignment horizontal="center" vertical="center" wrapText="1"/>
      <protection hidden="1"/>
    </xf>
    <xf numFmtId="0" fontId="94" fillId="0" borderId="1" xfId="0" applyFont="1" applyBorder="1" applyAlignment="1" applyProtection="1">
      <alignment horizontal="center" vertical="center" wrapText="1"/>
      <protection hidden="1"/>
    </xf>
    <xf numFmtId="0" fontId="88" fillId="0" borderId="1" xfId="1" applyFont="1" applyBorder="1" applyAlignment="1" applyProtection="1">
      <alignment horizontal="justify" vertical="center" wrapText="1"/>
      <protection hidden="1"/>
    </xf>
    <xf numFmtId="37" fontId="94" fillId="0" borderId="1" xfId="0" applyNumberFormat="1" applyFont="1" applyBorder="1" applyAlignment="1" applyProtection="1">
      <alignment horizontal="center" vertical="center" wrapText="1"/>
      <protection hidden="1"/>
    </xf>
    <xf numFmtId="37" fontId="88" fillId="0" borderId="1" xfId="2" applyNumberFormat="1" applyFont="1" applyFill="1" applyBorder="1" applyAlignment="1" applyProtection="1">
      <alignment horizontal="center" vertical="center"/>
      <protection hidden="1"/>
    </xf>
    <xf numFmtId="0" fontId="93" fillId="0" borderId="1" xfId="1" applyFont="1" applyBorder="1" applyAlignment="1" applyProtection="1">
      <alignment horizontal="justify" vertical="center" wrapText="1"/>
      <protection hidden="1"/>
    </xf>
    <xf numFmtId="0" fontId="96" fillId="0" borderId="1" xfId="0" applyFont="1" applyBorder="1" applyAlignment="1" applyProtection="1">
      <alignment horizontal="center" vertical="top"/>
      <protection hidden="1"/>
    </xf>
    <xf numFmtId="1" fontId="5" fillId="0" borderId="1" xfId="0" applyNumberFormat="1" applyFont="1" applyBorder="1" applyAlignment="1" applyProtection="1">
      <alignment horizontal="center" vertical="center" wrapText="1"/>
      <protection hidden="1"/>
    </xf>
    <xf numFmtId="0" fontId="13" fillId="0" borderId="1" xfId="58487" applyFont="1" applyBorder="1" applyAlignment="1" applyProtection="1">
      <alignment horizontal="justify" vertical="center" wrapText="1"/>
      <protection hidden="1"/>
    </xf>
    <xf numFmtId="0" fontId="10" fillId="0" borderId="0" xfId="0" applyFont="1" applyAlignment="1" applyProtection="1">
      <alignment horizontal="left" vertical="center" wrapText="1"/>
      <protection locked="0"/>
    </xf>
    <xf numFmtId="0" fontId="10" fillId="0" borderId="0" xfId="0" applyFont="1" applyAlignment="1">
      <alignment horizontal="center" vertical="center" wrapText="1"/>
    </xf>
    <xf numFmtId="0" fontId="9" fillId="3" borderId="1" xfId="0" applyFont="1" applyFill="1" applyBorder="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10" fillId="3" borderId="1" xfId="0" applyFont="1" applyFill="1" applyBorder="1" applyAlignment="1">
      <alignment horizontal="center" vertical="center" wrapText="1"/>
    </xf>
    <xf numFmtId="0" fontId="6" fillId="3" borderId="1" xfId="99" applyFont="1" applyFill="1" applyBorder="1" applyAlignment="1" applyProtection="1">
      <alignment horizontal="center" vertical="center" wrapText="1"/>
      <protection hidden="1"/>
    </xf>
    <xf numFmtId="0" fontId="10" fillId="3" borderId="1" xfId="99" applyFont="1" applyFill="1" applyBorder="1" applyAlignment="1" applyProtection="1">
      <alignment horizontal="center" vertical="center"/>
      <protection hidden="1"/>
    </xf>
    <xf numFmtId="0" fontId="9" fillId="0" borderId="0" xfId="0" applyFont="1" applyAlignment="1"/>
    <xf numFmtId="0" fontId="10" fillId="0" borderId="1" xfId="0" applyFont="1" applyBorder="1" applyAlignment="1">
      <alignment horizontal="center" vertical="center" wrapText="1"/>
    </xf>
    <xf numFmtId="0" fontId="6" fillId="0" borderId="1" xfId="99" applyFont="1" applyBorder="1" applyAlignment="1" applyProtection="1">
      <alignment horizontal="center" vertical="center" wrapText="1"/>
      <protection hidden="1"/>
    </xf>
    <xf numFmtId="0" fontId="10" fillId="0" borderId="1" xfId="99" applyFont="1" applyBorder="1" applyAlignment="1" applyProtection="1">
      <alignment horizontal="center" vertical="center"/>
      <protection hidden="1"/>
    </xf>
    <xf numFmtId="0" fontId="11" fillId="87" borderId="1" xfId="0" applyFont="1" applyFill="1" applyBorder="1" applyAlignment="1" applyProtection="1">
      <alignment horizontal="center" vertical="center" wrapText="1"/>
      <protection hidden="1"/>
    </xf>
    <xf numFmtId="0" fontId="100" fillId="87" borderId="1" xfId="0" applyFont="1" applyFill="1" applyBorder="1" applyAlignment="1" applyProtection="1">
      <alignment horizontal="justify" vertical="center" wrapText="1"/>
      <protection hidden="1"/>
    </xf>
    <xf numFmtId="0" fontId="100" fillId="87" borderId="1" xfId="0" applyFont="1" applyFill="1" applyBorder="1" applyAlignment="1" applyProtection="1">
      <alignment horizontal="center" vertical="center" wrapText="1"/>
      <protection hidden="1"/>
    </xf>
    <xf numFmtId="0" fontId="101" fillId="0" borderId="0" xfId="0" applyFont="1" applyAlignment="1" applyProtection="1">
      <protection hidden="1"/>
    </xf>
    <xf numFmtId="0" fontId="102" fillId="3" borderId="1" xfId="0" applyFont="1" applyFill="1" applyBorder="1" applyAlignment="1" applyProtection="1">
      <alignment horizontal="center" vertical="center" wrapText="1"/>
      <protection hidden="1"/>
    </xf>
    <xf numFmtId="0" fontId="7" fillId="3" borderId="1" xfId="0"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03" fillId="0" borderId="0" xfId="0" applyFont="1" applyAlignment="1" applyProtection="1">
      <protection hidden="1"/>
    </xf>
    <xf numFmtId="3" fontId="10" fillId="0" borderId="0" xfId="0" applyNumberFormat="1" applyFont="1" applyAlignment="1" applyProtection="1">
      <alignment horizontal="left" vertical="center" wrapText="1"/>
      <protection locked="0"/>
    </xf>
    <xf numFmtId="3" fontId="6" fillId="3" borderId="1" xfId="0" applyNumberFormat="1" applyFont="1" applyFill="1" applyBorder="1" applyAlignment="1">
      <alignment horizontal="center" vertical="center" wrapText="1"/>
    </xf>
    <xf numFmtId="3" fontId="9" fillId="3" borderId="1" xfId="0" applyNumberFormat="1" applyFont="1" applyFill="1" applyBorder="1" applyAlignment="1" applyProtection="1">
      <alignment horizontal="center" vertical="center" wrapText="1"/>
      <protection locked="0"/>
    </xf>
    <xf numFmtId="3" fontId="6" fillId="3" borderId="1" xfId="0" applyNumberFormat="1" applyFont="1" applyFill="1" applyBorder="1" applyAlignment="1" applyProtection="1">
      <alignment horizontal="center" vertical="center" wrapText="1"/>
      <protection locked="0"/>
    </xf>
    <xf numFmtId="3" fontId="97" fillId="0" borderId="0" xfId="0" applyNumberFormat="1" applyFont="1" applyAlignment="1" applyProtection="1">
      <alignment horizontal="center" vertical="center" wrapText="1"/>
      <protection hidden="1"/>
    </xf>
    <xf numFmtId="3" fontId="98" fillId="0" borderId="0" xfId="0" applyNumberFormat="1" applyFont="1" applyProtection="1">
      <alignment horizontal="justify" vertical="top" wrapText="1"/>
      <protection hidden="1"/>
    </xf>
    <xf numFmtId="3" fontId="10" fillId="0" borderId="0" xfId="0" applyNumberFormat="1" applyFont="1" applyAlignment="1" applyProtection="1">
      <alignment horizontal="center" vertical="center" wrapText="1"/>
      <protection locked="0"/>
    </xf>
    <xf numFmtId="3" fontId="14" fillId="0" borderId="0" xfId="0" applyNumberFormat="1" applyFont="1" applyAlignment="1" applyProtection="1">
      <alignment horizontal="center" vertical="top"/>
      <protection hidden="1"/>
    </xf>
    <xf numFmtId="3" fontId="98" fillId="0" borderId="0" xfId="0" applyNumberFormat="1" applyFont="1" applyAlignment="1" applyProtection="1">
      <alignment horizontal="center" vertical="top" wrapText="1"/>
      <protection hidden="1"/>
    </xf>
    <xf numFmtId="0" fontId="10" fillId="0" borderId="0" xfId="58489" applyFont="1" applyAlignment="1" applyProtection="1">
      <alignment horizontal="left" vertical="center" wrapText="1"/>
      <protection locked="0"/>
    </xf>
    <xf numFmtId="0" fontId="6" fillId="3" borderId="1" xfId="58489" applyFont="1" applyFill="1" applyBorder="1" applyAlignment="1">
      <alignment horizontal="center" vertical="center" wrapText="1"/>
    </xf>
    <xf numFmtId="0" fontId="10" fillId="0" borderId="0" xfId="58489" applyFont="1" applyAlignment="1">
      <alignment horizontal="center" vertical="center" wrapText="1"/>
    </xf>
    <xf numFmtId="0" fontId="9" fillId="3" borderId="1" xfId="58489" applyFont="1" applyFill="1" applyBorder="1" applyAlignment="1" applyProtection="1">
      <alignment horizontal="center" vertical="center" wrapText="1"/>
      <protection locked="0"/>
    </xf>
    <xf numFmtId="0" fontId="15" fillId="0" borderId="0" xfId="58489" applyFont="1" applyAlignment="1" applyProtection="1">
      <alignment horizontal="center" vertical="center" wrapText="1"/>
      <protection locked="0"/>
    </xf>
    <xf numFmtId="0" fontId="10" fillId="0" borderId="0" xfId="58489" applyFont="1" applyAlignment="1" applyProtection="1">
      <alignment horizontal="center" vertical="center" wrapText="1"/>
      <protection locked="0"/>
    </xf>
    <xf numFmtId="0" fontId="10" fillId="0" borderId="0" xfId="58489" applyFont="1" applyAlignment="1" applyProtection="1">
      <alignment horizontal="center" vertical="center" wrapText="1"/>
      <protection hidden="1"/>
    </xf>
    <xf numFmtId="0" fontId="88" fillId="0" borderId="1" xfId="58489" applyFont="1" applyBorder="1" applyAlignment="1">
      <alignment horizontal="center" vertical="center"/>
    </xf>
    <xf numFmtId="0" fontId="89" fillId="0" borderId="1" xfId="58489" applyFont="1" applyBorder="1" applyAlignment="1">
      <alignment horizontal="justify" vertical="center"/>
    </xf>
    <xf numFmtId="0" fontId="88" fillId="0" borderId="0" xfId="58489" applyFont="1"/>
    <xf numFmtId="0" fontId="93" fillId="0" borderId="1" xfId="58489" applyFont="1" applyBorder="1" applyAlignment="1">
      <alignment horizontal="justify" vertical="center"/>
    </xf>
    <xf numFmtId="0" fontId="10" fillId="0" borderId="1" xfId="58489" applyFont="1" applyBorder="1" applyAlignment="1">
      <alignment horizontal="center" vertical="center"/>
    </xf>
    <xf numFmtId="0" fontId="88" fillId="0" borderId="1" xfId="58489" applyFont="1" applyBorder="1" applyAlignment="1">
      <alignment horizontal="justify" vertical="center"/>
    </xf>
    <xf numFmtId="37" fontId="10" fillId="0" borderId="1" xfId="58489" applyNumberFormat="1" applyFont="1" applyBorder="1" applyAlignment="1">
      <alignment horizontal="center" vertical="center"/>
    </xf>
    <xf numFmtId="0" fontId="10" fillId="0" borderId="1" xfId="58489" applyFont="1" applyBorder="1" applyAlignment="1" applyProtection="1">
      <alignment horizontal="center" vertical="center" wrapText="1"/>
      <protection hidden="1"/>
    </xf>
    <xf numFmtId="0" fontId="10" fillId="35" borderId="1" xfId="58489" applyFont="1" applyFill="1" applyBorder="1" applyAlignment="1">
      <alignment horizontal="center" vertical="center"/>
    </xf>
    <xf numFmtId="0" fontId="10" fillId="0" borderId="0" xfId="58489" applyFont="1" applyAlignment="1" applyProtection="1">
      <alignment horizontal="justify" vertical="center" wrapText="1"/>
      <protection locked="0"/>
    </xf>
    <xf numFmtId="0" fontId="1" fillId="0" borderId="0" xfId="58489" applyAlignment="1" applyProtection="1">
      <alignment horizontal="justify" vertical="center" wrapText="1"/>
      <protection locked="0"/>
    </xf>
    <xf numFmtId="4" fontId="6" fillId="88" borderId="1" xfId="58489" applyNumberFormat="1" applyFont="1" applyFill="1" applyBorder="1" applyAlignment="1" applyProtection="1">
      <alignment horizontal="center" vertical="center" wrapText="1"/>
      <protection hidden="1"/>
    </xf>
    <xf numFmtId="0" fontId="6" fillId="88" borderId="1" xfId="58489" applyFont="1" applyFill="1" applyBorder="1" applyAlignment="1" applyProtection="1">
      <alignment horizontal="center" vertical="center" wrapText="1"/>
      <protection hidden="1"/>
    </xf>
    <xf numFmtId="37" fontId="6" fillId="88" borderId="1" xfId="58489" applyNumberFormat="1" applyFont="1" applyFill="1" applyBorder="1" applyAlignment="1" applyProtection="1">
      <alignment horizontal="center" vertical="center" wrapText="1"/>
      <protection hidden="1"/>
    </xf>
    <xf numFmtId="0" fontId="6" fillId="0" borderId="0" xfId="58489" applyFont="1" applyAlignment="1" applyProtection="1">
      <alignment horizontal="justify" vertical="center" wrapText="1"/>
      <protection hidden="1"/>
    </xf>
    <xf numFmtId="0" fontId="9" fillId="0" borderId="0" xfId="58489" applyFont="1" applyAlignment="1" applyProtection="1">
      <alignment horizontal="justify" vertical="center" wrapText="1"/>
      <protection hidden="1"/>
    </xf>
    <xf numFmtId="0" fontId="93" fillId="0" borderId="1" xfId="77" applyFont="1" applyBorder="1" applyAlignment="1" applyProtection="1">
      <alignment horizontal="justify" vertical="center" wrapText="1"/>
    </xf>
    <xf numFmtId="0" fontId="10" fillId="0" borderId="1" xfId="58489" applyFont="1" applyBorder="1" applyAlignment="1">
      <alignment horizontal="center" vertical="center" wrapText="1"/>
    </xf>
    <xf numFmtId="0" fontId="88" fillId="0" borderId="1" xfId="77" applyFont="1" applyBorder="1" applyAlignment="1" applyProtection="1">
      <alignment horizontal="justify" vertical="center" wrapText="1"/>
    </xf>
    <xf numFmtId="0" fontId="6" fillId="0" borderId="3" xfId="58489" applyFont="1" applyBorder="1" applyAlignment="1" applyProtection="1">
      <alignment horizontal="center" vertical="center" wrapText="1"/>
      <protection hidden="1"/>
    </xf>
    <xf numFmtId="37" fontId="6" fillId="0" borderId="3" xfId="58489" applyNumberFormat="1" applyFont="1" applyBorder="1" applyAlignment="1" applyProtection="1">
      <alignment horizontal="center" vertical="center" wrapText="1"/>
      <protection hidden="1"/>
    </xf>
    <xf numFmtId="0" fontId="10" fillId="0" borderId="1" xfId="58489" applyFont="1" applyBorder="1" applyAlignment="1" applyProtection="1">
      <alignment horizontal="justify" vertical="top" wrapText="1"/>
      <protection hidden="1"/>
    </xf>
    <xf numFmtId="4" fontId="7" fillId="88" borderId="1" xfId="58489" applyNumberFormat="1" applyFont="1" applyFill="1" applyBorder="1" applyAlignment="1" applyProtection="1">
      <alignment horizontal="center" vertical="center" wrapText="1"/>
      <protection hidden="1"/>
    </xf>
    <xf numFmtId="0" fontId="7" fillId="88" borderId="1" xfId="58489" applyFont="1" applyFill="1" applyBorder="1" applyAlignment="1" applyProtection="1">
      <alignment horizontal="center" vertical="center" wrapText="1"/>
      <protection hidden="1"/>
    </xf>
    <xf numFmtId="0" fontId="8" fillId="88" borderId="1" xfId="58489" applyFont="1" applyFill="1" applyBorder="1" applyAlignment="1">
      <alignment horizontal="center" vertical="center" wrapText="1"/>
    </xf>
    <xf numFmtId="37" fontId="7" fillId="88" borderId="1" xfId="58489" applyNumberFormat="1" applyFont="1" applyFill="1" applyBorder="1" applyAlignment="1" applyProtection="1">
      <alignment horizontal="center" vertical="center" wrapText="1"/>
      <protection hidden="1"/>
    </xf>
    <xf numFmtId="0" fontId="7" fillId="0" borderId="0" xfId="58489" applyFont="1" applyAlignment="1" applyProtection="1">
      <alignment horizontal="justify" vertical="center" wrapText="1"/>
      <protection hidden="1"/>
    </xf>
    <xf numFmtId="0" fontId="1" fillId="0" borderId="0" xfId="58489" applyAlignment="1">
      <alignment horizontal="center" vertical="center"/>
    </xf>
    <xf numFmtId="0" fontId="1" fillId="0" borderId="0" xfId="58489" applyAlignment="1">
      <alignment horizontal="justify" vertical="center"/>
    </xf>
    <xf numFmtId="0" fontId="1" fillId="0" borderId="0" xfId="58489"/>
    <xf numFmtId="3" fontId="6" fillId="3" borderId="1" xfId="58489" applyNumberFormat="1" applyFont="1" applyFill="1" applyBorder="1" applyAlignment="1">
      <alignment horizontal="center" vertical="center" wrapText="1"/>
    </xf>
    <xf numFmtId="3" fontId="9" fillId="3" borderId="1" xfId="58489" applyNumberFormat="1" applyFont="1" applyFill="1" applyBorder="1" applyAlignment="1" applyProtection="1">
      <alignment horizontal="center" vertical="center" wrapText="1"/>
      <protection locked="0"/>
    </xf>
    <xf numFmtId="3" fontId="6" fillId="3" borderId="1" xfId="58489" applyNumberFormat="1" applyFont="1" applyFill="1" applyBorder="1" applyAlignment="1" applyProtection="1">
      <alignment horizontal="center" vertical="center" wrapText="1"/>
      <protection locked="0"/>
    </xf>
    <xf numFmtId="0" fontId="13" fillId="0" borderId="1" xfId="58489" applyFont="1" applyBorder="1" applyAlignment="1" applyProtection="1">
      <alignment horizontal="justify" vertical="center" wrapText="1"/>
      <protection hidden="1"/>
    </xf>
    <xf numFmtId="0" fontId="10" fillId="0" borderId="1" xfId="58489" applyFont="1" applyBorder="1" applyAlignment="1" applyProtection="1">
      <alignment horizontal="justify" vertical="center" wrapText="1"/>
      <protection hidden="1"/>
    </xf>
    <xf numFmtId="0" fontId="91" fillId="0" borderId="0" xfId="58489" applyFont="1" applyAlignment="1">
      <alignment vertical="center"/>
    </xf>
    <xf numFmtId="0" fontId="92" fillId="0" borderId="0" xfId="58489" applyFont="1" applyAlignment="1">
      <alignment vertical="center"/>
    </xf>
    <xf numFmtId="0" fontId="6" fillId="0" borderId="1" xfId="58489" applyFont="1" applyBorder="1" applyAlignment="1" applyProtection="1">
      <alignment horizontal="justify" vertical="center" wrapText="1"/>
      <protection hidden="1"/>
    </xf>
    <xf numFmtId="37" fontId="10" fillId="0" borderId="1" xfId="58489" applyNumberFormat="1" applyFont="1" applyBorder="1" applyAlignment="1" applyProtection="1">
      <alignment horizontal="center" vertical="center" wrapText="1"/>
      <protection hidden="1"/>
    </xf>
    <xf numFmtId="39" fontId="10" fillId="0" borderId="1" xfId="58489" applyNumberFormat="1" applyFont="1" applyBorder="1" applyAlignment="1">
      <alignment horizontal="center" vertical="center" wrapText="1"/>
    </xf>
    <xf numFmtId="0" fontId="88" fillId="0" borderId="1" xfId="58489" applyFont="1" applyBorder="1" applyAlignment="1" applyProtection="1">
      <alignment horizontal="justify" vertical="center" wrapText="1"/>
      <protection hidden="1"/>
    </xf>
    <xf numFmtId="0" fontId="10" fillId="0" borderId="1" xfId="58489" applyFont="1" applyBorder="1" applyAlignment="1" applyProtection="1">
      <alignment horizontal="center" vertical="center"/>
      <protection hidden="1"/>
    </xf>
    <xf numFmtId="0" fontId="6" fillId="0" borderId="1" xfId="58491" applyFont="1" applyBorder="1" applyAlignment="1" applyProtection="1">
      <alignment horizontal="justify" vertical="center" wrapText="1"/>
      <protection hidden="1"/>
    </xf>
    <xf numFmtId="37" fontId="10" fillId="0" borderId="1" xfId="58489" applyNumberFormat="1" applyFont="1" applyBorder="1" applyAlignment="1">
      <alignment horizontal="center" vertical="center" wrapText="1"/>
    </xf>
    <xf numFmtId="0" fontId="10" fillId="0" borderId="1" xfId="58491" applyFont="1" applyBorder="1" applyAlignment="1" applyProtection="1">
      <alignment horizontal="justify" vertical="center" wrapText="1"/>
      <protection hidden="1"/>
    </xf>
    <xf numFmtId="37" fontId="88" fillId="0" borderId="1" xfId="87" applyNumberFormat="1" applyFont="1" applyBorder="1" applyAlignment="1" applyProtection="1">
      <alignment horizontal="center" vertical="center"/>
      <protection hidden="1"/>
    </xf>
    <xf numFmtId="0" fontId="104" fillId="0" borderId="0" xfId="58489" applyFont="1" applyAlignment="1" applyProtection="1">
      <alignment horizontal="center" vertical="center" wrapText="1"/>
      <protection locked="0"/>
    </xf>
    <xf numFmtId="0" fontId="10" fillId="35" borderId="1" xfId="58489" applyFont="1" applyFill="1" applyBorder="1" applyAlignment="1" applyProtection="1">
      <alignment horizontal="center" vertical="center" wrapText="1"/>
      <protection hidden="1"/>
    </xf>
    <xf numFmtId="0" fontId="6" fillId="35" borderId="0" xfId="58489" applyFont="1" applyFill="1" applyAlignment="1" applyProtection="1">
      <alignment horizontal="justify" vertical="center" wrapText="1"/>
      <protection hidden="1"/>
    </xf>
    <xf numFmtId="0" fontId="9" fillId="35" borderId="0" xfId="58489" applyFont="1" applyFill="1" applyAlignment="1" applyProtection="1">
      <alignment horizontal="justify" vertical="center" wrapText="1"/>
      <protection hidden="1"/>
    </xf>
    <xf numFmtId="0" fontId="10" fillId="35" borderId="1" xfId="58491" applyFont="1" applyFill="1" applyBorder="1" applyAlignment="1" applyProtection="1">
      <alignment horizontal="justify" vertical="center" wrapText="1"/>
      <protection hidden="1"/>
    </xf>
    <xf numFmtId="37" fontId="88" fillId="35" borderId="1" xfId="87" applyNumberFormat="1" applyFont="1" applyFill="1" applyBorder="1" applyAlignment="1" applyProtection="1">
      <alignment horizontal="center" vertical="center"/>
      <protection hidden="1"/>
    </xf>
    <xf numFmtId="0" fontId="6" fillId="35" borderId="1" xfId="58489" applyFont="1" applyFill="1" applyBorder="1" applyAlignment="1">
      <alignment horizontal="justify" vertical="center" wrapText="1"/>
    </xf>
    <xf numFmtId="0" fontId="10" fillId="0" borderId="1" xfId="58489" applyFont="1" applyBorder="1" applyAlignment="1" applyProtection="1">
      <alignment horizontal="left" vertical="center" wrapText="1"/>
      <protection hidden="1"/>
    </xf>
    <xf numFmtId="37" fontId="10" fillId="35" borderId="1" xfId="58489" applyNumberFormat="1" applyFont="1" applyFill="1" applyBorder="1" applyAlignment="1" applyProtection="1">
      <alignment horizontal="center" vertical="center" wrapText="1"/>
      <protection hidden="1"/>
    </xf>
    <xf numFmtId="0" fontId="10" fillId="0" borderId="0" xfId="58489" applyFont="1" applyAlignment="1" applyProtection="1">
      <alignment horizontal="left" vertical="center" wrapText="1"/>
      <protection hidden="1"/>
    </xf>
    <xf numFmtId="0" fontId="15" fillId="0" borderId="0" xfId="58489" applyFont="1" applyAlignment="1" applyProtection="1">
      <alignment horizontal="left" vertical="center" wrapText="1"/>
      <protection hidden="1"/>
    </xf>
    <xf numFmtId="0" fontId="6" fillId="0" borderId="1" xfId="58489" applyFont="1" applyBorder="1" applyAlignment="1" applyProtection="1">
      <alignment horizontal="center" vertical="center" wrapText="1"/>
      <protection hidden="1"/>
    </xf>
    <xf numFmtId="4" fontId="6" fillId="0" borderId="1" xfId="58489" applyNumberFormat="1" applyFont="1" applyBorder="1" applyAlignment="1" applyProtection="1">
      <alignment horizontal="center" vertical="center" wrapText="1"/>
      <protection hidden="1"/>
    </xf>
    <xf numFmtId="37" fontId="6" fillId="0" borderId="1" xfId="58489" applyNumberFormat="1" applyFont="1" applyBorder="1" applyAlignment="1" applyProtection="1">
      <alignment horizontal="center" vertical="center" wrapText="1"/>
      <protection hidden="1"/>
    </xf>
    <xf numFmtId="0" fontId="91" fillId="0" borderId="0" xfId="58489" applyFont="1" applyAlignment="1">
      <alignment horizontal="center" vertical="center"/>
    </xf>
    <xf numFmtId="0" fontId="89" fillId="0" borderId="0" xfId="58489" applyFont="1" applyAlignment="1">
      <alignment horizontal="center" vertical="center"/>
    </xf>
    <xf numFmtId="0" fontId="88" fillId="0" borderId="0" xfId="58489" applyFont="1" applyAlignment="1">
      <alignment vertical="center"/>
    </xf>
    <xf numFmtId="0" fontId="88" fillId="0" borderId="0" xfId="58489" applyFont="1" applyAlignment="1">
      <alignment horizontal="center" vertical="center"/>
    </xf>
    <xf numFmtId="0" fontId="10" fillId="0" borderId="0" xfId="58489" applyFont="1" applyAlignment="1" applyProtection="1">
      <alignment horizontal="justify" vertical="center" wrapText="1"/>
      <protection hidden="1"/>
    </xf>
    <xf numFmtId="0" fontId="92" fillId="0" borderId="0" xfId="58489" applyFont="1" applyAlignment="1">
      <alignment horizontal="center" vertical="center"/>
    </xf>
    <xf numFmtId="0" fontId="1" fillId="0" borderId="1" xfId="58489" applyBorder="1" applyAlignment="1">
      <alignment horizontal="center" vertical="center"/>
    </xf>
    <xf numFmtId="0" fontId="93" fillId="0" borderId="1" xfId="58489" applyFont="1" applyBorder="1" applyAlignment="1" applyProtection="1">
      <alignment horizontal="justify" vertical="center" wrapText="1"/>
      <protection hidden="1"/>
    </xf>
    <xf numFmtId="2" fontId="15" fillId="0" borderId="1" xfId="58489" applyNumberFormat="1" applyFont="1" applyBorder="1" applyAlignment="1">
      <alignment horizontal="left" vertical="center"/>
    </xf>
    <xf numFmtId="1" fontId="15" fillId="0" borderId="1" xfId="58489" applyNumberFormat="1" applyFont="1" applyBorder="1" applyAlignment="1">
      <alignment horizontal="center" vertical="center"/>
    </xf>
    <xf numFmtId="0" fontId="6" fillId="0" borderId="1" xfId="349" applyFont="1" applyBorder="1" applyAlignment="1" applyProtection="1">
      <alignment horizontal="justify" vertical="center" wrapText="1"/>
      <protection hidden="1"/>
    </xf>
    <xf numFmtId="0" fontId="88" fillId="0" borderId="1" xfId="93" applyFont="1" applyBorder="1" applyAlignment="1" applyProtection="1">
      <alignment horizontal="justify" vertical="center"/>
      <protection hidden="1"/>
    </xf>
    <xf numFmtId="0" fontId="1" fillId="0" borderId="1" xfId="58489" applyBorder="1" applyAlignment="1">
      <alignment vertical="center"/>
    </xf>
    <xf numFmtId="0" fontId="10" fillId="0" borderId="1" xfId="87" applyFont="1" applyBorder="1" applyAlignment="1">
      <alignment vertical="center"/>
    </xf>
    <xf numFmtId="0" fontId="1" fillId="35" borderId="1" xfId="58489" applyFill="1" applyBorder="1" applyAlignment="1">
      <alignment horizontal="left" vertical="center"/>
    </xf>
    <xf numFmtId="0" fontId="97" fillId="0" borderId="0" xfId="0" applyFont="1" applyAlignment="1" applyProtection="1">
      <alignment horizontal="center" vertical="top" wrapText="1"/>
      <protection hidden="1"/>
    </xf>
    <xf numFmtId="0" fontId="97" fillId="86" borderId="0" xfId="0" applyFont="1" applyFill="1" applyProtection="1">
      <alignment horizontal="justify" vertical="top" wrapText="1"/>
      <protection hidden="1"/>
    </xf>
    <xf numFmtId="0" fontId="97" fillId="0" borderId="15" xfId="0" applyFont="1" applyBorder="1" applyAlignment="1" applyProtection="1">
      <alignment horizontal="justify" vertical="center" wrapText="1"/>
      <protection hidden="1"/>
    </xf>
    <xf numFmtId="0" fontId="97" fillId="0" borderId="30" xfId="0" applyFont="1" applyBorder="1" applyAlignment="1" applyProtection="1">
      <alignment horizontal="center" vertical="center"/>
      <protection hidden="1"/>
    </xf>
    <xf numFmtId="0" fontId="98" fillId="0" borderId="31" xfId="0" applyFont="1" applyBorder="1" applyAlignment="1" applyProtection="1">
      <alignment horizontal="center" vertical="center"/>
      <protection hidden="1"/>
    </xf>
    <xf numFmtId="0" fontId="97" fillId="86" borderId="31" xfId="0" applyFont="1" applyFill="1" applyBorder="1" applyAlignment="1" applyProtection="1">
      <alignment horizontal="center" vertical="center"/>
      <protection hidden="1"/>
    </xf>
    <xf numFmtId="0" fontId="98" fillId="0" borderId="15" xfId="0" applyFont="1" applyBorder="1" applyAlignment="1" applyProtection="1">
      <alignment horizontal="justify" vertical="center" wrapText="1"/>
      <protection hidden="1"/>
    </xf>
    <xf numFmtId="0" fontId="97" fillId="86" borderId="15" xfId="0" applyFont="1" applyFill="1" applyBorder="1" applyAlignment="1" applyProtection="1">
      <alignment horizontal="justify" vertical="center" wrapText="1"/>
      <protection hidden="1"/>
    </xf>
    <xf numFmtId="0" fontId="97" fillId="0" borderId="33" xfId="0" applyFont="1" applyBorder="1" applyAlignment="1" applyProtection="1">
      <alignment horizontal="center" vertical="center" wrapText="1"/>
      <protection hidden="1"/>
    </xf>
    <xf numFmtId="3" fontId="97" fillId="0" borderId="34" xfId="0" applyNumberFormat="1" applyFont="1" applyBorder="1" applyAlignment="1" applyProtection="1">
      <alignment horizontal="center" vertical="center"/>
      <protection hidden="1"/>
    </xf>
    <xf numFmtId="3" fontId="97" fillId="0" borderId="35" xfId="0" applyNumberFormat="1" applyFont="1" applyBorder="1" applyAlignment="1" applyProtection="1">
      <alignment horizontal="center" vertical="center" wrapText="1"/>
      <protection hidden="1"/>
    </xf>
    <xf numFmtId="3" fontId="97" fillId="0" borderId="35" xfId="0" applyNumberFormat="1" applyFont="1" applyBorder="1" applyAlignment="1" applyProtection="1">
      <alignment horizontal="center" vertical="center"/>
      <protection hidden="1"/>
    </xf>
    <xf numFmtId="3" fontId="97" fillId="86" borderId="35" xfId="0" applyNumberFormat="1" applyFont="1" applyFill="1" applyBorder="1" applyAlignment="1" applyProtection="1">
      <alignment horizontal="center" vertical="center"/>
      <protection hidden="1"/>
    </xf>
    <xf numFmtId="0" fontId="98" fillId="90" borderId="32" xfId="0" applyFont="1" applyFill="1" applyBorder="1" applyAlignment="1" applyProtection="1">
      <alignment horizontal="center" vertical="center"/>
      <protection hidden="1"/>
    </xf>
    <xf numFmtId="0" fontId="97" fillId="90" borderId="36" xfId="0" applyFont="1" applyFill="1" applyBorder="1" applyAlignment="1" applyProtection="1">
      <alignment horizontal="justify" vertical="center" wrapText="1"/>
      <protection hidden="1"/>
    </xf>
    <xf numFmtId="3" fontId="97" fillId="90" borderId="37" xfId="0" applyNumberFormat="1" applyFont="1" applyFill="1" applyBorder="1" applyAlignment="1" applyProtection="1">
      <alignment horizontal="center" vertical="center"/>
      <protection hidden="1"/>
    </xf>
    <xf numFmtId="0" fontId="98" fillId="90" borderId="0" xfId="0" applyFont="1" applyFill="1" applyProtection="1">
      <alignment horizontal="justify" vertical="top" wrapText="1"/>
      <protection hidden="1"/>
    </xf>
    <xf numFmtId="0" fontId="10" fillId="86" borderId="1" xfId="58489" applyFont="1" applyFill="1" applyBorder="1" applyAlignment="1" applyProtection="1">
      <alignment horizontal="center" vertical="center" wrapText="1"/>
      <protection hidden="1"/>
    </xf>
    <xf numFmtId="39" fontId="10" fillId="86" borderId="1" xfId="58489" applyNumberFormat="1" applyFont="1" applyFill="1" applyBorder="1" applyAlignment="1">
      <alignment horizontal="center" vertical="center" wrapText="1"/>
    </xf>
    <xf numFmtId="0" fontId="88" fillId="86" borderId="1" xfId="58489" applyFont="1" applyFill="1" applyBorder="1" applyAlignment="1" applyProtection="1">
      <alignment horizontal="justify" vertical="center" wrapText="1"/>
      <protection hidden="1"/>
    </xf>
    <xf numFmtId="0" fontId="6" fillId="86" borderId="1" xfId="58489" applyFont="1" applyFill="1" applyBorder="1" applyAlignment="1" applyProtection="1">
      <alignment horizontal="justify" vertical="center" wrapText="1"/>
      <protection hidden="1"/>
    </xf>
    <xf numFmtId="1" fontId="15" fillId="86" borderId="1" xfId="58489" applyNumberFormat="1" applyFont="1" applyFill="1" applyBorder="1" applyAlignment="1">
      <alignment horizontal="center" vertical="center"/>
    </xf>
    <xf numFmtId="2" fontId="15" fillId="86" borderId="1" xfId="58489" applyNumberFormat="1" applyFont="1" applyFill="1" applyBorder="1" applyAlignment="1">
      <alignment horizontal="left" vertical="center"/>
    </xf>
    <xf numFmtId="2" fontId="105" fillId="86" borderId="1" xfId="58489" applyNumberFormat="1" applyFont="1" applyFill="1" applyBorder="1" applyAlignment="1">
      <alignment horizontal="left" vertical="center"/>
    </xf>
    <xf numFmtId="0" fontId="6" fillId="0" borderId="1" xfId="21745" applyFont="1" applyBorder="1" applyAlignment="1" applyProtection="1">
      <alignment horizontal="justify" vertical="center" wrapText="1"/>
      <protection hidden="1"/>
    </xf>
    <xf numFmtId="37" fontId="10" fillId="89" borderId="1" xfId="58489" applyNumberFormat="1" applyFont="1" applyFill="1" applyBorder="1" applyAlignment="1" applyProtection="1">
      <alignment horizontal="center" vertical="center" wrapText="1"/>
      <protection hidden="1"/>
    </xf>
    <xf numFmtId="0" fontId="88" fillId="86" borderId="1" xfId="58489" applyFont="1" applyFill="1" applyBorder="1" applyAlignment="1">
      <alignment horizontal="center" vertical="center"/>
    </xf>
    <xf numFmtId="0" fontId="88" fillId="86" borderId="1" xfId="58489" applyFont="1" applyFill="1" applyBorder="1" applyAlignment="1">
      <alignment horizontal="justify" vertical="center"/>
    </xf>
    <xf numFmtId="37" fontId="10" fillId="89" borderId="1" xfId="58489" applyNumberFormat="1" applyFont="1" applyFill="1" applyBorder="1" applyAlignment="1">
      <alignment horizontal="center" vertical="center"/>
    </xf>
    <xf numFmtId="0" fontId="88" fillId="0" borderId="29" xfId="0" applyFont="1" applyBorder="1" applyAlignment="1">
      <alignment horizontal="center" vertical="center"/>
    </xf>
    <xf numFmtId="0" fontId="10" fillId="0" borderId="29" xfId="1" applyFont="1" applyBorder="1" applyAlignment="1" applyProtection="1">
      <alignment horizontal="center" vertical="center" wrapText="1"/>
      <protection hidden="1"/>
    </xf>
    <xf numFmtId="0" fontId="88" fillId="0" borderId="29" xfId="1" applyFont="1" applyBorder="1" applyAlignment="1" applyProtection="1">
      <alignment horizontal="center" vertical="center" wrapText="1"/>
      <protection hidden="1"/>
    </xf>
    <xf numFmtId="0" fontId="10" fillId="3" borderId="29" xfId="99" applyFont="1" applyFill="1" applyBorder="1" applyAlignment="1" applyProtection="1">
      <alignment horizontal="center" vertical="center"/>
      <protection hidden="1"/>
    </xf>
    <xf numFmtId="0" fontId="95" fillId="0" borderId="29" xfId="1" applyFont="1" applyBorder="1" applyAlignment="1" applyProtection="1">
      <alignment horizontal="center" vertical="center" wrapText="1"/>
      <protection hidden="1"/>
    </xf>
    <xf numFmtId="0" fontId="10" fillId="0" borderId="29" xfId="0" applyFont="1" applyBorder="1" applyAlignment="1" applyProtection="1">
      <alignment horizontal="center" vertical="center"/>
      <protection hidden="1"/>
    </xf>
    <xf numFmtId="0" fontId="10" fillId="0" borderId="29" xfId="99" applyFont="1" applyBorder="1" applyAlignment="1" applyProtection="1">
      <alignment horizontal="center" vertical="center"/>
      <protection hidden="1"/>
    </xf>
    <xf numFmtId="0" fontId="100" fillId="87" borderId="29" xfId="0" applyFont="1" applyFill="1" applyBorder="1" applyAlignment="1" applyProtection="1">
      <alignment horizontal="center" vertical="center" wrapText="1"/>
      <protection hidden="1"/>
    </xf>
    <xf numFmtId="0" fontId="8" fillId="3" borderId="29" xfId="0" applyFont="1" applyFill="1" applyBorder="1" applyAlignment="1" applyProtection="1">
      <alignment horizontal="center" vertical="center" wrapText="1"/>
      <protection hidden="1"/>
    </xf>
    <xf numFmtId="3" fontId="6" fillId="3" borderId="2" xfId="0" applyNumberFormat="1" applyFont="1" applyFill="1" applyBorder="1" applyAlignment="1">
      <alignment horizontal="center" vertical="center" wrapText="1"/>
    </xf>
    <xf numFmtId="3" fontId="6" fillId="3" borderId="2" xfId="0" applyNumberFormat="1" applyFont="1" applyFill="1" applyBorder="1" applyAlignment="1" applyProtection="1">
      <alignment horizontal="center" vertical="center" wrapText="1"/>
      <protection locked="0"/>
    </xf>
    <xf numFmtId="3" fontId="5" fillId="0" borderId="15" xfId="0" applyNumberFormat="1" applyFont="1" applyBorder="1" applyAlignment="1" applyProtection="1">
      <alignment horizontal="center" vertical="center" wrapText="1"/>
      <protection hidden="1"/>
    </xf>
    <xf numFmtId="3" fontId="12" fillId="0" borderId="15" xfId="0" applyNumberFormat="1" applyFont="1" applyBorder="1" applyAlignment="1" applyProtection="1">
      <alignment horizontal="center" vertical="center"/>
      <protection locked="0"/>
    </xf>
    <xf numFmtId="3" fontId="10" fillId="3" borderId="15" xfId="99" applyNumberFormat="1" applyFont="1" applyFill="1" applyBorder="1" applyAlignment="1" applyProtection="1">
      <alignment horizontal="center" vertical="center"/>
      <protection hidden="1"/>
    </xf>
    <xf numFmtId="3" fontId="6" fillId="3" borderId="15" xfId="99" applyNumberFormat="1" applyFont="1" applyFill="1" applyBorder="1" applyAlignment="1" applyProtection="1">
      <alignment horizontal="center" vertical="center"/>
      <protection hidden="1"/>
    </xf>
    <xf numFmtId="3" fontId="10" fillId="0" borderId="15" xfId="0" applyNumberFormat="1" applyFont="1" applyBorder="1" applyAlignment="1" applyProtection="1">
      <alignment horizontal="center" vertical="center" wrapText="1"/>
      <protection hidden="1"/>
    </xf>
    <xf numFmtId="3" fontId="10" fillId="0" borderId="15" xfId="0" applyNumberFormat="1" applyFont="1" applyBorder="1" applyAlignment="1" applyProtection="1">
      <alignment horizontal="center" vertical="center" wrapText="1"/>
      <protection locked="0"/>
    </xf>
    <xf numFmtId="3" fontId="10" fillId="0" borderId="15" xfId="99" applyNumberFormat="1" applyFont="1" applyBorder="1" applyAlignment="1" applyProtection="1">
      <alignment horizontal="center" vertical="center"/>
      <protection hidden="1"/>
    </xf>
    <xf numFmtId="3" fontId="0" fillId="0" borderId="15" xfId="0" applyNumberFormat="1" applyBorder="1" applyAlignment="1">
      <alignment horizontal="center" vertical="center"/>
    </xf>
    <xf numFmtId="3" fontId="11" fillId="0" borderId="15" xfId="0" applyNumberFormat="1" applyFont="1" applyBorder="1" applyAlignment="1" applyProtection="1">
      <alignment horizontal="center"/>
      <protection hidden="1"/>
    </xf>
    <xf numFmtId="3" fontId="101" fillId="0" borderId="15" xfId="0" applyNumberFormat="1" applyFont="1" applyBorder="1" applyAlignment="1" applyProtection="1">
      <alignment horizontal="center"/>
      <protection hidden="1"/>
    </xf>
    <xf numFmtId="3" fontId="7" fillId="3" borderId="15" xfId="0" applyNumberFormat="1" applyFont="1" applyFill="1" applyBorder="1" applyAlignment="1" applyProtection="1">
      <alignment horizontal="center" vertical="center" wrapText="1"/>
      <protection hidden="1"/>
    </xf>
    <xf numFmtId="3" fontId="8" fillId="3" borderId="15" xfId="0" applyNumberFormat="1" applyFont="1" applyFill="1" applyBorder="1" applyAlignment="1" applyProtection="1">
      <alignment horizontal="center" vertical="center" wrapText="1"/>
      <protection hidden="1"/>
    </xf>
    <xf numFmtId="3" fontId="14" fillId="0" borderId="15" xfId="0" applyNumberFormat="1" applyFont="1" applyBorder="1" applyAlignment="1" applyProtection="1">
      <alignment vertical="top"/>
      <protection hidden="1"/>
    </xf>
    <xf numFmtId="0" fontId="91" fillId="0" borderId="15" xfId="0" applyFont="1" applyBorder="1" applyAlignment="1">
      <alignment vertical="center"/>
    </xf>
    <xf numFmtId="0" fontId="10" fillId="0" borderId="15" xfId="0" applyFont="1" applyBorder="1" applyAlignment="1" applyProtection="1">
      <alignment horizontal="justify" vertical="center" wrapText="1"/>
      <protection hidden="1"/>
    </xf>
    <xf numFmtId="3" fontId="91" fillId="0" borderId="15" xfId="0" applyNumberFormat="1" applyFont="1" applyBorder="1" applyAlignment="1">
      <alignment vertical="center"/>
    </xf>
    <xf numFmtId="0" fontId="10" fillId="0" borderId="15" xfId="0" applyFont="1" applyBorder="1" applyAlignment="1" applyProtection="1">
      <alignment horizontal="center" vertical="center" wrapText="1"/>
      <protection locked="0"/>
    </xf>
    <xf numFmtId="3" fontId="10" fillId="0" borderId="15" xfId="0" applyNumberFormat="1" applyFont="1" applyBorder="1" applyAlignment="1" applyProtection="1">
      <alignment horizontal="justify" vertical="center" wrapText="1"/>
      <protection hidden="1"/>
    </xf>
    <xf numFmtId="3" fontId="12" fillId="0" borderId="15" xfId="0" applyNumberFormat="1" applyFont="1" applyBorder="1" applyAlignment="1" applyProtection="1">
      <alignment horizontal="center" vertical="center"/>
      <protection hidden="1"/>
    </xf>
    <xf numFmtId="3" fontId="97" fillId="0" borderId="15" xfId="0" applyNumberFormat="1" applyFont="1" applyBorder="1" applyAlignment="1" applyProtection="1">
      <alignment horizontal="center" vertical="center" wrapText="1"/>
      <protection hidden="1"/>
    </xf>
    <xf numFmtId="0" fontId="97" fillId="0" borderId="15" xfId="0" applyFont="1" applyBorder="1" applyAlignment="1" applyProtection="1">
      <alignment horizontal="center" vertical="center" wrapText="1"/>
      <protection hidden="1"/>
    </xf>
    <xf numFmtId="3" fontId="11" fillId="0" borderId="15" xfId="0" applyNumberFormat="1" applyFont="1" applyBorder="1" applyAlignment="1" applyProtection="1">
      <protection hidden="1"/>
    </xf>
    <xf numFmtId="3" fontId="101" fillId="0" borderId="15" xfId="0" applyNumberFormat="1" applyFont="1" applyBorder="1" applyAlignment="1" applyProtection="1">
      <protection hidden="1"/>
    </xf>
    <xf numFmtId="0" fontId="91" fillId="0" borderId="15" xfId="58489" applyFont="1" applyBorder="1" applyAlignment="1">
      <alignment vertical="center"/>
    </xf>
    <xf numFmtId="3" fontId="10" fillId="0" borderId="15" xfId="58489" applyNumberFormat="1" applyFont="1" applyBorder="1" applyAlignment="1" applyProtection="1">
      <alignment horizontal="center" vertical="center" wrapText="1"/>
      <protection hidden="1"/>
    </xf>
    <xf numFmtId="3" fontId="6" fillId="88" borderId="15" xfId="58489" applyNumberFormat="1" applyFont="1" applyFill="1" applyBorder="1" applyAlignment="1" applyProtection="1">
      <alignment horizontal="center" vertical="center" wrapText="1"/>
      <protection hidden="1"/>
    </xf>
    <xf numFmtId="0" fontId="6" fillId="0" borderId="15" xfId="58489" applyFont="1" applyBorder="1" applyAlignment="1" applyProtection="1">
      <alignment horizontal="justify" vertical="center" wrapText="1"/>
      <protection hidden="1"/>
    </xf>
    <xf numFmtId="0" fontId="10" fillId="0" borderId="15" xfId="58489" applyFont="1" applyBorder="1" applyAlignment="1" applyProtection="1">
      <alignment horizontal="left" vertical="center" wrapText="1"/>
      <protection hidden="1"/>
    </xf>
    <xf numFmtId="3" fontId="6" fillId="0" borderId="15" xfId="58489" applyNumberFormat="1" applyFont="1" applyBorder="1" applyAlignment="1" applyProtection="1">
      <alignment horizontal="center" vertical="center" wrapText="1"/>
      <protection hidden="1"/>
    </xf>
    <xf numFmtId="3" fontId="7" fillId="88" borderId="15" xfId="58489" applyNumberFormat="1" applyFont="1" applyFill="1" applyBorder="1" applyAlignment="1" applyProtection="1">
      <alignment horizontal="center" vertical="center" wrapText="1"/>
      <protection hidden="1"/>
    </xf>
    <xf numFmtId="0" fontId="10" fillId="0" borderId="29" xfId="58489" applyFont="1" applyBorder="1" applyAlignment="1" applyProtection="1">
      <alignment horizontal="justify" vertical="center" wrapText="1"/>
      <protection hidden="1"/>
    </xf>
    <xf numFmtId="0" fontId="10" fillId="0" borderId="29" xfId="58489" applyFont="1" applyBorder="1" applyAlignment="1" applyProtection="1">
      <alignment horizontal="center" vertical="center" wrapText="1"/>
      <protection hidden="1"/>
    </xf>
    <xf numFmtId="37" fontId="6" fillId="88" borderId="29" xfId="58489" applyNumberFormat="1" applyFont="1" applyFill="1" applyBorder="1" applyAlignment="1" applyProtection="1">
      <alignment horizontal="center" vertical="center" wrapText="1"/>
      <protection hidden="1"/>
    </xf>
    <xf numFmtId="0" fontId="10" fillId="86" borderId="29" xfId="58489" applyFont="1" applyFill="1" applyBorder="1" applyAlignment="1" applyProtection="1">
      <alignment horizontal="center" vertical="center" wrapText="1"/>
      <protection hidden="1"/>
    </xf>
    <xf numFmtId="0" fontId="10" fillId="0" borderId="29" xfId="58489" applyFont="1" applyBorder="1" applyAlignment="1">
      <alignment horizontal="center" vertical="center" wrapText="1"/>
    </xf>
    <xf numFmtId="37" fontId="10" fillId="35" borderId="29" xfId="58489" applyNumberFormat="1" applyFont="1" applyFill="1" applyBorder="1" applyAlignment="1" applyProtection="1">
      <alignment horizontal="center" vertical="center" wrapText="1"/>
      <protection hidden="1"/>
    </xf>
    <xf numFmtId="37" fontId="10" fillId="0" borderId="29" xfId="58489" applyNumberFormat="1" applyFont="1" applyBorder="1" applyAlignment="1" applyProtection="1">
      <alignment horizontal="center" vertical="center" wrapText="1"/>
      <protection hidden="1"/>
    </xf>
    <xf numFmtId="37" fontId="6" fillId="0" borderId="29" xfId="58489" applyNumberFormat="1" applyFont="1" applyBorder="1" applyAlignment="1" applyProtection="1">
      <alignment horizontal="center" vertical="center" wrapText="1"/>
      <protection hidden="1"/>
    </xf>
    <xf numFmtId="37" fontId="7" fillId="88" borderId="29" xfId="58489" applyNumberFormat="1" applyFont="1" applyFill="1" applyBorder="1" applyAlignment="1" applyProtection="1">
      <alignment horizontal="center" vertical="center" wrapText="1"/>
      <protection hidden="1"/>
    </xf>
    <xf numFmtId="0" fontId="104" fillId="0" borderId="15" xfId="58489" applyFont="1" applyBorder="1" applyAlignment="1" applyProtection="1">
      <alignment horizontal="center" vertical="center" wrapText="1"/>
      <protection locked="0"/>
    </xf>
    <xf numFmtId="3" fontId="6" fillId="0" borderId="15" xfId="58489" applyNumberFormat="1" applyFont="1" applyBorder="1" applyAlignment="1" applyProtection="1">
      <alignment horizontal="justify" vertical="center" wrapText="1"/>
      <protection hidden="1"/>
    </xf>
    <xf numFmtId="0" fontId="10" fillId="0" borderId="29" xfId="58489" applyFont="1" applyBorder="1" applyAlignment="1" applyProtection="1">
      <alignment horizontal="center" vertical="center"/>
      <protection hidden="1"/>
    </xf>
    <xf numFmtId="0" fontId="88" fillId="0" borderId="15" xfId="58489" applyFont="1" applyBorder="1"/>
    <xf numFmtId="3" fontId="6" fillId="3" borderId="15" xfId="58489" applyNumberFormat="1" applyFont="1" applyFill="1" applyBorder="1" applyAlignment="1">
      <alignment horizontal="center" vertical="center" wrapText="1"/>
    </xf>
    <xf numFmtId="3" fontId="9" fillId="3" borderId="15" xfId="58489" applyNumberFormat="1" applyFont="1" applyFill="1" applyBorder="1" applyAlignment="1" applyProtection="1">
      <alignment horizontal="center" vertical="center" wrapText="1"/>
      <protection locked="0"/>
    </xf>
    <xf numFmtId="3" fontId="6" fillId="3" borderId="15" xfId="58489" applyNumberFormat="1" applyFont="1" applyFill="1" applyBorder="1" applyAlignment="1" applyProtection="1">
      <alignment horizontal="center" vertical="center" wrapText="1"/>
      <protection locked="0"/>
    </xf>
    <xf numFmtId="3" fontId="10" fillId="0" borderId="15" xfId="58489" applyNumberFormat="1" applyFont="1" applyBorder="1" applyAlignment="1" applyProtection="1">
      <alignment horizontal="justify" vertical="top" wrapText="1"/>
      <protection hidden="1"/>
    </xf>
    <xf numFmtId="177" fontId="98" fillId="0" borderId="0" xfId="58493" applyNumberFormat="1" applyFont="1" applyAlignment="1" applyProtection="1">
      <alignment horizontal="justify" vertical="top" wrapText="1"/>
      <protection hidden="1"/>
    </xf>
    <xf numFmtId="177" fontId="98" fillId="0" borderId="0" xfId="0" applyNumberFormat="1" applyFont="1" applyProtection="1">
      <alignment horizontal="justify" vertical="top" wrapText="1"/>
      <protection hidden="1"/>
    </xf>
    <xf numFmtId="3" fontId="99" fillId="2" borderId="1" xfId="0" applyNumberFormat="1" applyFont="1" applyFill="1" applyBorder="1" applyAlignment="1" applyProtection="1">
      <alignment horizontal="left" vertical="center"/>
      <protection hidden="1"/>
    </xf>
    <xf numFmtId="3" fontId="99" fillId="2" borderId="29" xfId="0" applyNumberFormat="1" applyFont="1" applyFill="1" applyBorder="1" applyAlignment="1" applyProtection="1">
      <alignment horizontal="left" vertical="center"/>
      <protection hidden="1"/>
    </xf>
    <xf numFmtId="0" fontId="16" fillId="2" borderId="1" xfId="0" applyFont="1" applyFill="1" applyBorder="1" applyAlignment="1" applyProtection="1">
      <alignment horizontal="left" vertical="center"/>
      <protection locked="0"/>
    </xf>
    <xf numFmtId="0" fontId="16" fillId="2" borderId="1" xfId="58489" applyFont="1" applyFill="1" applyBorder="1" applyAlignment="1" applyProtection="1">
      <alignment horizontal="left" vertical="center"/>
      <protection locked="0"/>
    </xf>
    <xf numFmtId="3" fontId="106" fillId="0" borderId="0" xfId="0" applyNumberFormat="1" applyFont="1" applyAlignment="1" applyProtection="1">
      <alignment horizontal="center" vertical="center" wrapText="1"/>
      <protection hidden="1"/>
    </xf>
    <xf numFmtId="3" fontId="97" fillId="0" borderId="0" xfId="0" applyNumberFormat="1" applyFont="1" applyAlignment="1" applyProtection="1">
      <alignment horizontal="center" vertical="center" wrapText="1"/>
      <protection hidden="1"/>
    </xf>
    <xf numFmtId="9" fontId="98" fillId="0" borderId="0" xfId="0" applyNumberFormat="1" applyFont="1" applyAlignment="1" applyProtection="1">
      <alignment horizontal="right" vertical="center" wrapText="1"/>
      <protection hidden="1"/>
    </xf>
    <xf numFmtId="0" fontId="98" fillId="0" borderId="0" xfId="0" applyFont="1" applyAlignment="1" applyProtection="1">
      <alignment horizontal="right" vertical="center" wrapText="1"/>
      <protection hidden="1"/>
    </xf>
  </cellXfs>
  <cellStyles count="58494">
    <cellStyle name="20% - Accent1" xfId="18" builtinId="30" customBuiltin="1"/>
    <cellStyle name="20% - Accent1 2" xfId="76" xr:uid="{00000000-0005-0000-0000-000001000000}"/>
    <cellStyle name="20% - Accent1 2 2" xfId="491" xr:uid="{00000000-0005-0000-0000-000002000000}"/>
    <cellStyle name="20% - Accent1 3" xfId="492" xr:uid="{00000000-0005-0000-0000-000003000000}"/>
    <cellStyle name="20% - Accent1 4" xfId="493" xr:uid="{00000000-0005-0000-0000-000004000000}"/>
    <cellStyle name="20% - Accent2" xfId="21" builtinId="34" customBuiltin="1"/>
    <cellStyle name="20% - Accent2 2" xfId="70" xr:uid="{00000000-0005-0000-0000-000006000000}"/>
    <cellStyle name="20% - Accent2 2 2" xfId="494" xr:uid="{00000000-0005-0000-0000-000007000000}"/>
    <cellStyle name="20% - Accent2 3" xfId="495" xr:uid="{00000000-0005-0000-0000-000008000000}"/>
    <cellStyle name="20% - Accent2 4" xfId="496" xr:uid="{00000000-0005-0000-0000-000009000000}"/>
    <cellStyle name="20% - Accent3" xfId="24" builtinId="38" customBuiltin="1"/>
    <cellStyle name="20% - Accent3 2" xfId="113" xr:uid="{00000000-0005-0000-0000-00000B000000}"/>
    <cellStyle name="20% - Accent3 2 2" xfId="497" xr:uid="{00000000-0005-0000-0000-00000C000000}"/>
    <cellStyle name="20% - Accent3 3" xfId="498" xr:uid="{00000000-0005-0000-0000-00000D000000}"/>
    <cellStyle name="20% - Accent3 4" xfId="499" xr:uid="{00000000-0005-0000-0000-00000E000000}"/>
    <cellStyle name="20% - Accent4" xfId="27" builtinId="42" customBuiltin="1"/>
    <cellStyle name="20% - Accent4 2" xfId="114" xr:uid="{00000000-0005-0000-0000-000010000000}"/>
    <cellStyle name="20% - Accent4 2 2" xfId="500" xr:uid="{00000000-0005-0000-0000-000011000000}"/>
    <cellStyle name="20% - Accent4 3" xfId="501" xr:uid="{00000000-0005-0000-0000-000012000000}"/>
    <cellStyle name="20% - Accent4 4" xfId="502" xr:uid="{00000000-0005-0000-0000-000013000000}"/>
    <cellStyle name="20% - Accent5" xfId="30" builtinId="46" customBuiltin="1"/>
    <cellStyle name="20% - Accent5 2" xfId="115" xr:uid="{00000000-0005-0000-0000-000015000000}"/>
    <cellStyle name="20% - Accent5 2 2" xfId="503" xr:uid="{00000000-0005-0000-0000-000016000000}"/>
    <cellStyle name="20% - Accent5 3" xfId="504" xr:uid="{00000000-0005-0000-0000-000017000000}"/>
    <cellStyle name="20% - Accent5 4" xfId="505" xr:uid="{00000000-0005-0000-0000-000018000000}"/>
    <cellStyle name="20% - Accent6" xfId="33" builtinId="50" customBuiltin="1"/>
    <cellStyle name="20% - Accent6 2" xfId="116" xr:uid="{00000000-0005-0000-0000-00001A000000}"/>
    <cellStyle name="20% - Accent6 2 2" xfId="506" xr:uid="{00000000-0005-0000-0000-00001B000000}"/>
    <cellStyle name="20% - Accent6 3" xfId="507" xr:uid="{00000000-0005-0000-0000-00001C000000}"/>
    <cellStyle name="20% - Accent6 4" xfId="508" xr:uid="{00000000-0005-0000-0000-00001D000000}"/>
    <cellStyle name="40% - Accent1" xfId="19" builtinId="31" customBuiltin="1"/>
    <cellStyle name="40% - Accent1 2" xfId="117" xr:uid="{00000000-0005-0000-0000-00001F000000}"/>
    <cellStyle name="40% - Accent1 2 2" xfId="509" xr:uid="{00000000-0005-0000-0000-000020000000}"/>
    <cellStyle name="40% - Accent1 3" xfId="510" xr:uid="{00000000-0005-0000-0000-000021000000}"/>
    <cellStyle name="40% - Accent1 4" xfId="511" xr:uid="{00000000-0005-0000-0000-000022000000}"/>
    <cellStyle name="40% - Accent2" xfId="22" builtinId="35" customBuiltin="1"/>
    <cellStyle name="40% - Accent2 2" xfId="118" xr:uid="{00000000-0005-0000-0000-000024000000}"/>
    <cellStyle name="40% - Accent2 2 2" xfId="512" xr:uid="{00000000-0005-0000-0000-000025000000}"/>
    <cellStyle name="40% - Accent2 3" xfId="513" xr:uid="{00000000-0005-0000-0000-000026000000}"/>
    <cellStyle name="40% - Accent2 4" xfId="514" xr:uid="{00000000-0005-0000-0000-000027000000}"/>
    <cellStyle name="40% - Accent3" xfId="25" builtinId="39" customBuiltin="1"/>
    <cellStyle name="40% - Accent3 2" xfId="119" xr:uid="{00000000-0005-0000-0000-000029000000}"/>
    <cellStyle name="40% - Accent3 2 2" xfId="515" xr:uid="{00000000-0005-0000-0000-00002A000000}"/>
    <cellStyle name="40% - Accent3 3" xfId="516" xr:uid="{00000000-0005-0000-0000-00002B000000}"/>
    <cellStyle name="40% - Accent3 4" xfId="517" xr:uid="{00000000-0005-0000-0000-00002C000000}"/>
    <cellStyle name="40% - Accent4" xfId="28" builtinId="43" customBuiltin="1"/>
    <cellStyle name="40% - Accent4 2" xfId="120" xr:uid="{00000000-0005-0000-0000-00002E000000}"/>
    <cellStyle name="40% - Accent4 2 2" xfId="518" xr:uid="{00000000-0005-0000-0000-00002F000000}"/>
    <cellStyle name="40% - Accent4 3" xfId="519" xr:uid="{00000000-0005-0000-0000-000030000000}"/>
    <cellStyle name="40% - Accent4 4" xfId="520" xr:uid="{00000000-0005-0000-0000-000031000000}"/>
    <cellStyle name="40% - Accent5" xfId="31" builtinId="47" customBuiltin="1"/>
    <cellStyle name="40% - Accent5 2" xfId="121" xr:uid="{00000000-0005-0000-0000-000033000000}"/>
    <cellStyle name="40% - Accent5 2 2" xfId="521" xr:uid="{00000000-0005-0000-0000-000034000000}"/>
    <cellStyle name="40% - Accent5 3" xfId="522" xr:uid="{00000000-0005-0000-0000-000035000000}"/>
    <cellStyle name="40% - Accent5 4" xfId="523" xr:uid="{00000000-0005-0000-0000-000036000000}"/>
    <cellStyle name="40% - Accent6" xfId="34" builtinId="51" customBuiltin="1"/>
    <cellStyle name="40% - Accent6 2" xfId="122" xr:uid="{00000000-0005-0000-0000-000038000000}"/>
    <cellStyle name="40% - Accent6 2 2" xfId="524" xr:uid="{00000000-0005-0000-0000-000039000000}"/>
    <cellStyle name="40% - Accent6 3" xfId="525" xr:uid="{00000000-0005-0000-0000-00003A000000}"/>
    <cellStyle name="40% - Accent6 4" xfId="526" xr:uid="{00000000-0005-0000-0000-00003B000000}"/>
    <cellStyle name="60% - Accent1 2" xfId="48" xr:uid="{00000000-0005-0000-0000-00003C000000}"/>
    <cellStyle name="60% - Accent1 2 2" xfId="527" xr:uid="{00000000-0005-0000-0000-00003D000000}"/>
    <cellStyle name="60% - Accent1 2 3" xfId="123" xr:uid="{00000000-0005-0000-0000-00003E000000}"/>
    <cellStyle name="60% - Accent1 3" xfId="528" xr:uid="{00000000-0005-0000-0000-00003F000000}"/>
    <cellStyle name="60% - Accent1 4" xfId="529" xr:uid="{00000000-0005-0000-0000-000040000000}"/>
    <cellStyle name="60% - Accent2 2" xfId="49" xr:uid="{00000000-0005-0000-0000-000041000000}"/>
    <cellStyle name="60% - Accent2 2 2" xfId="530" xr:uid="{00000000-0005-0000-0000-000042000000}"/>
    <cellStyle name="60% - Accent2 2 3" xfId="124" xr:uid="{00000000-0005-0000-0000-000043000000}"/>
    <cellStyle name="60% - Accent2 3" xfId="531" xr:uid="{00000000-0005-0000-0000-000044000000}"/>
    <cellStyle name="60% - Accent2 4" xfId="532" xr:uid="{00000000-0005-0000-0000-000045000000}"/>
    <cellStyle name="60% - Accent3 2" xfId="50" xr:uid="{00000000-0005-0000-0000-000046000000}"/>
    <cellStyle name="60% - Accent3 2 2" xfId="533" xr:uid="{00000000-0005-0000-0000-000047000000}"/>
    <cellStyle name="60% - Accent3 2 3" xfId="125" xr:uid="{00000000-0005-0000-0000-000048000000}"/>
    <cellStyle name="60% - Accent3 3" xfId="534" xr:uid="{00000000-0005-0000-0000-000049000000}"/>
    <cellStyle name="60% - Accent3 4" xfId="535" xr:uid="{00000000-0005-0000-0000-00004A000000}"/>
    <cellStyle name="60% - Accent4 2" xfId="51" xr:uid="{00000000-0005-0000-0000-00004B000000}"/>
    <cellStyle name="60% - Accent4 2 2" xfId="536" xr:uid="{00000000-0005-0000-0000-00004C000000}"/>
    <cellStyle name="60% - Accent4 2 3" xfId="126" xr:uid="{00000000-0005-0000-0000-00004D000000}"/>
    <cellStyle name="60% - Accent4 3" xfId="537" xr:uid="{00000000-0005-0000-0000-00004E000000}"/>
    <cellStyle name="60% - Accent4 4" xfId="538" xr:uid="{00000000-0005-0000-0000-00004F000000}"/>
    <cellStyle name="60% - Accent5 2" xfId="52" xr:uid="{00000000-0005-0000-0000-000050000000}"/>
    <cellStyle name="60% - Accent5 2 2" xfId="539" xr:uid="{00000000-0005-0000-0000-000051000000}"/>
    <cellStyle name="60% - Accent5 2 3" xfId="127" xr:uid="{00000000-0005-0000-0000-000052000000}"/>
    <cellStyle name="60% - Accent5 3" xfId="540" xr:uid="{00000000-0005-0000-0000-000053000000}"/>
    <cellStyle name="60% - Accent5 4" xfId="541" xr:uid="{00000000-0005-0000-0000-000054000000}"/>
    <cellStyle name="60% - Accent6 2" xfId="53" xr:uid="{00000000-0005-0000-0000-000055000000}"/>
    <cellStyle name="60% - Accent6 2 2" xfId="542" xr:uid="{00000000-0005-0000-0000-000056000000}"/>
    <cellStyle name="60% - Accent6 2 3" xfId="128" xr:uid="{00000000-0005-0000-0000-000057000000}"/>
    <cellStyle name="60% - Accent6 3" xfId="543" xr:uid="{00000000-0005-0000-0000-000058000000}"/>
    <cellStyle name="60% - Accent6 4" xfId="544" xr:uid="{00000000-0005-0000-0000-000059000000}"/>
    <cellStyle name="Accent1" xfId="17" builtinId="29" customBuiltin="1"/>
    <cellStyle name="Accent1 2" xfId="129" xr:uid="{00000000-0005-0000-0000-00005B000000}"/>
    <cellStyle name="Accent1 2 2" xfId="545" xr:uid="{00000000-0005-0000-0000-00005C000000}"/>
    <cellStyle name="Accent1 3" xfId="546" xr:uid="{00000000-0005-0000-0000-00005D000000}"/>
    <cellStyle name="Accent1 4" xfId="547" xr:uid="{00000000-0005-0000-0000-00005E000000}"/>
    <cellStyle name="Accent2" xfId="20" builtinId="33" customBuiltin="1"/>
    <cellStyle name="Accent2 2" xfId="130" xr:uid="{00000000-0005-0000-0000-000060000000}"/>
    <cellStyle name="Accent2 2 2" xfId="548" xr:uid="{00000000-0005-0000-0000-000061000000}"/>
    <cellStyle name="Accent2 3" xfId="549" xr:uid="{00000000-0005-0000-0000-000062000000}"/>
    <cellStyle name="Accent2 4" xfId="550" xr:uid="{00000000-0005-0000-0000-000063000000}"/>
    <cellStyle name="Accent3" xfId="23" builtinId="37" customBuiltin="1"/>
    <cellStyle name="Accent3 2" xfId="131" xr:uid="{00000000-0005-0000-0000-000065000000}"/>
    <cellStyle name="Accent3 2 2" xfId="551" xr:uid="{00000000-0005-0000-0000-000066000000}"/>
    <cellStyle name="Accent3 3" xfId="552" xr:uid="{00000000-0005-0000-0000-000067000000}"/>
    <cellStyle name="Accent3 4" xfId="553" xr:uid="{00000000-0005-0000-0000-000068000000}"/>
    <cellStyle name="Accent4" xfId="26" builtinId="41" customBuiltin="1"/>
    <cellStyle name="Accent4 2" xfId="132" xr:uid="{00000000-0005-0000-0000-00006A000000}"/>
    <cellStyle name="Accent4 2 2" xfId="554" xr:uid="{00000000-0005-0000-0000-00006B000000}"/>
    <cellStyle name="Accent4 3" xfId="555" xr:uid="{00000000-0005-0000-0000-00006C000000}"/>
    <cellStyle name="Accent4 4" xfId="556" xr:uid="{00000000-0005-0000-0000-00006D000000}"/>
    <cellStyle name="Accent5" xfId="29" builtinId="45" customBuiltin="1"/>
    <cellStyle name="Accent5 2" xfId="133" xr:uid="{00000000-0005-0000-0000-00006F000000}"/>
    <cellStyle name="Accent5 2 2" xfId="557" xr:uid="{00000000-0005-0000-0000-000070000000}"/>
    <cellStyle name="Accent5 3" xfId="558" xr:uid="{00000000-0005-0000-0000-000071000000}"/>
    <cellStyle name="Accent5 4" xfId="559" xr:uid="{00000000-0005-0000-0000-000072000000}"/>
    <cellStyle name="Accent6" xfId="32" builtinId="49" customBuiltin="1"/>
    <cellStyle name="Accent6 2" xfId="134" xr:uid="{00000000-0005-0000-0000-000074000000}"/>
    <cellStyle name="Accent6 2 2" xfId="560" xr:uid="{00000000-0005-0000-0000-000075000000}"/>
    <cellStyle name="Accent6 3" xfId="561" xr:uid="{00000000-0005-0000-0000-000076000000}"/>
    <cellStyle name="Accent6 4" xfId="562" xr:uid="{00000000-0005-0000-0000-000077000000}"/>
    <cellStyle name="args.style" xfId="75" xr:uid="{00000000-0005-0000-0000-000078000000}"/>
    <cellStyle name="Bad" xfId="8" builtinId="27" customBuiltin="1"/>
    <cellStyle name="Bad 2" xfId="135" xr:uid="{00000000-0005-0000-0000-00007A000000}"/>
    <cellStyle name="Bad 2 2" xfId="563" xr:uid="{00000000-0005-0000-0000-00007B000000}"/>
    <cellStyle name="Bad 3" xfId="564" xr:uid="{00000000-0005-0000-0000-00007C000000}"/>
    <cellStyle name="Bad 4" xfId="565" xr:uid="{00000000-0005-0000-0000-00007D000000}"/>
    <cellStyle name="Calc Currency (0)" xfId="73" xr:uid="{00000000-0005-0000-0000-00007E000000}"/>
    <cellStyle name="Calc Currency (0) 2" xfId="566" xr:uid="{00000000-0005-0000-0000-00007F000000}"/>
    <cellStyle name="Calc Currency (0) 2 2" xfId="567" xr:uid="{00000000-0005-0000-0000-000080000000}"/>
    <cellStyle name="Calc Currency (0) 3" xfId="568" xr:uid="{00000000-0005-0000-0000-000081000000}"/>
    <cellStyle name="Calculation" xfId="11" builtinId="22" customBuiltin="1"/>
    <cellStyle name="Calculation 2" xfId="136" xr:uid="{00000000-0005-0000-0000-000083000000}"/>
    <cellStyle name="Calculation 2 10" xfId="569" xr:uid="{00000000-0005-0000-0000-000084000000}"/>
    <cellStyle name="Calculation 2 10 2" xfId="570" xr:uid="{00000000-0005-0000-0000-000085000000}"/>
    <cellStyle name="Calculation 2 10 3" xfId="571" xr:uid="{00000000-0005-0000-0000-000086000000}"/>
    <cellStyle name="Calculation 2 11" xfId="572" xr:uid="{00000000-0005-0000-0000-000087000000}"/>
    <cellStyle name="Calculation 2 11 2" xfId="573" xr:uid="{00000000-0005-0000-0000-000088000000}"/>
    <cellStyle name="Calculation 2 11 3" xfId="574" xr:uid="{00000000-0005-0000-0000-000089000000}"/>
    <cellStyle name="Calculation 2 12" xfId="58388" xr:uid="{00000000-0005-0000-0000-00008A000000}"/>
    <cellStyle name="Calculation 2 2" xfId="137" xr:uid="{00000000-0005-0000-0000-00008B000000}"/>
    <cellStyle name="Calculation 2 2 10" xfId="58279" xr:uid="{00000000-0005-0000-0000-00008C000000}"/>
    <cellStyle name="Calculation 2 2 2" xfId="138" xr:uid="{00000000-0005-0000-0000-00008D000000}"/>
    <cellStyle name="Calculation 2 2 2 10" xfId="575" xr:uid="{00000000-0005-0000-0000-00008E000000}"/>
    <cellStyle name="Calculation 2 2 2 10 10" xfId="576" xr:uid="{00000000-0005-0000-0000-00008F000000}"/>
    <cellStyle name="Calculation 2 2 2 10 10 10" xfId="577" xr:uid="{00000000-0005-0000-0000-000090000000}"/>
    <cellStyle name="Calculation 2 2 2 10 10 11" xfId="578" xr:uid="{00000000-0005-0000-0000-000091000000}"/>
    <cellStyle name="Calculation 2 2 2 10 10 2" xfId="579" xr:uid="{00000000-0005-0000-0000-000092000000}"/>
    <cellStyle name="Calculation 2 2 2 10 10 2 2" xfId="580" xr:uid="{00000000-0005-0000-0000-000093000000}"/>
    <cellStyle name="Calculation 2 2 2 10 10 2 3" xfId="581" xr:uid="{00000000-0005-0000-0000-000094000000}"/>
    <cellStyle name="Calculation 2 2 2 10 10 3" xfId="582" xr:uid="{00000000-0005-0000-0000-000095000000}"/>
    <cellStyle name="Calculation 2 2 2 10 10 3 2" xfId="583" xr:uid="{00000000-0005-0000-0000-000096000000}"/>
    <cellStyle name="Calculation 2 2 2 10 10 3 3" xfId="584" xr:uid="{00000000-0005-0000-0000-000097000000}"/>
    <cellStyle name="Calculation 2 2 2 10 10 4" xfId="585" xr:uid="{00000000-0005-0000-0000-000098000000}"/>
    <cellStyle name="Calculation 2 2 2 10 10 4 2" xfId="586" xr:uid="{00000000-0005-0000-0000-000099000000}"/>
    <cellStyle name="Calculation 2 2 2 10 10 4 3" xfId="587" xr:uid="{00000000-0005-0000-0000-00009A000000}"/>
    <cellStyle name="Calculation 2 2 2 10 10 5" xfId="588" xr:uid="{00000000-0005-0000-0000-00009B000000}"/>
    <cellStyle name="Calculation 2 2 2 10 10 5 2" xfId="589" xr:uid="{00000000-0005-0000-0000-00009C000000}"/>
    <cellStyle name="Calculation 2 2 2 10 10 5 3" xfId="590" xr:uid="{00000000-0005-0000-0000-00009D000000}"/>
    <cellStyle name="Calculation 2 2 2 10 10 6" xfId="591" xr:uid="{00000000-0005-0000-0000-00009E000000}"/>
    <cellStyle name="Calculation 2 2 2 10 10 6 2" xfId="592" xr:uid="{00000000-0005-0000-0000-00009F000000}"/>
    <cellStyle name="Calculation 2 2 2 10 10 6 3" xfId="593" xr:uid="{00000000-0005-0000-0000-0000A0000000}"/>
    <cellStyle name="Calculation 2 2 2 10 10 7" xfId="594" xr:uid="{00000000-0005-0000-0000-0000A1000000}"/>
    <cellStyle name="Calculation 2 2 2 10 10 7 2" xfId="595" xr:uid="{00000000-0005-0000-0000-0000A2000000}"/>
    <cellStyle name="Calculation 2 2 2 10 10 7 3" xfId="596" xr:uid="{00000000-0005-0000-0000-0000A3000000}"/>
    <cellStyle name="Calculation 2 2 2 10 10 8" xfId="597" xr:uid="{00000000-0005-0000-0000-0000A4000000}"/>
    <cellStyle name="Calculation 2 2 2 10 10 8 2" xfId="598" xr:uid="{00000000-0005-0000-0000-0000A5000000}"/>
    <cellStyle name="Calculation 2 2 2 10 10 8 3" xfId="599" xr:uid="{00000000-0005-0000-0000-0000A6000000}"/>
    <cellStyle name="Calculation 2 2 2 10 10 9" xfId="600" xr:uid="{00000000-0005-0000-0000-0000A7000000}"/>
    <cellStyle name="Calculation 2 2 2 10 10 9 2" xfId="601" xr:uid="{00000000-0005-0000-0000-0000A8000000}"/>
    <cellStyle name="Calculation 2 2 2 10 10 9 3" xfId="602" xr:uid="{00000000-0005-0000-0000-0000A9000000}"/>
    <cellStyle name="Calculation 2 2 2 10 11" xfId="603" xr:uid="{00000000-0005-0000-0000-0000AA000000}"/>
    <cellStyle name="Calculation 2 2 2 10 11 2" xfId="604" xr:uid="{00000000-0005-0000-0000-0000AB000000}"/>
    <cellStyle name="Calculation 2 2 2 10 11 3" xfId="605" xr:uid="{00000000-0005-0000-0000-0000AC000000}"/>
    <cellStyle name="Calculation 2 2 2 10 12" xfId="606" xr:uid="{00000000-0005-0000-0000-0000AD000000}"/>
    <cellStyle name="Calculation 2 2 2 10 12 2" xfId="607" xr:uid="{00000000-0005-0000-0000-0000AE000000}"/>
    <cellStyle name="Calculation 2 2 2 10 12 3" xfId="608" xr:uid="{00000000-0005-0000-0000-0000AF000000}"/>
    <cellStyle name="Calculation 2 2 2 10 13" xfId="609" xr:uid="{00000000-0005-0000-0000-0000B0000000}"/>
    <cellStyle name="Calculation 2 2 2 10 13 2" xfId="610" xr:uid="{00000000-0005-0000-0000-0000B1000000}"/>
    <cellStyle name="Calculation 2 2 2 10 13 3" xfId="611" xr:uid="{00000000-0005-0000-0000-0000B2000000}"/>
    <cellStyle name="Calculation 2 2 2 10 14" xfId="612" xr:uid="{00000000-0005-0000-0000-0000B3000000}"/>
    <cellStyle name="Calculation 2 2 2 10 14 2" xfId="613" xr:uid="{00000000-0005-0000-0000-0000B4000000}"/>
    <cellStyle name="Calculation 2 2 2 10 14 3" xfId="614" xr:uid="{00000000-0005-0000-0000-0000B5000000}"/>
    <cellStyle name="Calculation 2 2 2 10 15" xfId="615" xr:uid="{00000000-0005-0000-0000-0000B6000000}"/>
    <cellStyle name="Calculation 2 2 2 10 15 2" xfId="616" xr:uid="{00000000-0005-0000-0000-0000B7000000}"/>
    <cellStyle name="Calculation 2 2 2 10 15 3" xfId="617" xr:uid="{00000000-0005-0000-0000-0000B8000000}"/>
    <cellStyle name="Calculation 2 2 2 10 16" xfId="618" xr:uid="{00000000-0005-0000-0000-0000B9000000}"/>
    <cellStyle name="Calculation 2 2 2 10 16 2" xfId="619" xr:uid="{00000000-0005-0000-0000-0000BA000000}"/>
    <cellStyle name="Calculation 2 2 2 10 16 3" xfId="620" xr:uid="{00000000-0005-0000-0000-0000BB000000}"/>
    <cellStyle name="Calculation 2 2 2 10 17" xfId="621" xr:uid="{00000000-0005-0000-0000-0000BC000000}"/>
    <cellStyle name="Calculation 2 2 2 10 17 2" xfId="622" xr:uid="{00000000-0005-0000-0000-0000BD000000}"/>
    <cellStyle name="Calculation 2 2 2 10 17 3" xfId="623" xr:uid="{00000000-0005-0000-0000-0000BE000000}"/>
    <cellStyle name="Calculation 2 2 2 10 18" xfId="624" xr:uid="{00000000-0005-0000-0000-0000BF000000}"/>
    <cellStyle name="Calculation 2 2 2 10 18 2" xfId="625" xr:uid="{00000000-0005-0000-0000-0000C0000000}"/>
    <cellStyle name="Calculation 2 2 2 10 18 3" xfId="626" xr:uid="{00000000-0005-0000-0000-0000C1000000}"/>
    <cellStyle name="Calculation 2 2 2 10 19" xfId="627" xr:uid="{00000000-0005-0000-0000-0000C2000000}"/>
    <cellStyle name="Calculation 2 2 2 10 2" xfId="628" xr:uid="{00000000-0005-0000-0000-0000C3000000}"/>
    <cellStyle name="Calculation 2 2 2 10 2 10" xfId="629" xr:uid="{00000000-0005-0000-0000-0000C4000000}"/>
    <cellStyle name="Calculation 2 2 2 10 2 11" xfId="630" xr:uid="{00000000-0005-0000-0000-0000C5000000}"/>
    <cellStyle name="Calculation 2 2 2 10 2 2" xfId="631" xr:uid="{00000000-0005-0000-0000-0000C6000000}"/>
    <cellStyle name="Calculation 2 2 2 10 2 2 2" xfId="632" xr:uid="{00000000-0005-0000-0000-0000C7000000}"/>
    <cellStyle name="Calculation 2 2 2 10 2 2 3" xfId="633" xr:uid="{00000000-0005-0000-0000-0000C8000000}"/>
    <cellStyle name="Calculation 2 2 2 10 2 3" xfId="634" xr:uid="{00000000-0005-0000-0000-0000C9000000}"/>
    <cellStyle name="Calculation 2 2 2 10 2 3 2" xfId="635" xr:uid="{00000000-0005-0000-0000-0000CA000000}"/>
    <cellStyle name="Calculation 2 2 2 10 2 3 3" xfId="636" xr:uid="{00000000-0005-0000-0000-0000CB000000}"/>
    <cellStyle name="Calculation 2 2 2 10 2 4" xfId="637" xr:uid="{00000000-0005-0000-0000-0000CC000000}"/>
    <cellStyle name="Calculation 2 2 2 10 2 4 2" xfId="638" xr:uid="{00000000-0005-0000-0000-0000CD000000}"/>
    <cellStyle name="Calculation 2 2 2 10 2 4 3" xfId="639" xr:uid="{00000000-0005-0000-0000-0000CE000000}"/>
    <cellStyle name="Calculation 2 2 2 10 2 5" xfId="640" xr:uid="{00000000-0005-0000-0000-0000CF000000}"/>
    <cellStyle name="Calculation 2 2 2 10 2 5 2" xfId="641" xr:uid="{00000000-0005-0000-0000-0000D0000000}"/>
    <cellStyle name="Calculation 2 2 2 10 2 5 3" xfId="642" xr:uid="{00000000-0005-0000-0000-0000D1000000}"/>
    <cellStyle name="Calculation 2 2 2 10 2 6" xfId="643" xr:uid="{00000000-0005-0000-0000-0000D2000000}"/>
    <cellStyle name="Calculation 2 2 2 10 2 6 2" xfId="644" xr:uid="{00000000-0005-0000-0000-0000D3000000}"/>
    <cellStyle name="Calculation 2 2 2 10 2 6 3" xfId="645" xr:uid="{00000000-0005-0000-0000-0000D4000000}"/>
    <cellStyle name="Calculation 2 2 2 10 2 7" xfId="646" xr:uid="{00000000-0005-0000-0000-0000D5000000}"/>
    <cellStyle name="Calculation 2 2 2 10 2 7 2" xfId="647" xr:uid="{00000000-0005-0000-0000-0000D6000000}"/>
    <cellStyle name="Calculation 2 2 2 10 2 7 3" xfId="648" xr:uid="{00000000-0005-0000-0000-0000D7000000}"/>
    <cellStyle name="Calculation 2 2 2 10 2 8" xfId="649" xr:uid="{00000000-0005-0000-0000-0000D8000000}"/>
    <cellStyle name="Calculation 2 2 2 10 2 8 2" xfId="650" xr:uid="{00000000-0005-0000-0000-0000D9000000}"/>
    <cellStyle name="Calculation 2 2 2 10 2 8 3" xfId="651" xr:uid="{00000000-0005-0000-0000-0000DA000000}"/>
    <cellStyle name="Calculation 2 2 2 10 2 9" xfId="652" xr:uid="{00000000-0005-0000-0000-0000DB000000}"/>
    <cellStyle name="Calculation 2 2 2 10 2 9 2" xfId="653" xr:uid="{00000000-0005-0000-0000-0000DC000000}"/>
    <cellStyle name="Calculation 2 2 2 10 2 9 3" xfId="654" xr:uid="{00000000-0005-0000-0000-0000DD000000}"/>
    <cellStyle name="Calculation 2 2 2 10 20" xfId="655" xr:uid="{00000000-0005-0000-0000-0000DE000000}"/>
    <cellStyle name="Calculation 2 2 2 10 3" xfId="656" xr:uid="{00000000-0005-0000-0000-0000DF000000}"/>
    <cellStyle name="Calculation 2 2 2 10 3 10" xfId="657" xr:uid="{00000000-0005-0000-0000-0000E0000000}"/>
    <cellStyle name="Calculation 2 2 2 10 3 11" xfId="658" xr:uid="{00000000-0005-0000-0000-0000E1000000}"/>
    <cellStyle name="Calculation 2 2 2 10 3 2" xfId="659" xr:uid="{00000000-0005-0000-0000-0000E2000000}"/>
    <cellStyle name="Calculation 2 2 2 10 3 2 2" xfId="660" xr:uid="{00000000-0005-0000-0000-0000E3000000}"/>
    <cellStyle name="Calculation 2 2 2 10 3 2 3" xfId="661" xr:uid="{00000000-0005-0000-0000-0000E4000000}"/>
    <cellStyle name="Calculation 2 2 2 10 3 3" xfId="662" xr:uid="{00000000-0005-0000-0000-0000E5000000}"/>
    <cellStyle name="Calculation 2 2 2 10 3 3 2" xfId="663" xr:uid="{00000000-0005-0000-0000-0000E6000000}"/>
    <cellStyle name="Calculation 2 2 2 10 3 3 3" xfId="664" xr:uid="{00000000-0005-0000-0000-0000E7000000}"/>
    <cellStyle name="Calculation 2 2 2 10 3 4" xfId="665" xr:uid="{00000000-0005-0000-0000-0000E8000000}"/>
    <cellStyle name="Calculation 2 2 2 10 3 4 2" xfId="666" xr:uid="{00000000-0005-0000-0000-0000E9000000}"/>
    <cellStyle name="Calculation 2 2 2 10 3 4 3" xfId="667" xr:uid="{00000000-0005-0000-0000-0000EA000000}"/>
    <cellStyle name="Calculation 2 2 2 10 3 5" xfId="668" xr:uid="{00000000-0005-0000-0000-0000EB000000}"/>
    <cellStyle name="Calculation 2 2 2 10 3 5 2" xfId="669" xr:uid="{00000000-0005-0000-0000-0000EC000000}"/>
    <cellStyle name="Calculation 2 2 2 10 3 5 3" xfId="670" xr:uid="{00000000-0005-0000-0000-0000ED000000}"/>
    <cellStyle name="Calculation 2 2 2 10 3 6" xfId="671" xr:uid="{00000000-0005-0000-0000-0000EE000000}"/>
    <cellStyle name="Calculation 2 2 2 10 3 6 2" xfId="672" xr:uid="{00000000-0005-0000-0000-0000EF000000}"/>
    <cellStyle name="Calculation 2 2 2 10 3 6 3" xfId="673" xr:uid="{00000000-0005-0000-0000-0000F0000000}"/>
    <cellStyle name="Calculation 2 2 2 10 3 7" xfId="674" xr:uid="{00000000-0005-0000-0000-0000F1000000}"/>
    <cellStyle name="Calculation 2 2 2 10 3 7 2" xfId="675" xr:uid="{00000000-0005-0000-0000-0000F2000000}"/>
    <cellStyle name="Calculation 2 2 2 10 3 7 3" xfId="676" xr:uid="{00000000-0005-0000-0000-0000F3000000}"/>
    <cellStyle name="Calculation 2 2 2 10 3 8" xfId="677" xr:uid="{00000000-0005-0000-0000-0000F4000000}"/>
    <cellStyle name="Calculation 2 2 2 10 3 8 2" xfId="678" xr:uid="{00000000-0005-0000-0000-0000F5000000}"/>
    <cellStyle name="Calculation 2 2 2 10 3 8 3" xfId="679" xr:uid="{00000000-0005-0000-0000-0000F6000000}"/>
    <cellStyle name="Calculation 2 2 2 10 3 9" xfId="680" xr:uid="{00000000-0005-0000-0000-0000F7000000}"/>
    <cellStyle name="Calculation 2 2 2 10 3 9 2" xfId="681" xr:uid="{00000000-0005-0000-0000-0000F8000000}"/>
    <cellStyle name="Calculation 2 2 2 10 3 9 3" xfId="682" xr:uid="{00000000-0005-0000-0000-0000F9000000}"/>
    <cellStyle name="Calculation 2 2 2 10 4" xfId="683" xr:uid="{00000000-0005-0000-0000-0000FA000000}"/>
    <cellStyle name="Calculation 2 2 2 10 4 10" xfId="684" xr:uid="{00000000-0005-0000-0000-0000FB000000}"/>
    <cellStyle name="Calculation 2 2 2 10 4 11" xfId="685" xr:uid="{00000000-0005-0000-0000-0000FC000000}"/>
    <cellStyle name="Calculation 2 2 2 10 4 2" xfId="686" xr:uid="{00000000-0005-0000-0000-0000FD000000}"/>
    <cellStyle name="Calculation 2 2 2 10 4 2 2" xfId="687" xr:uid="{00000000-0005-0000-0000-0000FE000000}"/>
    <cellStyle name="Calculation 2 2 2 10 4 2 3" xfId="688" xr:uid="{00000000-0005-0000-0000-0000FF000000}"/>
    <cellStyle name="Calculation 2 2 2 10 4 3" xfId="689" xr:uid="{00000000-0005-0000-0000-000000010000}"/>
    <cellStyle name="Calculation 2 2 2 10 4 3 2" xfId="690" xr:uid="{00000000-0005-0000-0000-000001010000}"/>
    <cellStyle name="Calculation 2 2 2 10 4 3 3" xfId="691" xr:uid="{00000000-0005-0000-0000-000002010000}"/>
    <cellStyle name="Calculation 2 2 2 10 4 4" xfId="692" xr:uid="{00000000-0005-0000-0000-000003010000}"/>
    <cellStyle name="Calculation 2 2 2 10 4 4 2" xfId="693" xr:uid="{00000000-0005-0000-0000-000004010000}"/>
    <cellStyle name="Calculation 2 2 2 10 4 4 3" xfId="694" xr:uid="{00000000-0005-0000-0000-000005010000}"/>
    <cellStyle name="Calculation 2 2 2 10 4 5" xfId="695" xr:uid="{00000000-0005-0000-0000-000006010000}"/>
    <cellStyle name="Calculation 2 2 2 10 4 5 2" xfId="696" xr:uid="{00000000-0005-0000-0000-000007010000}"/>
    <cellStyle name="Calculation 2 2 2 10 4 5 3" xfId="697" xr:uid="{00000000-0005-0000-0000-000008010000}"/>
    <cellStyle name="Calculation 2 2 2 10 4 6" xfId="698" xr:uid="{00000000-0005-0000-0000-000009010000}"/>
    <cellStyle name="Calculation 2 2 2 10 4 6 2" xfId="699" xr:uid="{00000000-0005-0000-0000-00000A010000}"/>
    <cellStyle name="Calculation 2 2 2 10 4 6 3" xfId="700" xr:uid="{00000000-0005-0000-0000-00000B010000}"/>
    <cellStyle name="Calculation 2 2 2 10 4 7" xfId="701" xr:uid="{00000000-0005-0000-0000-00000C010000}"/>
    <cellStyle name="Calculation 2 2 2 10 4 7 2" xfId="702" xr:uid="{00000000-0005-0000-0000-00000D010000}"/>
    <cellStyle name="Calculation 2 2 2 10 4 7 3" xfId="703" xr:uid="{00000000-0005-0000-0000-00000E010000}"/>
    <cellStyle name="Calculation 2 2 2 10 4 8" xfId="704" xr:uid="{00000000-0005-0000-0000-00000F010000}"/>
    <cellStyle name="Calculation 2 2 2 10 4 8 2" xfId="705" xr:uid="{00000000-0005-0000-0000-000010010000}"/>
    <cellStyle name="Calculation 2 2 2 10 4 8 3" xfId="706" xr:uid="{00000000-0005-0000-0000-000011010000}"/>
    <cellStyle name="Calculation 2 2 2 10 4 9" xfId="707" xr:uid="{00000000-0005-0000-0000-000012010000}"/>
    <cellStyle name="Calculation 2 2 2 10 4 9 2" xfId="708" xr:uid="{00000000-0005-0000-0000-000013010000}"/>
    <cellStyle name="Calculation 2 2 2 10 4 9 3" xfId="709" xr:uid="{00000000-0005-0000-0000-000014010000}"/>
    <cellStyle name="Calculation 2 2 2 10 5" xfId="710" xr:uid="{00000000-0005-0000-0000-000015010000}"/>
    <cellStyle name="Calculation 2 2 2 10 5 10" xfId="711" xr:uid="{00000000-0005-0000-0000-000016010000}"/>
    <cellStyle name="Calculation 2 2 2 10 5 11" xfId="712" xr:uid="{00000000-0005-0000-0000-000017010000}"/>
    <cellStyle name="Calculation 2 2 2 10 5 2" xfId="713" xr:uid="{00000000-0005-0000-0000-000018010000}"/>
    <cellStyle name="Calculation 2 2 2 10 5 2 2" xfId="714" xr:uid="{00000000-0005-0000-0000-000019010000}"/>
    <cellStyle name="Calculation 2 2 2 10 5 2 3" xfId="715" xr:uid="{00000000-0005-0000-0000-00001A010000}"/>
    <cellStyle name="Calculation 2 2 2 10 5 3" xfId="716" xr:uid="{00000000-0005-0000-0000-00001B010000}"/>
    <cellStyle name="Calculation 2 2 2 10 5 3 2" xfId="717" xr:uid="{00000000-0005-0000-0000-00001C010000}"/>
    <cellStyle name="Calculation 2 2 2 10 5 3 3" xfId="718" xr:uid="{00000000-0005-0000-0000-00001D010000}"/>
    <cellStyle name="Calculation 2 2 2 10 5 4" xfId="719" xr:uid="{00000000-0005-0000-0000-00001E010000}"/>
    <cellStyle name="Calculation 2 2 2 10 5 4 2" xfId="720" xr:uid="{00000000-0005-0000-0000-00001F010000}"/>
    <cellStyle name="Calculation 2 2 2 10 5 4 3" xfId="721" xr:uid="{00000000-0005-0000-0000-000020010000}"/>
    <cellStyle name="Calculation 2 2 2 10 5 5" xfId="722" xr:uid="{00000000-0005-0000-0000-000021010000}"/>
    <cellStyle name="Calculation 2 2 2 10 5 5 2" xfId="723" xr:uid="{00000000-0005-0000-0000-000022010000}"/>
    <cellStyle name="Calculation 2 2 2 10 5 5 3" xfId="724" xr:uid="{00000000-0005-0000-0000-000023010000}"/>
    <cellStyle name="Calculation 2 2 2 10 5 6" xfId="725" xr:uid="{00000000-0005-0000-0000-000024010000}"/>
    <cellStyle name="Calculation 2 2 2 10 5 6 2" xfId="726" xr:uid="{00000000-0005-0000-0000-000025010000}"/>
    <cellStyle name="Calculation 2 2 2 10 5 6 3" xfId="727" xr:uid="{00000000-0005-0000-0000-000026010000}"/>
    <cellStyle name="Calculation 2 2 2 10 5 7" xfId="728" xr:uid="{00000000-0005-0000-0000-000027010000}"/>
    <cellStyle name="Calculation 2 2 2 10 5 7 2" xfId="729" xr:uid="{00000000-0005-0000-0000-000028010000}"/>
    <cellStyle name="Calculation 2 2 2 10 5 7 3" xfId="730" xr:uid="{00000000-0005-0000-0000-000029010000}"/>
    <cellStyle name="Calculation 2 2 2 10 5 8" xfId="731" xr:uid="{00000000-0005-0000-0000-00002A010000}"/>
    <cellStyle name="Calculation 2 2 2 10 5 8 2" xfId="732" xr:uid="{00000000-0005-0000-0000-00002B010000}"/>
    <cellStyle name="Calculation 2 2 2 10 5 8 3" xfId="733" xr:uid="{00000000-0005-0000-0000-00002C010000}"/>
    <cellStyle name="Calculation 2 2 2 10 5 9" xfId="734" xr:uid="{00000000-0005-0000-0000-00002D010000}"/>
    <cellStyle name="Calculation 2 2 2 10 5 9 2" xfId="735" xr:uid="{00000000-0005-0000-0000-00002E010000}"/>
    <cellStyle name="Calculation 2 2 2 10 5 9 3" xfId="736" xr:uid="{00000000-0005-0000-0000-00002F010000}"/>
    <cellStyle name="Calculation 2 2 2 10 6" xfId="737" xr:uid="{00000000-0005-0000-0000-000030010000}"/>
    <cellStyle name="Calculation 2 2 2 10 6 10" xfId="738" xr:uid="{00000000-0005-0000-0000-000031010000}"/>
    <cellStyle name="Calculation 2 2 2 10 6 11" xfId="739" xr:uid="{00000000-0005-0000-0000-000032010000}"/>
    <cellStyle name="Calculation 2 2 2 10 6 2" xfId="740" xr:uid="{00000000-0005-0000-0000-000033010000}"/>
    <cellStyle name="Calculation 2 2 2 10 6 2 2" xfId="741" xr:uid="{00000000-0005-0000-0000-000034010000}"/>
    <cellStyle name="Calculation 2 2 2 10 6 2 3" xfId="742" xr:uid="{00000000-0005-0000-0000-000035010000}"/>
    <cellStyle name="Calculation 2 2 2 10 6 3" xfId="743" xr:uid="{00000000-0005-0000-0000-000036010000}"/>
    <cellStyle name="Calculation 2 2 2 10 6 3 2" xfId="744" xr:uid="{00000000-0005-0000-0000-000037010000}"/>
    <cellStyle name="Calculation 2 2 2 10 6 3 3" xfId="745" xr:uid="{00000000-0005-0000-0000-000038010000}"/>
    <cellStyle name="Calculation 2 2 2 10 6 4" xfId="746" xr:uid="{00000000-0005-0000-0000-000039010000}"/>
    <cellStyle name="Calculation 2 2 2 10 6 4 2" xfId="747" xr:uid="{00000000-0005-0000-0000-00003A010000}"/>
    <cellStyle name="Calculation 2 2 2 10 6 4 3" xfId="748" xr:uid="{00000000-0005-0000-0000-00003B010000}"/>
    <cellStyle name="Calculation 2 2 2 10 6 5" xfId="749" xr:uid="{00000000-0005-0000-0000-00003C010000}"/>
    <cellStyle name="Calculation 2 2 2 10 6 5 2" xfId="750" xr:uid="{00000000-0005-0000-0000-00003D010000}"/>
    <cellStyle name="Calculation 2 2 2 10 6 5 3" xfId="751" xr:uid="{00000000-0005-0000-0000-00003E010000}"/>
    <cellStyle name="Calculation 2 2 2 10 6 6" xfId="752" xr:uid="{00000000-0005-0000-0000-00003F010000}"/>
    <cellStyle name="Calculation 2 2 2 10 6 6 2" xfId="753" xr:uid="{00000000-0005-0000-0000-000040010000}"/>
    <cellStyle name="Calculation 2 2 2 10 6 6 3" xfId="754" xr:uid="{00000000-0005-0000-0000-000041010000}"/>
    <cellStyle name="Calculation 2 2 2 10 6 7" xfId="755" xr:uid="{00000000-0005-0000-0000-000042010000}"/>
    <cellStyle name="Calculation 2 2 2 10 6 7 2" xfId="756" xr:uid="{00000000-0005-0000-0000-000043010000}"/>
    <cellStyle name="Calculation 2 2 2 10 6 7 3" xfId="757" xr:uid="{00000000-0005-0000-0000-000044010000}"/>
    <cellStyle name="Calculation 2 2 2 10 6 8" xfId="758" xr:uid="{00000000-0005-0000-0000-000045010000}"/>
    <cellStyle name="Calculation 2 2 2 10 6 8 2" xfId="759" xr:uid="{00000000-0005-0000-0000-000046010000}"/>
    <cellStyle name="Calculation 2 2 2 10 6 8 3" xfId="760" xr:uid="{00000000-0005-0000-0000-000047010000}"/>
    <cellStyle name="Calculation 2 2 2 10 6 9" xfId="761" xr:uid="{00000000-0005-0000-0000-000048010000}"/>
    <cellStyle name="Calculation 2 2 2 10 6 9 2" xfId="762" xr:uid="{00000000-0005-0000-0000-000049010000}"/>
    <cellStyle name="Calculation 2 2 2 10 6 9 3" xfId="763" xr:uid="{00000000-0005-0000-0000-00004A010000}"/>
    <cellStyle name="Calculation 2 2 2 10 7" xfId="764" xr:uid="{00000000-0005-0000-0000-00004B010000}"/>
    <cellStyle name="Calculation 2 2 2 10 7 10" xfId="765" xr:uid="{00000000-0005-0000-0000-00004C010000}"/>
    <cellStyle name="Calculation 2 2 2 10 7 11" xfId="766" xr:uid="{00000000-0005-0000-0000-00004D010000}"/>
    <cellStyle name="Calculation 2 2 2 10 7 2" xfId="767" xr:uid="{00000000-0005-0000-0000-00004E010000}"/>
    <cellStyle name="Calculation 2 2 2 10 7 2 2" xfId="768" xr:uid="{00000000-0005-0000-0000-00004F010000}"/>
    <cellStyle name="Calculation 2 2 2 10 7 2 3" xfId="769" xr:uid="{00000000-0005-0000-0000-000050010000}"/>
    <cellStyle name="Calculation 2 2 2 10 7 3" xfId="770" xr:uid="{00000000-0005-0000-0000-000051010000}"/>
    <cellStyle name="Calculation 2 2 2 10 7 3 2" xfId="771" xr:uid="{00000000-0005-0000-0000-000052010000}"/>
    <cellStyle name="Calculation 2 2 2 10 7 3 3" xfId="772" xr:uid="{00000000-0005-0000-0000-000053010000}"/>
    <cellStyle name="Calculation 2 2 2 10 7 4" xfId="773" xr:uid="{00000000-0005-0000-0000-000054010000}"/>
    <cellStyle name="Calculation 2 2 2 10 7 4 2" xfId="774" xr:uid="{00000000-0005-0000-0000-000055010000}"/>
    <cellStyle name="Calculation 2 2 2 10 7 4 3" xfId="775" xr:uid="{00000000-0005-0000-0000-000056010000}"/>
    <cellStyle name="Calculation 2 2 2 10 7 5" xfId="776" xr:uid="{00000000-0005-0000-0000-000057010000}"/>
    <cellStyle name="Calculation 2 2 2 10 7 5 2" xfId="777" xr:uid="{00000000-0005-0000-0000-000058010000}"/>
    <cellStyle name="Calculation 2 2 2 10 7 5 3" xfId="778" xr:uid="{00000000-0005-0000-0000-000059010000}"/>
    <cellStyle name="Calculation 2 2 2 10 7 6" xfId="779" xr:uid="{00000000-0005-0000-0000-00005A010000}"/>
    <cellStyle name="Calculation 2 2 2 10 7 6 2" xfId="780" xr:uid="{00000000-0005-0000-0000-00005B010000}"/>
    <cellStyle name="Calculation 2 2 2 10 7 6 3" xfId="781" xr:uid="{00000000-0005-0000-0000-00005C010000}"/>
    <cellStyle name="Calculation 2 2 2 10 7 7" xfId="782" xr:uid="{00000000-0005-0000-0000-00005D010000}"/>
    <cellStyle name="Calculation 2 2 2 10 7 7 2" xfId="783" xr:uid="{00000000-0005-0000-0000-00005E010000}"/>
    <cellStyle name="Calculation 2 2 2 10 7 7 3" xfId="784" xr:uid="{00000000-0005-0000-0000-00005F010000}"/>
    <cellStyle name="Calculation 2 2 2 10 7 8" xfId="785" xr:uid="{00000000-0005-0000-0000-000060010000}"/>
    <cellStyle name="Calculation 2 2 2 10 7 8 2" xfId="786" xr:uid="{00000000-0005-0000-0000-000061010000}"/>
    <cellStyle name="Calculation 2 2 2 10 7 8 3" xfId="787" xr:uid="{00000000-0005-0000-0000-000062010000}"/>
    <cellStyle name="Calculation 2 2 2 10 7 9" xfId="788" xr:uid="{00000000-0005-0000-0000-000063010000}"/>
    <cellStyle name="Calculation 2 2 2 10 7 9 2" xfId="789" xr:uid="{00000000-0005-0000-0000-000064010000}"/>
    <cellStyle name="Calculation 2 2 2 10 7 9 3" xfId="790" xr:uid="{00000000-0005-0000-0000-000065010000}"/>
    <cellStyle name="Calculation 2 2 2 10 8" xfId="791" xr:uid="{00000000-0005-0000-0000-000066010000}"/>
    <cellStyle name="Calculation 2 2 2 10 8 10" xfId="792" xr:uid="{00000000-0005-0000-0000-000067010000}"/>
    <cellStyle name="Calculation 2 2 2 10 8 11" xfId="793" xr:uid="{00000000-0005-0000-0000-000068010000}"/>
    <cellStyle name="Calculation 2 2 2 10 8 2" xfId="794" xr:uid="{00000000-0005-0000-0000-000069010000}"/>
    <cellStyle name="Calculation 2 2 2 10 8 2 2" xfId="795" xr:uid="{00000000-0005-0000-0000-00006A010000}"/>
    <cellStyle name="Calculation 2 2 2 10 8 2 3" xfId="796" xr:uid="{00000000-0005-0000-0000-00006B010000}"/>
    <cellStyle name="Calculation 2 2 2 10 8 3" xfId="797" xr:uid="{00000000-0005-0000-0000-00006C010000}"/>
    <cellStyle name="Calculation 2 2 2 10 8 3 2" xfId="798" xr:uid="{00000000-0005-0000-0000-00006D010000}"/>
    <cellStyle name="Calculation 2 2 2 10 8 3 3" xfId="799" xr:uid="{00000000-0005-0000-0000-00006E010000}"/>
    <cellStyle name="Calculation 2 2 2 10 8 4" xfId="800" xr:uid="{00000000-0005-0000-0000-00006F010000}"/>
    <cellStyle name="Calculation 2 2 2 10 8 4 2" xfId="801" xr:uid="{00000000-0005-0000-0000-000070010000}"/>
    <cellStyle name="Calculation 2 2 2 10 8 4 3" xfId="802" xr:uid="{00000000-0005-0000-0000-000071010000}"/>
    <cellStyle name="Calculation 2 2 2 10 8 5" xfId="803" xr:uid="{00000000-0005-0000-0000-000072010000}"/>
    <cellStyle name="Calculation 2 2 2 10 8 5 2" xfId="804" xr:uid="{00000000-0005-0000-0000-000073010000}"/>
    <cellStyle name="Calculation 2 2 2 10 8 5 3" xfId="805" xr:uid="{00000000-0005-0000-0000-000074010000}"/>
    <cellStyle name="Calculation 2 2 2 10 8 6" xfId="806" xr:uid="{00000000-0005-0000-0000-000075010000}"/>
    <cellStyle name="Calculation 2 2 2 10 8 6 2" xfId="807" xr:uid="{00000000-0005-0000-0000-000076010000}"/>
    <cellStyle name="Calculation 2 2 2 10 8 6 3" xfId="808" xr:uid="{00000000-0005-0000-0000-000077010000}"/>
    <cellStyle name="Calculation 2 2 2 10 8 7" xfId="809" xr:uid="{00000000-0005-0000-0000-000078010000}"/>
    <cellStyle name="Calculation 2 2 2 10 8 7 2" xfId="810" xr:uid="{00000000-0005-0000-0000-000079010000}"/>
    <cellStyle name="Calculation 2 2 2 10 8 7 3" xfId="811" xr:uid="{00000000-0005-0000-0000-00007A010000}"/>
    <cellStyle name="Calculation 2 2 2 10 8 8" xfId="812" xr:uid="{00000000-0005-0000-0000-00007B010000}"/>
    <cellStyle name="Calculation 2 2 2 10 8 8 2" xfId="813" xr:uid="{00000000-0005-0000-0000-00007C010000}"/>
    <cellStyle name="Calculation 2 2 2 10 8 8 3" xfId="814" xr:uid="{00000000-0005-0000-0000-00007D010000}"/>
    <cellStyle name="Calculation 2 2 2 10 8 9" xfId="815" xr:uid="{00000000-0005-0000-0000-00007E010000}"/>
    <cellStyle name="Calculation 2 2 2 10 8 9 2" xfId="816" xr:uid="{00000000-0005-0000-0000-00007F010000}"/>
    <cellStyle name="Calculation 2 2 2 10 8 9 3" xfId="817" xr:uid="{00000000-0005-0000-0000-000080010000}"/>
    <cellStyle name="Calculation 2 2 2 10 9" xfId="818" xr:uid="{00000000-0005-0000-0000-000081010000}"/>
    <cellStyle name="Calculation 2 2 2 10 9 10" xfId="819" xr:uid="{00000000-0005-0000-0000-000082010000}"/>
    <cellStyle name="Calculation 2 2 2 10 9 11" xfId="820" xr:uid="{00000000-0005-0000-0000-000083010000}"/>
    <cellStyle name="Calculation 2 2 2 10 9 2" xfId="821" xr:uid="{00000000-0005-0000-0000-000084010000}"/>
    <cellStyle name="Calculation 2 2 2 10 9 2 2" xfId="822" xr:uid="{00000000-0005-0000-0000-000085010000}"/>
    <cellStyle name="Calculation 2 2 2 10 9 2 3" xfId="823" xr:uid="{00000000-0005-0000-0000-000086010000}"/>
    <cellStyle name="Calculation 2 2 2 10 9 3" xfId="824" xr:uid="{00000000-0005-0000-0000-000087010000}"/>
    <cellStyle name="Calculation 2 2 2 10 9 3 2" xfId="825" xr:uid="{00000000-0005-0000-0000-000088010000}"/>
    <cellStyle name="Calculation 2 2 2 10 9 3 3" xfId="826" xr:uid="{00000000-0005-0000-0000-000089010000}"/>
    <cellStyle name="Calculation 2 2 2 10 9 4" xfId="827" xr:uid="{00000000-0005-0000-0000-00008A010000}"/>
    <cellStyle name="Calculation 2 2 2 10 9 4 2" xfId="828" xr:uid="{00000000-0005-0000-0000-00008B010000}"/>
    <cellStyle name="Calculation 2 2 2 10 9 4 3" xfId="829" xr:uid="{00000000-0005-0000-0000-00008C010000}"/>
    <cellStyle name="Calculation 2 2 2 10 9 5" xfId="830" xr:uid="{00000000-0005-0000-0000-00008D010000}"/>
    <cellStyle name="Calculation 2 2 2 10 9 5 2" xfId="831" xr:uid="{00000000-0005-0000-0000-00008E010000}"/>
    <cellStyle name="Calculation 2 2 2 10 9 5 3" xfId="832" xr:uid="{00000000-0005-0000-0000-00008F010000}"/>
    <cellStyle name="Calculation 2 2 2 10 9 6" xfId="833" xr:uid="{00000000-0005-0000-0000-000090010000}"/>
    <cellStyle name="Calculation 2 2 2 10 9 6 2" xfId="834" xr:uid="{00000000-0005-0000-0000-000091010000}"/>
    <cellStyle name="Calculation 2 2 2 10 9 6 3" xfId="835" xr:uid="{00000000-0005-0000-0000-000092010000}"/>
    <cellStyle name="Calculation 2 2 2 10 9 7" xfId="836" xr:uid="{00000000-0005-0000-0000-000093010000}"/>
    <cellStyle name="Calculation 2 2 2 10 9 7 2" xfId="837" xr:uid="{00000000-0005-0000-0000-000094010000}"/>
    <cellStyle name="Calculation 2 2 2 10 9 7 3" xfId="838" xr:uid="{00000000-0005-0000-0000-000095010000}"/>
    <cellStyle name="Calculation 2 2 2 10 9 8" xfId="839" xr:uid="{00000000-0005-0000-0000-000096010000}"/>
    <cellStyle name="Calculation 2 2 2 10 9 8 2" xfId="840" xr:uid="{00000000-0005-0000-0000-000097010000}"/>
    <cellStyle name="Calculation 2 2 2 10 9 8 3" xfId="841" xr:uid="{00000000-0005-0000-0000-000098010000}"/>
    <cellStyle name="Calculation 2 2 2 10 9 9" xfId="842" xr:uid="{00000000-0005-0000-0000-000099010000}"/>
    <cellStyle name="Calculation 2 2 2 10 9 9 2" xfId="843" xr:uid="{00000000-0005-0000-0000-00009A010000}"/>
    <cellStyle name="Calculation 2 2 2 10 9 9 3" xfId="844" xr:uid="{00000000-0005-0000-0000-00009B010000}"/>
    <cellStyle name="Calculation 2 2 2 11" xfId="845" xr:uid="{00000000-0005-0000-0000-00009C010000}"/>
    <cellStyle name="Calculation 2 2 2 11 2" xfId="846" xr:uid="{00000000-0005-0000-0000-00009D010000}"/>
    <cellStyle name="Calculation 2 2 2 11 3" xfId="847" xr:uid="{00000000-0005-0000-0000-00009E010000}"/>
    <cellStyle name="Calculation 2 2 2 12" xfId="848" xr:uid="{00000000-0005-0000-0000-00009F010000}"/>
    <cellStyle name="Calculation 2 2 2 12 2" xfId="849" xr:uid="{00000000-0005-0000-0000-0000A0010000}"/>
    <cellStyle name="Calculation 2 2 2 12 3" xfId="850" xr:uid="{00000000-0005-0000-0000-0000A1010000}"/>
    <cellStyle name="Calculation 2 2 2 13" xfId="58216" xr:uid="{00000000-0005-0000-0000-0000A2010000}"/>
    <cellStyle name="Calculation 2 2 2 2" xfId="139" xr:uid="{00000000-0005-0000-0000-0000A3010000}"/>
    <cellStyle name="Calculation 2 2 2 2 10" xfId="58347" xr:uid="{00000000-0005-0000-0000-0000A4010000}"/>
    <cellStyle name="Calculation 2 2 2 2 2" xfId="851" xr:uid="{00000000-0005-0000-0000-0000A5010000}"/>
    <cellStyle name="Calculation 2 2 2 2 2 10" xfId="852" xr:uid="{00000000-0005-0000-0000-0000A6010000}"/>
    <cellStyle name="Calculation 2 2 2 2 2 10 10" xfId="853" xr:uid="{00000000-0005-0000-0000-0000A7010000}"/>
    <cellStyle name="Calculation 2 2 2 2 2 10 11" xfId="854" xr:uid="{00000000-0005-0000-0000-0000A8010000}"/>
    <cellStyle name="Calculation 2 2 2 2 2 10 2" xfId="855" xr:uid="{00000000-0005-0000-0000-0000A9010000}"/>
    <cellStyle name="Calculation 2 2 2 2 2 10 2 2" xfId="856" xr:uid="{00000000-0005-0000-0000-0000AA010000}"/>
    <cellStyle name="Calculation 2 2 2 2 2 10 2 3" xfId="857" xr:uid="{00000000-0005-0000-0000-0000AB010000}"/>
    <cellStyle name="Calculation 2 2 2 2 2 10 3" xfId="858" xr:uid="{00000000-0005-0000-0000-0000AC010000}"/>
    <cellStyle name="Calculation 2 2 2 2 2 10 3 2" xfId="859" xr:uid="{00000000-0005-0000-0000-0000AD010000}"/>
    <cellStyle name="Calculation 2 2 2 2 2 10 3 3" xfId="860" xr:uid="{00000000-0005-0000-0000-0000AE010000}"/>
    <cellStyle name="Calculation 2 2 2 2 2 10 4" xfId="861" xr:uid="{00000000-0005-0000-0000-0000AF010000}"/>
    <cellStyle name="Calculation 2 2 2 2 2 10 4 2" xfId="862" xr:uid="{00000000-0005-0000-0000-0000B0010000}"/>
    <cellStyle name="Calculation 2 2 2 2 2 10 4 3" xfId="863" xr:uid="{00000000-0005-0000-0000-0000B1010000}"/>
    <cellStyle name="Calculation 2 2 2 2 2 10 5" xfId="864" xr:uid="{00000000-0005-0000-0000-0000B2010000}"/>
    <cellStyle name="Calculation 2 2 2 2 2 10 5 2" xfId="865" xr:uid="{00000000-0005-0000-0000-0000B3010000}"/>
    <cellStyle name="Calculation 2 2 2 2 2 10 5 3" xfId="866" xr:uid="{00000000-0005-0000-0000-0000B4010000}"/>
    <cellStyle name="Calculation 2 2 2 2 2 10 6" xfId="867" xr:uid="{00000000-0005-0000-0000-0000B5010000}"/>
    <cellStyle name="Calculation 2 2 2 2 2 10 6 2" xfId="868" xr:uid="{00000000-0005-0000-0000-0000B6010000}"/>
    <cellStyle name="Calculation 2 2 2 2 2 10 6 3" xfId="869" xr:uid="{00000000-0005-0000-0000-0000B7010000}"/>
    <cellStyle name="Calculation 2 2 2 2 2 10 7" xfId="870" xr:uid="{00000000-0005-0000-0000-0000B8010000}"/>
    <cellStyle name="Calculation 2 2 2 2 2 10 7 2" xfId="871" xr:uid="{00000000-0005-0000-0000-0000B9010000}"/>
    <cellStyle name="Calculation 2 2 2 2 2 10 7 3" xfId="872" xr:uid="{00000000-0005-0000-0000-0000BA010000}"/>
    <cellStyle name="Calculation 2 2 2 2 2 10 8" xfId="873" xr:uid="{00000000-0005-0000-0000-0000BB010000}"/>
    <cellStyle name="Calculation 2 2 2 2 2 10 8 2" xfId="874" xr:uid="{00000000-0005-0000-0000-0000BC010000}"/>
    <cellStyle name="Calculation 2 2 2 2 2 10 8 3" xfId="875" xr:uid="{00000000-0005-0000-0000-0000BD010000}"/>
    <cellStyle name="Calculation 2 2 2 2 2 10 9" xfId="876" xr:uid="{00000000-0005-0000-0000-0000BE010000}"/>
    <cellStyle name="Calculation 2 2 2 2 2 10 9 2" xfId="877" xr:uid="{00000000-0005-0000-0000-0000BF010000}"/>
    <cellStyle name="Calculation 2 2 2 2 2 10 9 3" xfId="878" xr:uid="{00000000-0005-0000-0000-0000C0010000}"/>
    <cellStyle name="Calculation 2 2 2 2 2 11" xfId="879" xr:uid="{00000000-0005-0000-0000-0000C1010000}"/>
    <cellStyle name="Calculation 2 2 2 2 2 11 2" xfId="880" xr:uid="{00000000-0005-0000-0000-0000C2010000}"/>
    <cellStyle name="Calculation 2 2 2 2 2 11 3" xfId="881" xr:uid="{00000000-0005-0000-0000-0000C3010000}"/>
    <cellStyle name="Calculation 2 2 2 2 2 12" xfId="882" xr:uid="{00000000-0005-0000-0000-0000C4010000}"/>
    <cellStyle name="Calculation 2 2 2 2 2 12 2" xfId="883" xr:uid="{00000000-0005-0000-0000-0000C5010000}"/>
    <cellStyle name="Calculation 2 2 2 2 2 12 3" xfId="884" xr:uid="{00000000-0005-0000-0000-0000C6010000}"/>
    <cellStyle name="Calculation 2 2 2 2 2 13" xfId="885" xr:uid="{00000000-0005-0000-0000-0000C7010000}"/>
    <cellStyle name="Calculation 2 2 2 2 2 13 2" xfId="886" xr:uid="{00000000-0005-0000-0000-0000C8010000}"/>
    <cellStyle name="Calculation 2 2 2 2 2 13 3" xfId="887" xr:uid="{00000000-0005-0000-0000-0000C9010000}"/>
    <cellStyle name="Calculation 2 2 2 2 2 14" xfId="888" xr:uid="{00000000-0005-0000-0000-0000CA010000}"/>
    <cellStyle name="Calculation 2 2 2 2 2 14 2" xfId="889" xr:uid="{00000000-0005-0000-0000-0000CB010000}"/>
    <cellStyle name="Calculation 2 2 2 2 2 14 3" xfId="890" xr:uid="{00000000-0005-0000-0000-0000CC010000}"/>
    <cellStyle name="Calculation 2 2 2 2 2 15" xfId="891" xr:uid="{00000000-0005-0000-0000-0000CD010000}"/>
    <cellStyle name="Calculation 2 2 2 2 2 15 2" xfId="892" xr:uid="{00000000-0005-0000-0000-0000CE010000}"/>
    <cellStyle name="Calculation 2 2 2 2 2 15 3" xfId="893" xr:uid="{00000000-0005-0000-0000-0000CF010000}"/>
    <cellStyle name="Calculation 2 2 2 2 2 16" xfId="894" xr:uid="{00000000-0005-0000-0000-0000D0010000}"/>
    <cellStyle name="Calculation 2 2 2 2 2 16 2" xfId="895" xr:uid="{00000000-0005-0000-0000-0000D1010000}"/>
    <cellStyle name="Calculation 2 2 2 2 2 16 3" xfId="896" xr:uid="{00000000-0005-0000-0000-0000D2010000}"/>
    <cellStyle name="Calculation 2 2 2 2 2 17" xfId="897" xr:uid="{00000000-0005-0000-0000-0000D3010000}"/>
    <cellStyle name="Calculation 2 2 2 2 2 17 2" xfId="898" xr:uid="{00000000-0005-0000-0000-0000D4010000}"/>
    <cellStyle name="Calculation 2 2 2 2 2 17 3" xfId="899" xr:uid="{00000000-0005-0000-0000-0000D5010000}"/>
    <cellStyle name="Calculation 2 2 2 2 2 18" xfId="900" xr:uid="{00000000-0005-0000-0000-0000D6010000}"/>
    <cellStyle name="Calculation 2 2 2 2 2 18 2" xfId="901" xr:uid="{00000000-0005-0000-0000-0000D7010000}"/>
    <cellStyle name="Calculation 2 2 2 2 2 18 3" xfId="902" xr:uid="{00000000-0005-0000-0000-0000D8010000}"/>
    <cellStyle name="Calculation 2 2 2 2 2 19" xfId="903" xr:uid="{00000000-0005-0000-0000-0000D9010000}"/>
    <cellStyle name="Calculation 2 2 2 2 2 2" xfId="904" xr:uid="{00000000-0005-0000-0000-0000DA010000}"/>
    <cellStyle name="Calculation 2 2 2 2 2 2 10" xfId="905" xr:uid="{00000000-0005-0000-0000-0000DB010000}"/>
    <cellStyle name="Calculation 2 2 2 2 2 2 11" xfId="906" xr:uid="{00000000-0005-0000-0000-0000DC010000}"/>
    <cellStyle name="Calculation 2 2 2 2 2 2 2" xfId="907" xr:uid="{00000000-0005-0000-0000-0000DD010000}"/>
    <cellStyle name="Calculation 2 2 2 2 2 2 2 2" xfId="908" xr:uid="{00000000-0005-0000-0000-0000DE010000}"/>
    <cellStyle name="Calculation 2 2 2 2 2 2 2 3" xfId="909" xr:uid="{00000000-0005-0000-0000-0000DF010000}"/>
    <cellStyle name="Calculation 2 2 2 2 2 2 3" xfId="910" xr:uid="{00000000-0005-0000-0000-0000E0010000}"/>
    <cellStyle name="Calculation 2 2 2 2 2 2 3 2" xfId="911" xr:uid="{00000000-0005-0000-0000-0000E1010000}"/>
    <cellStyle name="Calculation 2 2 2 2 2 2 3 3" xfId="912" xr:uid="{00000000-0005-0000-0000-0000E2010000}"/>
    <cellStyle name="Calculation 2 2 2 2 2 2 4" xfId="913" xr:uid="{00000000-0005-0000-0000-0000E3010000}"/>
    <cellStyle name="Calculation 2 2 2 2 2 2 4 2" xfId="914" xr:uid="{00000000-0005-0000-0000-0000E4010000}"/>
    <cellStyle name="Calculation 2 2 2 2 2 2 4 3" xfId="915" xr:uid="{00000000-0005-0000-0000-0000E5010000}"/>
    <cellStyle name="Calculation 2 2 2 2 2 2 5" xfId="916" xr:uid="{00000000-0005-0000-0000-0000E6010000}"/>
    <cellStyle name="Calculation 2 2 2 2 2 2 5 2" xfId="917" xr:uid="{00000000-0005-0000-0000-0000E7010000}"/>
    <cellStyle name="Calculation 2 2 2 2 2 2 5 3" xfId="918" xr:uid="{00000000-0005-0000-0000-0000E8010000}"/>
    <cellStyle name="Calculation 2 2 2 2 2 2 6" xfId="919" xr:uid="{00000000-0005-0000-0000-0000E9010000}"/>
    <cellStyle name="Calculation 2 2 2 2 2 2 6 2" xfId="920" xr:uid="{00000000-0005-0000-0000-0000EA010000}"/>
    <cellStyle name="Calculation 2 2 2 2 2 2 6 3" xfId="921" xr:uid="{00000000-0005-0000-0000-0000EB010000}"/>
    <cellStyle name="Calculation 2 2 2 2 2 2 7" xfId="922" xr:uid="{00000000-0005-0000-0000-0000EC010000}"/>
    <cellStyle name="Calculation 2 2 2 2 2 2 7 2" xfId="923" xr:uid="{00000000-0005-0000-0000-0000ED010000}"/>
    <cellStyle name="Calculation 2 2 2 2 2 2 7 3" xfId="924" xr:uid="{00000000-0005-0000-0000-0000EE010000}"/>
    <cellStyle name="Calculation 2 2 2 2 2 2 8" xfId="925" xr:uid="{00000000-0005-0000-0000-0000EF010000}"/>
    <cellStyle name="Calculation 2 2 2 2 2 2 8 2" xfId="926" xr:uid="{00000000-0005-0000-0000-0000F0010000}"/>
    <cellStyle name="Calculation 2 2 2 2 2 2 8 3" xfId="927" xr:uid="{00000000-0005-0000-0000-0000F1010000}"/>
    <cellStyle name="Calculation 2 2 2 2 2 2 9" xfId="928" xr:uid="{00000000-0005-0000-0000-0000F2010000}"/>
    <cellStyle name="Calculation 2 2 2 2 2 2 9 2" xfId="929" xr:uid="{00000000-0005-0000-0000-0000F3010000}"/>
    <cellStyle name="Calculation 2 2 2 2 2 2 9 3" xfId="930" xr:uid="{00000000-0005-0000-0000-0000F4010000}"/>
    <cellStyle name="Calculation 2 2 2 2 2 20" xfId="931" xr:uid="{00000000-0005-0000-0000-0000F5010000}"/>
    <cellStyle name="Calculation 2 2 2 2 2 3" xfId="932" xr:uid="{00000000-0005-0000-0000-0000F6010000}"/>
    <cellStyle name="Calculation 2 2 2 2 2 3 10" xfId="933" xr:uid="{00000000-0005-0000-0000-0000F7010000}"/>
    <cellStyle name="Calculation 2 2 2 2 2 3 11" xfId="934" xr:uid="{00000000-0005-0000-0000-0000F8010000}"/>
    <cellStyle name="Calculation 2 2 2 2 2 3 2" xfId="935" xr:uid="{00000000-0005-0000-0000-0000F9010000}"/>
    <cellStyle name="Calculation 2 2 2 2 2 3 2 2" xfId="936" xr:uid="{00000000-0005-0000-0000-0000FA010000}"/>
    <cellStyle name="Calculation 2 2 2 2 2 3 2 3" xfId="937" xr:uid="{00000000-0005-0000-0000-0000FB010000}"/>
    <cellStyle name="Calculation 2 2 2 2 2 3 3" xfId="938" xr:uid="{00000000-0005-0000-0000-0000FC010000}"/>
    <cellStyle name="Calculation 2 2 2 2 2 3 3 2" xfId="939" xr:uid="{00000000-0005-0000-0000-0000FD010000}"/>
    <cellStyle name="Calculation 2 2 2 2 2 3 3 3" xfId="940" xr:uid="{00000000-0005-0000-0000-0000FE010000}"/>
    <cellStyle name="Calculation 2 2 2 2 2 3 4" xfId="941" xr:uid="{00000000-0005-0000-0000-0000FF010000}"/>
    <cellStyle name="Calculation 2 2 2 2 2 3 4 2" xfId="942" xr:uid="{00000000-0005-0000-0000-000000020000}"/>
    <cellStyle name="Calculation 2 2 2 2 2 3 4 3" xfId="943" xr:uid="{00000000-0005-0000-0000-000001020000}"/>
    <cellStyle name="Calculation 2 2 2 2 2 3 5" xfId="944" xr:uid="{00000000-0005-0000-0000-000002020000}"/>
    <cellStyle name="Calculation 2 2 2 2 2 3 5 2" xfId="945" xr:uid="{00000000-0005-0000-0000-000003020000}"/>
    <cellStyle name="Calculation 2 2 2 2 2 3 5 3" xfId="946" xr:uid="{00000000-0005-0000-0000-000004020000}"/>
    <cellStyle name="Calculation 2 2 2 2 2 3 6" xfId="947" xr:uid="{00000000-0005-0000-0000-000005020000}"/>
    <cellStyle name="Calculation 2 2 2 2 2 3 6 2" xfId="948" xr:uid="{00000000-0005-0000-0000-000006020000}"/>
    <cellStyle name="Calculation 2 2 2 2 2 3 6 3" xfId="949" xr:uid="{00000000-0005-0000-0000-000007020000}"/>
    <cellStyle name="Calculation 2 2 2 2 2 3 7" xfId="950" xr:uid="{00000000-0005-0000-0000-000008020000}"/>
    <cellStyle name="Calculation 2 2 2 2 2 3 7 2" xfId="951" xr:uid="{00000000-0005-0000-0000-000009020000}"/>
    <cellStyle name="Calculation 2 2 2 2 2 3 7 3" xfId="952" xr:uid="{00000000-0005-0000-0000-00000A020000}"/>
    <cellStyle name="Calculation 2 2 2 2 2 3 8" xfId="953" xr:uid="{00000000-0005-0000-0000-00000B020000}"/>
    <cellStyle name="Calculation 2 2 2 2 2 3 8 2" xfId="954" xr:uid="{00000000-0005-0000-0000-00000C020000}"/>
    <cellStyle name="Calculation 2 2 2 2 2 3 8 3" xfId="955" xr:uid="{00000000-0005-0000-0000-00000D020000}"/>
    <cellStyle name="Calculation 2 2 2 2 2 3 9" xfId="956" xr:uid="{00000000-0005-0000-0000-00000E020000}"/>
    <cellStyle name="Calculation 2 2 2 2 2 3 9 2" xfId="957" xr:uid="{00000000-0005-0000-0000-00000F020000}"/>
    <cellStyle name="Calculation 2 2 2 2 2 3 9 3" xfId="958" xr:uid="{00000000-0005-0000-0000-000010020000}"/>
    <cellStyle name="Calculation 2 2 2 2 2 4" xfId="959" xr:uid="{00000000-0005-0000-0000-000011020000}"/>
    <cellStyle name="Calculation 2 2 2 2 2 4 10" xfId="960" xr:uid="{00000000-0005-0000-0000-000012020000}"/>
    <cellStyle name="Calculation 2 2 2 2 2 4 11" xfId="961" xr:uid="{00000000-0005-0000-0000-000013020000}"/>
    <cellStyle name="Calculation 2 2 2 2 2 4 2" xfId="962" xr:uid="{00000000-0005-0000-0000-000014020000}"/>
    <cellStyle name="Calculation 2 2 2 2 2 4 2 2" xfId="963" xr:uid="{00000000-0005-0000-0000-000015020000}"/>
    <cellStyle name="Calculation 2 2 2 2 2 4 2 3" xfId="964" xr:uid="{00000000-0005-0000-0000-000016020000}"/>
    <cellStyle name="Calculation 2 2 2 2 2 4 3" xfId="965" xr:uid="{00000000-0005-0000-0000-000017020000}"/>
    <cellStyle name="Calculation 2 2 2 2 2 4 3 2" xfId="966" xr:uid="{00000000-0005-0000-0000-000018020000}"/>
    <cellStyle name="Calculation 2 2 2 2 2 4 3 3" xfId="967" xr:uid="{00000000-0005-0000-0000-000019020000}"/>
    <cellStyle name="Calculation 2 2 2 2 2 4 4" xfId="968" xr:uid="{00000000-0005-0000-0000-00001A020000}"/>
    <cellStyle name="Calculation 2 2 2 2 2 4 4 2" xfId="969" xr:uid="{00000000-0005-0000-0000-00001B020000}"/>
    <cellStyle name="Calculation 2 2 2 2 2 4 4 3" xfId="970" xr:uid="{00000000-0005-0000-0000-00001C020000}"/>
    <cellStyle name="Calculation 2 2 2 2 2 4 5" xfId="971" xr:uid="{00000000-0005-0000-0000-00001D020000}"/>
    <cellStyle name="Calculation 2 2 2 2 2 4 5 2" xfId="972" xr:uid="{00000000-0005-0000-0000-00001E020000}"/>
    <cellStyle name="Calculation 2 2 2 2 2 4 5 3" xfId="973" xr:uid="{00000000-0005-0000-0000-00001F020000}"/>
    <cellStyle name="Calculation 2 2 2 2 2 4 6" xfId="974" xr:uid="{00000000-0005-0000-0000-000020020000}"/>
    <cellStyle name="Calculation 2 2 2 2 2 4 6 2" xfId="975" xr:uid="{00000000-0005-0000-0000-000021020000}"/>
    <cellStyle name="Calculation 2 2 2 2 2 4 6 3" xfId="976" xr:uid="{00000000-0005-0000-0000-000022020000}"/>
    <cellStyle name="Calculation 2 2 2 2 2 4 7" xfId="977" xr:uid="{00000000-0005-0000-0000-000023020000}"/>
    <cellStyle name="Calculation 2 2 2 2 2 4 7 2" xfId="978" xr:uid="{00000000-0005-0000-0000-000024020000}"/>
    <cellStyle name="Calculation 2 2 2 2 2 4 7 3" xfId="979" xr:uid="{00000000-0005-0000-0000-000025020000}"/>
    <cellStyle name="Calculation 2 2 2 2 2 4 8" xfId="980" xr:uid="{00000000-0005-0000-0000-000026020000}"/>
    <cellStyle name="Calculation 2 2 2 2 2 4 8 2" xfId="981" xr:uid="{00000000-0005-0000-0000-000027020000}"/>
    <cellStyle name="Calculation 2 2 2 2 2 4 8 3" xfId="982" xr:uid="{00000000-0005-0000-0000-000028020000}"/>
    <cellStyle name="Calculation 2 2 2 2 2 4 9" xfId="983" xr:uid="{00000000-0005-0000-0000-000029020000}"/>
    <cellStyle name="Calculation 2 2 2 2 2 4 9 2" xfId="984" xr:uid="{00000000-0005-0000-0000-00002A020000}"/>
    <cellStyle name="Calculation 2 2 2 2 2 4 9 3" xfId="985" xr:uid="{00000000-0005-0000-0000-00002B020000}"/>
    <cellStyle name="Calculation 2 2 2 2 2 5" xfId="986" xr:uid="{00000000-0005-0000-0000-00002C020000}"/>
    <cellStyle name="Calculation 2 2 2 2 2 5 10" xfId="987" xr:uid="{00000000-0005-0000-0000-00002D020000}"/>
    <cellStyle name="Calculation 2 2 2 2 2 5 11" xfId="988" xr:uid="{00000000-0005-0000-0000-00002E020000}"/>
    <cellStyle name="Calculation 2 2 2 2 2 5 2" xfId="989" xr:uid="{00000000-0005-0000-0000-00002F020000}"/>
    <cellStyle name="Calculation 2 2 2 2 2 5 2 2" xfId="990" xr:uid="{00000000-0005-0000-0000-000030020000}"/>
    <cellStyle name="Calculation 2 2 2 2 2 5 2 3" xfId="991" xr:uid="{00000000-0005-0000-0000-000031020000}"/>
    <cellStyle name="Calculation 2 2 2 2 2 5 3" xfId="992" xr:uid="{00000000-0005-0000-0000-000032020000}"/>
    <cellStyle name="Calculation 2 2 2 2 2 5 3 2" xfId="993" xr:uid="{00000000-0005-0000-0000-000033020000}"/>
    <cellStyle name="Calculation 2 2 2 2 2 5 3 3" xfId="994" xr:uid="{00000000-0005-0000-0000-000034020000}"/>
    <cellStyle name="Calculation 2 2 2 2 2 5 4" xfId="995" xr:uid="{00000000-0005-0000-0000-000035020000}"/>
    <cellStyle name="Calculation 2 2 2 2 2 5 4 2" xfId="996" xr:uid="{00000000-0005-0000-0000-000036020000}"/>
    <cellStyle name="Calculation 2 2 2 2 2 5 4 3" xfId="997" xr:uid="{00000000-0005-0000-0000-000037020000}"/>
    <cellStyle name="Calculation 2 2 2 2 2 5 5" xfId="998" xr:uid="{00000000-0005-0000-0000-000038020000}"/>
    <cellStyle name="Calculation 2 2 2 2 2 5 5 2" xfId="999" xr:uid="{00000000-0005-0000-0000-000039020000}"/>
    <cellStyle name="Calculation 2 2 2 2 2 5 5 3" xfId="1000" xr:uid="{00000000-0005-0000-0000-00003A020000}"/>
    <cellStyle name="Calculation 2 2 2 2 2 5 6" xfId="1001" xr:uid="{00000000-0005-0000-0000-00003B020000}"/>
    <cellStyle name="Calculation 2 2 2 2 2 5 6 2" xfId="1002" xr:uid="{00000000-0005-0000-0000-00003C020000}"/>
    <cellStyle name="Calculation 2 2 2 2 2 5 6 3" xfId="1003" xr:uid="{00000000-0005-0000-0000-00003D020000}"/>
    <cellStyle name="Calculation 2 2 2 2 2 5 7" xfId="1004" xr:uid="{00000000-0005-0000-0000-00003E020000}"/>
    <cellStyle name="Calculation 2 2 2 2 2 5 7 2" xfId="1005" xr:uid="{00000000-0005-0000-0000-00003F020000}"/>
    <cellStyle name="Calculation 2 2 2 2 2 5 7 3" xfId="1006" xr:uid="{00000000-0005-0000-0000-000040020000}"/>
    <cellStyle name="Calculation 2 2 2 2 2 5 8" xfId="1007" xr:uid="{00000000-0005-0000-0000-000041020000}"/>
    <cellStyle name="Calculation 2 2 2 2 2 5 8 2" xfId="1008" xr:uid="{00000000-0005-0000-0000-000042020000}"/>
    <cellStyle name="Calculation 2 2 2 2 2 5 8 3" xfId="1009" xr:uid="{00000000-0005-0000-0000-000043020000}"/>
    <cellStyle name="Calculation 2 2 2 2 2 5 9" xfId="1010" xr:uid="{00000000-0005-0000-0000-000044020000}"/>
    <cellStyle name="Calculation 2 2 2 2 2 5 9 2" xfId="1011" xr:uid="{00000000-0005-0000-0000-000045020000}"/>
    <cellStyle name="Calculation 2 2 2 2 2 5 9 3" xfId="1012" xr:uid="{00000000-0005-0000-0000-000046020000}"/>
    <cellStyle name="Calculation 2 2 2 2 2 6" xfId="1013" xr:uid="{00000000-0005-0000-0000-000047020000}"/>
    <cellStyle name="Calculation 2 2 2 2 2 6 10" xfId="1014" xr:uid="{00000000-0005-0000-0000-000048020000}"/>
    <cellStyle name="Calculation 2 2 2 2 2 6 11" xfId="1015" xr:uid="{00000000-0005-0000-0000-000049020000}"/>
    <cellStyle name="Calculation 2 2 2 2 2 6 2" xfId="1016" xr:uid="{00000000-0005-0000-0000-00004A020000}"/>
    <cellStyle name="Calculation 2 2 2 2 2 6 2 2" xfId="1017" xr:uid="{00000000-0005-0000-0000-00004B020000}"/>
    <cellStyle name="Calculation 2 2 2 2 2 6 2 3" xfId="1018" xr:uid="{00000000-0005-0000-0000-00004C020000}"/>
    <cellStyle name="Calculation 2 2 2 2 2 6 3" xfId="1019" xr:uid="{00000000-0005-0000-0000-00004D020000}"/>
    <cellStyle name="Calculation 2 2 2 2 2 6 3 2" xfId="1020" xr:uid="{00000000-0005-0000-0000-00004E020000}"/>
    <cellStyle name="Calculation 2 2 2 2 2 6 3 3" xfId="1021" xr:uid="{00000000-0005-0000-0000-00004F020000}"/>
    <cellStyle name="Calculation 2 2 2 2 2 6 4" xfId="1022" xr:uid="{00000000-0005-0000-0000-000050020000}"/>
    <cellStyle name="Calculation 2 2 2 2 2 6 4 2" xfId="1023" xr:uid="{00000000-0005-0000-0000-000051020000}"/>
    <cellStyle name="Calculation 2 2 2 2 2 6 4 3" xfId="1024" xr:uid="{00000000-0005-0000-0000-000052020000}"/>
    <cellStyle name="Calculation 2 2 2 2 2 6 5" xfId="1025" xr:uid="{00000000-0005-0000-0000-000053020000}"/>
    <cellStyle name="Calculation 2 2 2 2 2 6 5 2" xfId="1026" xr:uid="{00000000-0005-0000-0000-000054020000}"/>
    <cellStyle name="Calculation 2 2 2 2 2 6 5 3" xfId="1027" xr:uid="{00000000-0005-0000-0000-000055020000}"/>
    <cellStyle name="Calculation 2 2 2 2 2 6 6" xfId="1028" xr:uid="{00000000-0005-0000-0000-000056020000}"/>
    <cellStyle name="Calculation 2 2 2 2 2 6 6 2" xfId="1029" xr:uid="{00000000-0005-0000-0000-000057020000}"/>
    <cellStyle name="Calculation 2 2 2 2 2 6 6 3" xfId="1030" xr:uid="{00000000-0005-0000-0000-000058020000}"/>
    <cellStyle name="Calculation 2 2 2 2 2 6 7" xfId="1031" xr:uid="{00000000-0005-0000-0000-000059020000}"/>
    <cellStyle name="Calculation 2 2 2 2 2 6 7 2" xfId="1032" xr:uid="{00000000-0005-0000-0000-00005A020000}"/>
    <cellStyle name="Calculation 2 2 2 2 2 6 7 3" xfId="1033" xr:uid="{00000000-0005-0000-0000-00005B020000}"/>
    <cellStyle name="Calculation 2 2 2 2 2 6 8" xfId="1034" xr:uid="{00000000-0005-0000-0000-00005C020000}"/>
    <cellStyle name="Calculation 2 2 2 2 2 6 8 2" xfId="1035" xr:uid="{00000000-0005-0000-0000-00005D020000}"/>
    <cellStyle name="Calculation 2 2 2 2 2 6 8 3" xfId="1036" xr:uid="{00000000-0005-0000-0000-00005E020000}"/>
    <cellStyle name="Calculation 2 2 2 2 2 6 9" xfId="1037" xr:uid="{00000000-0005-0000-0000-00005F020000}"/>
    <cellStyle name="Calculation 2 2 2 2 2 6 9 2" xfId="1038" xr:uid="{00000000-0005-0000-0000-000060020000}"/>
    <cellStyle name="Calculation 2 2 2 2 2 6 9 3" xfId="1039" xr:uid="{00000000-0005-0000-0000-000061020000}"/>
    <cellStyle name="Calculation 2 2 2 2 2 7" xfId="1040" xr:uid="{00000000-0005-0000-0000-000062020000}"/>
    <cellStyle name="Calculation 2 2 2 2 2 7 10" xfId="1041" xr:uid="{00000000-0005-0000-0000-000063020000}"/>
    <cellStyle name="Calculation 2 2 2 2 2 7 11" xfId="1042" xr:uid="{00000000-0005-0000-0000-000064020000}"/>
    <cellStyle name="Calculation 2 2 2 2 2 7 2" xfId="1043" xr:uid="{00000000-0005-0000-0000-000065020000}"/>
    <cellStyle name="Calculation 2 2 2 2 2 7 2 2" xfId="1044" xr:uid="{00000000-0005-0000-0000-000066020000}"/>
    <cellStyle name="Calculation 2 2 2 2 2 7 2 3" xfId="1045" xr:uid="{00000000-0005-0000-0000-000067020000}"/>
    <cellStyle name="Calculation 2 2 2 2 2 7 3" xfId="1046" xr:uid="{00000000-0005-0000-0000-000068020000}"/>
    <cellStyle name="Calculation 2 2 2 2 2 7 3 2" xfId="1047" xr:uid="{00000000-0005-0000-0000-000069020000}"/>
    <cellStyle name="Calculation 2 2 2 2 2 7 3 3" xfId="1048" xr:uid="{00000000-0005-0000-0000-00006A020000}"/>
    <cellStyle name="Calculation 2 2 2 2 2 7 4" xfId="1049" xr:uid="{00000000-0005-0000-0000-00006B020000}"/>
    <cellStyle name="Calculation 2 2 2 2 2 7 4 2" xfId="1050" xr:uid="{00000000-0005-0000-0000-00006C020000}"/>
    <cellStyle name="Calculation 2 2 2 2 2 7 4 3" xfId="1051" xr:uid="{00000000-0005-0000-0000-00006D020000}"/>
    <cellStyle name="Calculation 2 2 2 2 2 7 5" xfId="1052" xr:uid="{00000000-0005-0000-0000-00006E020000}"/>
    <cellStyle name="Calculation 2 2 2 2 2 7 5 2" xfId="1053" xr:uid="{00000000-0005-0000-0000-00006F020000}"/>
    <cellStyle name="Calculation 2 2 2 2 2 7 5 3" xfId="1054" xr:uid="{00000000-0005-0000-0000-000070020000}"/>
    <cellStyle name="Calculation 2 2 2 2 2 7 6" xfId="1055" xr:uid="{00000000-0005-0000-0000-000071020000}"/>
    <cellStyle name="Calculation 2 2 2 2 2 7 6 2" xfId="1056" xr:uid="{00000000-0005-0000-0000-000072020000}"/>
    <cellStyle name="Calculation 2 2 2 2 2 7 6 3" xfId="1057" xr:uid="{00000000-0005-0000-0000-000073020000}"/>
    <cellStyle name="Calculation 2 2 2 2 2 7 7" xfId="1058" xr:uid="{00000000-0005-0000-0000-000074020000}"/>
    <cellStyle name="Calculation 2 2 2 2 2 7 7 2" xfId="1059" xr:uid="{00000000-0005-0000-0000-000075020000}"/>
    <cellStyle name="Calculation 2 2 2 2 2 7 7 3" xfId="1060" xr:uid="{00000000-0005-0000-0000-000076020000}"/>
    <cellStyle name="Calculation 2 2 2 2 2 7 8" xfId="1061" xr:uid="{00000000-0005-0000-0000-000077020000}"/>
    <cellStyle name="Calculation 2 2 2 2 2 7 8 2" xfId="1062" xr:uid="{00000000-0005-0000-0000-000078020000}"/>
    <cellStyle name="Calculation 2 2 2 2 2 7 8 3" xfId="1063" xr:uid="{00000000-0005-0000-0000-000079020000}"/>
    <cellStyle name="Calculation 2 2 2 2 2 7 9" xfId="1064" xr:uid="{00000000-0005-0000-0000-00007A020000}"/>
    <cellStyle name="Calculation 2 2 2 2 2 7 9 2" xfId="1065" xr:uid="{00000000-0005-0000-0000-00007B020000}"/>
    <cellStyle name="Calculation 2 2 2 2 2 7 9 3" xfId="1066" xr:uid="{00000000-0005-0000-0000-00007C020000}"/>
    <cellStyle name="Calculation 2 2 2 2 2 8" xfId="1067" xr:uid="{00000000-0005-0000-0000-00007D020000}"/>
    <cellStyle name="Calculation 2 2 2 2 2 8 10" xfId="1068" xr:uid="{00000000-0005-0000-0000-00007E020000}"/>
    <cellStyle name="Calculation 2 2 2 2 2 8 11" xfId="1069" xr:uid="{00000000-0005-0000-0000-00007F020000}"/>
    <cellStyle name="Calculation 2 2 2 2 2 8 2" xfId="1070" xr:uid="{00000000-0005-0000-0000-000080020000}"/>
    <cellStyle name="Calculation 2 2 2 2 2 8 2 2" xfId="1071" xr:uid="{00000000-0005-0000-0000-000081020000}"/>
    <cellStyle name="Calculation 2 2 2 2 2 8 2 3" xfId="1072" xr:uid="{00000000-0005-0000-0000-000082020000}"/>
    <cellStyle name="Calculation 2 2 2 2 2 8 3" xfId="1073" xr:uid="{00000000-0005-0000-0000-000083020000}"/>
    <cellStyle name="Calculation 2 2 2 2 2 8 3 2" xfId="1074" xr:uid="{00000000-0005-0000-0000-000084020000}"/>
    <cellStyle name="Calculation 2 2 2 2 2 8 3 3" xfId="1075" xr:uid="{00000000-0005-0000-0000-000085020000}"/>
    <cellStyle name="Calculation 2 2 2 2 2 8 4" xfId="1076" xr:uid="{00000000-0005-0000-0000-000086020000}"/>
    <cellStyle name="Calculation 2 2 2 2 2 8 4 2" xfId="1077" xr:uid="{00000000-0005-0000-0000-000087020000}"/>
    <cellStyle name="Calculation 2 2 2 2 2 8 4 3" xfId="1078" xr:uid="{00000000-0005-0000-0000-000088020000}"/>
    <cellStyle name="Calculation 2 2 2 2 2 8 5" xfId="1079" xr:uid="{00000000-0005-0000-0000-000089020000}"/>
    <cellStyle name="Calculation 2 2 2 2 2 8 5 2" xfId="1080" xr:uid="{00000000-0005-0000-0000-00008A020000}"/>
    <cellStyle name="Calculation 2 2 2 2 2 8 5 3" xfId="1081" xr:uid="{00000000-0005-0000-0000-00008B020000}"/>
    <cellStyle name="Calculation 2 2 2 2 2 8 6" xfId="1082" xr:uid="{00000000-0005-0000-0000-00008C020000}"/>
    <cellStyle name="Calculation 2 2 2 2 2 8 6 2" xfId="1083" xr:uid="{00000000-0005-0000-0000-00008D020000}"/>
    <cellStyle name="Calculation 2 2 2 2 2 8 6 3" xfId="1084" xr:uid="{00000000-0005-0000-0000-00008E020000}"/>
    <cellStyle name="Calculation 2 2 2 2 2 8 7" xfId="1085" xr:uid="{00000000-0005-0000-0000-00008F020000}"/>
    <cellStyle name="Calculation 2 2 2 2 2 8 7 2" xfId="1086" xr:uid="{00000000-0005-0000-0000-000090020000}"/>
    <cellStyle name="Calculation 2 2 2 2 2 8 7 3" xfId="1087" xr:uid="{00000000-0005-0000-0000-000091020000}"/>
    <cellStyle name="Calculation 2 2 2 2 2 8 8" xfId="1088" xr:uid="{00000000-0005-0000-0000-000092020000}"/>
    <cellStyle name="Calculation 2 2 2 2 2 8 8 2" xfId="1089" xr:uid="{00000000-0005-0000-0000-000093020000}"/>
    <cellStyle name="Calculation 2 2 2 2 2 8 8 3" xfId="1090" xr:uid="{00000000-0005-0000-0000-000094020000}"/>
    <cellStyle name="Calculation 2 2 2 2 2 8 9" xfId="1091" xr:uid="{00000000-0005-0000-0000-000095020000}"/>
    <cellStyle name="Calculation 2 2 2 2 2 8 9 2" xfId="1092" xr:uid="{00000000-0005-0000-0000-000096020000}"/>
    <cellStyle name="Calculation 2 2 2 2 2 8 9 3" xfId="1093" xr:uid="{00000000-0005-0000-0000-000097020000}"/>
    <cellStyle name="Calculation 2 2 2 2 2 9" xfId="1094" xr:uid="{00000000-0005-0000-0000-000098020000}"/>
    <cellStyle name="Calculation 2 2 2 2 2 9 10" xfId="1095" xr:uid="{00000000-0005-0000-0000-000099020000}"/>
    <cellStyle name="Calculation 2 2 2 2 2 9 11" xfId="1096" xr:uid="{00000000-0005-0000-0000-00009A020000}"/>
    <cellStyle name="Calculation 2 2 2 2 2 9 2" xfId="1097" xr:uid="{00000000-0005-0000-0000-00009B020000}"/>
    <cellStyle name="Calculation 2 2 2 2 2 9 2 2" xfId="1098" xr:uid="{00000000-0005-0000-0000-00009C020000}"/>
    <cellStyle name="Calculation 2 2 2 2 2 9 2 3" xfId="1099" xr:uid="{00000000-0005-0000-0000-00009D020000}"/>
    <cellStyle name="Calculation 2 2 2 2 2 9 3" xfId="1100" xr:uid="{00000000-0005-0000-0000-00009E020000}"/>
    <cellStyle name="Calculation 2 2 2 2 2 9 3 2" xfId="1101" xr:uid="{00000000-0005-0000-0000-00009F020000}"/>
    <cellStyle name="Calculation 2 2 2 2 2 9 3 3" xfId="1102" xr:uid="{00000000-0005-0000-0000-0000A0020000}"/>
    <cellStyle name="Calculation 2 2 2 2 2 9 4" xfId="1103" xr:uid="{00000000-0005-0000-0000-0000A1020000}"/>
    <cellStyle name="Calculation 2 2 2 2 2 9 4 2" xfId="1104" xr:uid="{00000000-0005-0000-0000-0000A2020000}"/>
    <cellStyle name="Calculation 2 2 2 2 2 9 4 3" xfId="1105" xr:uid="{00000000-0005-0000-0000-0000A3020000}"/>
    <cellStyle name="Calculation 2 2 2 2 2 9 5" xfId="1106" xr:uid="{00000000-0005-0000-0000-0000A4020000}"/>
    <cellStyle name="Calculation 2 2 2 2 2 9 5 2" xfId="1107" xr:uid="{00000000-0005-0000-0000-0000A5020000}"/>
    <cellStyle name="Calculation 2 2 2 2 2 9 5 3" xfId="1108" xr:uid="{00000000-0005-0000-0000-0000A6020000}"/>
    <cellStyle name="Calculation 2 2 2 2 2 9 6" xfId="1109" xr:uid="{00000000-0005-0000-0000-0000A7020000}"/>
    <cellStyle name="Calculation 2 2 2 2 2 9 6 2" xfId="1110" xr:uid="{00000000-0005-0000-0000-0000A8020000}"/>
    <cellStyle name="Calculation 2 2 2 2 2 9 6 3" xfId="1111" xr:uid="{00000000-0005-0000-0000-0000A9020000}"/>
    <cellStyle name="Calculation 2 2 2 2 2 9 7" xfId="1112" xr:uid="{00000000-0005-0000-0000-0000AA020000}"/>
    <cellStyle name="Calculation 2 2 2 2 2 9 7 2" xfId="1113" xr:uid="{00000000-0005-0000-0000-0000AB020000}"/>
    <cellStyle name="Calculation 2 2 2 2 2 9 7 3" xfId="1114" xr:uid="{00000000-0005-0000-0000-0000AC020000}"/>
    <cellStyle name="Calculation 2 2 2 2 2 9 8" xfId="1115" xr:uid="{00000000-0005-0000-0000-0000AD020000}"/>
    <cellStyle name="Calculation 2 2 2 2 2 9 8 2" xfId="1116" xr:uid="{00000000-0005-0000-0000-0000AE020000}"/>
    <cellStyle name="Calculation 2 2 2 2 2 9 8 3" xfId="1117" xr:uid="{00000000-0005-0000-0000-0000AF020000}"/>
    <cellStyle name="Calculation 2 2 2 2 2 9 9" xfId="1118" xr:uid="{00000000-0005-0000-0000-0000B0020000}"/>
    <cellStyle name="Calculation 2 2 2 2 2 9 9 2" xfId="1119" xr:uid="{00000000-0005-0000-0000-0000B1020000}"/>
    <cellStyle name="Calculation 2 2 2 2 2 9 9 3" xfId="1120" xr:uid="{00000000-0005-0000-0000-0000B2020000}"/>
    <cellStyle name="Calculation 2 2 2 2 3" xfId="1121" xr:uid="{00000000-0005-0000-0000-0000B3020000}"/>
    <cellStyle name="Calculation 2 2 2 2 3 2" xfId="1122" xr:uid="{00000000-0005-0000-0000-0000B4020000}"/>
    <cellStyle name="Calculation 2 2 2 2 3 2 2" xfId="1123" xr:uid="{00000000-0005-0000-0000-0000B5020000}"/>
    <cellStyle name="Calculation 2 2 2 2 3 2 3" xfId="1124" xr:uid="{00000000-0005-0000-0000-0000B6020000}"/>
    <cellStyle name="Calculation 2 2 2 2 3 3" xfId="1125" xr:uid="{00000000-0005-0000-0000-0000B7020000}"/>
    <cellStyle name="Calculation 2 2 2 2 3 3 2" xfId="1126" xr:uid="{00000000-0005-0000-0000-0000B8020000}"/>
    <cellStyle name="Calculation 2 2 2 2 3 3 3" xfId="1127" xr:uid="{00000000-0005-0000-0000-0000B9020000}"/>
    <cellStyle name="Calculation 2 2 2 2 3 4" xfId="1128" xr:uid="{00000000-0005-0000-0000-0000BA020000}"/>
    <cellStyle name="Calculation 2 2 2 2 3 4 2" xfId="1129" xr:uid="{00000000-0005-0000-0000-0000BB020000}"/>
    <cellStyle name="Calculation 2 2 2 2 3 4 3" xfId="1130" xr:uid="{00000000-0005-0000-0000-0000BC020000}"/>
    <cellStyle name="Calculation 2 2 2 2 3 5" xfId="1131" xr:uid="{00000000-0005-0000-0000-0000BD020000}"/>
    <cellStyle name="Calculation 2 2 2 2 3 5 2" xfId="1132" xr:uid="{00000000-0005-0000-0000-0000BE020000}"/>
    <cellStyle name="Calculation 2 2 2 2 3 5 3" xfId="1133" xr:uid="{00000000-0005-0000-0000-0000BF020000}"/>
    <cellStyle name="Calculation 2 2 2 2 3 6" xfId="1134" xr:uid="{00000000-0005-0000-0000-0000C0020000}"/>
    <cellStyle name="Calculation 2 2 2 2 3 6 2" xfId="1135" xr:uid="{00000000-0005-0000-0000-0000C1020000}"/>
    <cellStyle name="Calculation 2 2 2 2 3 6 3" xfId="1136" xr:uid="{00000000-0005-0000-0000-0000C2020000}"/>
    <cellStyle name="Calculation 2 2 2 2 3 7" xfId="1137" xr:uid="{00000000-0005-0000-0000-0000C3020000}"/>
    <cellStyle name="Calculation 2 2 2 2 3 7 2" xfId="1138" xr:uid="{00000000-0005-0000-0000-0000C4020000}"/>
    <cellStyle name="Calculation 2 2 2 2 3 7 3" xfId="1139" xr:uid="{00000000-0005-0000-0000-0000C5020000}"/>
    <cellStyle name="Calculation 2 2 2 2 3 8" xfId="1140" xr:uid="{00000000-0005-0000-0000-0000C6020000}"/>
    <cellStyle name="Calculation 2 2 2 2 3 9" xfId="1141" xr:uid="{00000000-0005-0000-0000-0000C7020000}"/>
    <cellStyle name="Calculation 2 2 2 2 4" xfId="1142" xr:uid="{00000000-0005-0000-0000-0000C8020000}"/>
    <cellStyle name="Calculation 2 2 2 2 4 2" xfId="1143" xr:uid="{00000000-0005-0000-0000-0000C9020000}"/>
    <cellStyle name="Calculation 2 2 2 2 4 3" xfId="1144" xr:uid="{00000000-0005-0000-0000-0000CA020000}"/>
    <cellStyle name="Calculation 2 2 2 2 5" xfId="1145" xr:uid="{00000000-0005-0000-0000-0000CB020000}"/>
    <cellStyle name="Calculation 2 2 2 2 5 2" xfId="1146" xr:uid="{00000000-0005-0000-0000-0000CC020000}"/>
    <cellStyle name="Calculation 2 2 2 2 5 3" xfId="1147" xr:uid="{00000000-0005-0000-0000-0000CD020000}"/>
    <cellStyle name="Calculation 2 2 2 2 6" xfId="1148" xr:uid="{00000000-0005-0000-0000-0000CE020000}"/>
    <cellStyle name="Calculation 2 2 2 2 6 2" xfId="1149" xr:uid="{00000000-0005-0000-0000-0000CF020000}"/>
    <cellStyle name="Calculation 2 2 2 2 6 3" xfId="1150" xr:uid="{00000000-0005-0000-0000-0000D0020000}"/>
    <cellStyle name="Calculation 2 2 2 2 7" xfId="1151" xr:uid="{00000000-0005-0000-0000-0000D1020000}"/>
    <cellStyle name="Calculation 2 2 2 2 7 2" xfId="1152" xr:uid="{00000000-0005-0000-0000-0000D2020000}"/>
    <cellStyle name="Calculation 2 2 2 2 7 3" xfId="1153" xr:uid="{00000000-0005-0000-0000-0000D3020000}"/>
    <cellStyle name="Calculation 2 2 2 2 8" xfId="1154" xr:uid="{00000000-0005-0000-0000-0000D4020000}"/>
    <cellStyle name="Calculation 2 2 2 2 8 2" xfId="1155" xr:uid="{00000000-0005-0000-0000-0000D5020000}"/>
    <cellStyle name="Calculation 2 2 2 2 8 3" xfId="1156" xr:uid="{00000000-0005-0000-0000-0000D6020000}"/>
    <cellStyle name="Calculation 2 2 2 2 9" xfId="1157" xr:uid="{00000000-0005-0000-0000-0000D7020000}"/>
    <cellStyle name="Calculation 2 2 2 2 9 2" xfId="1158" xr:uid="{00000000-0005-0000-0000-0000D8020000}"/>
    <cellStyle name="Calculation 2 2 2 2 9 3" xfId="1159" xr:uid="{00000000-0005-0000-0000-0000D9020000}"/>
    <cellStyle name="Calculation 2 2 2 3" xfId="140" xr:uid="{00000000-0005-0000-0000-0000DA020000}"/>
    <cellStyle name="Calculation 2 2 2 3 2" xfId="1160" xr:uid="{00000000-0005-0000-0000-0000DB020000}"/>
    <cellStyle name="Calculation 2 2 2 3 2 10" xfId="1161" xr:uid="{00000000-0005-0000-0000-0000DC020000}"/>
    <cellStyle name="Calculation 2 2 2 3 2 10 10" xfId="1162" xr:uid="{00000000-0005-0000-0000-0000DD020000}"/>
    <cellStyle name="Calculation 2 2 2 3 2 10 11" xfId="1163" xr:uid="{00000000-0005-0000-0000-0000DE020000}"/>
    <cellStyle name="Calculation 2 2 2 3 2 10 2" xfId="1164" xr:uid="{00000000-0005-0000-0000-0000DF020000}"/>
    <cellStyle name="Calculation 2 2 2 3 2 10 2 2" xfId="1165" xr:uid="{00000000-0005-0000-0000-0000E0020000}"/>
    <cellStyle name="Calculation 2 2 2 3 2 10 2 3" xfId="1166" xr:uid="{00000000-0005-0000-0000-0000E1020000}"/>
    <cellStyle name="Calculation 2 2 2 3 2 10 3" xfId="1167" xr:uid="{00000000-0005-0000-0000-0000E2020000}"/>
    <cellStyle name="Calculation 2 2 2 3 2 10 3 2" xfId="1168" xr:uid="{00000000-0005-0000-0000-0000E3020000}"/>
    <cellStyle name="Calculation 2 2 2 3 2 10 3 3" xfId="1169" xr:uid="{00000000-0005-0000-0000-0000E4020000}"/>
    <cellStyle name="Calculation 2 2 2 3 2 10 4" xfId="1170" xr:uid="{00000000-0005-0000-0000-0000E5020000}"/>
    <cellStyle name="Calculation 2 2 2 3 2 10 4 2" xfId="1171" xr:uid="{00000000-0005-0000-0000-0000E6020000}"/>
    <cellStyle name="Calculation 2 2 2 3 2 10 4 3" xfId="1172" xr:uid="{00000000-0005-0000-0000-0000E7020000}"/>
    <cellStyle name="Calculation 2 2 2 3 2 10 5" xfId="1173" xr:uid="{00000000-0005-0000-0000-0000E8020000}"/>
    <cellStyle name="Calculation 2 2 2 3 2 10 5 2" xfId="1174" xr:uid="{00000000-0005-0000-0000-0000E9020000}"/>
    <cellStyle name="Calculation 2 2 2 3 2 10 5 3" xfId="1175" xr:uid="{00000000-0005-0000-0000-0000EA020000}"/>
    <cellStyle name="Calculation 2 2 2 3 2 10 6" xfId="1176" xr:uid="{00000000-0005-0000-0000-0000EB020000}"/>
    <cellStyle name="Calculation 2 2 2 3 2 10 6 2" xfId="1177" xr:uid="{00000000-0005-0000-0000-0000EC020000}"/>
    <cellStyle name="Calculation 2 2 2 3 2 10 6 3" xfId="1178" xr:uid="{00000000-0005-0000-0000-0000ED020000}"/>
    <cellStyle name="Calculation 2 2 2 3 2 10 7" xfId="1179" xr:uid="{00000000-0005-0000-0000-0000EE020000}"/>
    <cellStyle name="Calculation 2 2 2 3 2 10 7 2" xfId="1180" xr:uid="{00000000-0005-0000-0000-0000EF020000}"/>
    <cellStyle name="Calculation 2 2 2 3 2 10 7 3" xfId="1181" xr:uid="{00000000-0005-0000-0000-0000F0020000}"/>
    <cellStyle name="Calculation 2 2 2 3 2 10 8" xfId="1182" xr:uid="{00000000-0005-0000-0000-0000F1020000}"/>
    <cellStyle name="Calculation 2 2 2 3 2 10 8 2" xfId="1183" xr:uid="{00000000-0005-0000-0000-0000F2020000}"/>
    <cellStyle name="Calculation 2 2 2 3 2 10 8 3" xfId="1184" xr:uid="{00000000-0005-0000-0000-0000F3020000}"/>
    <cellStyle name="Calculation 2 2 2 3 2 10 9" xfId="1185" xr:uid="{00000000-0005-0000-0000-0000F4020000}"/>
    <cellStyle name="Calculation 2 2 2 3 2 10 9 2" xfId="1186" xr:uid="{00000000-0005-0000-0000-0000F5020000}"/>
    <cellStyle name="Calculation 2 2 2 3 2 10 9 3" xfId="1187" xr:uid="{00000000-0005-0000-0000-0000F6020000}"/>
    <cellStyle name="Calculation 2 2 2 3 2 11" xfId="1188" xr:uid="{00000000-0005-0000-0000-0000F7020000}"/>
    <cellStyle name="Calculation 2 2 2 3 2 11 2" xfId="1189" xr:uid="{00000000-0005-0000-0000-0000F8020000}"/>
    <cellStyle name="Calculation 2 2 2 3 2 11 3" xfId="1190" xr:uid="{00000000-0005-0000-0000-0000F9020000}"/>
    <cellStyle name="Calculation 2 2 2 3 2 12" xfId="1191" xr:uid="{00000000-0005-0000-0000-0000FA020000}"/>
    <cellStyle name="Calculation 2 2 2 3 2 12 2" xfId="1192" xr:uid="{00000000-0005-0000-0000-0000FB020000}"/>
    <cellStyle name="Calculation 2 2 2 3 2 12 3" xfId="1193" xr:uid="{00000000-0005-0000-0000-0000FC020000}"/>
    <cellStyle name="Calculation 2 2 2 3 2 13" xfId="1194" xr:uid="{00000000-0005-0000-0000-0000FD020000}"/>
    <cellStyle name="Calculation 2 2 2 3 2 13 2" xfId="1195" xr:uid="{00000000-0005-0000-0000-0000FE020000}"/>
    <cellStyle name="Calculation 2 2 2 3 2 13 3" xfId="1196" xr:uid="{00000000-0005-0000-0000-0000FF020000}"/>
    <cellStyle name="Calculation 2 2 2 3 2 14" xfId="1197" xr:uid="{00000000-0005-0000-0000-000000030000}"/>
    <cellStyle name="Calculation 2 2 2 3 2 14 2" xfId="1198" xr:uid="{00000000-0005-0000-0000-000001030000}"/>
    <cellStyle name="Calculation 2 2 2 3 2 14 3" xfId="1199" xr:uid="{00000000-0005-0000-0000-000002030000}"/>
    <cellStyle name="Calculation 2 2 2 3 2 15" xfId="1200" xr:uid="{00000000-0005-0000-0000-000003030000}"/>
    <cellStyle name="Calculation 2 2 2 3 2 15 2" xfId="1201" xr:uid="{00000000-0005-0000-0000-000004030000}"/>
    <cellStyle name="Calculation 2 2 2 3 2 15 3" xfId="1202" xr:uid="{00000000-0005-0000-0000-000005030000}"/>
    <cellStyle name="Calculation 2 2 2 3 2 16" xfId="1203" xr:uid="{00000000-0005-0000-0000-000006030000}"/>
    <cellStyle name="Calculation 2 2 2 3 2 16 2" xfId="1204" xr:uid="{00000000-0005-0000-0000-000007030000}"/>
    <cellStyle name="Calculation 2 2 2 3 2 16 3" xfId="1205" xr:uid="{00000000-0005-0000-0000-000008030000}"/>
    <cellStyle name="Calculation 2 2 2 3 2 17" xfId="1206" xr:uid="{00000000-0005-0000-0000-000009030000}"/>
    <cellStyle name="Calculation 2 2 2 3 2 17 2" xfId="1207" xr:uid="{00000000-0005-0000-0000-00000A030000}"/>
    <cellStyle name="Calculation 2 2 2 3 2 17 3" xfId="1208" xr:uid="{00000000-0005-0000-0000-00000B030000}"/>
    <cellStyle name="Calculation 2 2 2 3 2 18" xfId="1209" xr:uid="{00000000-0005-0000-0000-00000C030000}"/>
    <cellStyle name="Calculation 2 2 2 3 2 18 2" xfId="1210" xr:uid="{00000000-0005-0000-0000-00000D030000}"/>
    <cellStyle name="Calculation 2 2 2 3 2 18 3" xfId="1211" xr:uid="{00000000-0005-0000-0000-00000E030000}"/>
    <cellStyle name="Calculation 2 2 2 3 2 19" xfId="1212" xr:uid="{00000000-0005-0000-0000-00000F030000}"/>
    <cellStyle name="Calculation 2 2 2 3 2 2" xfId="1213" xr:uid="{00000000-0005-0000-0000-000010030000}"/>
    <cellStyle name="Calculation 2 2 2 3 2 2 10" xfId="1214" xr:uid="{00000000-0005-0000-0000-000011030000}"/>
    <cellStyle name="Calculation 2 2 2 3 2 2 11" xfId="1215" xr:uid="{00000000-0005-0000-0000-000012030000}"/>
    <cellStyle name="Calculation 2 2 2 3 2 2 2" xfId="1216" xr:uid="{00000000-0005-0000-0000-000013030000}"/>
    <cellStyle name="Calculation 2 2 2 3 2 2 2 2" xfId="1217" xr:uid="{00000000-0005-0000-0000-000014030000}"/>
    <cellStyle name="Calculation 2 2 2 3 2 2 2 3" xfId="1218" xr:uid="{00000000-0005-0000-0000-000015030000}"/>
    <cellStyle name="Calculation 2 2 2 3 2 2 3" xfId="1219" xr:uid="{00000000-0005-0000-0000-000016030000}"/>
    <cellStyle name="Calculation 2 2 2 3 2 2 3 2" xfId="1220" xr:uid="{00000000-0005-0000-0000-000017030000}"/>
    <cellStyle name="Calculation 2 2 2 3 2 2 3 3" xfId="1221" xr:uid="{00000000-0005-0000-0000-000018030000}"/>
    <cellStyle name="Calculation 2 2 2 3 2 2 4" xfId="1222" xr:uid="{00000000-0005-0000-0000-000019030000}"/>
    <cellStyle name="Calculation 2 2 2 3 2 2 4 2" xfId="1223" xr:uid="{00000000-0005-0000-0000-00001A030000}"/>
    <cellStyle name="Calculation 2 2 2 3 2 2 4 3" xfId="1224" xr:uid="{00000000-0005-0000-0000-00001B030000}"/>
    <cellStyle name="Calculation 2 2 2 3 2 2 5" xfId="1225" xr:uid="{00000000-0005-0000-0000-00001C030000}"/>
    <cellStyle name="Calculation 2 2 2 3 2 2 5 2" xfId="1226" xr:uid="{00000000-0005-0000-0000-00001D030000}"/>
    <cellStyle name="Calculation 2 2 2 3 2 2 5 3" xfId="1227" xr:uid="{00000000-0005-0000-0000-00001E030000}"/>
    <cellStyle name="Calculation 2 2 2 3 2 2 6" xfId="1228" xr:uid="{00000000-0005-0000-0000-00001F030000}"/>
    <cellStyle name="Calculation 2 2 2 3 2 2 6 2" xfId="1229" xr:uid="{00000000-0005-0000-0000-000020030000}"/>
    <cellStyle name="Calculation 2 2 2 3 2 2 6 3" xfId="1230" xr:uid="{00000000-0005-0000-0000-000021030000}"/>
    <cellStyle name="Calculation 2 2 2 3 2 2 7" xfId="1231" xr:uid="{00000000-0005-0000-0000-000022030000}"/>
    <cellStyle name="Calculation 2 2 2 3 2 2 7 2" xfId="1232" xr:uid="{00000000-0005-0000-0000-000023030000}"/>
    <cellStyle name="Calculation 2 2 2 3 2 2 7 3" xfId="1233" xr:uid="{00000000-0005-0000-0000-000024030000}"/>
    <cellStyle name="Calculation 2 2 2 3 2 2 8" xfId="1234" xr:uid="{00000000-0005-0000-0000-000025030000}"/>
    <cellStyle name="Calculation 2 2 2 3 2 2 8 2" xfId="1235" xr:uid="{00000000-0005-0000-0000-000026030000}"/>
    <cellStyle name="Calculation 2 2 2 3 2 2 8 3" xfId="1236" xr:uid="{00000000-0005-0000-0000-000027030000}"/>
    <cellStyle name="Calculation 2 2 2 3 2 2 9" xfId="1237" xr:uid="{00000000-0005-0000-0000-000028030000}"/>
    <cellStyle name="Calculation 2 2 2 3 2 2 9 2" xfId="1238" xr:uid="{00000000-0005-0000-0000-000029030000}"/>
    <cellStyle name="Calculation 2 2 2 3 2 2 9 3" xfId="1239" xr:uid="{00000000-0005-0000-0000-00002A030000}"/>
    <cellStyle name="Calculation 2 2 2 3 2 20" xfId="1240" xr:uid="{00000000-0005-0000-0000-00002B030000}"/>
    <cellStyle name="Calculation 2 2 2 3 2 3" xfId="1241" xr:uid="{00000000-0005-0000-0000-00002C030000}"/>
    <cellStyle name="Calculation 2 2 2 3 2 3 10" xfId="1242" xr:uid="{00000000-0005-0000-0000-00002D030000}"/>
    <cellStyle name="Calculation 2 2 2 3 2 3 11" xfId="1243" xr:uid="{00000000-0005-0000-0000-00002E030000}"/>
    <cellStyle name="Calculation 2 2 2 3 2 3 2" xfId="1244" xr:uid="{00000000-0005-0000-0000-00002F030000}"/>
    <cellStyle name="Calculation 2 2 2 3 2 3 2 2" xfId="1245" xr:uid="{00000000-0005-0000-0000-000030030000}"/>
    <cellStyle name="Calculation 2 2 2 3 2 3 2 3" xfId="1246" xr:uid="{00000000-0005-0000-0000-000031030000}"/>
    <cellStyle name="Calculation 2 2 2 3 2 3 3" xfId="1247" xr:uid="{00000000-0005-0000-0000-000032030000}"/>
    <cellStyle name="Calculation 2 2 2 3 2 3 3 2" xfId="1248" xr:uid="{00000000-0005-0000-0000-000033030000}"/>
    <cellStyle name="Calculation 2 2 2 3 2 3 3 3" xfId="1249" xr:uid="{00000000-0005-0000-0000-000034030000}"/>
    <cellStyle name="Calculation 2 2 2 3 2 3 4" xfId="1250" xr:uid="{00000000-0005-0000-0000-000035030000}"/>
    <cellStyle name="Calculation 2 2 2 3 2 3 4 2" xfId="1251" xr:uid="{00000000-0005-0000-0000-000036030000}"/>
    <cellStyle name="Calculation 2 2 2 3 2 3 4 3" xfId="1252" xr:uid="{00000000-0005-0000-0000-000037030000}"/>
    <cellStyle name="Calculation 2 2 2 3 2 3 5" xfId="1253" xr:uid="{00000000-0005-0000-0000-000038030000}"/>
    <cellStyle name="Calculation 2 2 2 3 2 3 5 2" xfId="1254" xr:uid="{00000000-0005-0000-0000-000039030000}"/>
    <cellStyle name="Calculation 2 2 2 3 2 3 5 3" xfId="1255" xr:uid="{00000000-0005-0000-0000-00003A030000}"/>
    <cellStyle name="Calculation 2 2 2 3 2 3 6" xfId="1256" xr:uid="{00000000-0005-0000-0000-00003B030000}"/>
    <cellStyle name="Calculation 2 2 2 3 2 3 6 2" xfId="1257" xr:uid="{00000000-0005-0000-0000-00003C030000}"/>
    <cellStyle name="Calculation 2 2 2 3 2 3 6 3" xfId="1258" xr:uid="{00000000-0005-0000-0000-00003D030000}"/>
    <cellStyle name="Calculation 2 2 2 3 2 3 7" xfId="1259" xr:uid="{00000000-0005-0000-0000-00003E030000}"/>
    <cellStyle name="Calculation 2 2 2 3 2 3 7 2" xfId="1260" xr:uid="{00000000-0005-0000-0000-00003F030000}"/>
    <cellStyle name="Calculation 2 2 2 3 2 3 7 3" xfId="1261" xr:uid="{00000000-0005-0000-0000-000040030000}"/>
    <cellStyle name="Calculation 2 2 2 3 2 3 8" xfId="1262" xr:uid="{00000000-0005-0000-0000-000041030000}"/>
    <cellStyle name="Calculation 2 2 2 3 2 3 8 2" xfId="1263" xr:uid="{00000000-0005-0000-0000-000042030000}"/>
    <cellStyle name="Calculation 2 2 2 3 2 3 8 3" xfId="1264" xr:uid="{00000000-0005-0000-0000-000043030000}"/>
    <cellStyle name="Calculation 2 2 2 3 2 3 9" xfId="1265" xr:uid="{00000000-0005-0000-0000-000044030000}"/>
    <cellStyle name="Calculation 2 2 2 3 2 3 9 2" xfId="1266" xr:uid="{00000000-0005-0000-0000-000045030000}"/>
    <cellStyle name="Calculation 2 2 2 3 2 3 9 3" xfId="1267" xr:uid="{00000000-0005-0000-0000-000046030000}"/>
    <cellStyle name="Calculation 2 2 2 3 2 4" xfId="1268" xr:uid="{00000000-0005-0000-0000-000047030000}"/>
    <cellStyle name="Calculation 2 2 2 3 2 4 10" xfId="1269" xr:uid="{00000000-0005-0000-0000-000048030000}"/>
    <cellStyle name="Calculation 2 2 2 3 2 4 11" xfId="1270" xr:uid="{00000000-0005-0000-0000-000049030000}"/>
    <cellStyle name="Calculation 2 2 2 3 2 4 2" xfId="1271" xr:uid="{00000000-0005-0000-0000-00004A030000}"/>
    <cellStyle name="Calculation 2 2 2 3 2 4 2 2" xfId="1272" xr:uid="{00000000-0005-0000-0000-00004B030000}"/>
    <cellStyle name="Calculation 2 2 2 3 2 4 2 3" xfId="1273" xr:uid="{00000000-0005-0000-0000-00004C030000}"/>
    <cellStyle name="Calculation 2 2 2 3 2 4 3" xfId="1274" xr:uid="{00000000-0005-0000-0000-00004D030000}"/>
    <cellStyle name="Calculation 2 2 2 3 2 4 3 2" xfId="1275" xr:uid="{00000000-0005-0000-0000-00004E030000}"/>
    <cellStyle name="Calculation 2 2 2 3 2 4 3 3" xfId="1276" xr:uid="{00000000-0005-0000-0000-00004F030000}"/>
    <cellStyle name="Calculation 2 2 2 3 2 4 4" xfId="1277" xr:uid="{00000000-0005-0000-0000-000050030000}"/>
    <cellStyle name="Calculation 2 2 2 3 2 4 4 2" xfId="1278" xr:uid="{00000000-0005-0000-0000-000051030000}"/>
    <cellStyle name="Calculation 2 2 2 3 2 4 4 3" xfId="1279" xr:uid="{00000000-0005-0000-0000-000052030000}"/>
    <cellStyle name="Calculation 2 2 2 3 2 4 5" xfId="1280" xr:uid="{00000000-0005-0000-0000-000053030000}"/>
    <cellStyle name="Calculation 2 2 2 3 2 4 5 2" xfId="1281" xr:uid="{00000000-0005-0000-0000-000054030000}"/>
    <cellStyle name="Calculation 2 2 2 3 2 4 5 3" xfId="1282" xr:uid="{00000000-0005-0000-0000-000055030000}"/>
    <cellStyle name="Calculation 2 2 2 3 2 4 6" xfId="1283" xr:uid="{00000000-0005-0000-0000-000056030000}"/>
    <cellStyle name="Calculation 2 2 2 3 2 4 6 2" xfId="1284" xr:uid="{00000000-0005-0000-0000-000057030000}"/>
    <cellStyle name="Calculation 2 2 2 3 2 4 6 3" xfId="1285" xr:uid="{00000000-0005-0000-0000-000058030000}"/>
    <cellStyle name="Calculation 2 2 2 3 2 4 7" xfId="1286" xr:uid="{00000000-0005-0000-0000-000059030000}"/>
    <cellStyle name="Calculation 2 2 2 3 2 4 7 2" xfId="1287" xr:uid="{00000000-0005-0000-0000-00005A030000}"/>
    <cellStyle name="Calculation 2 2 2 3 2 4 7 3" xfId="1288" xr:uid="{00000000-0005-0000-0000-00005B030000}"/>
    <cellStyle name="Calculation 2 2 2 3 2 4 8" xfId="1289" xr:uid="{00000000-0005-0000-0000-00005C030000}"/>
    <cellStyle name="Calculation 2 2 2 3 2 4 8 2" xfId="1290" xr:uid="{00000000-0005-0000-0000-00005D030000}"/>
    <cellStyle name="Calculation 2 2 2 3 2 4 8 3" xfId="1291" xr:uid="{00000000-0005-0000-0000-00005E030000}"/>
    <cellStyle name="Calculation 2 2 2 3 2 4 9" xfId="1292" xr:uid="{00000000-0005-0000-0000-00005F030000}"/>
    <cellStyle name="Calculation 2 2 2 3 2 4 9 2" xfId="1293" xr:uid="{00000000-0005-0000-0000-000060030000}"/>
    <cellStyle name="Calculation 2 2 2 3 2 4 9 3" xfId="1294" xr:uid="{00000000-0005-0000-0000-000061030000}"/>
    <cellStyle name="Calculation 2 2 2 3 2 5" xfId="1295" xr:uid="{00000000-0005-0000-0000-000062030000}"/>
    <cellStyle name="Calculation 2 2 2 3 2 5 10" xfId="1296" xr:uid="{00000000-0005-0000-0000-000063030000}"/>
    <cellStyle name="Calculation 2 2 2 3 2 5 11" xfId="1297" xr:uid="{00000000-0005-0000-0000-000064030000}"/>
    <cellStyle name="Calculation 2 2 2 3 2 5 2" xfId="1298" xr:uid="{00000000-0005-0000-0000-000065030000}"/>
    <cellStyle name="Calculation 2 2 2 3 2 5 2 2" xfId="1299" xr:uid="{00000000-0005-0000-0000-000066030000}"/>
    <cellStyle name="Calculation 2 2 2 3 2 5 2 3" xfId="1300" xr:uid="{00000000-0005-0000-0000-000067030000}"/>
    <cellStyle name="Calculation 2 2 2 3 2 5 3" xfId="1301" xr:uid="{00000000-0005-0000-0000-000068030000}"/>
    <cellStyle name="Calculation 2 2 2 3 2 5 3 2" xfId="1302" xr:uid="{00000000-0005-0000-0000-000069030000}"/>
    <cellStyle name="Calculation 2 2 2 3 2 5 3 3" xfId="1303" xr:uid="{00000000-0005-0000-0000-00006A030000}"/>
    <cellStyle name="Calculation 2 2 2 3 2 5 4" xfId="1304" xr:uid="{00000000-0005-0000-0000-00006B030000}"/>
    <cellStyle name="Calculation 2 2 2 3 2 5 4 2" xfId="1305" xr:uid="{00000000-0005-0000-0000-00006C030000}"/>
    <cellStyle name="Calculation 2 2 2 3 2 5 4 3" xfId="1306" xr:uid="{00000000-0005-0000-0000-00006D030000}"/>
    <cellStyle name="Calculation 2 2 2 3 2 5 5" xfId="1307" xr:uid="{00000000-0005-0000-0000-00006E030000}"/>
    <cellStyle name="Calculation 2 2 2 3 2 5 5 2" xfId="1308" xr:uid="{00000000-0005-0000-0000-00006F030000}"/>
    <cellStyle name="Calculation 2 2 2 3 2 5 5 3" xfId="1309" xr:uid="{00000000-0005-0000-0000-000070030000}"/>
    <cellStyle name="Calculation 2 2 2 3 2 5 6" xfId="1310" xr:uid="{00000000-0005-0000-0000-000071030000}"/>
    <cellStyle name="Calculation 2 2 2 3 2 5 6 2" xfId="1311" xr:uid="{00000000-0005-0000-0000-000072030000}"/>
    <cellStyle name="Calculation 2 2 2 3 2 5 6 3" xfId="1312" xr:uid="{00000000-0005-0000-0000-000073030000}"/>
    <cellStyle name="Calculation 2 2 2 3 2 5 7" xfId="1313" xr:uid="{00000000-0005-0000-0000-000074030000}"/>
    <cellStyle name="Calculation 2 2 2 3 2 5 7 2" xfId="1314" xr:uid="{00000000-0005-0000-0000-000075030000}"/>
    <cellStyle name="Calculation 2 2 2 3 2 5 7 3" xfId="1315" xr:uid="{00000000-0005-0000-0000-000076030000}"/>
    <cellStyle name="Calculation 2 2 2 3 2 5 8" xfId="1316" xr:uid="{00000000-0005-0000-0000-000077030000}"/>
    <cellStyle name="Calculation 2 2 2 3 2 5 8 2" xfId="1317" xr:uid="{00000000-0005-0000-0000-000078030000}"/>
    <cellStyle name="Calculation 2 2 2 3 2 5 8 3" xfId="1318" xr:uid="{00000000-0005-0000-0000-000079030000}"/>
    <cellStyle name="Calculation 2 2 2 3 2 5 9" xfId="1319" xr:uid="{00000000-0005-0000-0000-00007A030000}"/>
    <cellStyle name="Calculation 2 2 2 3 2 5 9 2" xfId="1320" xr:uid="{00000000-0005-0000-0000-00007B030000}"/>
    <cellStyle name="Calculation 2 2 2 3 2 5 9 3" xfId="1321" xr:uid="{00000000-0005-0000-0000-00007C030000}"/>
    <cellStyle name="Calculation 2 2 2 3 2 6" xfId="1322" xr:uid="{00000000-0005-0000-0000-00007D030000}"/>
    <cellStyle name="Calculation 2 2 2 3 2 6 10" xfId="1323" xr:uid="{00000000-0005-0000-0000-00007E030000}"/>
    <cellStyle name="Calculation 2 2 2 3 2 6 11" xfId="1324" xr:uid="{00000000-0005-0000-0000-00007F030000}"/>
    <cellStyle name="Calculation 2 2 2 3 2 6 2" xfId="1325" xr:uid="{00000000-0005-0000-0000-000080030000}"/>
    <cellStyle name="Calculation 2 2 2 3 2 6 2 2" xfId="1326" xr:uid="{00000000-0005-0000-0000-000081030000}"/>
    <cellStyle name="Calculation 2 2 2 3 2 6 2 3" xfId="1327" xr:uid="{00000000-0005-0000-0000-000082030000}"/>
    <cellStyle name="Calculation 2 2 2 3 2 6 3" xfId="1328" xr:uid="{00000000-0005-0000-0000-000083030000}"/>
    <cellStyle name="Calculation 2 2 2 3 2 6 3 2" xfId="1329" xr:uid="{00000000-0005-0000-0000-000084030000}"/>
    <cellStyle name="Calculation 2 2 2 3 2 6 3 3" xfId="1330" xr:uid="{00000000-0005-0000-0000-000085030000}"/>
    <cellStyle name="Calculation 2 2 2 3 2 6 4" xfId="1331" xr:uid="{00000000-0005-0000-0000-000086030000}"/>
    <cellStyle name="Calculation 2 2 2 3 2 6 4 2" xfId="1332" xr:uid="{00000000-0005-0000-0000-000087030000}"/>
    <cellStyle name="Calculation 2 2 2 3 2 6 4 3" xfId="1333" xr:uid="{00000000-0005-0000-0000-000088030000}"/>
    <cellStyle name="Calculation 2 2 2 3 2 6 5" xfId="1334" xr:uid="{00000000-0005-0000-0000-000089030000}"/>
    <cellStyle name="Calculation 2 2 2 3 2 6 5 2" xfId="1335" xr:uid="{00000000-0005-0000-0000-00008A030000}"/>
    <cellStyle name="Calculation 2 2 2 3 2 6 5 3" xfId="1336" xr:uid="{00000000-0005-0000-0000-00008B030000}"/>
    <cellStyle name="Calculation 2 2 2 3 2 6 6" xfId="1337" xr:uid="{00000000-0005-0000-0000-00008C030000}"/>
    <cellStyle name="Calculation 2 2 2 3 2 6 6 2" xfId="1338" xr:uid="{00000000-0005-0000-0000-00008D030000}"/>
    <cellStyle name="Calculation 2 2 2 3 2 6 6 3" xfId="1339" xr:uid="{00000000-0005-0000-0000-00008E030000}"/>
    <cellStyle name="Calculation 2 2 2 3 2 6 7" xfId="1340" xr:uid="{00000000-0005-0000-0000-00008F030000}"/>
    <cellStyle name="Calculation 2 2 2 3 2 6 7 2" xfId="1341" xr:uid="{00000000-0005-0000-0000-000090030000}"/>
    <cellStyle name="Calculation 2 2 2 3 2 6 7 3" xfId="1342" xr:uid="{00000000-0005-0000-0000-000091030000}"/>
    <cellStyle name="Calculation 2 2 2 3 2 6 8" xfId="1343" xr:uid="{00000000-0005-0000-0000-000092030000}"/>
    <cellStyle name="Calculation 2 2 2 3 2 6 8 2" xfId="1344" xr:uid="{00000000-0005-0000-0000-000093030000}"/>
    <cellStyle name="Calculation 2 2 2 3 2 6 8 3" xfId="1345" xr:uid="{00000000-0005-0000-0000-000094030000}"/>
    <cellStyle name="Calculation 2 2 2 3 2 6 9" xfId="1346" xr:uid="{00000000-0005-0000-0000-000095030000}"/>
    <cellStyle name="Calculation 2 2 2 3 2 6 9 2" xfId="1347" xr:uid="{00000000-0005-0000-0000-000096030000}"/>
    <cellStyle name="Calculation 2 2 2 3 2 6 9 3" xfId="1348" xr:uid="{00000000-0005-0000-0000-000097030000}"/>
    <cellStyle name="Calculation 2 2 2 3 2 7" xfId="1349" xr:uid="{00000000-0005-0000-0000-000098030000}"/>
    <cellStyle name="Calculation 2 2 2 3 2 7 10" xfId="1350" xr:uid="{00000000-0005-0000-0000-000099030000}"/>
    <cellStyle name="Calculation 2 2 2 3 2 7 11" xfId="1351" xr:uid="{00000000-0005-0000-0000-00009A030000}"/>
    <cellStyle name="Calculation 2 2 2 3 2 7 2" xfId="1352" xr:uid="{00000000-0005-0000-0000-00009B030000}"/>
    <cellStyle name="Calculation 2 2 2 3 2 7 2 2" xfId="1353" xr:uid="{00000000-0005-0000-0000-00009C030000}"/>
    <cellStyle name="Calculation 2 2 2 3 2 7 2 3" xfId="1354" xr:uid="{00000000-0005-0000-0000-00009D030000}"/>
    <cellStyle name="Calculation 2 2 2 3 2 7 3" xfId="1355" xr:uid="{00000000-0005-0000-0000-00009E030000}"/>
    <cellStyle name="Calculation 2 2 2 3 2 7 3 2" xfId="1356" xr:uid="{00000000-0005-0000-0000-00009F030000}"/>
    <cellStyle name="Calculation 2 2 2 3 2 7 3 3" xfId="1357" xr:uid="{00000000-0005-0000-0000-0000A0030000}"/>
    <cellStyle name="Calculation 2 2 2 3 2 7 4" xfId="1358" xr:uid="{00000000-0005-0000-0000-0000A1030000}"/>
    <cellStyle name="Calculation 2 2 2 3 2 7 4 2" xfId="1359" xr:uid="{00000000-0005-0000-0000-0000A2030000}"/>
    <cellStyle name="Calculation 2 2 2 3 2 7 4 3" xfId="1360" xr:uid="{00000000-0005-0000-0000-0000A3030000}"/>
    <cellStyle name="Calculation 2 2 2 3 2 7 5" xfId="1361" xr:uid="{00000000-0005-0000-0000-0000A4030000}"/>
    <cellStyle name="Calculation 2 2 2 3 2 7 5 2" xfId="1362" xr:uid="{00000000-0005-0000-0000-0000A5030000}"/>
    <cellStyle name="Calculation 2 2 2 3 2 7 5 3" xfId="1363" xr:uid="{00000000-0005-0000-0000-0000A6030000}"/>
    <cellStyle name="Calculation 2 2 2 3 2 7 6" xfId="1364" xr:uid="{00000000-0005-0000-0000-0000A7030000}"/>
    <cellStyle name="Calculation 2 2 2 3 2 7 6 2" xfId="1365" xr:uid="{00000000-0005-0000-0000-0000A8030000}"/>
    <cellStyle name="Calculation 2 2 2 3 2 7 6 3" xfId="1366" xr:uid="{00000000-0005-0000-0000-0000A9030000}"/>
    <cellStyle name="Calculation 2 2 2 3 2 7 7" xfId="1367" xr:uid="{00000000-0005-0000-0000-0000AA030000}"/>
    <cellStyle name="Calculation 2 2 2 3 2 7 7 2" xfId="1368" xr:uid="{00000000-0005-0000-0000-0000AB030000}"/>
    <cellStyle name="Calculation 2 2 2 3 2 7 7 3" xfId="1369" xr:uid="{00000000-0005-0000-0000-0000AC030000}"/>
    <cellStyle name="Calculation 2 2 2 3 2 7 8" xfId="1370" xr:uid="{00000000-0005-0000-0000-0000AD030000}"/>
    <cellStyle name="Calculation 2 2 2 3 2 7 8 2" xfId="1371" xr:uid="{00000000-0005-0000-0000-0000AE030000}"/>
    <cellStyle name="Calculation 2 2 2 3 2 7 8 3" xfId="1372" xr:uid="{00000000-0005-0000-0000-0000AF030000}"/>
    <cellStyle name="Calculation 2 2 2 3 2 7 9" xfId="1373" xr:uid="{00000000-0005-0000-0000-0000B0030000}"/>
    <cellStyle name="Calculation 2 2 2 3 2 7 9 2" xfId="1374" xr:uid="{00000000-0005-0000-0000-0000B1030000}"/>
    <cellStyle name="Calculation 2 2 2 3 2 7 9 3" xfId="1375" xr:uid="{00000000-0005-0000-0000-0000B2030000}"/>
    <cellStyle name="Calculation 2 2 2 3 2 8" xfId="1376" xr:uid="{00000000-0005-0000-0000-0000B3030000}"/>
    <cellStyle name="Calculation 2 2 2 3 2 8 10" xfId="1377" xr:uid="{00000000-0005-0000-0000-0000B4030000}"/>
    <cellStyle name="Calculation 2 2 2 3 2 8 11" xfId="1378" xr:uid="{00000000-0005-0000-0000-0000B5030000}"/>
    <cellStyle name="Calculation 2 2 2 3 2 8 2" xfId="1379" xr:uid="{00000000-0005-0000-0000-0000B6030000}"/>
    <cellStyle name="Calculation 2 2 2 3 2 8 2 2" xfId="1380" xr:uid="{00000000-0005-0000-0000-0000B7030000}"/>
    <cellStyle name="Calculation 2 2 2 3 2 8 2 3" xfId="1381" xr:uid="{00000000-0005-0000-0000-0000B8030000}"/>
    <cellStyle name="Calculation 2 2 2 3 2 8 3" xfId="1382" xr:uid="{00000000-0005-0000-0000-0000B9030000}"/>
    <cellStyle name="Calculation 2 2 2 3 2 8 3 2" xfId="1383" xr:uid="{00000000-0005-0000-0000-0000BA030000}"/>
    <cellStyle name="Calculation 2 2 2 3 2 8 3 3" xfId="1384" xr:uid="{00000000-0005-0000-0000-0000BB030000}"/>
    <cellStyle name="Calculation 2 2 2 3 2 8 4" xfId="1385" xr:uid="{00000000-0005-0000-0000-0000BC030000}"/>
    <cellStyle name="Calculation 2 2 2 3 2 8 4 2" xfId="1386" xr:uid="{00000000-0005-0000-0000-0000BD030000}"/>
    <cellStyle name="Calculation 2 2 2 3 2 8 4 3" xfId="1387" xr:uid="{00000000-0005-0000-0000-0000BE030000}"/>
    <cellStyle name="Calculation 2 2 2 3 2 8 5" xfId="1388" xr:uid="{00000000-0005-0000-0000-0000BF030000}"/>
    <cellStyle name="Calculation 2 2 2 3 2 8 5 2" xfId="1389" xr:uid="{00000000-0005-0000-0000-0000C0030000}"/>
    <cellStyle name="Calculation 2 2 2 3 2 8 5 3" xfId="1390" xr:uid="{00000000-0005-0000-0000-0000C1030000}"/>
    <cellStyle name="Calculation 2 2 2 3 2 8 6" xfId="1391" xr:uid="{00000000-0005-0000-0000-0000C2030000}"/>
    <cellStyle name="Calculation 2 2 2 3 2 8 6 2" xfId="1392" xr:uid="{00000000-0005-0000-0000-0000C3030000}"/>
    <cellStyle name="Calculation 2 2 2 3 2 8 6 3" xfId="1393" xr:uid="{00000000-0005-0000-0000-0000C4030000}"/>
    <cellStyle name="Calculation 2 2 2 3 2 8 7" xfId="1394" xr:uid="{00000000-0005-0000-0000-0000C5030000}"/>
    <cellStyle name="Calculation 2 2 2 3 2 8 7 2" xfId="1395" xr:uid="{00000000-0005-0000-0000-0000C6030000}"/>
    <cellStyle name="Calculation 2 2 2 3 2 8 7 3" xfId="1396" xr:uid="{00000000-0005-0000-0000-0000C7030000}"/>
    <cellStyle name="Calculation 2 2 2 3 2 8 8" xfId="1397" xr:uid="{00000000-0005-0000-0000-0000C8030000}"/>
    <cellStyle name="Calculation 2 2 2 3 2 8 8 2" xfId="1398" xr:uid="{00000000-0005-0000-0000-0000C9030000}"/>
    <cellStyle name="Calculation 2 2 2 3 2 8 8 3" xfId="1399" xr:uid="{00000000-0005-0000-0000-0000CA030000}"/>
    <cellStyle name="Calculation 2 2 2 3 2 8 9" xfId="1400" xr:uid="{00000000-0005-0000-0000-0000CB030000}"/>
    <cellStyle name="Calculation 2 2 2 3 2 8 9 2" xfId="1401" xr:uid="{00000000-0005-0000-0000-0000CC030000}"/>
    <cellStyle name="Calculation 2 2 2 3 2 8 9 3" xfId="1402" xr:uid="{00000000-0005-0000-0000-0000CD030000}"/>
    <cellStyle name="Calculation 2 2 2 3 2 9" xfId="1403" xr:uid="{00000000-0005-0000-0000-0000CE030000}"/>
    <cellStyle name="Calculation 2 2 2 3 2 9 10" xfId="1404" xr:uid="{00000000-0005-0000-0000-0000CF030000}"/>
    <cellStyle name="Calculation 2 2 2 3 2 9 11" xfId="1405" xr:uid="{00000000-0005-0000-0000-0000D0030000}"/>
    <cellStyle name="Calculation 2 2 2 3 2 9 2" xfId="1406" xr:uid="{00000000-0005-0000-0000-0000D1030000}"/>
    <cellStyle name="Calculation 2 2 2 3 2 9 2 2" xfId="1407" xr:uid="{00000000-0005-0000-0000-0000D2030000}"/>
    <cellStyle name="Calculation 2 2 2 3 2 9 2 3" xfId="1408" xr:uid="{00000000-0005-0000-0000-0000D3030000}"/>
    <cellStyle name="Calculation 2 2 2 3 2 9 3" xfId="1409" xr:uid="{00000000-0005-0000-0000-0000D4030000}"/>
    <cellStyle name="Calculation 2 2 2 3 2 9 3 2" xfId="1410" xr:uid="{00000000-0005-0000-0000-0000D5030000}"/>
    <cellStyle name="Calculation 2 2 2 3 2 9 3 3" xfId="1411" xr:uid="{00000000-0005-0000-0000-0000D6030000}"/>
    <cellStyle name="Calculation 2 2 2 3 2 9 4" xfId="1412" xr:uid="{00000000-0005-0000-0000-0000D7030000}"/>
    <cellStyle name="Calculation 2 2 2 3 2 9 4 2" xfId="1413" xr:uid="{00000000-0005-0000-0000-0000D8030000}"/>
    <cellStyle name="Calculation 2 2 2 3 2 9 4 3" xfId="1414" xr:uid="{00000000-0005-0000-0000-0000D9030000}"/>
    <cellStyle name="Calculation 2 2 2 3 2 9 5" xfId="1415" xr:uid="{00000000-0005-0000-0000-0000DA030000}"/>
    <cellStyle name="Calculation 2 2 2 3 2 9 5 2" xfId="1416" xr:uid="{00000000-0005-0000-0000-0000DB030000}"/>
    <cellStyle name="Calculation 2 2 2 3 2 9 5 3" xfId="1417" xr:uid="{00000000-0005-0000-0000-0000DC030000}"/>
    <cellStyle name="Calculation 2 2 2 3 2 9 6" xfId="1418" xr:uid="{00000000-0005-0000-0000-0000DD030000}"/>
    <cellStyle name="Calculation 2 2 2 3 2 9 6 2" xfId="1419" xr:uid="{00000000-0005-0000-0000-0000DE030000}"/>
    <cellStyle name="Calculation 2 2 2 3 2 9 6 3" xfId="1420" xr:uid="{00000000-0005-0000-0000-0000DF030000}"/>
    <cellStyle name="Calculation 2 2 2 3 2 9 7" xfId="1421" xr:uid="{00000000-0005-0000-0000-0000E0030000}"/>
    <cellStyle name="Calculation 2 2 2 3 2 9 7 2" xfId="1422" xr:uid="{00000000-0005-0000-0000-0000E1030000}"/>
    <cellStyle name="Calculation 2 2 2 3 2 9 7 3" xfId="1423" xr:uid="{00000000-0005-0000-0000-0000E2030000}"/>
    <cellStyle name="Calculation 2 2 2 3 2 9 8" xfId="1424" xr:uid="{00000000-0005-0000-0000-0000E3030000}"/>
    <cellStyle name="Calculation 2 2 2 3 2 9 8 2" xfId="1425" xr:uid="{00000000-0005-0000-0000-0000E4030000}"/>
    <cellStyle name="Calculation 2 2 2 3 2 9 8 3" xfId="1426" xr:uid="{00000000-0005-0000-0000-0000E5030000}"/>
    <cellStyle name="Calculation 2 2 2 3 2 9 9" xfId="1427" xr:uid="{00000000-0005-0000-0000-0000E6030000}"/>
    <cellStyle name="Calculation 2 2 2 3 2 9 9 2" xfId="1428" xr:uid="{00000000-0005-0000-0000-0000E7030000}"/>
    <cellStyle name="Calculation 2 2 2 3 2 9 9 3" xfId="1429" xr:uid="{00000000-0005-0000-0000-0000E8030000}"/>
    <cellStyle name="Calculation 2 2 2 3 3" xfId="1430" xr:uid="{00000000-0005-0000-0000-0000E9030000}"/>
    <cellStyle name="Calculation 2 2 2 3 3 2" xfId="1431" xr:uid="{00000000-0005-0000-0000-0000EA030000}"/>
    <cellStyle name="Calculation 2 2 2 3 3 3" xfId="1432" xr:uid="{00000000-0005-0000-0000-0000EB030000}"/>
    <cellStyle name="Calculation 2 2 2 3 4" xfId="1433" xr:uid="{00000000-0005-0000-0000-0000EC030000}"/>
    <cellStyle name="Calculation 2 2 2 3 4 2" xfId="1434" xr:uid="{00000000-0005-0000-0000-0000ED030000}"/>
    <cellStyle name="Calculation 2 2 2 3 4 3" xfId="1435" xr:uid="{00000000-0005-0000-0000-0000EE030000}"/>
    <cellStyle name="Calculation 2 2 2 3 5" xfId="1436" xr:uid="{00000000-0005-0000-0000-0000EF030000}"/>
    <cellStyle name="Calculation 2 2 2 3 5 2" xfId="1437" xr:uid="{00000000-0005-0000-0000-0000F0030000}"/>
    <cellStyle name="Calculation 2 2 2 3 5 3" xfId="1438" xr:uid="{00000000-0005-0000-0000-0000F1030000}"/>
    <cellStyle name="Calculation 2 2 2 3 6" xfId="1439" xr:uid="{00000000-0005-0000-0000-0000F2030000}"/>
    <cellStyle name="Calculation 2 2 2 3 6 2" xfId="1440" xr:uid="{00000000-0005-0000-0000-0000F3030000}"/>
    <cellStyle name="Calculation 2 2 2 3 6 3" xfId="1441" xr:uid="{00000000-0005-0000-0000-0000F4030000}"/>
    <cellStyle name="Calculation 2 2 2 3 7" xfId="1442" xr:uid="{00000000-0005-0000-0000-0000F5030000}"/>
    <cellStyle name="Calculation 2 2 2 3 7 2" xfId="1443" xr:uid="{00000000-0005-0000-0000-0000F6030000}"/>
    <cellStyle name="Calculation 2 2 2 3 7 3" xfId="1444" xr:uid="{00000000-0005-0000-0000-0000F7030000}"/>
    <cellStyle name="Calculation 2 2 2 3 8" xfId="58245" xr:uid="{00000000-0005-0000-0000-0000F8030000}"/>
    <cellStyle name="Calculation 2 2 2 4" xfId="141" xr:uid="{00000000-0005-0000-0000-0000F9030000}"/>
    <cellStyle name="Calculation 2 2 2 4 2" xfId="1445" xr:uid="{00000000-0005-0000-0000-0000FA030000}"/>
    <cellStyle name="Calculation 2 2 2 4 2 10" xfId="1446" xr:uid="{00000000-0005-0000-0000-0000FB030000}"/>
    <cellStyle name="Calculation 2 2 2 4 2 10 10" xfId="1447" xr:uid="{00000000-0005-0000-0000-0000FC030000}"/>
    <cellStyle name="Calculation 2 2 2 4 2 10 11" xfId="1448" xr:uid="{00000000-0005-0000-0000-0000FD030000}"/>
    <cellStyle name="Calculation 2 2 2 4 2 10 2" xfId="1449" xr:uid="{00000000-0005-0000-0000-0000FE030000}"/>
    <cellStyle name="Calculation 2 2 2 4 2 10 2 2" xfId="1450" xr:uid="{00000000-0005-0000-0000-0000FF030000}"/>
    <cellStyle name="Calculation 2 2 2 4 2 10 2 3" xfId="1451" xr:uid="{00000000-0005-0000-0000-000000040000}"/>
    <cellStyle name="Calculation 2 2 2 4 2 10 3" xfId="1452" xr:uid="{00000000-0005-0000-0000-000001040000}"/>
    <cellStyle name="Calculation 2 2 2 4 2 10 3 2" xfId="1453" xr:uid="{00000000-0005-0000-0000-000002040000}"/>
    <cellStyle name="Calculation 2 2 2 4 2 10 3 3" xfId="1454" xr:uid="{00000000-0005-0000-0000-000003040000}"/>
    <cellStyle name="Calculation 2 2 2 4 2 10 4" xfId="1455" xr:uid="{00000000-0005-0000-0000-000004040000}"/>
    <cellStyle name="Calculation 2 2 2 4 2 10 4 2" xfId="1456" xr:uid="{00000000-0005-0000-0000-000005040000}"/>
    <cellStyle name="Calculation 2 2 2 4 2 10 4 3" xfId="1457" xr:uid="{00000000-0005-0000-0000-000006040000}"/>
    <cellStyle name="Calculation 2 2 2 4 2 10 5" xfId="1458" xr:uid="{00000000-0005-0000-0000-000007040000}"/>
    <cellStyle name="Calculation 2 2 2 4 2 10 5 2" xfId="1459" xr:uid="{00000000-0005-0000-0000-000008040000}"/>
    <cellStyle name="Calculation 2 2 2 4 2 10 5 3" xfId="1460" xr:uid="{00000000-0005-0000-0000-000009040000}"/>
    <cellStyle name="Calculation 2 2 2 4 2 10 6" xfId="1461" xr:uid="{00000000-0005-0000-0000-00000A040000}"/>
    <cellStyle name="Calculation 2 2 2 4 2 10 6 2" xfId="1462" xr:uid="{00000000-0005-0000-0000-00000B040000}"/>
    <cellStyle name="Calculation 2 2 2 4 2 10 6 3" xfId="1463" xr:uid="{00000000-0005-0000-0000-00000C040000}"/>
    <cellStyle name="Calculation 2 2 2 4 2 10 7" xfId="1464" xr:uid="{00000000-0005-0000-0000-00000D040000}"/>
    <cellStyle name="Calculation 2 2 2 4 2 10 7 2" xfId="1465" xr:uid="{00000000-0005-0000-0000-00000E040000}"/>
    <cellStyle name="Calculation 2 2 2 4 2 10 7 3" xfId="1466" xr:uid="{00000000-0005-0000-0000-00000F040000}"/>
    <cellStyle name="Calculation 2 2 2 4 2 10 8" xfId="1467" xr:uid="{00000000-0005-0000-0000-000010040000}"/>
    <cellStyle name="Calculation 2 2 2 4 2 10 8 2" xfId="1468" xr:uid="{00000000-0005-0000-0000-000011040000}"/>
    <cellStyle name="Calculation 2 2 2 4 2 10 8 3" xfId="1469" xr:uid="{00000000-0005-0000-0000-000012040000}"/>
    <cellStyle name="Calculation 2 2 2 4 2 10 9" xfId="1470" xr:uid="{00000000-0005-0000-0000-000013040000}"/>
    <cellStyle name="Calculation 2 2 2 4 2 10 9 2" xfId="1471" xr:uid="{00000000-0005-0000-0000-000014040000}"/>
    <cellStyle name="Calculation 2 2 2 4 2 10 9 3" xfId="1472" xr:uid="{00000000-0005-0000-0000-000015040000}"/>
    <cellStyle name="Calculation 2 2 2 4 2 11" xfId="1473" xr:uid="{00000000-0005-0000-0000-000016040000}"/>
    <cellStyle name="Calculation 2 2 2 4 2 11 2" xfId="1474" xr:uid="{00000000-0005-0000-0000-000017040000}"/>
    <cellStyle name="Calculation 2 2 2 4 2 11 3" xfId="1475" xr:uid="{00000000-0005-0000-0000-000018040000}"/>
    <cellStyle name="Calculation 2 2 2 4 2 12" xfId="1476" xr:uid="{00000000-0005-0000-0000-000019040000}"/>
    <cellStyle name="Calculation 2 2 2 4 2 12 2" xfId="1477" xr:uid="{00000000-0005-0000-0000-00001A040000}"/>
    <cellStyle name="Calculation 2 2 2 4 2 12 3" xfId="1478" xr:uid="{00000000-0005-0000-0000-00001B040000}"/>
    <cellStyle name="Calculation 2 2 2 4 2 13" xfId="1479" xr:uid="{00000000-0005-0000-0000-00001C040000}"/>
    <cellStyle name="Calculation 2 2 2 4 2 13 2" xfId="1480" xr:uid="{00000000-0005-0000-0000-00001D040000}"/>
    <cellStyle name="Calculation 2 2 2 4 2 13 3" xfId="1481" xr:uid="{00000000-0005-0000-0000-00001E040000}"/>
    <cellStyle name="Calculation 2 2 2 4 2 14" xfId="1482" xr:uid="{00000000-0005-0000-0000-00001F040000}"/>
    <cellStyle name="Calculation 2 2 2 4 2 14 2" xfId="1483" xr:uid="{00000000-0005-0000-0000-000020040000}"/>
    <cellStyle name="Calculation 2 2 2 4 2 14 3" xfId="1484" xr:uid="{00000000-0005-0000-0000-000021040000}"/>
    <cellStyle name="Calculation 2 2 2 4 2 15" xfId="1485" xr:uid="{00000000-0005-0000-0000-000022040000}"/>
    <cellStyle name="Calculation 2 2 2 4 2 15 2" xfId="1486" xr:uid="{00000000-0005-0000-0000-000023040000}"/>
    <cellStyle name="Calculation 2 2 2 4 2 15 3" xfId="1487" xr:uid="{00000000-0005-0000-0000-000024040000}"/>
    <cellStyle name="Calculation 2 2 2 4 2 16" xfId="1488" xr:uid="{00000000-0005-0000-0000-000025040000}"/>
    <cellStyle name="Calculation 2 2 2 4 2 16 2" xfId="1489" xr:uid="{00000000-0005-0000-0000-000026040000}"/>
    <cellStyle name="Calculation 2 2 2 4 2 16 3" xfId="1490" xr:uid="{00000000-0005-0000-0000-000027040000}"/>
    <cellStyle name="Calculation 2 2 2 4 2 17" xfId="1491" xr:uid="{00000000-0005-0000-0000-000028040000}"/>
    <cellStyle name="Calculation 2 2 2 4 2 17 2" xfId="1492" xr:uid="{00000000-0005-0000-0000-000029040000}"/>
    <cellStyle name="Calculation 2 2 2 4 2 17 3" xfId="1493" xr:uid="{00000000-0005-0000-0000-00002A040000}"/>
    <cellStyle name="Calculation 2 2 2 4 2 18" xfId="1494" xr:uid="{00000000-0005-0000-0000-00002B040000}"/>
    <cellStyle name="Calculation 2 2 2 4 2 18 2" xfId="1495" xr:uid="{00000000-0005-0000-0000-00002C040000}"/>
    <cellStyle name="Calculation 2 2 2 4 2 18 3" xfId="1496" xr:uid="{00000000-0005-0000-0000-00002D040000}"/>
    <cellStyle name="Calculation 2 2 2 4 2 19" xfId="1497" xr:uid="{00000000-0005-0000-0000-00002E040000}"/>
    <cellStyle name="Calculation 2 2 2 4 2 2" xfId="1498" xr:uid="{00000000-0005-0000-0000-00002F040000}"/>
    <cellStyle name="Calculation 2 2 2 4 2 2 10" xfId="1499" xr:uid="{00000000-0005-0000-0000-000030040000}"/>
    <cellStyle name="Calculation 2 2 2 4 2 2 11" xfId="1500" xr:uid="{00000000-0005-0000-0000-000031040000}"/>
    <cellStyle name="Calculation 2 2 2 4 2 2 2" xfId="1501" xr:uid="{00000000-0005-0000-0000-000032040000}"/>
    <cellStyle name="Calculation 2 2 2 4 2 2 2 2" xfId="1502" xr:uid="{00000000-0005-0000-0000-000033040000}"/>
    <cellStyle name="Calculation 2 2 2 4 2 2 2 3" xfId="1503" xr:uid="{00000000-0005-0000-0000-000034040000}"/>
    <cellStyle name="Calculation 2 2 2 4 2 2 3" xfId="1504" xr:uid="{00000000-0005-0000-0000-000035040000}"/>
    <cellStyle name="Calculation 2 2 2 4 2 2 3 2" xfId="1505" xr:uid="{00000000-0005-0000-0000-000036040000}"/>
    <cellStyle name="Calculation 2 2 2 4 2 2 3 3" xfId="1506" xr:uid="{00000000-0005-0000-0000-000037040000}"/>
    <cellStyle name="Calculation 2 2 2 4 2 2 4" xfId="1507" xr:uid="{00000000-0005-0000-0000-000038040000}"/>
    <cellStyle name="Calculation 2 2 2 4 2 2 4 2" xfId="1508" xr:uid="{00000000-0005-0000-0000-000039040000}"/>
    <cellStyle name="Calculation 2 2 2 4 2 2 4 3" xfId="1509" xr:uid="{00000000-0005-0000-0000-00003A040000}"/>
    <cellStyle name="Calculation 2 2 2 4 2 2 5" xfId="1510" xr:uid="{00000000-0005-0000-0000-00003B040000}"/>
    <cellStyle name="Calculation 2 2 2 4 2 2 5 2" xfId="1511" xr:uid="{00000000-0005-0000-0000-00003C040000}"/>
    <cellStyle name="Calculation 2 2 2 4 2 2 5 3" xfId="1512" xr:uid="{00000000-0005-0000-0000-00003D040000}"/>
    <cellStyle name="Calculation 2 2 2 4 2 2 6" xfId="1513" xr:uid="{00000000-0005-0000-0000-00003E040000}"/>
    <cellStyle name="Calculation 2 2 2 4 2 2 6 2" xfId="1514" xr:uid="{00000000-0005-0000-0000-00003F040000}"/>
    <cellStyle name="Calculation 2 2 2 4 2 2 6 3" xfId="1515" xr:uid="{00000000-0005-0000-0000-000040040000}"/>
    <cellStyle name="Calculation 2 2 2 4 2 2 7" xfId="1516" xr:uid="{00000000-0005-0000-0000-000041040000}"/>
    <cellStyle name="Calculation 2 2 2 4 2 2 7 2" xfId="1517" xr:uid="{00000000-0005-0000-0000-000042040000}"/>
    <cellStyle name="Calculation 2 2 2 4 2 2 7 3" xfId="1518" xr:uid="{00000000-0005-0000-0000-000043040000}"/>
    <cellStyle name="Calculation 2 2 2 4 2 2 8" xfId="1519" xr:uid="{00000000-0005-0000-0000-000044040000}"/>
    <cellStyle name="Calculation 2 2 2 4 2 2 8 2" xfId="1520" xr:uid="{00000000-0005-0000-0000-000045040000}"/>
    <cellStyle name="Calculation 2 2 2 4 2 2 8 3" xfId="1521" xr:uid="{00000000-0005-0000-0000-000046040000}"/>
    <cellStyle name="Calculation 2 2 2 4 2 2 9" xfId="1522" xr:uid="{00000000-0005-0000-0000-000047040000}"/>
    <cellStyle name="Calculation 2 2 2 4 2 2 9 2" xfId="1523" xr:uid="{00000000-0005-0000-0000-000048040000}"/>
    <cellStyle name="Calculation 2 2 2 4 2 2 9 3" xfId="1524" xr:uid="{00000000-0005-0000-0000-000049040000}"/>
    <cellStyle name="Calculation 2 2 2 4 2 20" xfId="1525" xr:uid="{00000000-0005-0000-0000-00004A040000}"/>
    <cellStyle name="Calculation 2 2 2 4 2 3" xfId="1526" xr:uid="{00000000-0005-0000-0000-00004B040000}"/>
    <cellStyle name="Calculation 2 2 2 4 2 3 10" xfId="1527" xr:uid="{00000000-0005-0000-0000-00004C040000}"/>
    <cellStyle name="Calculation 2 2 2 4 2 3 11" xfId="1528" xr:uid="{00000000-0005-0000-0000-00004D040000}"/>
    <cellStyle name="Calculation 2 2 2 4 2 3 2" xfId="1529" xr:uid="{00000000-0005-0000-0000-00004E040000}"/>
    <cellStyle name="Calculation 2 2 2 4 2 3 2 2" xfId="1530" xr:uid="{00000000-0005-0000-0000-00004F040000}"/>
    <cellStyle name="Calculation 2 2 2 4 2 3 2 3" xfId="1531" xr:uid="{00000000-0005-0000-0000-000050040000}"/>
    <cellStyle name="Calculation 2 2 2 4 2 3 3" xfId="1532" xr:uid="{00000000-0005-0000-0000-000051040000}"/>
    <cellStyle name="Calculation 2 2 2 4 2 3 3 2" xfId="1533" xr:uid="{00000000-0005-0000-0000-000052040000}"/>
    <cellStyle name="Calculation 2 2 2 4 2 3 3 3" xfId="1534" xr:uid="{00000000-0005-0000-0000-000053040000}"/>
    <cellStyle name="Calculation 2 2 2 4 2 3 4" xfId="1535" xr:uid="{00000000-0005-0000-0000-000054040000}"/>
    <cellStyle name="Calculation 2 2 2 4 2 3 4 2" xfId="1536" xr:uid="{00000000-0005-0000-0000-000055040000}"/>
    <cellStyle name="Calculation 2 2 2 4 2 3 4 3" xfId="1537" xr:uid="{00000000-0005-0000-0000-000056040000}"/>
    <cellStyle name="Calculation 2 2 2 4 2 3 5" xfId="1538" xr:uid="{00000000-0005-0000-0000-000057040000}"/>
    <cellStyle name="Calculation 2 2 2 4 2 3 5 2" xfId="1539" xr:uid="{00000000-0005-0000-0000-000058040000}"/>
    <cellStyle name="Calculation 2 2 2 4 2 3 5 3" xfId="1540" xr:uid="{00000000-0005-0000-0000-000059040000}"/>
    <cellStyle name="Calculation 2 2 2 4 2 3 6" xfId="1541" xr:uid="{00000000-0005-0000-0000-00005A040000}"/>
    <cellStyle name="Calculation 2 2 2 4 2 3 6 2" xfId="1542" xr:uid="{00000000-0005-0000-0000-00005B040000}"/>
    <cellStyle name="Calculation 2 2 2 4 2 3 6 3" xfId="1543" xr:uid="{00000000-0005-0000-0000-00005C040000}"/>
    <cellStyle name="Calculation 2 2 2 4 2 3 7" xfId="1544" xr:uid="{00000000-0005-0000-0000-00005D040000}"/>
    <cellStyle name="Calculation 2 2 2 4 2 3 7 2" xfId="1545" xr:uid="{00000000-0005-0000-0000-00005E040000}"/>
    <cellStyle name="Calculation 2 2 2 4 2 3 7 3" xfId="1546" xr:uid="{00000000-0005-0000-0000-00005F040000}"/>
    <cellStyle name="Calculation 2 2 2 4 2 3 8" xfId="1547" xr:uid="{00000000-0005-0000-0000-000060040000}"/>
    <cellStyle name="Calculation 2 2 2 4 2 3 8 2" xfId="1548" xr:uid="{00000000-0005-0000-0000-000061040000}"/>
    <cellStyle name="Calculation 2 2 2 4 2 3 8 3" xfId="1549" xr:uid="{00000000-0005-0000-0000-000062040000}"/>
    <cellStyle name="Calculation 2 2 2 4 2 3 9" xfId="1550" xr:uid="{00000000-0005-0000-0000-000063040000}"/>
    <cellStyle name="Calculation 2 2 2 4 2 3 9 2" xfId="1551" xr:uid="{00000000-0005-0000-0000-000064040000}"/>
    <cellStyle name="Calculation 2 2 2 4 2 3 9 3" xfId="1552" xr:uid="{00000000-0005-0000-0000-000065040000}"/>
    <cellStyle name="Calculation 2 2 2 4 2 4" xfId="1553" xr:uid="{00000000-0005-0000-0000-000066040000}"/>
    <cellStyle name="Calculation 2 2 2 4 2 4 10" xfId="1554" xr:uid="{00000000-0005-0000-0000-000067040000}"/>
    <cellStyle name="Calculation 2 2 2 4 2 4 11" xfId="1555" xr:uid="{00000000-0005-0000-0000-000068040000}"/>
    <cellStyle name="Calculation 2 2 2 4 2 4 2" xfId="1556" xr:uid="{00000000-0005-0000-0000-000069040000}"/>
    <cellStyle name="Calculation 2 2 2 4 2 4 2 2" xfId="1557" xr:uid="{00000000-0005-0000-0000-00006A040000}"/>
    <cellStyle name="Calculation 2 2 2 4 2 4 2 3" xfId="1558" xr:uid="{00000000-0005-0000-0000-00006B040000}"/>
    <cellStyle name="Calculation 2 2 2 4 2 4 3" xfId="1559" xr:uid="{00000000-0005-0000-0000-00006C040000}"/>
    <cellStyle name="Calculation 2 2 2 4 2 4 3 2" xfId="1560" xr:uid="{00000000-0005-0000-0000-00006D040000}"/>
    <cellStyle name="Calculation 2 2 2 4 2 4 3 3" xfId="1561" xr:uid="{00000000-0005-0000-0000-00006E040000}"/>
    <cellStyle name="Calculation 2 2 2 4 2 4 4" xfId="1562" xr:uid="{00000000-0005-0000-0000-00006F040000}"/>
    <cellStyle name="Calculation 2 2 2 4 2 4 4 2" xfId="1563" xr:uid="{00000000-0005-0000-0000-000070040000}"/>
    <cellStyle name="Calculation 2 2 2 4 2 4 4 3" xfId="1564" xr:uid="{00000000-0005-0000-0000-000071040000}"/>
    <cellStyle name="Calculation 2 2 2 4 2 4 5" xfId="1565" xr:uid="{00000000-0005-0000-0000-000072040000}"/>
    <cellStyle name="Calculation 2 2 2 4 2 4 5 2" xfId="1566" xr:uid="{00000000-0005-0000-0000-000073040000}"/>
    <cellStyle name="Calculation 2 2 2 4 2 4 5 3" xfId="1567" xr:uid="{00000000-0005-0000-0000-000074040000}"/>
    <cellStyle name="Calculation 2 2 2 4 2 4 6" xfId="1568" xr:uid="{00000000-0005-0000-0000-000075040000}"/>
    <cellStyle name="Calculation 2 2 2 4 2 4 6 2" xfId="1569" xr:uid="{00000000-0005-0000-0000-000076040000}"/>
    <cellStyle name="Calculation 2 2 2 4 2 4 6 3" xfId="1570" xr:uid="{00000000-0005-0000-0000-000077040000}"/>
    <cellStyle name="Calculation 2 2 2 4 2 4 7" xfId="1571" xr:uid="{00000000-0005-0000-0000-000078040000}"/>
    <cellStyle name="Calculation 2 2 2 4 2 4 7 2" xfId="1572" xr:uid="{00000000-0005-0000-0000-000079040000}"/>
    <cellStyle name="Calculation 2 2 2 4 2 4 7 3" xfId="1573" xr:uid="{00000000-0005-0000-0000-00007A040000}"/>
    <cellStyle name="Calculation 2 2 2 4 2 4 8" xfId="1574" xr:uid="{00000000-0005-0000-0000-00007B040000}"/>
    <cellStyle name="Calculation 2 2 2 4 2 4 8 2" xfId="1575" xr:uid="{00000000-0005-0000-0000-00007C040000}"/>
    <cellStyle name="Calculation 2 2 2 4 2 4 8 3" xfId="1576" xr:uid="{00000000-0005-0000-0000-00007D040000}"/>
    <cellStyle name="Calculation 2 2 2 4 2 4 9" xfId="1577" xr:uid="{00000000-0005-0000-0000-00007E040000}"/>
    <cellStyle name="Calculation 2 2 2 4 2 4 9 2" xfId="1578" xr:uid="{00000000-0005-0000-0000-00007F040000}"/>
    <cellStyle name="Calculation 2 2 2 4 2 4 9 3" xfId="1579" xr:uid="{00000000-0005-0000-0000-000080040000}"/>
    <cellStyle name="Calculation 2 2 2 4 2 5" xfId="1580" xr:uid="{00000000-0005-0000-0000-000081040000}"/>
    <cellStyle name="Calculation 2 2 2 4 2 5 10" xfId="1581" xr:uid="{00000000-0005-0000-0000-000082040000}"/>
    <cellStyle name="Calculation 2 2 2 4 2 5 11" xfId="1582" xr:uid="{00000000-0005-0000-0000-000083040000}"/>
    <cellStyle name="Calculation 2 2 2 4 2 5 2" xfId="1583" xr:uid="{00000000-0005-0000-0000-000084040000}"/>
    <cellStyle name="Calculation 2 2 2 4 2 5 2 2" xfId="1584" xr:uid="{00000000-0005-0000-0000-000085040000}"/>
    <cellStyle name="Calculation 2 2 2 4 2 5 2 3" xfId="1585" xr:uid="{00000000-0005-0000-0000-000086040000}"/>
    <cellStyle name="Calculation 2 2 2 4 2 5 3" xfId="1586" xr:uid="{00000000-0005-0000-0000-000087040000}"/>
    <cellStyle name="Calculation 2 2 2 4 2 5 3 2" xfId="1587" xr:uid="{00000000-0005-0000-0000-000088040000}"/>
    <cellStyle name="Calculation 2 2 2 4 2 5 3 3" xfId="1588" xr:uid="{00000000-0005-0000-0000-000089040000}"/>
    <cellStyle name="Calculation 2 2 2 4 2 5 4" xfId="1589" xr:uid="{00000000-0005-0000-0000-00008A040000}"/>
    <cellStyle name="Calculation 2 2 2 4 2 5 4 2" xfId="1590" xr:uid="{00000000-0005-0000-0000-00008B040000}"/>
    <cellStyle name="Calculation 2 2 2 4 2 5 4 3" xfId="1591" xr:uid="{00000000-0005-0000-0000-00008C040000}"/>
    <cellStyle name="Calculation 2 2 2 4 2 5 5" xfId="1592" xr:uid="{00000000-0005-0000-0000-00008D040000}"/>
    <cellStyle name="Calculation 2 2 2 4 2 5 5 2" xfId="1593" xr:uid="{00000000-0005-0000-0000-00008E040000}"/>
    <cellStyle name="Calculation 2 2 2 4 2 5 5 3" xfId="1594" xr:uid="{00000000-0005-0000-0000-00008F040000}"/>
    <cellStyle name="Calculation 2 2 2 4 2 5 6" xfId="1595" xr:uid="{00000000-0005-0000-0000-000090040000}"/>
    <cellStyle name="Calculation 2 2 2 4 2 5 6 2" xfId="1596" xr:uid="{00000000-0005-0000-0000-000091040000}"/>
    <cellStyle name="Calculation 2 2 2 4 2 5 6 3" xfId="1597" xr:uid="{00000000-0005-0000-0000-000092040000}"/>
    <cellStyle name="Calculation 2 2 2 4 2 5 7" xfId="1598" xr:uid="{00000000-0005-0000-0000-000093040000}"/>
    <cellStyle name="Calculation 2 2 2 4 2 5 7 2" xfId="1599" xr:uid="{00000000-0005-0000-0000-000094040000}"/>
    <cellStyle name="Calculation 2 2 2 4 2 5 7 3" xfId="1600" xr:uid="{00000000-0005-0000-0000-000095040000}"/>
    <cellStyle name="Calculation 2 2 2 4 2 5 8" xfId="1601" xr:uid="{00000000-0005-0000-0000-000096040000}"/>
    <cellStyle name="Calculation 2 2 2 4 2 5 8 2" xfId="1602" xr:uid="{00000000-0005-0000-0000-000097040000}"/>
    <cellStyle name="Calculation 2 2 2 4 2 5 8 3" xfId="1603" xr:uid="{00000000-0005-0000-0000-000098040000}"/>
    <cellStyle name="Calculation 2 2 2 4 2 5 9" xfId="1604" xr:uid="{00000000-0005-0000-0000-000099040000}"/>
    <cellStyle name="Calculation 2 2 2 4 2 5 9 2" xfId="1605" xr:uid="{00000000-0005-0000-0000-00009A040000}"/>
    <cellStyle name="Calculation 2 2 2 4 2 5 9 3" xfId="1606" xr:uid="{00000000-0005-0000-0000-00009B040000}"/>
    <cellStyle name="Calculation 2 2 2 4 2 6" xfId="1607" xr:uid="{00000000-0005-0000-0000-00009C040000}"/>
    <cellStyle name="Calculation 2 2 2 4 2 6 10" xfId="1608" xr:uid="{00000000-0005-0000-0000-00009D040000}"/>
    <cellStyle name="Calculation 2 2 2 4 2 6 11" xfId="1609" xr:uid="{00000000-0005-0000-0000-00009E040000}"/>
    <cellStyle name="Calculation 2 2 2 4 2 6 2" xfId="1610" xr:uid="{00000000-0005-0000-0000-00009F040000}"/>
    <cellStyle name="Calculation 2 2 2 4 2 6 2 2" xfId="1611" xr:uid="{00000000-0005-0000-0000-0000A0040000}"/>
    <cellStyle name="Calculation 2 2 2 4 2 6 2 3" xfId="1612" xr:uid="{00000000-0005-0000-0000-0000A1040000}"/>
    <cellStyle name="Calculation 2 2 2 4 2 6 3" xfId="1613" xr:uid="{00000000-0005-0000-0000-0000A2040000}"/>
    <cellStyle name="Calculation 2 2 2 4 2 6 3 2" xfId="1614" xr:uid="{00000000-0005-0000-0000-0000A3040000}"/>
    <cellStyle name="Calculation 2 2 2 4 2 6 3 3" xfId="1615" xr:uid="{00000000-0005-0000-0000-0000A4040000}"/>
    <cellStyle name="Calculation 2 2 2 4 2 6 4" xfId="1616" xr:uid="{00000000-0005-0000-0000-0000A5040000}"/>
    <cellStyle name="Calculation 2 2 2 4 2 6 4 2" xfId="1617" xr:uid="{00000000-0005-0000-0000-0000A6040000}"/>
    <cellStyle name="Calculation 2 2 2 4 2 6 4 3" xfId="1618" xr:uid="{00000000-0005-0000-0000-0000A7040000}"/>
    <cellStyle name="Calculation 2 2 2 4 2 6 5" xfId="1619" xr:uid="{00000000-0005-0000-0000-0000A8040000}"/>
    <cellStyle name="Calculation 2 2 2 4 2 6 5 2" xfId="1620" xr:uid="{00000000-0005-0000-0000-0000A9040000}"/>
    <cellStyle name="Calculation 2 2 2 4 2 6 5 3" xfId="1621" xr:uid="{00000000-0005-0000-0000-0000AA040000}"/>
    <cellStyle name="Calculation 2 2 2 4 2 6 6" xfId="1622" xr:uid="{00000000-0005-0000-0000-0000AB040000}"/>
    <cellStyle name="Calculation 2 2 2 4 2 6 6 2" xfId="1623" xr:uid="{00000000-0005-0000-0000-0000AC040000}"/>
    <cellStyle name="Calculation 2 2 2 4 2 6 6 3" xfId="1624" xr:uid="{00000000-0005-0000-0000-0000AD040000}"/>
    <cellStyle name="Calculation 2 2 2 4 2 6 7" xfId="1625" xr:uid="{00000000-0005-0000-0000-0000AE040000}"/>
    <cellStyle name="Calculation 2 2 2 4 2 6 7 2" xfId="1626" xr:uid="{00000000-0005-0000-0000-0000AF040000}"/>
    <cellStyle name="Calculation 2 2 2 4 2 6 7 3" xfId="1627" xr:uid="{00000000-0005-0000-0000-0000B0040000}"/>
    <cellStyle name="Calculation 2 2 2 4 2 6 8" xfId="1628" xr:uid="{00000000-0005-0000-0000-0000B1040000}"/>
    <cellStyle name="Calculation 2 2 2 4 2 6 8 2" xfId="1629" xr:uid="{00000000-0005-0000-0000-0000B2040000}"/>
    <cellStyle name="Calculation 2 2 2 4 2 6 8 3" xfId="1630" xr:uid="{00000000-0005-0000-0000-0000B3040000}"/>
    <cellStyle name="Calculation 2 2 2 4 2 6 9" xfId="1631" xr:uid="{00000000-0005-0000-0000-0000B4040000}"/>
    <cellStyle name="Calculation 2 2 2 4 2 6 9 2" xfId="1632" xr:uid="{00000000-0005-0000-0000-0000B5040000}"/>
    <cellStyle name="Calculation 2 2 2 4 2 6 9 3" xfId="1633" xr:uid="{00000000-0005-0000-0000-0000B6040000}"/>
    <cellStyle name="Calculation 2 2 2 4 2 7" xfId="1634" xr:uid="{00000000-0005-0000-0000-0000B7040000}"/>
    <cellStyle name="Calculation 2 2 2 4 2 7 10" xfId="1635" xr:uid="{00000000-0005-0000-0000-0000B8040000}"/>
    <cellStyle name="Calculation 2 2 2 4 2 7 11" xfId="1636" xr:uid="{00000000-0005-0000-0000-0000B9040000}"/>
    <cellStyle name="Calculation 2 2 2 4 2 7 2" xfId="1637" xr:uid="{00000000-0005-0000-0000-0000BA040000}"/>
    <cellStyle name="Calculation 2 2 2 4 2 7 2 2" xfId="1638" xr:uid="{00000000-0005-0000-0000-0000BB040000}"/>
    <cellStyle name="Calculation 2 2 2 4 2 7 2 3" xfId="1639" xr:uid="{00000000-0005-0000-0000-0000BC040000}"/>
    <cellStyle name="Calculation 2 2 2 4 2 7 3" xfId="1640" xr:uid="{00000000-0005-0000-0000-0000BD040000}"/>
    <cellStyle name="Calculation 2 2 2 4 2 7 3 2" xfId="1641" xr:uid="{00000000-0005-0000-0000-0000BE040000}"/>
    <cellStyle name="Calculation 2 2 2 4 2 7 3 3" xfId="1642" xr:uid="{00000000-0005-0000-0000-0000BF040000}"/>
    <cellStyle name="Calculation 2 2 2 4 2 7 4" xfId="1643" xr:uid="{00000000-0005-0000-0000-0000C0040000}"/>
    <cellStyle name="Calculation 2 2 2 4 2 7 4 2" xfId="1644" xr:uid="{00000000-0005-0000-0000-0000C1040000}"/>
    <cellStyle name="Calculation 2 2 2 4 2 7 4 3" xfId="1645" xr:uid="{00000000-0005-0000-0000-0000C2040000}"/>
    <cellStyle name="Calculation 2 2 2 4 2 7 5" xfId="1646" xr:uid="{00000000-0005-0000-0000-0000C3040000}"/>
    <cellStyle name="Calculation 2 2 2 4 2 7 5 2" xfId="1647" xr:uid="{00000000-0005-0000-0000-0000C4040000}"/>
    <cellStyle name="Calculation 2 2 2 4 2 7 5 3" xfId="1648" xr:uid="{00000000-0005-0000-0000-0000C5040000}"/>
    <cellStyle name="Calculation 2 2 2 4 2 7 6" xfId="1649" xr:uid="{00000000-0005-0000-0000-0000C6040000}"/>
    <cellStyle name="Calculation 2 2 2 4 2 7 6 2" xfId="1650" xr:uid="{00000000-0005-0000-0000-0000C7040000}"/>
    <cellStyle name="Calculation 2 2 2 4 2 7 6 3" xfId="1651" xr:uid="{00000000-0005-0000-0000-0000C8040000}"/>
    <cellStyle name="Calculation 2 2 2 4 2 7 7" xfId="1652" xr:uid="{00000000-0005-0000-0000-0000C9040000}"/>
    <cellStyle name="Calculation 2 2 2 4 2 7 7 2" xfId="1653" xr:uid="{00000000-0005-0000-0000-0000CA040000}"/>
    <cellStyle name="Calculation 2 2 2 4 2 7 7 3" xfId="1654" xr:uid="{00000000-0005-0000-0000-0000CB040000}"/>
    <cellStyle name="Calculation 2 2 2 4 2 7 8" xfId="1655" xr:uid="{00000000-0005-0000-0000-0000CC040000}"/>
    <cellStyle name="Calculation 2 2 2 4 2 7 8 2" xfId="1656" xr:uid="{00000000-0005-0000-0000-0000CD040000}"/>
    <cellStyle name="Calculation 2 2 2 4 2 7 8 3" xfId="1657" xr:uid="{00000000-0005-0000-0000-0000CE040000}"/>
    <cellStyle name="Calculation 2 2 2 4 2 7 9" xfId="1658" xr:uid="{00000000-0005-0000-0000-0000CF040000}"/>
    <cellStyle name="Calculation 2 2 2 4 2 7 9 2" xfId="1659" xr:uid="{00000000-0005-0000-0000-0000D0040000}"/>
    <cellStyle name="Calculation 2 2 2 4 2 7 9 3" xfId="1660" xr:uid="{00000000-0005-0000-0000-0000D1040000}"/>
    <cellStyle name="Calculation 2 2 2 4 2 8" xfId="1661" xr:uid="{00000000-0005-0000-0000-0000D2040000}"/>
    <cellStyle name="Calculation 2 2 2 4 2 8 10" xfId="1662" xr:uid="{00000000-0005-0000-0000-0000D3040000}"/>
    <cellStyle name="Calculation 2 2 2 4 2 8 11" xfId="1663" xr:uid="{00000000-0005-0000-0000-0000D4040000}"/>
    <cellStyle name="Calculation 2 2 2 4 2 8 2" xfId="1664" xr:uid="{00000000-0005-0000-0000-0000D5040000}"/>
    <cellStyle name="Calculation 2 2 2 4 2 8 2 2" xfId="1665" xr:uid="{00000000-0005-0000-0000-0000D6040000}"/>
    <cellStyle name="Calculation 2 2 2 4 2 8 2 3" xfId="1666" xr:uid="{00000000-0005-0000-0000-0000D7040000}"/>
    <cellStyle name="Calculation 2 2 2 4 2 8 3" xfId="1667" xr:uid="{00000000-0005-0000-0000-0000D8040000}"/>
    <cellStyle name="Calculation 2 2 2 4 2 8 3 2" xfId="1668" xr:uid="{00000000-0005-0000-0000-0000D9040000}"/>
    <cellStyle name="Calculation 2 2 2 4 2 8 3 3" xfId="1669" xr:uid="{00000000-0005-0000-0000-0000DA040000}"/>
    <cellStyle name="Calculation 2 2 2 4 2 8 4" xfId="1670" xr:uid="{00000000-0005-0000-0000-0000DB040000}"/>
    <cellStyle name="Calculation 2 2 2 4 2 8 4 2" xfId="1671" xr:uid="{00000000-0005-0000-0000-0000DC040000}"/>
    <cellStyle name="Calculation 2 2 2 4 2 8 4 3" xfId="1672" xr:uid="{00000000-0005-0000-0000-0000DD040000}"/>
    <cellStyle name="Calculation 2 2 2 4 2 8 5" xfId="1673" xr:uid="{00000000-0005-0000-0000-0000DE040000}"/>
    <cellStyle name="Calculation 2 2 2 4 2 8 5 2" xfId="1674" xr:uid="{00000000-0005-0000-0000-0000DF040000}"/>
    <cellStyle name="Calculation 2 2 2 4 2 8 5 3" xfId="1675" xr:uid="{00000000-0005-0000-0000-0000E0040000}"/>
    <cellStyle name="Calculation 2 2 2 4 2 8 6" xfId="1676" xr:uid="{00000000-0005-0000-0000-0000E1040000}"/>
    <cellStyle name="Calculation 2 2 2 4 2 8 6 2" xfId="1677" xr:uid="{00000000-0005-0000-0000-0000E2040000}"/>
    <cellStyle name="Calculation 2 2 2 4 2 8 6 3" xfId="1678" xr:uid="{00000000-0005-0000-0000-0000E3040000}"/>
    <cellStyle name="Calculation 2 2 2 4 2 8 7" xfId="1679" xr:uid="{00000000-0005-0000-0000-0000E4040000}"/>
    <cellStyle name="Calculation 2 2 2 4 2 8 7 2" xfId="1680" xr:uid="{00000000-0005-0000-0000-0000E5040000}"/>
    <cellStyle name="Calculation 2 2 2 4 2 8 7 3" xfId="1681" xr:uid="{00000000-0005-0000-0000-0000E6040000}"/>
    <cellStyle name="Calculation 2 2 2 4 2 8 8" xfId="1682" xr:uid="{00000000-0005-0000-0000-0000E7040000}"/>
    <cellStyle name="Calculation 2 2 2 4 2 8 8 2" xfId="1683" xr:uid="{00000000-0005-0000-0000-0000E8040000}"/>
    <cellStyle name="Calculation 2 2 2 4 2 8 8 3" xfId="1684" xr:uid="{00000000-0005-0000-0000-0000E9040000}"/>
    <cellStyle name="Calculation 2 2 2 4 2 8 9" xfId="1685" xr:uid="{00000000-0005-0000-0000-0000EA040000}"/>
    <cellStyle name="Calculation 2 2 2 4 2 8 9 2" xfId="1686" xr:uid="{00000000-0005-0000-0000-0000EB040000}"/>
    <cellStyle name="Calculation 2 2 2 4 2 8 9 3" xfId="1687" xr:uid="{00000000-0005-0000-0000-0000EC040000}"/>
    <cellStyle name="Calculation 2 2 2 4 2 9" xfId="1688" xr:uid="{00000000-0005-0000-0000-0000ED040000}"/>
    <cellStyle name="Calculation 2 2 2 4 2 9 10" xfId="1689" xr:uid="{00000000-0005-0000-0000-0000EE040000}"/>
    <cellStyle name="Calculation 2 2 2 4 2 9 11" xfId="1690" xr:uid="{00000000-0005-0000-0000-0000EF040000}"/>
    <cellStyle name="Calculation 2 2 2 4 2 9 2" xfId="1691" xr:uid="{00000000-0005-0000-0000-0000F0040000}"/>
    <cellStyle name="Calculation 2 2 2 4 2 9 2 2" xfId="1692" xr:uid="{00000000-0005-0000-0000-0000F1040000}"/>
    <cellStyle name="Calculation 2 2 2 4 2 9 2 3" xfId="1693" xr:uid="{00000000-0005-0000-0000-0000F2040000}"/>
    <cellStyle name="Calculation 2 2 2 4 2 9 3" xfId="1694" xr:uid="{00000000-0005-0000-0000-0000F3040000}"/>
    <cellStyle name="Calculation 2 2 2 4 2 9 3 2" xfId="1695" xr:uid="{00000000-0005-0000-0000-0000F4040000}"/>
    <cellStyle name="Calculation 2 2 2 4 2 9 3 3" xfId="1696" xr:uid="{00000000-0005-0000-0000-0000F5040000}"/>
    <cellStyle name="Calculation 2 2 2 4 2 9 4" xfId="1697" xr:uid="{00000000-0005-0000-0000-0000F6040000}"/>
    <cellStyle name="Calculation 2 2 2 4 2 9 4 2" xfId="1698" xr:uid="{00000000-0005-0000-0000-0000F7040000}"/>
    <cellStyle name="Calculation 2 2 2 4 2 9 4 3" xfId="1699" xr:uid="{00000000-0005-0000-0000-0000F8040000}"/>
    <cellStyle name="Calculation 2 2 2 4 2 9 5" xfId="1700" xr:uid="{00000000-0005-0000-0000-0000F9040000}"/>
    <cellStyle name="Calculation 2 2 2 4 2 9 5 2" xfId="1701" xr:uid="{00000000-0005-0000-0000-0000FA040000}"/>
    <cellStyle name="Calculation 2 2 2 4 2 9 5 3" xfId="1702" xr:uid="{00000000-0005-0000-0000-0000FB040000}"/>
    <cellStyle name="Calculation 2 2 2 4 2 9 6" xfId="1703" xr:uid="{00000000-0005-0000-0000-0000FC040000}"/>
    <cellStyle name="Calculation 2 2 2 4 2 9 6 2" xfId="1704" xr:uid="{00000000-0005-0000-0000-0000FD040000}"/>
    <cellStyle name="Calculation 2 2 2 4 2 9 6 3" xfId="1705" xr:uid="{00000000-0005-0000-0000-0000FE040000}"/>
    <cellStyle name="Calculation 2 2 2 4 2 9 7" xfId="1706" xr:uid="{00000000-0005-0000-0000-0000FF040000}"/>
    <cellStyle name="Calculation 2 2 2 4 2 9 7 2" xfId="1707" xr:uid="{00000000-0005-0000-0000-000000050000}"/>
    <cellStyle name="Calculation 2 2 2 4 2 9 7 3" xfId="1708" xr:uid="{00000000-0005-0000-0000-000001050000}"/>
    <cellStyle name="Calculation 2 2 2 4 2 9 8" xfId="1709" xr:uid="{00000000-0005-0000-0000-000002050000}"/>
    <cellStyle name="Calculation 2 2 2 4 2 9 8 2" xfId="1710" xr:uid="{00000000-0005-0000-0000-000003050000}"/>
    <cellStyle name="Calculation 2 2 2 4 2 9 8 3" xfId="1711" xr:uid="{00000000-0005-0000-0000-000004050000}"/>
    <cellStyle name="Calculation 2 2 2 4 2 9 9" xfId="1712" xr:uid="{00000000-0005-0000-0000-000005050000}"/>
    <cellStyle name="Calculation 2 2 2 4 2 9 9 2" xfId="1713" xr:uid="{00000000-0005-0000-0000-000006050000}"/>
    <cellStyle name="Calculation 2 2 2 4 2 9 9 3" xfId="1714" xr:uid="{00000000-0005-0000-0000-000007050000}"/>
    <cellStyle name="Calculation 2 2 2 4 3" xfId="1715" xr:uid="{00000000-0005-0000-0000-000008050000}"/>
    <cellStyle name="Calculation 2 2 2 4 3 2" xfId="1716" xr:uid="{00000000-0005-0000-0000-000009050000}"/>
    <cellStyle name="Calculation 2 2 2 4 3 3" xfId="1717" xr:uid="{00000000-0005-0000-0000-00000A050000}"/>
    <cellStyle name="Calculation 2 2 2 4 4" xfId="1718" xr:uid="{00000000-0005-0000-0000-00000B050000}"/>
    <cellStyle name="Calculation 2 2 2 4 4 2" xfId="1719" xr:uid="{00000000-0005-0000-0000-00000C050000}"/>
    <cellStyle name="Calculation 2 2 2 4 4 3" xfId="1720" xr:uid="{00000000-0005-0000-0000-00000D050000}"/>
    <cellStyle name="Calculation 2 2 2 4 5" xfId="1721" xr:uid="{00000000-0005-0000-0000-00000E050000}"/>
    <cellStyle name="Calculation 2 2 2 4 5 2" xfId="1722" xr:uid="{00000000-0005-0000-0000-00000F050000}"/>
    <cellStyle name="Calculation 2 2 2 4 5 3" xfId="1723" xr:uid="{00000000-0005-0000-0000-000010050000}"/>
    <cellStyle name="Calculation 2 2 2 4 6" xfId="1724" xr:uid="{00000000-0005-0000-0000-000011050000}"/>
    <cellStyle name="Calculation 2 2 2 4 6 2" xfId="1725" xr:uid="{00000000-0005-0000-0000-000012050000}"/>
    <cellStyle name="Calculation 2 2 2 4 6 3" xfId="1726" xr:uid="{00000000-0005-0000-0000-000013050000}"/>
    <cellStyle name="Calculation 2 2 2 4 7" xfId="1727" xr:uid="{00000000-0005-0000-0000-000014050000}"/>
    <cellStyle name="Calculation 2 2 2 4 7 2" xfId="1728" xr:uid="{00000000-0005-0000-0000-000015050000}"/>
    <cellStyle name="Calculation 2 2 2 4 7 3" xfId="1729" xr:uid="{00000000-0005-0000-0000-000016050000}"/>
    <cellStyle name="Calculation 2 2 2 4 8" xfId="58390" xr:uid="{00000000-0005-0000-0000-000017050000}"/>
    <cellStyle name="Calculation 2 2 2 5" xfId="142" xr:uid="{00000000-0005-0000-0000-000018050000}"/>
    <cellStyle name="Calculation 2 2 2 5 2" xfId="1730" xr:uid="{00000000-0005-0000-0000-000019050000}"/>
    <cellStyle name="Calculation 2 2 2 5 2 10" xfId="1731" xr:uid="{00000000-0005-0000-0000-00001A050000}"/>
    <cellStyle name="Calculation 2 2 2 5 2 10 10" xfId="1732" xr:uid="{00000000-0005-0000-0000-00001B050000}"/>
    <cellStyle name="Calculation 2 2 2 5 2 10 11" xfId="1733" xr:uid="{00000000-0005-0000-0000-00001C050000}"/>
    <cellStyle name="Calculation 2 2 2 5 2 10 2" xfId="1734" xr:uid="{00000000-0005-0000-0000-00001D050000}"/>
    <cellStyle name="Calculation 2 2 2 5 2 10 2 2" xfId="1735" xr:uid="{00000000-0005-0000-0000-00001E050000}"/>
    <cellStyle name="Calculation 2 2 2 5 2 10 2 3" xfId="1736" xr:uid="{00000000-0005-0000-0000-00001F050000}"/>
    <cellStyle name="Calculation 2 2 2 5 2 10 3" xfId="1737" xr:uid="{00000000-0005-0000-0000-000020050000}"/>
    <cellStyle name="Calculation 2 2 2 5 2 10 3 2" xfId="1738" xr:uid="{00000000-0005-0000-0000-000021050000}"/>
    <cellStyle name="Calculation 2 2 2 5 2 10 3 3" xfId="1739" xr:uid="{00000000-0005-0000-0000-000022050000}"/>
    <cellStyle name="Calculation 2 2 2 5 2 10 4" xfId="1740" xr:uid="{00000000-0005-0000-0000-000023050000}"/>
    <cellStyle name="Calculation 2 2 2 5 2 10 4 2" xfId="1741" xr:uid="{00000000-0005-0000-0000-000024050000}"/>
    <cellStyle name="Calculation 2 2 2 5 2 10 4 3" xfId="1742" xr:uid="{00000000-0005-0000-0000-000025050000}"/>
    <cellStyle name="Calculation 2 2 2 5 2 10 5" xfId="1743" xr:uid="{00000000-0005-0000-0000-000026050000}"/>
    <cellStyle name="Calculation 2 2 2 5 2 10 5 2" xfId="1744" xr:uid="{00000000-0005-0000-0000-000027050000}"/>
    <cellStyle name="Calculation 2 2 2 5 2 10 5 3" xfId="1745" xr:uid="{00000000-0005-0000-0000-000028050000}"/>
    <cellStyle name="Calculation 2 2 2 5 2 10 6" xfId="1746" xr:uid="{00000000-0005-0000-0000-000029050000}"/>
    <cellStyle name="Calculation 2 2 2 5 2 10 6 2" xfId="1747" xr:uid="{00000000-0005-0000-0000-00002A050000}"/>
    <cellStyle name="Calculation 2 2 2 5 2 10 6 3" xfId="1748" xr:uid="{00000000-0005-0000-0000-00002B050000}"/>
    <cellStyle name="Calculation 2 2 2 5 2 10 7" xfId="1749" xr:uid="{00000000-0005-0000-0000-00002C050000}"/>
    <cellStyle name="Calculation 2 2 2 5 2 10 7 2" xfId="1750" xr:uid="{00000000-0005-0000-0000-00002D050000}"/>
    <cellStyle name="Calculation 2 2 2 5 2 10 7 3" xfId="1751" xr:uid="{00000000-0005-0000-0000-00002E050000}"/>
    <cellStyle name="Calculation 2 2 2 5 2 10 8" xfId="1752" xr:uid="{00000000-0005-0000-0000-00002F050000}"/>
    <cellStyle name="Calculation 2 2 2 5 2 10 8 2" xfId="1753" xr:uid="{00000000-0005-0000-0000-000030050000}"/>
    <cellStyle name="Calculation 2 2 2 5 2 10 8 3" xfId="1754" xr:uid="{00000000-0005-0000-0000-000031050000}"/>
    <cellStyle name="Calculation 2 2 2 5 2 10 9" xfId="1755" xr:uid="{00000000-0005-0000-0000-000032050000}"/>
    <cellStyle name="Calculation 2 2 2 5 2 10 9 2" xfId="1756" xr:uid="{00000000-0005-0000-0000-000033050000}"/>
    <cellStyle name="Calculation 2 2 2 5 2 10 9 3" xfId="1757" xr:uid="{00000000-0005-0000-0000-000034050000}"/>
    <cellStyle name="Calculation 2 2 2 5 2 11" xfId="1758" xr:uid="{00000000-0005-0000-0000-000035050000}"/>
    <cellStyle name="Calculation 2 2 2 5 2 11 2" xfId="1759" xr:uid="{00000000-0005-0000-0000-000036050000}"/>
    <cellStyle name="Calculation 2 2 2 5 2 11 3" xfId="1760" xr:uid="{00000000-0005-0000-0000-000037050000}"/>
    <cellStyle name="Calculation 2 2 2 5 2 12" xfId="1761" xr:uid="{00000000-0005-0000-0000-000038050000}"/>
    <cellStyle name="Calculation 2 2 2 5 2 12 2" xfId="1762" xr:uid="{00000000-0005-0000-0000-000039050000}"/>
    <cellStyle name="Calculation 2 2 2 5 2 12 3" xfId="1763" xr:uid="{00000000-0005-0000-0000-00003A050000}"/>
    <cellStyle name="Calculation 2 2 2 5 2 13" xfId="1764" xr:uid="{00000000-0005-0000-0000-00003B050000}"/>
    <cellStyle name="Calculation 2 2 2 5 2 13 2" xfId="1765" xr:uid="{00000000-0005-0000-0000-00003C050000}"/>
    <cellStyle name="Calculation 2 2 2 5 2 13 3" xfId="1766" xr:uid="{00000000-0005-0000-0000-00003D050000}"/>
    <cellStyle name="Calculation 2 2 2 5 2 14" xfId="1767" xr:uid="{00000000-0005-0000-0000-00003E050000}"/>
    <cellStyle name="Calculation 2 2 2 5 2 14 2" xfId="1768" xr:uid="{00000000-0005-0000-0000-00003F050000}"/>
    <cellStyle name="Calculation 2 2 2 5 2 14 3" xfId="1769" xr:uid="{00000000-0005-0000-0000-000040050000}"/>
    <cellStyle name="Calculation 2 2 2 5 2 15" xfId="1770" xr:uid="{00000000-0005-0000-0000-000041050000}"/>
    <cellStyle name="Calculation 2 2 2 5 2 15 2" xfId="1771" xr:uid="{00000000-0005-0000-0000-000042050000}"/>
    <cellStyle name="Calculation 2 2 2 5 2 15 3" xfId="1772" xr:uid="{00000000-0005-0000-0000-000043050000}"/>
    <cellStyle name="Calculation 2 2 2 5 2 16" xfId="1773" xr:uid="{00000000-0005-0000-0000-000044050000}"/>
    <cellStyle name="Calculation 2 2 2 5 2 16 2" xfId="1774" xr:uid="{00000000-0005-0000-0000-000045050000}"/>
    <cellStyle name="Calculation 2 2 2 5 2 16 3" xfId="1775" xr:uid="{00000000-0005-0000-0000-000046050000}"/>
    <cellStyle name="Calculation 2 2 2 5 2 17" xfId="1776" xr:uid="{00000000-0005-0000-0000-000047050000}"/>
    <cellStyle name="Calculation 2 2 2 5 2 17 2" xfId="1777" xr:uid="{00000000-0005-0000-0000-000048050000}"/>
    <cellStyle name="Calculation 2 2 2 5 2 17 3" xfId="1778" xr:uid="{00000000-0005-0000-0000-000049050000}"/>
    <cellStyle name="Calculation 2 2 2 5 2 18" xfId="1779" xr:uid="{00000000-0005-0000-0000-00004A050000}"/>
    <cellStyle name="Calculation 2 2 2 5 2 18 2" xfId="1780" xr:uid="{00000000-0005-0000-0000-00004B050000}"/>
    <cellStyle name="Calculation 2 2 2 5 2 18 3" xfId="1781" xr:uid="{00000000-0005-0000-0000-00004C050000}"/>
    <cellStyle name="Calculation 2 2 2 5 2 19" xfId="1782" xr:uid="{00000000-0005-0000-0000-00004D050000}"/>
    <cellStyle name="Calculation 2 2 2 5 2 2" xfId="1783" xr:uid="{00000000-0005-0000-0000-00004E050000}"/>
    <cellStyle name="Calculation 2 2 2 5 2 2 10" xfId="1784" xr:uid="{00000000-0005-0000-0000-00004F050000}"/>
    <cellStyle name="Calculation 2 2 2 5 2 2 11" xfId="1785" xr:uid="{00000000-0005-0000-0000-000050050000}"/>
    <cellStyle name="Calculation 2 2 2 5 2 2 2" xfId="1786" xr:uid="{00000000-0005-0000-0000-000051050000}"/>
    <cellStyle name="Calculation 2 2 2 5 2 2 2 2" xfId="1787" xr:uid="{00000000-0005-0000-0000-000052050000}"/>
    <cellStyle name="Calculation 2 2 2 5 2 2 2 3" xfId="1788" xr:uid="{00000000-0005-0000-0000-000053050000}"/>
    <cellStyle name="Calculation 2 2 2 5 2 2 3" xfId="1789" xr:uid="{00000000-0005-0000-0000-000054050000}"/>
    <cellStyle name="Calculation 2 2 2 5 2 2 3 2" xfId="1790" xr:uid="{00000000-0005-0000-0000-000055050000}"/>
    <cellStyle name="Calculation 2 2 2 5 2 2 3 3" xfId="1791" xr:uid="{00000000-0005-0000-0000-000056050000}"/>
    <cellStyle name="Calculation 2 2 2 5 2 2 4" xfId="1792" xr:uid="{00000000-0005-0000-0000-000057050000}"/>
    <cellStyle name="Calculation 2 2 2 5 2 2 4 2" xfId="1793" xr:uid="{00000000-0005-0000-0000-000058050000}"/>
    <cellStyle name="Calculation 2 2 2 5 2 2 4 3" xfId="1794" xr:uid="{00000000-0005-0000-0000-000059050000}"/>
    <cellStyle name="Calculation 2 2 2 5 2 2 5" xfId="1795" xr:uid="{00000000-0005-0000-0000-00005A050000}"/>
    <cellStyle name="Calculation 2 2 2 5 2 2 5 2" xfId="1796" xr:uid="{00000000-0005-0000-0000-00005B050000}"/>
    <cellStyle name="Calculation 2 2 2 5 2 2 5 3" xfId="1797" xr:uid="{00000000-0005-0000-0000-00005C050000}"/>
    <cellStyle name="Calculation 2 2 2 5 2 2 6" xfId="1798" xr:uid="{00000000-0005-0000-0000-00005D050000}"/>
    <cellStyle name="Calculation 2 2 2 5 2 2 6 2" xfId="1799" xr:uid="{00000000-0005-0000-0000-00005E050000}"/>
    <cellStyle name="Calculation 2 2 2 5 2 2 6 3" xfId="1800" xr:uid="{00000000-0005-0000-0000-00005F050000}"/>
    <cellStyle name="Calculation 2 2 2 5 2 2 7" xfId="1801" xr:uid="{00000000-0005-0000-0000-000060050000}"/>
    <cellStyle name="Calculation 2 2 2 5 2 2 7 2" xfId="1802" xr:uid="{00000000-0005-0000-0000-000061050000}"/>
    <cellStyle name="Calculation 2 2 2 5 2 2 7 3" xfId="1803" xr:uid="{00000000-0005-0000-0000-000062050000}"/>
    <cellStyle name="Calculation 2 2 2 5 2 2 8" xfId="1804" xr:uid="{00000000-0005-0000-0000-000063050000}"/>
    <cellStyle name="Calculation 2 2 2 5 2 2 8 2" xfId="1805" xr:uid="{00000000-0005-0000-0000-000064050000}"/>
    <cellStyle name="Calculation 2 2 2 5 2 2 8 3" xfId="1806" xr:uid="{00000000-0005-0000-0000-000065050000}"/>
    <cellStyle name="Calculation 2 2 2 5 2 2 9" xfId="1807" xr:uid="{00000000-0005-0000-0000-000066050000}"/>
    <cellStyle name="Calculation 2 2 2 5 2 2 9 2" xfId="1808" xr:uid="{00000000-0005-0000-0000-000067050000}"/>
    <cellStyle name="Calculation 2 2 2 5 2 2 9 3" xfId="1809" xr:uid="{00000000-0005-0000-0000-000068050000}"/>
    <cellStyle name="Calculation 2 2 2 5 2 20" xfId="1810" xr:uid="{00000000-0005-0000-0000-000069050000}"/>
    <cellStyle name="Calculation 2 2 2 5 2 3" xfId="1811" xr:uid="{00000000-0005-0000-0000-00006A050000}"/>
    <cellStyle name="Calculation 2 2 2 5 2 3 10" xfId="1812" xr:uid="{00000000-0005-0000-0000-00006B050000}"/>
    <cellStyle name="Calculation 2 2 2 5 2 3 11" xfId="1813" xr:uid="{00000000-0005-0000-0000-00006C050000}"/>
    <cellStyle name="Calculation 2 2 2 5 2 3 2" xfId="1814" xr:uid="{00000000-0005-0000-0000-00006D050000}"/>
    <cellStyle name="Calculation 2 2 2 5 2 3 2 2" xfId="1815" xr:uid="{00000000-0005-0000-0000-00006E050000}"/>
    <cellStyle name="Calculation 2 2 2 5 2 3 2 3" xfId="1816" xr:uid="{00000000-0005-0000-0000-00006F050000}"/>
    <cellStyle name="Calculation 2 2 2 5 2 3 3" xfId="1817" xr:uid="{00000000-0005-0000-0000-000070050000}"/>
    <cellStyle name="Calculation 2 2 2 5 2 3 3 2" xfId="1818" xr:uid="{00000000-0005-0000-0000-000071050000}"/>
    <cellStyle name="Calculation 2 2 2 5 2 3 3 3" xfId="1819" xr:uid="{00000000-0005-0000-0000-000072050000}"/>
    <cellStyle name="Calculation 2 2 2 5 2 3 4" xfId="1820" xr:uid="{00000000-0005-0000-0000-000073050000}"/>
    <cellStyle name="Calculation 2 2 2 5 2 3 4 2" xfId="1821" xr:uid="{00000000-0005-0000-0000-000074050000}"/>
    <cellStyle name="Calculation 2 2 2 5 2 3 4 3" xfId="1822" xr:uid="{00000000-0005-0000-0000-000075050000}"/>
    <cellStyle name="Calculation 2 2 2 5 2 3 5" xfId="1823" xr:uid="{00000000-0005-0000-0000-000076050000}"/>
    <cellStyle name="Calculation 2 2 2 5 2 3 5 2" xfId="1824" xr:uid="{00000000-0005-0000-0000-000077050000}"/>
    <cellStyle name="Calculation 2 2 2 5 2 3 5 3" xfId="1825" xr:uid="{00000000-0005-0000-0000-000078050000}"/>
    <cellStyle name="Calculation 2 2 2 5 2 3 6" xfId="1826" xr:uid="{00000000-0005-0000-0000-000079050000}"/>
    <cellStyle name="Calculation 2 2 2 5 2 3 6 2" xfId="1827" xr:uid="{00000000-0005-0000-0000-00007A050000}"/>
    <cellStyle name="Calculation 2 2 2 5 2 3 6 3" xfId="1828" xr:uid="{00000000-0005-0000-0000-00007B050000}"/>
    <cellStyle name="Calculation 2 2 2 5 2 3 7" xfId="1829" xr:uid="{00000000-0005-0000-0000-00007C050000}"/>
    <cellStyle name="Calculation 2 2 2 5 2 3 7 2" xfId="1830" xr:uid="{00000000-0005-0000-0000-00007D050000}"/>
    <cellStyle name="Calculation 2 2 2 5 2 3 7 3" xfId="1831" xr:uid="{00000000-0005-0000-0000-00007E050000}"/>
    <cellStyle name="Calculation 2 2 2 5 2 3 8" xfId="1832" xr:uid="{00000000-0005-0000-0000-00007F050000}"/>
    <cellStyle name="Calculation 2 2 2 5 2 3 8 2" xfId="1833" xr:uid="{00000000-0005-0000-0000-000080050000}"/>
    <cellStyle name="Calculation 2 2 2 5 2 3 8 3" xfId="1834" xr:uid="{00000000-0005-0000-0000-000081050000}"/>
    <cellStyle name="Calculation 2 2 2 5 2 3 9" xfId="1835" xr:uid="{00000000-0005-0000-0000-000082050000}"/>
    <cellStyle name="Calculation 2 2 2 5 2 3 9 2" xfId="1836" xr:uid="{00000000-0005-0000-0000-000083050000}"/>
    <cellStyle name="Calculation 2 2 2 5 2 3 9 3" xfId="1837" xr:uid="{00000000-0005-0000-0000-000084050000}"/>
    <cellStyle name="Calculation 2 2 2 5 2 4" xfId="1838" xr:uid="{00000000-0005-0000-0000-000085050000}"/>
    <cellStyle name="Calculation 2 2 2 5 2 4 10" xfId="1839" xr:uid="{00000000-0005-0000-0000-000086050000}"/>
    <cellStyle name="Calculation 2 2 2 5 2 4 11" xfId="1840" xr:uid="{00000000-0005-0000-0000-000087050000}"/>
    <cellStyle name="Calculation 2 2 2 5 2 4 2" xfId="1841" xr:uid="{00000000-0005-0000-0000-000088050000}"/>
    <cellStyle name="Calculation 2 2 2 5 2 4 2 2" xfId="1842" xr:uid="{00000000-0005-0000-0000-000089050000}"/>
    <cellStyle name="Calculation 2 2 2 5 2 4 2 3" xfId="1843" xr:uid="{00000000-0005-0000-0000-00008A050000}"/>
    <cellStyle name="Calculation 2 2 2 5 2 4 3" xfId="1844" xr:uid="{00000000-0005-0000-0000-00008B050000}"/>
    <cellStyle name="Calculation 2 2 2 5 2 4 3 2" xfId="1845" xr:uid="{00000000-0005-0000-0000-00008C050000}"/>
    <cellStyle name="Calculation 2 2 2 5 2 4 3 3" xfId="1846" xr:uid="{00000000-0005-0000-0000-00008D050000}"/>
    <cellStyle name="Calculation 2 2 2 5 2 4 4" xfId="1847" xr:uid="{00000000-0005-0000-0000-00008E050000}"/>
    <cellStyle name="Calculation 2 2 2 5 2 4 4 2" xfId="1848" xr:uid="{00000000-0005-0000-0000-00008F050000}"/>
    <cellStyle name="Calculation 2 2 2 5 2 4 4 3" xfId="1849" xr:uid="{00000000-0005-0000-0000-000090050000}"/>
    <cellStyle name="Calculation 2 2 2 5 2 4 5" xfId="1850" xr:uid="{00000000-0005-0000-0000-000091050000}"/>
    <cellStyle name="Calculation 2 2 2 5 2 4 5 2" xfId="1851" xr:uid="{00000000-0005-0000-0000-000092050000}"/>
    <cellStyle name="Calculation 2 2 2 5 2 4 5 3" xfId="1852" xr:uid="{00000000-0005-0000-0000-000093050000}"/>
    <cellStyle name="Calculation 2 2 2 5 2 4 6" xfId="1853" xr:uid="{00000000-0005-0000-0000-000094050000}"/>
    <cellStyle name="Calculation 2 2 2 5 2 4 6 2" xfId="1854" xr:uid="{00000000-0005-0000-0000-000095050000}"/>
    <cellStyle name="Calculation 2 2 2 5 2 4 6 3" xfId="1855" xr:uid="{00000000-0005-0000-0000-000096050000}"/>
    <cellStyle name="Calculation 2 2 2 5 2 4 7" xfId="1856" xr:uid="{00000000-0005-0000-0000-000097050000}"/>
    <cellStyle name="Calculation 2 2 2 5 2 4 7 2" xfId="1857" xr:uid="{00000000-0005-0000-0000-000098050000}"/>
    <cellStyle name="Calculation 2 2 2 5 2 4 7 3" xfId="1858" xr:uid="{00000000-0005-0000-0000-000099050000}"/>
    <cellStyle name="Calculation 2 2 2 5 2 4 8" xfId="1859" xr:uid="{00000000-0005-0000-0000-00009A050000}"/>
    <cellStyle name="Calculation 2 2 2 5 2 4 8 2" xfId="1860" xr:uid="{00000000-0005-0000-0000-00009B050000}"/>
    <cellStyle name="Calculation 2 2 2 5 2 4 8 3" xfId="1861" xr:uid="{00000000-0005-0000-0000-00009C050000}"/>
    <cellStyle name="Calculation 2 2 2 5 2 4 9" xfId="1862" xr:uid="{00000000-0005-0000-0000-00009D050000}"/>
    <cellStyle name="Calculation 2 2 2 5 2 4 9 2" xfId="1863" xr:uid="{00000000-0005-0000-0000-00009E050000}"/>
    <cellStyle name="Calculation 2 2 2 5 2 4 9 3" xfId="1864" xr:uid="{00000000-0005-0000-0000-00009F050000}"/>
    <cellStyle name="Calculation 2 2 2 5 2 5" xfId="1865" xr:uid="{00000000-0005-0000-0000-0000A0050000}"/>
    <cellStyle name="Calculation 2 2 2 5 2 5 10" xfId="1866" xr:uid="{00000000-0005-0000-0000-0000A1050000}"/>
    <cellStyle name="Calculation 2 2 2 5 2 5 11" xfId="1867" xr:uid="{00000000-0005-0000-0000-0000A2050000}"/>
    <cellStyle name="Calculation 2 2 2 5 2 5 2" xfId="1868" xr:uid="{00000000-0005-0000-0000-0000A3050000}"/>
    <cellStyle name="Calculation 2 2 2 5 2 5 2 2" xfId="1869" xr:uid="{00000000-0005-0000-0000-0000A4050000}"/>
    <cellStyle name="Calculation 2 2 2 5 2 5 2 3" xfId="1870" xr:uid="{00000000-0005-0000-0000-0000A5050000}"/>
    <cellStyle name="Calculation 2 2 2 5 2 5 3" xfId="1871" xr:uid="{00000000-0005-0000-0000-0000A6050000}"/>
    <cellStyle name="Calculation 2 2 2 5 2 5 3 2" xfId="1872" xr:uid="{00000000-0005-0000-0000-0000A7050000}"/>
    <cellStyle name="Calculation 2 2 2 5 2 5 3 3" xfId="1873" xr:uid="{00000000-0005-0000-0000-0000A8050000}"/>
    <cellStyle name="Calculation 2 2 2 5 2 5 4" xfId="1874" xr:uid="{00000000-0005-0000-0000-0000A9050000}"/>
    <cellStyle name="Calculation 2 2 2 5 2 5 4 2" xfId="1875" xr:uid="{00000000-0005-0000-0000-0000AA050000}"/>
    <cellStyle name="Calculation 2 2 2 5 2 5 4 3" xfId="1876" xr:uid="{00000000-0005-0000-0000-0000AB050000}"/>
    <cellStyle name="Calculation 2 2 2 5 2 5 5" xfId="1877" xr:uid="{00000000-0005-0000-0000-0000AC050000}"/>
    <cellStyle name="Calculation 2 2 2 5 2 5 5 2" xfId="1878" xr:uid="{00000000-0005-0000-0000-0000AD050000}"/>
    <cellStyle name="Calculation 2 2 2 5 2 5 5 3" xfId="1879" xr:uid="{00000000-0005-0000-0000-0000AE050000}"/>
    <cellStyle name="Calculation 2 2 2 5 2 5 6" xfId="1880" xr:uid="{00000000-0005-0000-0000-0000AF050000}"/>
    <cellStyle name="Calculation 2 2 2 5 2 5 6 2" xfId="1881" xr:uid="{00000000-0005-0000-0000-0000B0050000}"/>
    <cellStyle name="Calculation 2 2 2 5 2 5 6 3" xfId="1882" xr:uid="{00000000-0005-0000-0000-0000B1050000}"/>
    <cellStyle name="Calculation 2 2 2 5 2 5 7" xfId="1883" xr:uid="{00000000-0005-0000-0000-0000B2050000}"/>
    <cellStyle name="Calculation 2 2 2 5 2 5 7 2" xfId="1884" xr:uid="{00000000-0005-0000-0000-0000B3050000}"/>
    <cellStyle name="Calculation 2 2 2 5 2 5 7 3" xfId="1885" xr:uid="{00000000-0005-0000-0000-0000B4050000}"/>
    <cellStyle name="Calculation 2 2 2 5 2 5 8" xfId="1886" xr:uid="{00000000-0005-0000-0000-0000B5050000}"/>
    <cellStyle name="Calculation 2 2 2 5 2 5 8 2" xfId="1887" xr:uid="{00000000-0005-0000-0000-0000B6050000}"/>
    <cellStyle name="Calculation 2 2 2 5 2 5 8 3" xfId="1888" xr:uid="{00000000-0005-0000-0000-0000B7050000}"/>
    <cellStyle name="Calculation 2 2 2 5 2 5 9" xfId="1889" xr:uid="{00000000-0005-0000-0000-0000B8050000}"/>
    <cellStyle name="Calculation 2 2 2 5 2 5 9 2" xfId="1890" xr:uid="{00000000-0005-0000-0000-0000B9050000}"/>
    <cellStyle name="Calculation 2 2 2 5 2 5 9 3" xfId="1891" xr:uid="{00000000-0005-0000-0000-0000BA050000}"/>
    <cellStyle name="Calculation 2 2 2 5 2 6" xfId="1892" xr:uid="{00000000-0005-0000-0000-0000BB050000}"/>
    <cellStyle name="Calculation 2 2 2 5 2 6 10" xfId="1893" xr:uid="{00000000-0005-0000-0000-0000BC050000}"/>
    <cellStyle name="Calculation 2 2 2 5 2 6 11" xfId="1894" xr:uid="{00000000-0005-0000-0000-0000BD050000}"/>
    <cellStyle name="Calculation 2 2 2 5 2 6 2" xfId="1895" xr:uid="{00000000-0005-0000-0000-0000BE050000}"/>
    <cellStyle name="Calculation 2 2 2 5 2 6 2 2" xfId="1896" xr:uid="{00000000-0005-0000-0000-0000BF050000}"/>
    <cellStyle name="Calculation 2 2 2 5 2 6 2 3" xfId="1897" xr:uid="{00000000-0005-0000-0000-0000C0050000}"/>
    <cellStyle name="Calculation 2 2 2 5 2 6 3" xfId="1898" xr:uid="{00000000-0005-0000-0000-0000C1050000}"/>
    <cellStyle name="Calculation 2 2 2 5 2 6 3 2" xfId="1899" xr:uid="{00000000-0005-0000-0000-0000C2050000}"/>
    <cellStyle name="Calculation 2 2 2 5 2 6 3 3" xfId="1900" xr:uid="{00000000-0005-0000-0000-0000C3050000}"/>
    <cellStyle name="Calculation 2 2 2 5 2 6 4" xfId="1901" xr:uid="{00000000-0005-0000-0000-0000C4050000}"/>
    <cellStyle name="Calculation 2 2 2 5 2 6 4 2" xfId="1902" xr:uid="{00000000-0005-0000-0000-0000C5050000}"/>
    <cellStyle name="Calculation 2 2 2 5 2 6 4 3" xfId="1903" xr:uid="{00000000-0005-0000-0000-0000C6050000}"/>
    <cellStyle name="Calculation 2 2 2 5 2 6 5" xfId="1904" xr:uid="{00000000-0005-0000-0000-0000C7050000}"/>
    <cellStyle name="Calculation 2 2 2 5 2 6 5 2" xfId="1905" xr:uid="{00000000-0005-0000-0000-0000C8050000}"/>
    <cellStyle name="Calculation 2 2 2 5 2 6 5 3" xfId="1906" xr:uid="{00000000-0005-0000-0000-0000C9050000}"/>
    <cellStyle name="Calculation 2 2 2 5 2 6 6" xfId="1907" xr:uid="{00000000-0005-0000-0000-0000CA050000}"/>
    <cellStyle name="Calculation 2 2 2 5 2 6 6 2" xfId="1908" xr:uid="{00000000-0005-0000-0000-0000CB050000}"/>
    <cellStyle name="Calculation 2 2 2 5 2 6 6 3" xfId="1909" xr:uid="{00000000-0005-0000-0000-0000CC050000}"/>
    <cellStyle name="Calculation 2 2 2 5 2 6 7" xfId="1910" xr:uid="{00000000-0005-0000-0000-0000CD050000}"/>
    <cellStyle name="Calculation 2 2 2 5 2 6 7 2" xfId="1911" xr:uid="{00000000-0005-0000-0000-0000CE050000}"/>
    <cellStyle name="Calculation 2 2 2 5 2 6 7 3" xfId="1912" xr:uid="{00000000-0005-0000-0000-0000CF050000}"/>
    <cellStyle name="Calculation 2 2 2 5 2 6 8" xfId="1913" xr:uid="{00000000-0005-0000-0000-0000D0050000}"/>
    <cellStyle name="Calculation 2 2 2 5 2 6 8 2" xfId="1914" xr:uid="{00000000-0005-0000-0000-0000D1050000}"/>
    <cellStyle name="Calculation 2 2 2 5 2 6 8 3" xfId="1915" xr:uid="{00000000-0005-0000-0000-0000D2050000}"/>
    <cellStyle name="Calculation 2 2 2 5 2 6 9" xfId="1916" xr:uid="{00000000-0005-0000-0000-0000D3050000}"/>
    <cellStyle name="Calculation 2 2 2 5 2 6 9 2" xfId="1917" xr:uid="{00000000-0005-0000-0000-0000D4050000}"/>
    <cellStyle name="Calculation 2 2 2 5 2 6 9 3" xfId="1918" xr:uid="{00000000-0005-0000-0000-0000D5050000}"/>
    <cellStyle name="Calculation 2 2 2 5 2 7" xfId="1919" xr:uid="{00000000-0005-0000-0000-0000D6050000}"/>
    <cellStyle name="Calculation 2 2 2 5 2 7 10" xfId="1920" xr:uid="{00000000-0005-0000-0000-0000D7050000}"/>
    <cellStyle name="Calculation 2 2 2 5 2 7 11" xfId="1921" xr:uid="{00000000-0005-0000-0000-0000D8050000}"/>
    <cellStyle name="Calculation 2 2 2 5 2 7 2" xfId="1922" xr:uid="{00000000-0005-0000-0000-0000D9050000}"/>
    <cellStyle name="Calculation 2 2 2 5 2 7 2 2" xfId="1923" xr:uid="{00000000-0005-0000-0000-0000DA050000}"/>
    <cellStyle name="Calculation 2 2 2 5 2 7 2 3" xfId="1924" xr:uid="{00000000-0005-0000-0000-0000DB050000}"/>
    <cellStyle name="Calculation 2 2 2 5 2 7 3" xfId="1925" xr:uid="{00000000-0005-0000-0000-0000DC050000}"/>
    <cellStyle name="Calculation 2 2 2 5 2 7 3 2" xfId="1926" xr:uid="{00000000-0005-0000-0000-0000DD050000}"/>
    <cellStyle name="Calculation 2 2 2 5 2 7 3 3" xfId="1927" xr:uid="{00000000-0005-0000-0000-0000DE050000}"/>
    <cellStyle name="Calculation 2 2 2 5 2 7 4" xfId="1928" xr:uid="{00000000-0005-0000-0000-0000DF050000}"/>
    <cellStyle name="Calculation 2 2 2 5 2 7 4 2" xfId="1929" xr:uid="{00000000-0005-0000-0000-0000E0050000}"/>
    <cellStyle name="Calculation 2 2 2 5 2 7 4 3" xfId="1930" xr:uid="{00000000-0005-0000-0000-0000E1050000}"/>
    <cellStyle name="Calculation 2 2 2 5 2 7 5" xfId="1931" xr:uid="{00000000-0005-0000-0000-0000E2050000}"/>
    <cellStyle name="Calculation 2 2 2 5 2 7 5 2" xfId="1932" xr:uid="{00000000-0005-0000-0000-0000E3050000}"/>
    <cellStyle name="Calculation 2 2 2 5 2 7 5 3" xfId="1933" xr:uid="{00000000-0005-0000-0000-0000E4050000}"/>
    <cellStyle name="Calculation 2 2 2 5 2 7 6" xfId="1934" xr:uid="{00000000-0005-0000-0000-0000E5050000}"/>
    <cellStyle name="Calculation 2 2 2 5 2 7 6 2" xfId="1935" xr:uid="{00000000-0005-0000-0000-0000E6050000}"/>
    <cellStyle name="Calculation 2 2 2 5 2 7 6 3" xfId="1936" xr:uid="{00000000-0005-0000-0000-0000E7050000}"/>
    <cellStyle name="Calculation 2 2 2 5 2 7 7" xfId="1937" xr:uid="{00000000-0005-0000-0000-0000E8050000}"/>
    <cellStyle name="Calculation 2 2 2 5 2 7 7 2" xfId="1938" xr:uid="{00000000-0005-0000-0000-0000E9050000}"/>
    <cellStyle name="Calculation 2 2 2 5 2 7 7 3" xfId="1939" xr:uid="{00000000-0005-0000-0000-0000EA050000}"/>
    <cellStyle name="Calculation 2 2 2 5 2 7 8" xfId="1940" xr:uid="{00000000-0005-0000-0000-0000EB050000}"/>
    <cellStyle name="Calculation 2 2 2 5 2 7 8 2" xfId="1941" xr:uid="{00000000-0005-0000-0000-0000EC050000}"/>
    <cellStyle name="Calculation 2 2 2 5 2 7 8 3" xfId="1942" xr:uid="{00000000-0005-0000-0000-0000ED050000}"/>
    <cellStyle name="Calculation 2 2 2 5 2 7 9" xfId="1943" xr:uid="{00000000-0005-0000-0000-0000EE050000}"/>
    <cellStyle name="Calculation 2 2 2 5 2 7 9 2" xfId="1944" xr:uid="{00000000-0005-0000-0000-0000EF050000}"/>
    <cellStyle name="Calculation 2 2 2 5 2 7 9 3" xfId="1945" xr:uid="{00000000-0005-0000-0000-0000F0050000}"/>
    <cellStyle name="Calculation 2 2 2 5 2 8" xfId="1946" xr:uid="{00000000-0005-0000-0000-0000F1050000}"/>
    <cellStyle name="Calculation 2 2 2 5 2 8 10" xfId="1947" xr:uid="{00000000-0005-0000-0000-0000F2050000}"/>
    <cellStyle name="Calculation 2 2 2 5 2 8 11" xfId="1948" xr:uid="{00000000-0005-0000-0000-0000F3050000}"/>
    <cellStyle name="Calculation 2 2 2 5 2 8 2" xfId="1949" xr:uid="{00000000-0005-0000-0000-0000F4050000}"/>
    <cellStyle name="Calculation 2 2 2 5 2 8 2 2" xfId="1950" xr:uid="{00000000-0005-0000-0000-0000F5050000}"/>
    <cellStyle name="Calculation 2 2 2 5 2 8 2 3" xfId="1951" xr:uid="{00000000-0005-0000-0000-0000F6050000}"/>
    <cellStyle name="Calculation 2 2 2 5 2 8 3" xfId="1952" xr:uid="{00000000-0005-0000-0000-0000F7050000}"/>
    <cellStyle name="Calculation 2 2 2 5 2 8 3 2" xfId="1953" xr:uid="{00000000-0005-0000-0000-0000F8050000}"/>
    <cellStyle name="Calculation 2 2 2 5 2 8 3 3" xfId="1954" xr:uid="{00000000-0005-0000-0000-0000F9050000}"/>
    <cellStyle name="Calculation 2 2 2 5 2 8 4" xfId="1955" xr:uid="{00000000-0005-0000-0000-0000FA050000}"/>
    <cellStyle name="Calculation 2 2 2 5 2 8 4 2" xfId="1956" xr:uid="{00000000-0005-0000-0000-0000FB050000}"/>
    <cellStyle name="Calculation 2 2 2 5 2 8 4 3" xfId="1957" xr:uid="{00000000-0005-0000-0000-0000FC050000}"/>
    <cellStyle name="Calculation 2 2 2 5 2 8 5" xfId="1958" xr:uid="{00000000-0005-0000-0000-0000FD050000}"/>
    <cellStyle name="Calculation 2 2 2 5 2 8 5 2" xfId="1959" xr:uid="{00000000-0005-0000-0000-0000FE050000}"/>
    <cellStyle name="Calculation 2 2 2 5 2 8 5 3" xfId="1960" xr:uid="{00000000-0005-0000-0000-0000FF050000}"/>
    <cellStyle name="Calculation 2 2 2 5 2 8 6" xfId="1961" xr:uid="{00000000-0005-0000-0000-000000060000}"/>
    <cellStyle name="Calculation 2 2 2 5 2 8 6 2" xfId="1962" xr:uid="{00000000-0005-0000-0000-000001060000}"/>
    <cellStyle name="Calculation 2 2 2 5 2 8 6 3" xfId="1963" xr:uid="{00000000-0005-0000-0000-000002060000}"/>
    <cellStyle name="Calculation 2 2 2 5 2 8 7" xfId="1964" xr:uid="{00000000-0005-0000-0000-000003060000}"/>
    <cellStyle name="Calculation 2 2 2 5 2 8 7 2" xfId="1965" xr:uid="{00000000-0005-0000-0000-000004060000}"/>
    <cellStyle name="Calculation 2 2 2 5 2 8 7 3" xfId="1966" xr:uid="{00000000-0005-0000-0000-000005060000}"/>
    <cellStyle name="Calculation 2 2 2 5 2 8 8" xfId="1967" xr:uid="{00000000-0005-0000-0000-000006060000}"/>
    <cellStyle name="Calculation 2 2 2 5 2 8 8 2" xfId="1968" xr:uid="{00000000-0005-0000-0000-000007060000}"/>
    <cellStyle name="Calculation 2 2 2 5 2 8 8 3" xfId="1969" xr:uid="{00000000-0005-0000-0000-000008060000}"/>
    <cellStyle name="Calculation 2 2 2 5 2 8 9" xfId="1970" xr:uid="{00000000-0005-0000-0000-000009060000}"/>
    <cellStyle name="Calculation 2 2 2 5 2 8 9 2" xfId="1971" xr:uid="{00000000-0005-0000-0000-00000A060000}"/>
    <cellStyle name="Calculation 2 2 2 5 2 8 9 3" xfId="1972" xr:uid="{00000000-0005-0000-0000-00000B060000}"/>
    <cellStyle name="Calculation 2 2 2 5 2 9" xfId="1973" xr:uid="{00000000-0005-0000-0000-00000C060000}"/>
    <cellStyle name="Calculation 2 2 2 5 2 9 10" xfId="1974" xr:uid="{00000000-0005-0000-0000-00000D060000}"/>
    <cellStyle name="Calculation 2 2 2 5 2 9 11" xfId="1975" xr:uid="{00000000-0005-0000-0000-00000E060000}"/>
    <cellStyle name="Calculation 2 2 2 5 2 9 2" xfId="1976" xr:uid="{00000000-0005-0000-0000-00000F060000}"/>
    <cellStyle name="Calculation 2 2 2 5 2 9 2 2" xfId="1977" xr:uid="{00000000-0005-0000-0000-000010060000}"/>
    <cellStyle name="Calculation 2 2 2 5 2 9 2 3" xfId="1978" xr:uid="{00000000-0005-0000-0000-000011060000}"/>
    <cellStyle name="Calculation 2 2 2 5 2 9 3" xfId="1979" xr:uid="{00000000-0005-0000-0000-000012060000}"/>
    <cellStyle name="Calculation 2 2 2 5 2 9 3 2" xfId="1980" xr:uid="{00000000-0005-0000-0000-000013060000}"/>
    <cellStyle name="Calculation 2 2 2 5 2 9 3 3" xfId="1981" xr:uid="{00000000-0005-0000-0000-000014060000}"/>
    <cellStyle name="Calculation 2 2 2 5 2 9 4" xfId="1982" xr:uid="{00000000-0005-0000-0000-000015060000}"/>
    <cellStyle name="Calculation 2 2 2 5 2 9 4 2" xfId="1983" xr:uid="{00000000-0005-0000-0000-000016060000}"/>
    <cellStyle name="Calculation 2 2 2 5 2 9 4 3" xfId="1984" xr:uid="{00000000-0005-0000-0000-000017060000}"/>
    <cellStyle name="Calculation 2 2 2 5 2 9 5" xfId="1985" xr:uid="{00000000-0005-0000-0000-000018060000}"/>
    <cellStyle name="Calculation 2 2 2 5 2 9 5 2" xfId="1986" xr:uid="{00000000-0005-0000-0000-000019060000}"/>
    <cellStyle name="Calculation 2 2 2 5 2 9 5 3" xfId="1987" xr:uid="{00000000-0005-0000-0000-00001A060000}"/>
    <cellStyle name="Calculation 2 2 2 5 2 9 6" xfId="1988" xr:uid="{00000000-0005-0000-0000-00001B060000}"/>
    <cellStyle name="Calculation 2 2 2 5 2 9 6 2" xfId="1989" xr:uid="{00000000-0005-0000-0000-00001C060000}"/>
    <cellStyle name="Calculation 2 2 2 5 2 9 6 3" xfId="1990" xr:uid="{00000000-0005-0000-0000-00001D060000}"/>
    <cellStyle name="Calculation 2 2 2 5 2 9 7" xfId="1991" xr:uid="{00000000-0005-0000-0000-00001E060000}"/>
    <cellStyle name="Calculation 2 2 2 5 2 9 7 2" xfId="1992" xr:uid="{00000000-0005-0000-0000-00001F060000}"/>
    <cellStyle name="Calculation 2 2 2 5 2 9 7 3" xfId="1993" xr:uid="{00000000-0005-0000-0000-000020060000}"/>
    <cellStyle name="Calculation 2 2 2 5 2 9 8" xfId="1994" xr:uid="{00000000-0005-0000-0000-000021060000}"/>
    <cellStyle name="Calculation 2 2 2 5 2 9 8 2" xfId="1995" xr:uid="{00000000-0005-0000-0000-000022060000}"/>
    <cellStyle name="Calculation 2 2 2 5 2 9 8 3" xfId="1996" xr:uid="{00000000-0005-0000-0000-000023060000}"/>
    <cellStyle name="Calculation 2 2 2 5 2 9 9" xfId="1997" xr:uid="{00000000-0005-0000-0000-000024060000}"/>
    <cellStyle name="Calculation 2 2 2 5 2 9 9 2" xfId="1998" xr:uid="{00000000-0005-0000-0000-000025060000}"/>
    <cellStyle name="Calculation 2 2 2 5 2 9 9 3" xfId="1999" xr:uid="{00000000-0005-0000-0000-000026060000}"/>
    <cellStyle name="Calculation 2 2 2 5 3" xfId="2000" xr:uid="{00000000-0005-0000-0000-000027060000}"/>
    <cellStyle name="Calculation 2 2 2 5 3 2" xfId="2001" xr:uid="{00000000-0005-0000-0000-000028060000}"/>
    <cellStyle name="Calculation 2 2 2 5 3 3" xfId="2002" xr:uid="{00000000-0005-0000-0000-000029060000}"/>
    <cellStyle name="Calculation 2 2 2 5 4" xfId="2003" xr:uid="{00000000-0005-0000-0000-00002A060000}"/>
    <cellStyle name="Calculation 2 2 2 5 4 2" xfId="2004" xr:uid="{00000000-0005-0000-0000-00002B060000}"/>
    <cellStyle name="Calculation 2 2 2 5 4 3" xfId="2005" xr:uid="{00000000-0005-0000-0000-00002C060000}"/>
    <cellStyle name="Calculation 2 2 2 5 5" xfId="2006" xr:uid="{00000000-0005-0000-0000-00002D060000}"/>
    <cellStyle name="Calculation 2 2 2 5 5 2" xfId="2007" xr:uid="{00000000-0005-0000-0000-00002E060000}"/>
    <cellStyle name="Calculation 2 2 2 5 5 3" xfId="2008" xr:uid="{00000000-0005-0000-0000-00002F060000}"/>
    <cellStyle name="Calculation 2 2 2 5 6" xfId="2009" xr:uid="{00000000-0005-0000-0000-000030060000}"/>
    <cellStyle name="Calculation 2 2 2 5 6 2" xfId="2010" xr:uid="{00000000-0005-0000-0000-000031060000}"/>
    <cellStyle name="Calculation 2 2 2 5 6 3" xfId="2011" xr:uid="{00000000-0005-0000-0000-000032060000}"/>
    <cellStyle name="Calculation 2 2 2 5 7" xfId="2012" xr:uid="{00000000-0005-0000-0000-000033060000}"/>
    <cellStyle name="Calculation 2 2 2 5 7 2" xfId="2013" xr:uid="{00000000-0005-0000-0000-000034060000}"/>
    <cellStyle name="Calculation 2 2 2 5 7 3" xfId="2014" xr:uid="{00000000-0005-0000-0000-000035060000}"/>
    <cellStyle name="Calculation 2 2 2 5 8" xfId="58392" xr:uid="{00000000-0005-0000-0000-000036060000}"/>
    <cellStyle name="Calculation 2 2 2 6" xfId="143" xr:uid="{00000000-0005-0000-0000-000037060000}"/>
    <cellStyle name="Calculation 2 2 2 6 2" xfId="2015" xr:uid="{00000000-0005-0000-0000-000038060000}"/>
    <cellStyle name="Calculation 2 2 2 6 2 10" xfId="2016" xr:uid="{00000000-0005-0000-0000-000039060000}"/>
    <cellStyle name="Calculation 2 2 2 6 2 10 10" xfId="2017" xr:uid="{00000000-0005-0000-0000-00003A060000}"/>
    <cellStyle name="Calculation 2 2 2 6 2 10 11" xfId="2018" xr:uid="{00000000-0005-0000-0000-00003B060000}"/>
    <cellStyle name="Calculation 2 2 2 6 2 10 2" xfId="2019" xr:uid="{00000000-0005-0000-0000-00003C060000}"/>
    <cellStyle name="Calculation 2 2 2 6 2 10 2 2" xfId="2020" xr:uid="{00000000-0005-0000-0000-00003D060000}"/>
    <cellStyle name="Calculation 2 2 2 6 2 10 2 3" xfId="2021" xr:uid="{00000000-0005-0000-0000-00003E060000}"/>
    <cellStyle name="Calculation 2 2 2 6 2 10 3" xfId="2022" xr:uid="{00000000-0005-0000-0000-00003F060000}"/>
    <cellStyle name="Calculation 2 2 2 6 2 10 3 2" xfId="2023" xr:uid="{00000000-0005-0000-0000-000040060000}"/>
    <cellStyle name="Calculation 2 2 2 6 2 10 3 3" xfId="2024" xr:uid="{00000000-0005-0000-0000-000041060000}"/>
    <cellStyle name="Calculation 2 2 2 6 2 10 4" xfId="2025" xr:uid="{00000000-0005-0000-0000-000042060000}"/>
    <cellStyle name="Calculation 2 2 2 6 2 10 4 2" xfId="2026" xr:uid="{00000000-0005-0000-0000-000043060000}"/>
    <cellStyle name="Calculation 2 2 2 6 2 10 4 3" xfId="2027" xr:uid="{00000000-0005-0000-0000-000044060000}"/>
    <cellStyle name="Calculation 2 2 2 6 2 10 5" xfId="2028" xr:uid="{00000000-0005-0000-0000-000045060000}"/>
    <cellStyle name="Calculation 2 2 2 6 2 10 5 2" xfId="2029" xr:uid="{00000000-0005-0000-0000-000046060000}"/>
    <cellStyle name="Calculation 2 2 2 6 2 10 5 3" xfId="2030" xr:uid="{00000000-0005-0000-0000-000047060000}"/>
    <cellStyle name="Calculation 2 2 2 6 2 10 6" xfId="2031" xr:uid="{00000000-0005-0000-0000-000048060000}"/>
    <cellStyle name="Calculation 2 2 2 6 2 10 6 2" xfId="2032" xr:uid="{00000000-0005-0000-0000-000049060000}"/>
    <cellStyle name="Calculation 2 2 2 6 2 10 6 3" xfId="2033" xr:uid="{00000000-0005-0000-0000-00004A060000}"/>
    <cellStyle name="Calculation 2 2 2 6 2 10 7" xfId="2034" xr:uid="{00000000-0005-0000-0000-00004B060000}"/>
    <cellStyle name="Calculation 2 2 2 6 2 10 7 2" xfId="2035" xr:uid="{00000000-0005-0000-0000-00004C060000}"/>
    <cellStyle name="Calculation 2 2 2 6 2 10 7 3" xfId="2036" xr:uid="{00000000-0005-0000-0000-00004D060000}"/>
    <cellStyle name="Calculation 2 2 2 6 2 10 8" xfId="2037" xr:uid="{00000000-0005-0000-0000-00004E060000}"/>
    <cellStyle name="Calculation 2 2 2 6 2 10 8 2" xfId="2038" xr:uid="{00000000-0005-0000-0000-00004F060000}"/>
    <cellStyle name="Calculation 2 2 2 6 2 10 8 3" xfId="2039" xr:uid="{00000000-0005-0000-0000-000050060000}"/>
    <cellStyle name="Calculation 2 2 2 6 2 10 9" xfId="2040" xr:uid="{00000000-0005-0000-0000-000051060000}"/>
    <cellStyle name="Calculation 2 2 2 6 2 10 9 2" xfId="2041" xr:uid="{00000000-0005-0000-0000-000052060000}"/>
    <cellStyle name="Calculation 2 2 2 6 2 10 9 3" xfId="2042" xr:uid="{00000000-0005-0000-0000-000053060000}"/>
    <cellStyle name="Calculation 2 2 2 6 2 11" xfId="2043" xr:uid="{00000000-0005-0000-0000-000054060000}"/>
    <cellStyle name="Calculation 2 2 2 6 2 11 2" xfId="2044" xr:uid="{00000000-0005-0000-0000-000055060000}"/>
    <cellStyle name="Calculation 2 2 2 6 2 11 3" xfId="2045" xr:uid="{00000000-0005-0000-0000-000056060000}"/>
    <cellStyle name="Calculation 2 2 2 6 2 12" xfId="2046" xr:uid="{00000000-0005-0000-0000-000057060000}"/>
    <cellStyle name="Calculation 2 2 2 6 2 12 2" xfId="2047" xr:uid="{00000000-0005-0000-0000-000058060000}"/>
    <cellStyle name="Calculation 2 2 2 6 2 12 3" xfId="2048" xr:uid="{00000000-0005-0000-0000-000059060000}"/>
    <cellStyle name="Calculation 2 2 2 6 2 13" xfId="2049" xr:uid="{00000000-0005-0000-0000-00005A060000}"/>
    <cellStyle name="Calculation 2 2 2 6 2 13 2" xfId="2050" xr:uid="{00000000-0005-0000-0000-00005B060000}"/>
    <cellStyle name="Calculation 2 2 2 6 2 13 3" xfId="2051" xr:uid="{00000000-0005-0000-0000-00005C060000}"/>
    <cellStyle name="Calculation 2 2 2 6 2 14" xfId="2052" xr:uid="{00000000-0005-0000-0000-00005D060000}"/>
    <cellStyle name="Calculation 2 2 2 6 2 14 2" xfId="2053" xr:uid="{00000000-0005-0000-0000-00005E060000}"/>
    <cellStyle name="Calculation 2 2 2 6 2 14 3" xfId="2054" xr:uid="{00000000-0005-0000-0000-00005F060000}"/>
    <cellStyle name="Calculation 2 2 2 6 2 15" xfId="2055" xr:uid="{00000000-0005-0000-0000-000060060000}"/>
    <cellStyle name="Calculation 2 2 2 6 2 15 2" xfId="2056" xr:uid="{00000000-0005-0000-0000-000061060000}"/>
    <cellStyle name="Calculation 2 2 2 6 2 15 3" xfId="2057" xr:uid="{00000000-0005-0000-0000-000062060000}"/>
    <cellStyle name="Calculation 2 2 2 6 2 16" xfId="2058" xr:uid="{00000000-0005-0000-0000-000063060000}"/>
    <cellStyle name="Calculation 2 2 2 6 2 16 2" xfId="2059" xr:uid="{00000000-0005-0000-0000-000064060000}"/>
    <cellStyle name="Calculation 2 2 2 6 2 16 3" xfId="2060" xr:uid="{00000000-0005-0000-0000-000065060000}"/>
    <cellStyle name="Calculation 2 2 2 6 2 17" xfId="2061" xr:uid="{00000000-0005-0000-0000-000066060000}"/>
    <cellStyle name="Calculation 2 2 2 6 2 17 2" xfId="2062" xr:uid="{00000000-0005-0000-0000-000067060000}"/>
    <cellStyle name="Calculation 2 2 2 6 2 17 3" xfId="2063" xr:uid="{00000000-0005-0000-0000-000068060000}"/>
    <cellStyle name="Calculation 2 2 2 6 2 18" xfId="2064" xr:uid="{00000000-0005-0000-0000-000069060000}"/>
    <cellStyle name="Calculation 2 2 2 6 2 18 2" xfId="2065" xr:uid="{00000000-0005-0000-0000-00006A060000}"/>
    <cellStyle name="Calculation 2 2 2 6 2 18 3" xfId="2066" xr:uid="{00000000-0005-0000-0000-00006B060000}"/>
    <cellStyle name="Calculation 2 2 2 6 2 19" xfId="2067" xr:uid="{00000000-0005-0000-0000-00006C060000}"/>
    <cellStyle name="Calculation 2 2 2 6 2 2" xfId="2068" xr:uid="{00000000-0005-0000-0000-00006D060000}"/>
    <cellStyle name="Calculation 2 2 2 6 2 2 10" xfId="2069" xr:uid="{00000000-0005-0000-0000-00006E060000}"/>
    <cellStyle name="Calculation 2 2 2 6 2 2 11" xfId="2070" xr:uid="{00000000-0005-0000-0000-00006F060000}"/>
    <cellStyle name="Calculation 2 2 2 6 2 2 2" xfId="2071" xr:uid="{00000000-0005-0000-0000-000070060000}"/>
    <cellStyle name="Calculation 2 2 2 6 2 2 2 2" xfId="2072" xr:uid="{00000000-0005-0000-0000-000071060000}"/>
    <cellStyle name="Calculation 2 2 2 6 2 2 2 3" xfId="2073" xr:uid="{00000000-0005-0000-0000-000072060000}"/>
    <cellStyle name="Calculation 2 2 2 6 2 2 3" xfId="2074" xr:uid="{00000000-0005-0000-0000-000073060000}"/>
    <cellStyle name="Calculation 2 2 2 6 2 2 3 2" xfId="2075" xr:uid="{00000000-0005-0000-0000-000074060000}"/>
    <cellStyle name="Calculation 2 2 2 6 2 2 3 3" xfId="2076" xr:uid="{00000000-0005-0000-0000-000075060000}"/>
    <cellStyle name="Calculation 2 2 2 6 2 2 4" xfId="2077" xr:uid="{00000000-0005-0000-0000-000076060000}"/>
    <cellStyle name="Calculation 2 2 2 6 2 2 4 2" xfId="2078" xr:uid="{00000000-0005-0000-0000-000077060000}"/>
    <cellStyle name="Calculation 2 2 2 6 2 2 4 3" xfId="2079" xr:uid="{00000000-0005-0000-0000-000078060000}"/>
    <cellStyle name="Calculation 2 2 2 6 2 2 5" xfId="2080" xr:uid="{00000000-0005-0000-0000-000079060000}"/>
    <cellStyle name="Calculation 2 2 2 6 2 2 5 2" xfId="2081" xr:uid="{00000000-0005-0000-0000-00007A060000}"/>
    <cellStyle name="Calculation 2 2 2 6 2 2 5 3" xfId="2082" xr:uid="{00000000-0005-0000-0000-00007B060000}"/>
    <cellStyle name="Calculation 2 2 2 6 2 2 6" xfId="2083" xr:uid="{00000000-0005-0000-0000-00007C060000}"/>
    <cellStyle name="Calculation 2 2 2 6 2 2 6 2" xfId="2084" xr:uid="{00000000-0005-0000-0000-00007D060000}"/>
    <cellStyle name="Calculation 2 2 2 6 2 2 6 3" xfId="2085" xr:uid="{00000000-0005-0000-0000-00007E060000}"/>
    <cellStyle name="Calculation 2 2 2 6 2 2 7" xfId="2086" xr:uid="{00000000-0005-0000-0000-00007F060000}"/>
    <cellStyle name="Calculation 2 2 2 6 2 2 7 2" xfId="2087" xr:uid="{00000000-0005-0000-0000-000080060000}"/>
    <cellStyle name="Calculation 2 2 2 6 2 2 7 3" xfId="2088" xr:uid="{00000000-0005-0000-0000-000081060000}"/>
    <cellStyle name="Calculation 2 2 2 6 2 2 8" xfId="2089" xr:uid="{00000000-0005-0000-0000-000082060000}"/>
    <cellStyle name="Calculation 2 2 2 6 2 2 8 2" xfId="2090" xr:uid="{00000000-0005-0000-0000-000083060000}"/>
    <cellStyle name="Calculation 2 2 2 6 2 2 8 3" xfId="2091" xr:uid="{00000000-0005-0000-0000-000084060000}"/>
    <cellStyle name="Calculation 2 2 2 6 2 2 9" xfId="2092" xr:uid="{00000000-0005-0000-0000-000085060000}"/>
    <cellStyle name="Calculation 2 2 2 6 2 2 9 2" xfId="2093" xr:uid="{00000000-0005-0000-0000-000086060000}"/>
    <cellStyle name="Calculation 2 2 2 6 2 2 9 3" xfId="2094" xr:uid="{00000000-0005-0000-0000-000087060000}"/>
    <cellStyle name="Calculation 2 2 2 6 2 20" xfId="2095" xr:uid="{00000000-0005-0000-0000-000088060000}"/>
    <cellStyle name="Calculation 2 2 2 6 2 3" xfId="2096" xr:uid="{00000000-0005-0000-0000-000089060000}"/>
    <cellStyle name="Calculation 2 2 2 6 2 3 10" xfId="2097" xr:uid="{00000000-0005-0000-0000-00008A060000}"/>
    <cellStyle name="Calculation 2 2 2 6 2 3 11" xfId="2098" xr:uid="{00000000-0005-0000-0000-00008B060000}"/>
    <cellStyle name="Calculation 2 2 2 6 2 3 2" xfId="2099" xr:uid="{00000000-0005-0000-0000-00008C060000}"/>
    <cellStyle name="Calculation 2 2 2 6 2 3 2 2" xfId="2100" xr:uid="{00000000-0005-0000-0000-00008D060000}"/>
    <cellStyle name="Calculation 2 2 2 6 2 3 2 3" xfId="2101" xr:uid="{00000000-0005-0000-0000-00008E060000}"/>
    <cellStyle name="Calculation 2 2 2 6 2 3 3" xfId="2102" xr:uid="{00000000-0005-0000-0000-00008F060000}"/>
    <cellStyle name="Calculation 2 2 2 6 2 3 3 2" xfId="2103" xr:uid="{00000000-0005-0000-0000-000090060000}"/>
    <cellStyle name="Calculation 2 2 2 6 2 3 3 3" xfId="2104" xr:uid="{00000000-0005-0000-0000-000091060000}"/>
    <cellStyle name="Calculation 2 2 2 6 2 3 4" xfId="2105" xr:uid="{00000000-0005-0000-0000-000092060000}"/>
    <cellStyle name="Calculation 2 2 2 6 2 3 4 2" xfId="2106" xr:uid="{00000000-0005-0000-0000-000093060000}"/>
    <cellStyle name="Calculation 2 2 2 6 2 3 4 3" xfId="2107" xr:uid="{00000000-0005-0000-0000-000094060000}"/>
    <cellStyle name="Calculation 2 2 2 6 2 3 5" xfId="2108" xr:uid="{00000000-0005-0000-0000-000095060000}"/>
    <cellStyle name="Calculation 2 2 2 6 2 3 5 2" xfId="2109" xr:uid="{00000000-0005-0000-0000-000096060000}"/>
    <cellStyle name="Calculation 2 2 2 6 2 3 5 3" xfId="2110" xr:uid="{00000000-0005-0000-0000-000097060000}"/>
    <cellStyle name="Calculation 2 2 2 6 2 3 6" xfId="2111" xr:uid="{00000000-0005-0000-0000-000098060000}"/>
    <cellStyle name="Calculation 2 2 2 6 2 3 6 2" xfId="2112" xr:uid="{00000000-0005-0000-0000-000099060000}"/>
    <cellStyle name="Calculation 2 2 2 6 2 3 6 3" xfId="2113" xr:uid="{00000000-0005-0000-0000-00009A060000}"/>
    <cellStyle name="Calculation 2 2 2 6 2 3 7" xfId="2114" xr:uid="{00000000-0005-0000-0000-00009B060000}"/>
    <cellStyle name="Calculation 2 2 2 6 2 3 7 2" xfId="2115" xr:uid="{00000000-0005-0000-0000-00009C060000}"/>
    <cellStyle name="Calculation 2 2 2 6 2 3 7 3" xfId="2116" xr:uid="{00000000-0005-0000-0000-00009D060000}"/>
    <cellStyle name="Calculation 2 2 2 6 2 3 8" xfId="2117" xr:uid="{00000000-0005-0000-0000-00009E060000}"/>
    <cellStyle name="Calculation 2 2 2 6 2 3 8 2" xfId="2118" xr:uid="{00000000-0005-0000-0000-00009F060000}"/>
    <cellStyle name="Calculation 2 2 2 6 2 3 8 3" xfId="2119" xr:uid="{00000000-0005-0000-0000-0000A0060000}"/>
    <cellStyle name="Calculation 2 2 2 6 2 3 9" xfId="2120" xr:uid="{00000000-0005-0000-0000-0000A1060000}"/>
    <cellStyle name="Calculation 2 2 2 6 2 3 9 2" xfId="2121" xr:uid="{00000000-0005-0000-0000-0000A2060000}"/>
    <cellStyle name="Calculation 2 2 2 6 2 3 9 3" xfId="2122" xr:uid="{00000000-0005-0000-0000-0000A3060000}"/>
    <cellStyle name="Calculation 2 2 2 6 2 4" xfId="2123" xr:uid="{00000000-0005-0000-0000-0000A4060000}"/>
    <cellStyle name="Calculation 2 2 2 6 2 4 10" xfId="2124" xr:uid="{00000000-0005-0000-0000-0000A5060000}"/>
    <cellStyle name="Calculation 2 2 2 6 2 4 11" xfId="2125" xr:uid="{00000000-0005-0000-0000-0000A6060000}"/>
    <cellStyle name="Calculation 2 2 2 6 2 4 2" xfId="2126" xr:uid="{00000000-0005-0000-0000-0000A7060000}"/>
    <cellStyle name="Calculation 2 2 2 6 2 4 2 2" xfId="2127" xr:uid="{00000000-0005-0000-0000-0000A8060000}"/>
    <cellStyle name="Calculation 2 2 2 6 2 4 2 3" xfId="2128" xr:uid="{00000000-0005-0000-0000-0000A9060000}"/>
    <cellStyle name="Calculation 2 2 2 6 2 4 3" xfId="2129" xr:uid="{00000000-0005-0000-0000-0000AA060000}"/>
    <cellStyle name="Calculation 2 2 2 6 2 4 3 2" xfId="2130" xr:uid="{00000000-0005-0000-0000-0000AB060000}"/>
    <cellStyle name="Calculation 2 2 2 6 2 4 3 3" xfId="2131" xr:uid="{00000000-0005-0000-0000-0000AC060000}"/>
    <cellStyle name="Calculation 2 2 2 6 2 4 4" xfId="2132" xr:uid="{00000000-0005-0000-0000-0000AD060000}"/>
    <cellStyle name="Calculation 2 2 2 6 2 4 4 2" xfId="2133" xr:uid="{00000000-0005-0000-0000-0000AE060000}"/>
    <cellStyle name="Calculation 2 2 2 6 2 4 4 3" xfId="2134" xr:uid="{00000000-0005-0000-0000-0000AF060000}"/>
    <cellStyle name="Calculation 2 2 2 6 2 4 5" xfId="2135" xr:uid="{00000000-0005-0000-0000-0000B0060000}"/>
    <cellStyle name="Calculation 2 2 2 6 2 4 5 2" xfId="2136" xr:uid="{00000000-0005-0000-0000-0000B1060000}"/>
    <cellStyle name="Calculation 2 2 2 6 2 4 5 3" xfId="2137" xr:uid="{00000000-0005-0000-0000-0000B2060000}"/>
    <cellStyle name="Calculation 2 2 2 6 2 4 6" xfId="2138" xr:uid="{00000000-0005-0000-0000-0000B3060000}"/>
    <cellStyle name="Calculation 2 2 2 6 2 4 6 2" xfId="2139" xr:uid="{00000000-0005-0000-0000-0000B4060000}"/>
    <cellStyle name="Calculation 2 2 2 6 2 4 6 3" xfId="2140" xr:uid="{00000000-0005-0000-0000-0000B5060000}"/>
    <cellStyle name="Calculation 2 2 2 6 2 4 7" xfId="2141" xr:uid="{00000000-0005-0000-0000-0000B6060000}"/>
    <cellStyle name="Calculation 2 2 2 6 2 4 7 2" xfId="2142" xr:uid="{00000000-0005-0000-0000-0000B7060000}"/>
    <cellStyle name="Calculation 2 2 2 6 2 4 7 3" xfId="2143" xr:uid="{00000000-0005-0000-0000-0000B8060000}"/>
    <cellStyle name="Calculation 2 2 2 6 2 4 8" xfId="2144" xr:uid="{00000000-0005-0000-0000-0000B9060000}"/>
    <cellStyle name="Calculation 2 2 2 6 2 4 8 2" xfId="2145" xr:uid="{00000000-0005-0000-0000-0000BA060000}"/>
    <cellStyle name="Calculation 2 2 2 6 2 4 8 3" xfId="2146" xr:uid="{00000000-0005-0000-0000-0000BB060000}"/>
    <cellStyle name="Calculation 2 2 2 6 2 4 9" xfId="2147" xr:uid="{00000000-0005-0000-0000-0000BC060000}"/>
    <cellStyle name="Calculation 2 2 2 6 2 4 9 2" xfId="2148" xr:uid="{00000000-0005-0000-0000-0000BD060000}"/>
    <cellStyle name="Calculation 2 2 2 6 2 4 9 3" xfId="2149" xr:uid="{00000000-0005-0000-0000-0000BE060000}"/>
    <cellStyle name="Calculation 2 2 2 6 2 5" xfId="2150" xr:uid="{00000000-0005-0000-0000-0000BF060000}"/>
    <cellStyle name="Calculation 2 2 2 6 2 5 10" xfId="2151" xr:uid="{00000000-0005-0000-0000-0000C0060000}"/>
    <cellStyle name="Calculation 2 2 2 6 2 5 11" xfId="2152" xr:uid="{00000000-0005-0000-0000-0000C1060000}"/>
    <cellStyle name="Calculation 2 2 2 6 2 5 2" xfId="2153" xr:uid="{00000000-0005-0000-0000-0000C2060000}"/>
    <cellStyle name="Calculation 2 2 2 6 2 5 2 2" xfId="2154" xr:uid="{00000000-0005-0000-0000-0000C3060000}"/>
    <cellStyle name="Calculation 2 2 2 6 2 5 2 3" xfId="2155" xr:uid="{00000000-0005-0000-0000-0000C4060000}"/>
    <cellStyle name="Calculation 2 2 2 6 2 5 3" xfId="2156" xr:uid="{00000000-0005-0000-0000-0000C5060000}"/>
    <cellStyle name="Calculation 2 2 2 6 2 5 3 2" xfId="2157" xr:uid="{00000000-0005-0000-0000-0000C6060000}"/>
    <cellStyle name="Calculation 2 2 2 6 2 5 3 3" xfId="2158" xr:uid="{00000000-0005-0000-0000-0000C7060000}"/>
    <cellStyle name="Calculation 2 2 2 6 2 5 4" xfId="2159" xr:uid="{00000000-0005-0000-0000-0000C8060000}"/>
    <cellStyle name="Calculation 2 2 2 6 2 5 4 2" xfId="2160" xr:uid="{00000000-0005-0000-0000-0000C9060000}"/>
    <cellStyle name="Calculation 2 2 2 6 2 5 4 3" xfId="2161" xr:uid="{00000000-0005-0000-0000-0000CA060000}"/>
    <cellStyle name="Calculation 2 2 2 6 2 5 5" xfId="2162" xr:uid="{00000000-0005-0000-0000-0000CB060000}"/>
    <cellStyle name="Calculation 2 2 2 6 2 5 5 2" xfId="2163" xr:uid="{00000000-0005-0000-0000-0000CC060000}"/>
    <cellStyle name="Calculation 2 2 2 6 2 5 5 3" xfId="2164" xr:uid="{00000000-0005-0000-0000-0000CD060000}"/>
    <cellStyle name="Calculation 2 2 2 6 2 5 6" xfId="2165" xr:uid="{00000000-0005-0000-0000-0000CE060000}"/>
    <cellStyle name="Calculation 2 2 2 6 2 5 6 2" xfId="2166" xr:uid="{00000000-0005-0000-0000-0000CF060000}"/>
    <cellStyle name="Calculation 2 2 2 6 2 5 6 3" xfId="2167" xr:uid="{00000000-0005-0000-0000-0000D0060000}"/>
    <cellStyle name="Calculation 2 2 2 6 2 5 7" xfId="2168" xr:uid="{00000000-0005-0000-0000-0000D1060000}"/>
    <cellStyle name="Calculation 2 2 2 6 2 5 7 2" xfId="2169" xr:uid="{00000000-0005-0000-0000-0000D2060000}"/>
    <cellStyle name="Calculation 2 2 2 6 2 5 7 3" xfId="2170" xr:uid="{00000000-0005-0000-0000-0000D3060000}"/>
    <cellStyle name="Calculation 2 2 2 6 2 5 8" xfId="2171" xr:uid="{00000000-0005-0000-0000-0000D4060000}"/>
    <cellStyle name="Calculation 2 2 2 6 2 5 8 2" xfId="2172" xr:uid="{00000000-0005-0000-0000-0000D5060000}"/>
    <cellStyle name="Calculation 2 2 2 6 2 5 8 3" xfId="2173" xr:uid="{00000000-0005-0000-0000-0000D6060000}"/>
    <cellStyle name="Calculation 2 2 2 6 2 5 9" xfId="2174" xr:uid="{00000000-0005-0000-0000-0000D7060000}"/>
    <cellStyle name="Calculation 2 2 2 6 2 5 9 2" xfId="2175" xr:uid="{00000000-0005-0000-0000-0000D8060000}"/>
    <cellStyle name="Calculation 2 2 2 6 2 5 9 3" xfId="2176" xr:uid="{00000000-0005-0000-0000-0000D9060000}"/>
    <cellStyle name="Calculation 2 2 2 6 2 6" xfId="2177" xr:uid="{00000000-0005-0000-0000-0000DA060000}"/>
    <cellStyle name="Calculation 2 2 2 6 2 6 10" xfId="2178" xr:uid="{00000000-0005-0000-0000-0000DB060000}"/>
    <cellStyle name="Calculation 2 2 2 6 2 6 11" xfId="2179" xr:uid="{00000000-0005-0000-0000-0000DC060000}"/>
    <cellStyle name="Calculation 2 2 2 6 2 6 2" xfId="2180" xr:uid="{00000000-0005-0000-0000-0000DD060000}"/>
    <cellStyle name="Calculation 2 2 2 6 2 6 2 2" xfId="2181" xr:uid="{00000000-0005-0000-0000-0000DE060000}"/>
    <cellStyle name="Calculation 2 2 2 6 2 6 2 3" xfId="2182" xr:uid="{00000000-0005-0000-0000-0000DF060000}"/>
    <cellStyle name="Calculation 2 2 2 6 2 6 3" xfId="2183" xr:uid="{00000000-0005-0000-0000-0000E0060000}"/>
    <cellStyle name="Calculation 2 2 2 6 2 6 3 2" xfId="2184" xr:uid="{00000000-0005-0000-0000-0000E1060000}"/>
    <cellStyle name="Calculation 2 2 2 6 2 6 3 3" xfId="2185" xr:uid="{00000000-0005-0000-0000-0000E2060000}"/>
    <cellStyle name="Calculation 2 2 2 6 2 6 4" xfId="2186" xr:uid="{00000000-0005-0000-0000-0000E3060000}"/>
    <cellStyle name="Calculation 2 2 2 6 2 6 4 2" xfId="2187" xr:uid="{00000000-0005-0000-0000-0000E4060000}"/>
    <cellStyle name="Calculation 2 2 2 6 2 6 4 3" xfId="2188" xr:uid="{00000000-0005-0000-0000-0000E5060000}"/>
    <cellStyle name="Calculation 2 2 2 6 2 6 5" xfId="2189" xr:uid="{00000000-0005-0000-0000-0000E6060000}"/>
    <cellStyle name="Calculation 2 2 2 6 2 6 5 2" xfId="2190" xr:uid="{00000000-0005-0000-0000-0000E7060000}"/>
    <cellStyle name="Calculation 2 2 2 6 2 6 5 3" xfId="2191" xr:uid="{00000000-0005-0000-0000-0000E8060000}"/>
    <cellStyle name="Calculation 2 2 2 6 2 6 6" xfId="2192" xr:uid="{00000000-0005-0000-0000-0000E9060000}"/>
    <cellStyle name="Calculation 2 2 2 6 2 6 6 2" xfId="2193" xr:uid="{00000000-0005-0000-0000-0000EA060000}"/>
    <cellStyle name="Calculation 2 2 2 6 2 6 6 3" xfId="2194" xr:uid="{00000000-0005-0000-0000-0000EB060000}"/>
    <cellStyle name="Calculation 2 2 2 6 2 6 7" xfId="2195" xr:uid="{00000000-0005-0000-0000-0000EC060000}"/>
    <cellStyle name="Calculation 2 2 2 6 2 6 7 2" xfId="2196" xr:uid="{00000000-0005-0000-0000-0000ED060000}"/>
    <cellStyle name="Calculation 2 2 2 6 2 6 7 3" xfId="2197" xr:uid="{00000000-0005-0000-0000-0000EE060000}"/>
    <cellStyle name="Calculation 2 2 2 6 2 6 8" xfId="2198" xr:uid="{00000000-0005-0000-0000-0000EF060000}"/>
    <cellStyle name="Calculation 2 2 2 6 2 6 8 2" xfId="2199" xr:uid="{00000000-0005-0000-0000-0000F0060000}"/>
    <cellStyle name="Calculation 2 2 2 6 2 6 8 3" xfId="2200" xr:uid="{00000000-0005-0000-0000-0000F1060000}"/>
    <cellStyle name="Calculation 2 2 2 6 2 6 9" xfId="2201" xr:uid="{00000000-0005-0000-0000-0000F2060000}"/>
    <cellStyle name="Calculation 2 2 2 6 2 6 9 2" xfId="2202" xr:uid="{00000000-0005-0000-0000-0000F3060000}"/>
    <cellStyle name="Calculation 2 2 2 6 2 6 9 3" xfId="2203" xr:uid="{00000000-0005-0000-0000-0000F4060000}"/>
    <cellStyle name="Calculation 2 2 2 6 2 7" xfId="2204" xr:uid="{00000000-0005-0000-0000-0000F5060000}"/>
    <cellStyle name="Calculation 2 2 2 6 2 7 10" xfId="2205" xr:uid="{00000000-0005-0000-0000-0000F6060000}"/>
    <cellStyle name="Calculation 2 2 2 6 2 7 11" xfId="2206" xr:uid="{00000000-0005-0000-0000-0000F7060000}"/>
    <cellStyle name="Calculation 2 2 2 6 2 7 2" xfId="2207" xr:uid="{00000000-0005-0000-0000-0000F8060000}"/>
    <cellStyle name="Calculation 2 2 2 6 2 7 2 2" xfId="2208" xr:uid="{00000000-0005-0000-0000-0000F9060000}"/>
    <cellStyle name="Calculation 2 2 2 6 2 7 2 3" xfId="2209" xr:uid="{00000000-0005-0000-0000-0000FA060000}"/>
    <cellStyle name="Calculation 2 2 2 6 2 7 3" xfId="2210" xr:uid="{00000000-0005-0000-0000-0000FB060000}"/>
    <cellStyle name="Calculation 2 2 2 6 2 7 3 2" xfId="2211" xr:uid="{00000000-0005-0000-0000-0000FC060000}"/>
    <cellStyle name="Calculation 2 2 2 6 2 7 3 3" xfId="2212" xr:uid="{00000000-0005-0000-0000-0000FD060000}"/>
    <cellStyle name="Calculation 2 2 2 6 2 7 4" xfId="2213" xr:uid="{00000000-0005-0000-0000-0000FE060000}"/>
    <cellStyle name="Calculation 2 2 2 6 2 7 4 2" xfId="2214" xr:uid="{00000000-0005-0000-0000-0000FF060000}"/>
    <cellStyle name="Calculation 2 2 2 6 2 7 4 3" xfId="2215" xr:uid="{00000000-0005-0000-0000-000000070000}"/>
    <cellStyle name="Calculation 2 2 2 6 2 7 5" xfId="2216" xr:uid="{00000000-0005-0000-0000-000001070000}"/>
    <cellStyle name="Calculation 2 2 2 6 2 7 5 2" xfId="2217" xr:uid="{00000000-0005-0000-0000-000002070000}"/>
    <cellStyle name="Calculation 2 2 2 6 2 7 5 3" xfId="2218" xr:uid="{00000000-0005-0000-0000-000003070000}"/>
    <cellStyle name="Calculation 2 2 2 6 2 7 6" xfId="2219" xr:uid="{00000000-0005-0000-0000-000004070000}"/>
    <cellStyle name="Calculation 2 2 2 6 2 7 6 2" xfId="2220" xr:uid="{00000000-0005-0000-0000-000005070000}"/>
    <cellStyle name="Calculation 2 2 2 6 2 7 6 3" xfId="2221" xr:uid="{00000000-0005-0000-0000-000006070000}"/>
    <cellStyle name="Calculation 2 2 2 6 2 7 7" xfId="2222" xr:uid="{00000000-0005-0000-0000-000007070000}"/>
    <cellStyle name="Calculation 2 2 2 6 2 7 7 2" xfId="2223" xr:uid="{00000000-0005-0000-0000-000008070000}"/>
    <cellStyle name="Calculation 2 2 2 6 2 7 7 3" xfId="2224" xr:uid="{00000000-0005-0000-0000-000009070000}"/>
    <cellStyle name="Calculation 2 2 2 6 2 7 8" xfId="2225" xr:uid="{00000000-0005-0000-0000-00000A070000}"/>
    <cellStyle name="Calculation 2 2 2 6 2 7 8 2" xfId="2226" xr:uid="{00000000-0005-0000-0000-00000B070000}"/>
    <cellStyle name="Calculation 2 2 2 6 2 7 8 3" xfId="2227" xr:uid="{00000000-0005-0000-0000-00000C070000}"/>
    <cellStyle name="Calculation 2 2 2 6 2 7 9" xfId="2228" xr:uid="{00000000-0005-0000-0000-00000D070000}"/>
    <cellStyle name="Calculation 2 2 2 6 2 7 9 2" xfId="2229" xr:uid="{00000000-0005-0000-0000-00000E070000}"/>
    <cellStyle name="Calculation 2 2 2 6 2 7 9 3" xfId="2230" xr:uid="{00000000-0005-0000-0000-00000F070000}"/>
    <cellStyle name="Calculation 2 2 2 6 2 8" xfId="2231" xr:uid="{00000000-0005-0000-0000-000010070000}"/>
    <cellStyle name="Calculation 2 2 2 6 2 8 10" xfId="2232" xr:uid="{00000000-0005-0000-0000-000011070000}"/>
    <cellStyle name="Calculation 2 2 2 6 2 8 11" xfId="2233" xr:uid="{00000000-0005-0000-0000-000012070000}"/>
    <cellStyle name="Calculation 2 2 2 6 2 8 2" xfId="2234" xr:uid="{00000000-0005-0000-0000-000013070000}"/>
    <cellStyle name="Calculation 2 2 2 6 2 8 2 2" xfId="2235" xr:uid="{00000000-0005-0000-0000-000014070000}"/>
    <cellStyle name="Calculation 2 2 2 6 2 8 2 3" xfId="2236" xr:uid="{00000000-0005-0000-0000-000015070000}"/>
    <cellStyle name="Calculation 2 2 2 6 2 8 3" xfId="2237" xr:uid="{00000000-0005-0000-0000-000016070000}"/>
    <cellStyle name="Calculation 2 2 2 6 2 8 3 2" xfId="2238" xr:uid="{00000000-0005-0000-0000-000017070000}"/>
    <cellStyle name="Calculation 2 2 2 6 2 8 3 3" xfId="2239" xr:uid="{00000000-0005-0000-0000-000018070000}"/>
    <cellStyle name="Calculation 2 2 2 6 2 8 4" xfId="2240" xr:uid="{00000000-0005-0000-0000-000019070000}"/>
    <cellStyle name="Calculation 2 2 2 6 2 8 4 2" xfId="2241" xr:uid="{00000000-0005-0000-0000-00001A070000}"/>
    <cellStyle name="Calculation 2 2 2 6 2 8 4 3" xfId="2242" xr:uid="{00000000-0005-0000-0000-00001B070000}"/>
    <cellStyle name="Calculation 2 2 2 6 2 8 5" xfId="2243" xr:uid="{00000000-0005-0000-0000-00001C070000}"/>
    <cellStyle name="Calculation 2 2 2 6 2 8 5 2" xfId="2244" xr:uid="{00000000-0005-0000-0000-00001D070000}"/>
    <cellStyle name="Calculation 2 2 2 6 2 8 5 3" xfId="2245" xr:uid="{00000000-0005-0000-0000-00001E070000}"/>
    <cellStyle name="Calculation 2 2 2 6 2 8 6" xfId="2246" xr:uid="{00000000-0005-0000-0000-00001F070000}"/>
    <cellStyle name="Calculation 2 2 2 6 2 8 6 2" xfId="2247" xr:uid="{00000000-0005-0000-0000-000020070000}"/>
    <cellStyle name="Calculation 2 2 2 6 2 8 6 3" xfId="2248" xr:uid="{00000000-0005-0000-0000-000021070000}"/>
    <cellStyle name="Calculation 2 2 2 6 2 8 7" xfId="2249" xr:uid="{00000000-0005-0000-0000-000022070000}"/>
    <cellStyle name="Calculation 2 2 2 6 2 8 7 2" xfId="2250" xr:uid="{00000000-0005-0000-0000-000023070000}"/>
    <cellStyle name="Calculation 2 2 2 6 2 8 7 3" xfId="2251" xr:uid="{00000000-0005-0000-0000-000024070000}"/>
    <cellStyle name="Calculation 2 2 2 6 2 8 8" xfId="2252" xr:uid="{00000000-0005-0000-0000-000025070000}"/>
    <cellStyle name="Calculation 2 2 2 6 2 8 8 2" xfId="2253" xr:uid="{00000000-0005-0000-0000-000026070000}"/>
    <cellStyle name="Calculation 2 2 2 6 2 8 8 3" xfId="2254" xr:uid="{00000000-0005-0000-0000-000027070000}"/>
    <cellStyle name="Calculation 2 2 2 6 2 8 9" xfId="2255" xr:uid="{00000000-0005-0000-0000-000028070000}"/>
    <cellStyle name="Calculation 2 2 2 6 2 8 9 2" xfId="2256" xr:uid="{00000000-0005-0000-0000-000029070000}"/>
    <cellStyle name="Calculation 2 2 2 6 2 8 9 3" xfId="2257" xr:uid="{00000000-0005-0000-0000-00002A070000}"/>
    <cellStyle name="Calculation 2 2 2 6 2 9" xfId="2258" xr:uid="{00000000-0005-0000-0000-00002B070000}"/>
    <cellStyle name="Calculation 2 2 2 6 2 9 10" xfId="2259" xr:uid="{00000000-0005-0000-0000-00002C070000}"/>
    <cellStyle name="Calculation 2 2 2 6 2 9 11" xfId="2260" xr:uid="{00000000-0005-0000-0000-00002D070000}"/>
    <cellStyle name="Calculation 2 2 2 6 2 9 2" xfId="2261" xr:uid="{00000000-0005-0000-0000-00002E070000}"/>
    <cellStyle name="Calculation 2 2 2 6 2 9 2 2" xfId="2262" xr:uid="{00000000-0005-0000-0000-00002F070000}"/>
    <cellStyle name="Calculation 2 2 2 6 2 9 2 3" xfId="2263" xr:uid="{00000000-0005-0000-0000-000030070000}"/>
    <cellStyle name="Calculation 2 2 2 6 2 9 3" xfId="2264" xr:uid="{00000000-0005-0000-0000-000031070000}"/>
    <cellStyle name="Calculation 2 2 2 6 2 9 3 2" xfId="2265" xr:uid="{00000000-0005-0000-0000-000032070000}"/>
    <cellStyle name="Calculation 2 2 2 6 2 9 3 3" xfId="2266" xr:uid="{00000000-0005-0000-0000-000033070000}"/>
    <cellStyle name="Calculation 2 2 2 6 2 9 4" xfId="2267" xr:uid="{00000000-0005-0000-0000-000034070000}"/>
    <cellStyle name="Calculation 2 2 2 6 2 9 4 2" xfId="2268" xr:uid="{00000000-0005-0000-0000-000035070000}"/>
    <cellStyle name="Calculation 2 2 2 6 2 9 4 3" xfId="2269" xr:uid="{00000000-0005-0000-0000-000036070000}"/>
    <cellStyle name="Calculation 2 2 2 6 2 9 5" xfId="2270" xr:uid="{00000000-0005-0000-0000-000037070000}"/>
    <cellStyle name="Calculation 2 2 2 6 2 9 5 2" xfId="2271" xr:uid="{00000000-0005-0000-0000-000038070000}"/>
    <cellStyle name="Calculation 2 2 2 6 2 9 5 3" xfId="2272" xr:uid="{00000000-0005-0000-0000-000039070000}"/>
    <cellStyle name="Calculation 2 2 2 6 2 9 6" xfId="2273" xr:uid="{00000000-0005-0000-0000-00003A070000}"/>
    <cellStyle name="Calculation 2 2 2 6 2 9 6 2" xfId="2274" xr:uid="{00000000-0005-0000-0000-00003B070000}"/>
    <cellStyle name="Calculation 2 2 2 6 2 9 6 3" xfId="2275" xr:uid="{00000000-0005-0000-0000-00003C070000}"/>
    <cellStyle name="Calculation 2 2 2 6 2 9 7" xfId="2276" xr:uid="{00000000-0005-0000-0000-00003D070000}"/>
    <cellStyle name="Calculation 2 2 2 6 2 9 7 2" xfId="2277" xr:uid="{00000000-0005-0000-0000-00003E070000}"/>
    <cellStyle name="Calculation 2 2 2 6 2 9 7 3" xfId="2278" xr:uid="{00000000-0005-0000-0000-00003F070000}"/>
    <cellStyle name="Calculation 2 2 2 6 2 9 8" xfId="2279" xr:uid="{00000000-0005-0000-0000-000040070000}"/>
    <cellStyle name="Calculation 2 2 2 6 2 9 8 2" xfId="2280" xr:uid="{00000000-0005-0000-0000-000041070000}"/>
    <cellStyle name="Calculation 2 2 2 6 2 9 8 3" xfId="2281" xr:uid="{00000000-0005-0000-0000-000042070000}"/>
    <cellStyle name="Calculation 2 2 2 6 2 9 9" xfId="2282" xr:uid="{00000000-0005-0000-0000-000043070000}"/>
    <cellStyle name="Calculation 2 2 2 6 2 9 9 2" xfId="2283" xr:uid="{00000000-0005-0000-0000-000044070000}"/>
    <cellStyle name="Calculation 2 2 2 6 2 9 9 3" xfId="2284" xr:uid="{00000000-0005-0000-0000-000045070000}"/>
    <cellStyle name="Calculation 2 2 2 6 3" xfId="2285" xr:uid="{00000000-0005-0000-0000-000046070000}"/>
    <cellStyle name="Calculation 2 2 2 6 3 2" xfId="2286" xr:uid="{00000000-0005-0000-0000-000047070000}"/>
    <cellStyle name="Calculation 2 2 2 6 3 3" xfId="2287" xr:uid="{00000000-0005-0000-0000-000048070000}"/>
    <cellStyle name="Calculation 2 2 2 6 4" xfId="2288" xr:uid="{00000000-0005-0000-0000-000049070000}"/>
    <cellStyle name="Calculation 2 2 2 6 4 2" xfId="2289" xr:uid="{00000000-0005-0000-0000-00004A070000}"/>
    <cellStyle name="Calculation 2 2 2 6 4 3" xfId="2290" xr:uid="{00000000-0005-0000-0000-00004B070000}"/>
    <cellStyle name="Calculation 2 2 2 6 5" xfId="2291" xr:uid="{00000000-0005-0000-0000-00004C070000}"/>
    <cellStyle name="Calculation 2 2 2 6 5 2" xfId="2292" xr:uid="{00000000-0005-0000-0000-00004D070000}"/>
    <cellStyle name="Calculation 2 2 2 6 5 3" xfId="2293" xr:uid="{00000000-0005-0000-0000-00004E070000}"/>
    <cellStyle name="Calculation 2 2 2 6 6" xfId="2294" xr:uid="{00000000-0005-0000-0000-00004F070000}"/>
    <cellStyle name="Calculation 2 2 2 6 6 2" xfId="2295" xr:uid="{00000000-0005-0000-0000-000050070000}"/>
    <cellStyle name="Calculation 2 2 2 6 6 3" xfId="2296" xr:uid="{00000000-0005-0000-0000-000051070000}"/>
    <cellStyle name="Calculation 2 2 2 6 7" xfId="2297" xr:uid="{00000000-0005-0000-0000-000052070000}"/>
    <cellStyle name="Calculation 2 2 2 6 7 2" xfId="2298" xr:uid="{00000000-0005-0000-0000-000053070000}"/>
    <cellStyle name="Calculation 2 2 2 6 7 3" xfId="2299" xr:uid="{00000000-0005-0000-0000-000054070000}"/>
    <cellStyle name="Calculation 2 2 2 6 8" xfId="58391" xr:uid="{00000000-0005-0000-0000-000055070000}"/>
    <cellStyle name="Calculation 2 2 2 7" xfId="144" xr:uid="{00000000-0005-0000-0000-000056070000}"/>
    <cellStyle name="Calculation 2 2 2 7 2" xfId="2300" xr:uid="{00000000-0005-0000-0000-000057070000}"/>
    <cellStyle name="Calculation 2 2 2 7 2 10" xfId="2301" xr:uid="{00000000-0005-0000-0000-000058070000}"/>
    <cellStyle name="Calculation 2 2 2 7 2 10 10" xfId="2302" xr:uid="{00000000-0005-0000-0000-000059070000}"/>
    <cellStyle name="Calculation 2 2 2 7 2 10 11" xfId="2303" xr:uid="{00000000-0005-0000-0000-00005A070000}"/>
    <cellStyle name="Calculation 2 2 2 7 2 10 2" xfId="2304" xr:uid="{00000000-0005-0000-0000-00005B070000}"/>
    <cellStyle name="Calculation 2 2 2 7 2 10 2 2" xfId="2305" xr:uid="{00000000-0005-0000-0000-00005C070000}"/>
    <cellStyle name="Calculation 2 2 2 7 2 10 2 3" xfId="2306" xr:uid="{00000000-0005-0000-0000-00005D070000}"/>
    <cellStyle name="Calculation 2 2 2 7 2 10 3" xfId="2307" xr:uid="{00000000-0005-0000-0000-00005E070000}"/>
    <cellStyle name="Calculation 2 2 2 7 2 10 3 2" xfId="2308" xr:uid="{00000000-0005-0000-0000-00005F070000}"/>
    <cellStyle name="Calculation 2 2 2 7 2 10 3 3" xfId="2309" xr:uid="{00000000-0005-0000-0000-000060070000}"/>
    <cellStyle name="Calculation 2 2 2 7 2 10 4" xfId="2310" xr:uid="{00000000-0005-0000-0000-000061070000}"/>
    <cellStyle name="Calculation 2 2 2 7 2 10 4 2" xfId="2311" xr:uid="{00000000-0005-0000-0000-000062070000}"/>
    <cellStyle name="Calculation 2 2 2 7 2 10 4 3" xfId="2312" xr:uid="{00000000-0005-0000-0000-000063070000}"/>
    <cellStyle name="Calculation 2 2 2 7 2 10 5" xfId="2313" xr:uid="{00000000-0005-0000-0000-000064070000}"/>
    <cellStyle name="Calculation 2 2 2 7 2 10 5 2" xfId="2314" xr:uid="{00000000-0005-0000-0000-000065070000}"/>
    <cellStyle name="Calculation 2 2 2 7 2 10 5 3" xfId="2315" xr:uid="{00000000-0005-0000-0000-000066070000}"/>
    <cellStyle name="Calculation 2 2 2 7 2 10 6" xfId="2316" xr:uid="{00000000-0005-0000-0000-000067070000}"/>
    <cellStyle name="Calculation 2 2 2 7 2 10 6 2" xfId="2317" xr:uid="{00000000-0005-0000-0000-000068070000}"/>
    <cellStyle name="Calculation 2 2 2 7 2 10 6 3" xfId="2318" xr:uid="{00000000-0005-0000-0000-000069070000}"/>
    <cellStyle name="Calculation 2 2 2 7 2 10 7" xfId="2319" xr:uid="{00000000-0005-0000-0000-00006A070000}"/>
    <cellStyle name="Calculation 2 2 2 7 2 10 7 2" xfId="2320" xr:uid="{00000000-0005-0000-0000-00006B070000}"/>
    <cellStyle name="Calculation 2 2 2 7 2 10 7 3" xfId="2321" xr:uid="{00000000-0005-0000-0000-00006C070000}"/>
    <cellStyle name="Calculation 2 2 2 7 2 10 8" xfId="2322" xr:uid="{00000000-0005-0000-0000-00006D070000}"/>
    <cellStyle name="Calculation 2 2 2 7 2 10 8 2" xfId="2323" xr:uid="{00000000-0005-0000-0000-00006E070000}"/>
    <cellStyle name="Calculation 2 2 2 7 2 10 8 3" xfId="2324" xr:uid="{00000000-0005-0000-0000-00006F070000}"/>
    <cellStyle name="Calculation 2 2 2 7 2 10 9" xfId="2325" xr:uid="{00000000-0005-0000-0000-000070070000}"/>
    <cellStyle name="Calculation 2 2 2 7 2 10 9 2" xfId="2326" xr:uid="{00000000-0005-0000-0000-000071070000}"/>
    <cellStyle name="Calculation 2 2 2 7 2 10 9 3" xfId="2327" xr:uid="{00000000-0005-0000-0000-000072070000}"/>
    <cellStyle name="Calculation 2 2 2 7 2 11" xfId="2328" xr:uid="{00000000-0005-0000-0000-000073070000}"/>
    <cellStyle name="Calculation 2 2 2 7 2 11 2" xfId="2329" xr:uid="{00000000-0005-0000-0000-000074070000}"/>
    <cellStyle name="Calculation 2 2 2 7 2 11 3" xfId="2330" xr:uid="{00000000-0005-0000-0000-000075070000}"/>
    <cellStyle name="Calculation 2 2 2 7 2 12" xfId="2331" xr:uid="{00000000-0005-0000-0000-000076070000}"/>
    <cellStyle name="Calculation 2 2 2 7 2 12 2" xfId="2332" xr:uid="{00000000-0005-0000-0000-000077070000}"/>
    <cellStyle name="Calculation 2 2 2 7 2 12 3" xfId="2333" xr:uid="{00000000-0005-0000-0000-000078070000}"/>
    <cellStyle name="Calculation 2 2 2 7 2 13" xfId="2334" xr:uid="{00000000-0005-0000-0000-000079070000}"/>
    <cellStyle name="Calculation 2 2 2 7 2 13 2" xfId="2335" xr:uid="{00000000-0005-0000-0000-00007A070000}"/>
    <cellStyle name="Calculation 2 2 2 7 2 13 3" xfId="2336" xr:uid="{00000000-0005-0000-0000-00007B070000}"/>
    <cellStyle name="Calculation 2 2 2 7 2 14" xfId="2337" xr:uid="{00000000-0005-0000-0000-00007C070000}"/>
    <cellStyle name="Calculation 2 2 2 7 2 14 2" xfId="2338" xr:uid="{00000000-0005-0000-0000-00007D070000}"/>
    <cellStyle name="Calculation 2 2 2 7 2 14 3" xfId="2339" xr:uid="{00000000-0005-0000-0000-00007E070000}"/>
    <cellStyle name="Calculation 2 2 2 7 2 15" xfId="2340" xr:uid="{00000000-0005-0000-0000-00007F070000}"/>
    <cellStyle name="Calculation 2 2 2 7 2 15 2" xfId="2341" xr:uid="{00000000-0005-0000-0000-000080070000}"/>
    <cellStyle name="Calculation 2 2 2 7 2 15 3" xfId="2342" xr:uid="{00000000-0005-0000-0000-000081070000}"/>
    <cellStyle name="Calculation 2 2 2 7 2 16" xfId="2343" xr:uid="{00000000-0005-0000-0000-000082070000}"/>
    <cellStyle name="Calculation 2 2 2 7 2 16 2" xfId="2344" xr:uid="{00000000-0005-0000-0000-000083070000}"/>
    <cellStyle name="Calculation 2 2 2 7 2 16 3" xfId="2345" xr:uid="{00000000-0005-0000-0000-000084070000}"/>
    <cellStyle name="Calculation 2 2 2 7 2 17" xfId="2346" xr:uid="{00000000-0005-0000-0000-000085070000}"/>
    <cellStyle name="Calculation 2 2 2 7 2 17 2" xfId="2347" xr:uid="{00000000-0005-0000-0000-000086070000}"/>
    <cellStyle name="Calculation 2 2 2 7 2 17 3" xfId="2348" xr:uid="{00000000-0005-0000-0000-000087070000}"/>
    <cellStyle name="Calculation 2 2 2 7 2 18" xfId="2349" xr:uid="{00000000-0005-0000-0000-000088070000}"/>
    <cellStyle name="Calculation 2 2 2 7 2 18 2" xfId="2350" xr:uid="{00000000-0005-0000-0000-000089070000}"/>
    <cellStyle name="Calculation 2 2 2 7 2 18 3" xfId="2351" xr:uid="{00000000-0005-0000-0000-00008A070000}"/>
    <cellStyle name="Calculation 2 2 2 7 2 19" xfId="2352" xr:uid="{00000000-0005-0000-0000-00008B070000}"/>
    <cellStyle name="Calculation 2 2 2 7 2 2" xfId="2353" xr:uid="{00000000-0005-0000-0000-00008C070000}"/>
    <cellStyle name="Calculation 2 2 2 7 2 2 10" xfId="2354" xr:uid="{00000000-0005-0000-0000-00008D070000}"/>
    <cellStyle name="Calculation 2 2 2 7 2 2 11" xfId="2355" xr:uid="{00000000-0005-0000-0000-00008E070000}"/>
    <cellStyle name="Calculation 2 2 2 7 2 2 2" xfId="2356" xr:uid="{00000000-0005-0000-0000-00008F070000}"/>
    <cellStyle name="Calculation 2 2 2 7 2 2 2 2" xfId="2357" xr:uid="{00000000-0005-0000-0000-000090070000}"/>
    <cellStyle name="Calculation 2 2 2 7 2 2 2 3" xfId="2358" xr:uid="{00000000-0005-0000-0000-000091070000}"/>
    <cellStyle name="Calculation 2 2 2 7 2 2 3" xfId="2359" xr:uid="{00000000-0005-0000-0000-000092070000}"/>
    <cellStyle name="Calculation 2 2 2 7 2 2 3 2" xfId="2360" xr:uid="{00000000-0005-0000-0000-000093070000}"/>
    <cellStyle name="Calculation 2 2 2 7 2 2 3 3" xfId="2361" xr:uid="{00000000-0005-0000-0000-000094070000}"/>
    <cellStyle name="Calculation 2 2 2 7 2 2 4" xfId="2362" xr:uid="{00000000-0005-0000-0000-000095070000}"/>
    <cellStyle name="Calculation 2 2 2 7 2 2 4 2" xfId="2363" xr:uid="{00000000-0005-0000-0000-000096070000}"/>
    <cellStyle name="Calculation 2 2 2 7 2 2 4 3" xfId="2364" xr:uid="{00000000-0005-0000-0000-000097070000}"/>
    <cellStyle name="Calculation 2 2 2 7 2 2 5" xfId="2365" xr:uid="{00000000-0005-0000-0000-000098070000}"/>
    <cellStyle name="Calculation 2 2 2 7 2 2 5 2" xfId="2366" xr:uid="{00000000-0005-0000-0000-000099070000}"/>
    <cellStyle name="Calculation 2 2 2 7 2 2 5 3" xfId="2367" xr:uid="{00000000-0005-0000-0000-00009A070000}"/>
    <cellStyle name="Calculation 2 2 2 7 2 2 6" xfId="2368" xr:uid="{00000000-0005-0000-0000-00009B070000}"/>
    <cellStyle name="Calculation 2 2 2 7 2 2 6 2" xfId="2369" xr:uid="{00000000-0005-0000-0000-00009C070000}"/>
    <cellStyle name="Calculation 2 2 2 7 2 2 6 3" xfId="2370" xr:uid="{00000000-0005-0000-0000-00009D070000}"/>
    <cellStyle name="Calculation 2 2 2 7 2 2 7" xfId="2371" xr:uid="{00000000-0005-0000-0000-00009E070000}"/>
    <cellStyle name="Calculation 2 2 2 7 2 2 7 2" xfId="2372" xr:uid="{00000000-0005-0000-0000-00009F070000}"/>
    <cellStyle name="Calculation 2 2 2 7 2 2 7 3" xfId="2373" xr:uid="{00000000-0005-0000-0000-0000A0070000}"/>
    <cellStyle name="Calculation 2 2 2 7 2 2 8" xfId="2374" xr:uid="{00000000-0005-0000-0000-0000A1070000}"/>
    <cellStyle name="Calculation 2 2 2 7 2 2 8 2" xfId="2375" xr:uid="{00000000-0005-0000-0000-0000A2070000}"/>
    <cellStyle name="Calculation 2 2 2 7 2 2 8 3" xfId="2376" xr:uid="{00000000-0005-0000-0000-0000A3070000}"/>
    <cellStyle name="Calculation 2 2 2 7 2 2 9" xfId="2377" xr:uid="{00000000-0005-0000-0000-0000A4070000}"/>
    <cellStyle name="Calculation 2 2 2 7 2 2 9 2" xfId="2378" xr:uid="{00000000-0005-0000-0000-0000A5070000}"/>
    <cellStyle name="Calculation 2 2 2 7 2 2 9 3" xfId="2379" xr:uid="{00000000-0005-0000-0000-0000A6070000}"/>
    <cellStyle name="Calculation 2 2 2 7 2 20" xfId="2380" xr:uid="{00000000-0005-0000-0000-0000A7070000}"/>
    <cellStyle name="Calculation 2 2 2 7 2 3" xfId="2381" xr:uid="{00000000-0005-0000-0000-0000A8070000}"/>
    <cellStyle name="Calculation 2 2 2 7 2 3 10" xfId="2382" xr:uid="{00000000-0005-0000-0000-0000A9070000}"/>
    <cellStyle name="Calculation 2 2 2 7 2 3 11" xfId="2383" xr:uid="{00000000-0005-0000-0000-0000AA070000}"/>
    <cellStyle name="Calculation 2 2 2 7 2 3 2" xfId="2384" xr:uid="{00000000-0005-0000-0000-0000AB070000}"/>
    <cellStyle name="Calculation 2 2 2 7 2 3 2 2" xfId="2385" xr:uid="{00000000-0005-0000-0000-0000AC070000}"/>
    <cellStyle name="Calculation 2 2 2 7 2 3 2 3" xfId="2386" xr:uid="{00000000-0005-0000-0000-0000AD070000}"/>
    <cellStyle name="Calculation 2 2 2 7 2 3 3" xfId="2387" xr:uid="{00000000-0005-0000-0000-0000AE070000}"/>
    <cellStyle name="Calculation 2 2 2 7 2 3 3 2" xfId="2388" xr:uid="{00000000-0005-0000-0000-0000AF070000}"/>
    <cellStyle name="Calculation 2 2 2 7 2 3 3 3" xfId="2389" xr:uid="{00000000-0005-0000-0000-0000B0070000}"/>
    <cellStyle name="Calculation 2 2 2 7 2 3 4" xfId="2390" xr:uid="{00000000-0005-0000-0000-0000B1070000}"/>
    <cellStyle name="Calculation 2 2 2 7 2 3 4 2" xfId="2391" xr:uid="{00000000-0005-0000-0000-0000B2070000}"/>
    <cellStyle name="Calculation 2 2 2 7 2 3 4 3" xfId="2392" xr:uid="{00000000-0005-0000-0000-0000B3070000}"/>
    <cellStyle name="Calculation 2 2 2 7 2 3 5" xfId="2393" xr:uid="{00000000-0005-0000-0000-0000B4070000}"/>
    <cellStyle name="Calculation 2 2 2 7 2 3 5 2" xfId="2394" xr:uid="{00000000-0005-0000-0000-0000B5070000}"/>
    <cellStyle name="Calculation 2 2 2 7 2 3 5 3" xfId="2395" xr:uid="{00000000-0005-0000-0000-0000B6070000}"/>
    <cellStyle name="Calculation 2 2 2 7 2 3 6" xfId="2396" xr:uid="{00000000-0005-0000-0000-0000B7070000}"/>
    <cellStyle name="Calculation 2 2 2 7 2 3 6 2" xfId="2397" xr:uid="{00000000-0005-0000-0000-0000B8070000}"/>
    <cellStyle name="Calculation 2 2 2 7 2 3 6 3" xfId="2398" xr:uid="{00000000-0005-0000-0000-0000B9070000}"/>
    <cellStyle name="Calculation 2 2 2 7 2 3 7" xfId="2399" xr:uid="{00000000-0005-0000-0000-0000BA070000}"/>
    <cellStyle name="Calculation 2 2 2 7 2 3 7 2" xfId="2400" xr:uid="{00000000-0005-0000-0000-0000BB070000}"/>
    <cellStyle name="Calculation 2 2 2 7 2 3 7 3" xfId="2401" xr:uid="{00000000-0005-0000-0000-0000BC070000}"/>
    <cellStyle name="Calculation 2 2 2 7 2 3 8" xfId="2402" xr:uid="{00000000-0005-0000-0000-0000BD070000}"/>
    <cellStyle name="Calculation 2 2 2 7 2 3 8 2" xfId="2403" xr:uid="{00000000-0005-0000-0000-0000BE070000}"/>
    <cellStyle name="Calculation 2 2 2 7 2 3 8 3" xfId="2404" xr:uid="{00000000-0005-0000-0000-0000BF070000}"/>
    <cellStyle name="Calculation 2 2 2 7 2 3 9" xfId="2405" xr:uid="{00000000-0005-0000-0000-0000C0070000}"/>
    <cellStyle name="Calculation 2 2 2 7 2 3 9 2" xfId="2406" xr:uid="{00000000-0005-0000-0000-0000C1070000}"/>
    <cellStyle name="Calculation 2 2 2 7 2 3 9 3" xfId="2407" xr:uid="{00000000-0005-0000-0000-0000C2070000}"/>
    <cellStyle name="Calculation 2 2 2 7 2 4" xfId="2408" xr:uid="{00000000-0005-0000-0000-0000C3070000}"/>
    <cellStyle name="Calculation 2 2 2 7 2 4 10" xfId="2409" xr:uid="{00000000-0005-0000-0000-0000C4070000}"/>
    <cellStyle name="Calculation 2 2 2 7 2 4 11" xfId="2410" xr:uid="{00000000-0005-0000-0000-0000C5070000}"/>
    <cellStyle name="Calculation 2 2 2 7 2 4 2" xfId="2411" xr:uid="{00000000-0005-0000-0000-0000C6070000}"/>
    <cellStyle name="Calculation 2 2 2 7 2 4 2 2" xfId="2412" xr:uid="{00000000-0005-0000-0000-0000C7070000}"/>
    <cellStyle name="Calculation 2 2 2 7 2 4 2 3" xfId="2413" xr:uid="{00000000-0005-0000-0000-0000C8070000}"/>
    <cellStyle name="Calculation 2 2 2 7 2 4 3" xfId="2414" xr:uid="{00000000-0005-0000-0000-0000C9070000}"/>
    <cellStyle name="Calculation 2 2 2 7 2 4 3 2" xfId="2415" xr:uid="{00000000-0005-0000-0000-0000CA070000}"/>
    <cellStyle name="Calculation 2 2 2 7 2 4 3 3" xfId="2416" xr:uid="{00000000-0005-0000-0000-0000CB070000}"/>
    <cellStyle name="Calculation 2 2 2 7 2 4 4" xfId="2417" xr:uid="{00000000-0005-0000-0000-0000CC070000}"/>
    <cellStyle name="Calculation 2 2 2 7 2 4 4 2" xfId="2418" xr:uid="{00000000-0005-0000-0000-0000CD070000}"/>
    <cellStyle name="Calculation 2 2 2 7 2 4 4 3" xfId="2419" xr:uid="{00000000-0005-0000-0000-0000CE070000}"/>
    <cellStyle name="Calculation 2 2 2 7 2 4 5" xfId="2420" xr:uid="{00000000-0005-0000-0000-0000CF070000}"/>
    <cellStyle name="Calculation 2 2 2 7 2 4 5 2" xfId="2421" xr:uid="{00000000-0005-0000-0000-0000D0070000}"/>
    <cellStyle name="Calculation 2 2 2 7 2 4 5 3" xfId="2422" xr:uid="{00000000-0005-0000-0000-0000D1070000}"/>
    <cellStyle name="Calculation 2 2 2 7 2 4 6" xfId="2423" xr:uid="{00000000-0005-0000-0000-0000D2070000}"/>
    <cellStyle name="Calculation 2 2 2 7 2 4 6 2" xfId="2424" xr:uid="{00000000-0005-0000-0000-0000D3070000}"/>
    <cellStyle name="Calculation 2 2 2 7 2 4 6 3" xfId="2425" xr:uid="{00000000-0005-0000-0000-0000D4070000}"/>
    <cellStyle name="Calculation 2 2 2 7 2 4 7" xfId="2426" xr:uid="{00000000-0005-0000-0000-0000D5070000}"/>
    <cellStyle name="Calculation 2 2 2 7 2 4 7 2" xfId="2427" xr:uid="{00000000-0005-0000-0000-0000D6070000}"/>
    <cellStyle name="Calculation 2 2 2 7 2 4 7 3" xfId="2428" xr:uid="{00000000-0005-0000-0000-0000D7070000}"/>
    <cellStyle name="Calculation 2 2 2 7 2 4 8" xfId="2429" xr:uid="{00000000-0005-0000-0000-0000D8070000}"/>
    <cellStyle name="Calculation 2 2 2 7 2 4 8 2" xfId="2430" xr:uid="{00000000-0005-0000-0000-0000D9070000}"/>
    <cellStyle name="Calculation 2 2 2 7 2 4 8 3" xfId="2431" xr:uid="{00000000-0005-0000-0000-0000DA070000}"/>
    <cellStyle name="Calculation 2 2 2 7 2 4 9" xfId="2432" xr:uid="{00000000-0005-0000-0000-0000DB070000}"/>
    <cellStyle name="Calculation 2 2 2 7 2 4 9 2" xfId="2433" xr:uid="{00000000-0005-0000-0000-0000DC070000}"/>
    <cellStyle name="Calculation 2 2 2 7 2 4 9 3" xfId="2434" xr:uid="{00000000-0005-0000-0000-0000DD070000}"/>
    <cellStyle name="Calculation 2 2 2 7 2 5" xfId="2435" xr:uid="{00000000-0005-0000-0000-0000DE070000}"/>
    <cellStyle name="Calculation 2 2 2 7 2 5 10" xfId="2436" xr:uid="{00000000-0005-0000-0000-0000DF070000}"/>
    <cellStyle name="Calculation 2 2 2 7 2 5 11" xfId="2437" xr:uid="{00000000-0005-0000-0000-0000E0070000}"/>
    <cellStyle name="Calculation 2 2 2 7 2 5 2" xfId="2438" xr:uid="{00000000-0005-0000-0000-0000E1070000}"/>
    <cellStyle name="Calculation 2 2 2 7 2 5 2 2" xfId="2439" xr:uid="{00000000-0005-0000-0000-0000E2070000}"/>
    <cellStyle name="Calculation 2 2 2 7 2 5 2 3" xfId="2440" xr:uid="{00000000-0005-0000-0000-0000E3070000}"/>
    <cellStyle name="Calculation 2 2 2 7 2 5 3" xfId="2441" xr:uid="{00000000-0005-0000-0000-0000E4070000}"/>
    <cellStyle name="Calculation 2 2 2 7 2 5 3 2" xfId="2442" xr:uid="{00000000-0005-0000-0000-0000E5070000}"/>
    <cellStyle name="Calculation 2 2 2 7 2 5 3 3" xfId="2443" xr:uid="{00000000-0005-0000-0000-0000E6070000}"/>
    <cellStyle name="Calculation 2 2 2 7 2 5 4" xfId="2444" xr:uid="{00000000-0005-0000-0000-0000E7070000}"/>
    <cellStyle name="Calculation 2 2 2 7 2 5 4 2" xfId="2445" xr:uid="{00000000-0005-0000-0000-0000E8070000}"/>
    <cellStyle name="Calculation 2 2 2 7 2 5 4 3" xfId="2446" xr:uid="{00000000-0005-0000-0000-0000E9070000}"/>
    <cellStyle name="Calculation 2 2 2 7 2 5 5" xfId="2447" xr:uid="{00000000-0005-0000-0000-0000EA070000}"/>
    <cellStyle name="Calculation 2 2 2 7 2 5 5 2" xfId="2448" xr:uid="{00000000-0005-0000-0000-0000EB070000}"/>
    <cellStyle name="Calculation 2 2 2 7 2 5 5 3" xfId="2449" xr:uid="{00000000-0005-0000-0000-0000EC070000}"/>
    <cellStyle name="Calculation 2 2 2 7 2 5 6" xfId="2450" xr:uid="{00000000-0005-0000-0000-0000ED070000}"/>
    <cellStyle name="Calculation 2 2 2 7 2 5 6 2" xfId="2451" xr:uid="{00000000-0005-0000-0000-0000EE070000}"/>
    <cellStyle name="Calculation 2 2 2 7 2 5 6 3" xfId="2452" xr:uid="{00000000-0005-0000-0000-0000EF070000}"/>
    <cellStyle name="Calculation 2 2 2 7 2 5 7" xfId="2453" xr:uid="{00000000-0005-0000-0000-0000F0070000}"/>
    <cellStyle name="Calculation 2 2 2 7 2 5 7 2" xfId="2454" xr:uid="{00000000-0005-0000-0000-0000F1070000}"/>
    <cellStyle name="Calculation 2 2 2 7 2 5 7 3" xfId="2455" xr:uid="{00000000-0005-0000-0000-0000F2070000}"/>
    <cellStyle name="Calculation 2 2 2 7 2 5 8" xfId="2456" xr:uid="{00000000-0005-0000-0000-0000F3070000}"/>
    <cellStyle name="Calculation 2 2 2 7 2 5 8 2" xfId="2457" xr:uid="{00000000-0005-0000-0000-0000F4070000}"/>
    <cellStyle name="Calculation 2 2 2 7 2 5 8 3" xfId="2458" xr:uid="{00000000-0005-0000-0000-0000F5070000}"/>
    <cellStyle name="Calculation 2 2 2 7 2 5 9" xfId="2459" xr:uid="{00000000-0005-0000-0000-0000F6070000}"/>
    <cellStyle name="Calculation 2 2 2 7 2 5 9 2" xfId="2460" xr:uid="{00000000-0005-0000-0000-0000F7070000}"/>
    <cellStyle name="Calculation 2 2 2 7 2 5 9 3" xfId="2461" xr:uid="{00000000-0005-0000-0000-0000F8070000}"/>
    <cellStyle name="Calculation 2 2 2 7 2 6" xfId="2462" xr:uid="{00000000-0005-0000-0000-0000F9070000}"/>
    <cellStyle name="Calculation 2 2 2 7 2 6 10" xfId="2463" xr:uid="{00000000-0005-0000-0000-0000FA070000}"/>
    <cellStyle name="Calculation 2 2 2 7 2 6 11" xfId="2464" xr:uid="{00000000-0005-0000-0000-0000FB070000}"/>
    <cellStyle name="Calculation 2 2 2 7 2 6 2" xfId="2465" xr:uid="{00000000-0005-0000-0000-0000FC070000}"/>
    <cellStyle name="Calculation 2 2 2 7 2 6 2 2" xfId="2466" xr:uid="{00000000-0005-0000-0000-0000FD070000}"/>
    <cellStyle name="Calculation 2 2 2 7 2 6 2 3" xfId="2467" xr:uid="{00000000-0005-0000-0000-0000FE070000}"/>
    <cellStyle name="Calculation 2 2 2 7 2 6 3" xfId="2468" xr:uid="{00000000-0005-0000-0000-0000FF070000}"/>
    <cellStyle name="Calculation 2 2 2 7 2 6 3 2" xfId="2469" xr:uid="{00000000-0005-0000-0000-000000080000}"/>
    <cellStyle name="Calculation 2 2 2 7 2 6 3 3" xfId="2470" xr:uid="{00000000-0005-0000-0000-000001080000}"/>
    <cellStyle name="Calculation 2 2 2 7 2 6 4" xfId="2471" xr:uid="{00000000-0005-0000-0000-000002080000}"/>
    <cellStyle name="Calculation 2 2 2 7 2 6 4 2" xfId="2472" xr:uid="{00000000-0005-0000-0000-000003080000}"/>
    <cellStyle name="Calculation 2 2 2 7 2 6 4 3" xfId="2473" xr:uid="{00000000-0005-0000-0000-000004080000}"/>
    <cellStyle name="Calculation 2 2 2 7 2 6 5" xfId="2474" xr:uid="{00000000-0005-0000-0000-000005080000}"/>
    <cellStyle name="Calculation 2 2 2 7 2 6 5 2" xfId="2475" xr:uid="{00000000-0005-0000-0000-000006080000}"/>
    <cellStyle name="Calculation 2 2 2 7 2 6 5 3" xfId="2476" xr:uid="{00000000-0005-0000-0000-000007080000}"/>
    <cellStyle name="Calculation 2 2 2 7 2 6 6" xfId="2477" xr:uid="{00000000-0005-0000-0000-000008080000}"/>
    <cellStyle name="Calculation 2 2 2 7 2 6 6 2" xfId="2478" xr:uid="{00000000-0005-0000-0000-000009080000}"/>
    <cellStyle name="Calculation 2 2 2 7 2 6 6 3" xfId="2479" xr:uid="{00000000-0005-0000-0000-00000A080000}"/>
    <cellStyle name="Calculation 2 2 2 7 2 6 7" xfId="2480" xr:uid="{00000000-0005-0000-0000-00000B080000}"/>
    <cellStyle name="Calculation 2 2 2 7 2 6 7 2" xfId="2481" xr:uid="{00000000-0005-0000-0000-00000C080000}"/>
    <cellStyle name="Calculation 2 2 2 7 2 6 7 3" xfId="2482" xr:uid="{00000000-0005-0000-0000-00000D080000}"/>
    <cellStyle name="Calculation 2 2 2 7 2 6 8" xfId="2483" xr:uid="{00000000-0005-0000-0000-00000E080000}"/>
    <cellStyle name="Calculation 2 2 2 7 2 6 8 2" xfId="2484" xr:uid="{00000000-0005-0000-0000-00000F080000}"/>
    <cellStyle name="Calculation 2 2 2 7 2 6 8 3" xfId="2485" xr:uid="{00000000-0005-0000-0000-000010080000}"/>
    <cellStyle name="Calculation 2 2 2 7 2 6 9" xfId="2486" xr:uid="{00000000-0005-0000-0000-000011080000}"/>
    <cellStyle name="Calculation 2 2 2 7 2 6 9 2" xfId="2487" xr:uid="{00000000-0005-0000-0000-000012080000}"/>
    <cellStyle name="Calculation 2 2 2 7 2 6 9 3" xfId="2488" xr:uid="{00000000-0005-0000-0000-000013080000}"/>
    <cellStyle name="Calculation 2 2 2 7 2 7" xfId="2489" xr:uid="{00000000-0005-0000-0000-000014080000}"/>
    <cellStyle name="Calculation 2 2 2 7 2 7 10" xfId="2490" xr:uid="{00000000-0005-0000-0000-000015080000}"/>
    <cellStyle name="Calculation 2 2 2 7 2 7 11" xfId="2491" xr:uid="{00000000-0005-0000-0000-000016080000}"/>
    <cellStyle name="Calculation 2 2 2 7 2 7 2" xfId="2492" xr:uid="{00000000-0005-0000-0000-000017080000}"/>
    <cellStyle name="Calculation 2 2 2 7 2 7 2 2" xfId="2493" xr:uid="{00000000-0005-0000-0000-000018080000}"/>
    <cellStyle name="Calculation 2 2 2 7 2 7 2 3" xfId="2494" xr:uid="{00000000-0005-0000-0000-000019080000}"/>
    <cellStyle name="Calculation 2 2 2 7 2 7 3" xfId="2495" xr:uid="{00000000-0005-0000-0000-00001A080000}"/>
    <cellStyle name="Calculation 2 2 2 7 2 7 3 2" xfId="2496" xr:uid="{00000000-0005-0000-0000-00001B080000}"/>
    <cellStyle name="Calculation 2 2 2 7 2 7 3 3" xfId="2497" xr:uid="{00000000-0005-0000-0000-00001C080000}"/>
    <cellStyle name="Calculation 2 2 2 7 2 7 4" xfId="2498" xr:uid="{00000000-0005-0000-0000-00001D080000}"/>
    <cellStyle name="Calculation 2 2 2 7 2 7 4 2" xfId="2499" xr:uid="{00000000-0005-0000-0000-00001E080000}"/>
    <cellStyle name="Calculation 2 2 2 7 2 7 4 3" xfId="2500" xr:uid="{00000000-0005-0000-0000-00001F080000}"/>
    <cellStyle name="Calculation 2 2 2 7 2 7 5" xfId="2501" xr:uid="{00000000-0005-0000-0000-000020080000}"/>
    <cellStyle name="Calculation 2 2 2 7 2 7 5 2" xfId="2502" xr:uid="{00000000-0005-0000-0000-000021080000}"/>
    <cellStyle name="Calculation 2 2 2 7 2 7 5 3" xfId="2503" xr:uid="{00000000-0005-0000-0000-000022080000}"/>
    <cellStyle name="Calculation 2 2 2 7 2 7 6" xfId="2504" xr:uid="{00000000-0005-0000-0000-000023080000}"/>
    <cellStyle name="Calculation 2 2 2 7 2 7 6 2" xfId="2505" xr:uid="{00000000-0005-0000-0000-000024080000}"/>
    <cellStyle name="Calculation 2 2 2 7 2 7 6 3" xfId="2506" xr:uid="{00000000-0005-0000-0000-000025080000}"/>
    <cellStyle name="Calculation 2 2 2 7 2 7 7" xfId="2507" xr:uid="{00000000-0005-0000-0000-000026080000}"/>
    <cellStyle name="Calculation 2 2 2 7 2 7 7 2" xfId="2508" xr:uid="{00000000-0005-0000-0000-000027080000}"/>
    <cellStyle name="Calculation 2 2 2 7 2 7 7 3" xfId="2509" xr:uid="{00000000-0005-0000-0000-000028080000}"/>
    <cellStyle name="Calculation 2 2 2 7 2 7 8" xfId="2510" xr:uid="{00000000-0005-0000-0000-000029080000}"/>
    <cellStyle name="Calculation 2 2 2 7 2 7 8 2" xfId="2511" xr:uid="{00000000-0005-0000-0000-00002A080000}"/>
    <cellStyle name="Calculation 2 2 2 7 2 7 8 3" xfId="2512" xr:uid="{00000000-0005-0000-0000-00002B080000}"/>
    <cellStyle name="Calculation 2 2 2 7 2 7 9" xfId="2513" xr:uid="{00000000-0005-0000-0000-00002C080000}"/>
    <cellStyle name="Calculation 2 2 2 7 2 7 9 2" xfId="2514" xr:uid="{00000000-0005-0000-0000-00002D080000}"/>
    <cellStyle name="Calculation 2 2 2 7 2 7 9 3" xfId="2515" xr:uid="{00000000-0005-0000-0000-00002E080000}"/>
    <cellStyle name="Calculation 2 2 2 7 2 8" xfId="2516" xr:uid="{00000000-0005-0000-0000-00002F080000}"/>
    <cellStyle name="Calculation 2 2 2 7 2 8 10" xfId="2517" xr:uid="{00000000-0005-0000-0000-000030080000}"/>
    <cellStyle name="Calculation 2 2 2 7 2 8 11" xfId="2518" xr:uid="{00000000-0005-0000-0000-000031080000}"/>
    <cellStyle name="Calculation 2 2 2 7 2 8 2" xfId="2519" xr:uid="{00000000-0005-0000-0000-000032080000}"/>
    <cellStyle name="Calculation 2 2 2 7 2 8 2 2" xfId="2520" xr:uid="{00000000-0005-0000-0000-000033080000}"/>
    <cellStyle name="Calculation 2 2 2 7 2 8 2 3" xfId="2521" xr:uid="{00000000-0005-0000-0000-000034080000}"/>
    <cellStyle name="Calculation 2 2 2 7 2 8 3" xfId="2522" xr:uid="{00000000-0005-0000-0000-000035080000}"/>
    <cellStyle name="Calculation 2 2 2 7 2 8 3 2" xfId="2523" xr:uid="{00000000-0005-0000-0000-000036080000}"/>
    <cellStyle name="Calculation 2 2 2 7 2 8 3 3" xfId="2524" xr:uid="{00000000-0005-0000-0000-000037080000}"/>
    <cellStyle name="Calculation 2 2 2 7 2 8 4" xfId="2525" xr:uid="{00000000-0005-0000-0000-000038080000}"/>
    <cellStyle name="Calculation 2 2 2 7 2 8 4 2" xfId="2526" xr:uid="{00000000-0005-0000-0000-000039080000}"/>
    <cellStyle name="Calculation 2 2 2 7 2 8 4 3" xfId="2527" xr:uid="{00000000-0005-0000-0000-00003A080000}"/>
    <cellStyle name="Calculation 2 2 2 7 2 8 5" xfId="2528" xr:uid="{00000000-0005-0000-0000-00003B080000}"/>
    <cellStyle name="Calculation 2 2 2 7 2 8 5 2" xfId="2529" xr:uid="{00000000-0005-0000-0000-00003C080000}"/>
    <cellStyle name="Calculation 2 2 2 7 2 8 5 3" xfId="2530" xr:uid="{00000000-0005-0000-0000-00003D080000}"/>
    <cellStyle name="Calculation 2 2 2 7 2 8 6" xfId="2531" xr:uid="{00000000-0005-0000-0000-00003E080000}"/>
    <cellStyle name="Calculation 2 2 2 7 2 8 6 2" xfId="2532" xr:uid="{00000000-0005-0000-0000-00003F080000}"/>
    <cellStyle name="Calculation 2 2 2 7 2 8 6 3" xfId="2533" xr:uid="{00000000-0005-0000-0000-000040080000}"/>
    <cellStyle name="Calculation 2 2 2 7 2 8 7" xfId="2534" xr:uid="{00000000-0005-0000-0000-000041080000}"/>
    <cellStyle name="Calculation 2 2 2 7 2 8 7 2" xfId="2535" xr:uid="{00000000-0005-0000-0000-000042080000}"/>
    <cellStyle name="Calculation 2 2 2 7 2 8 7 3" xfId="2536" xr:uid="{00000000-0005-0000-0000-000043080000}"/>
    <cellStyle name="Calculation 2 2 2 7 2 8 8" xfId="2537" xr:uid="{00000000-0005-0000-0000-000044080000}"/>
    <cellStyle name="Calculation 2 2 2 7 2 8 8 2" xfId="2538" xr:uid="{00000000-0005-0000-0000-000045080000}"/>
    <cellStyle name="Calculation 2 2 2 7 2 8 8 3" xfId="2539" xr:uid="{00000000-0005-0000-0000-000046080000}"/>
    <cellStyle name="Calculation 2 2 2 7 2 8 9" xfId="2540" xr:uid="{00000000-0005-0000-0000-000047080000}"/>
    <cellStyle name="Calculation 2 2 2 7 2 8 9 2" xfId="2541" xr:uid="{00000000-0005-0000-0000-000048080000}"/>
    <cellStyle name="Calculation 2 2 2 7 2 8 9 3" xfId="2542" xr:uid="{00000000-0005-0000-0000-000049080000}"/>
    <cellStyle name="Calculation 2 2 2 7 2 9" xfId="2543" xr:uid="{00000000-0005-0000-0000-00004A080000}"/>
    <cellStyle name="Calculation 2 2 2 7 2 9 10" xfId="2544" xr:uid="{00000000-0005-0000-0000-00004B080000}"/>
    <cellStyle name="Calculation 2 2 2 7 2 9 11" xfId="2545" xr:uid="{00000000-0005-0000-0000-00004C080000}"/>
    <cellStyle name="Calculation 2 2 2 7 2 9 2" xfId="2546" xr:uid="{00000000-0005-0000-0000-00004D080000}"/>
    <cellStyle name="Calculation 2 2 2 7 2 9 2 2" xfId="2547" xr:uid="{00000000-0005-0000-0000-00004E080000}"/>
    <cellStyle name="Calculation 2 2 2 7 2 9 2 3" xfId="2548" xr:uid="{00000000-0005-0000-0000-00004F080000}"/>
    <cellStyle name="Calculation 2 2 2 7 2 9 3" xfId="2549" xr:uid="{00000000-0005-0000-0000-000050080000}"/>
    <cellStyle name="Calculation 2 2 2 7 2 9 3 2" xfId="2550" xr:uid="{00000000-0005-0000-0000-000051080000}"/>
    <cellStyle name="Calculation 2 2 2 7 2 9 3 3" xfId="2551" xr:uid="{00000000-0005-0000-0000-000052080000}"/>
    <cellStyle name="Calculation 2 2 2 7 2 9 4" xfId="2552" xr:uid="{00000000-0005-0000-0000-000053080000}"/>
    <cellStyle name="Calculation 2 2 2 7 2 9 4 2" xfId="2553" xr:uid="{00000000-0005-0000-0000-000054080000}"/>
    <cellStyle name="Calculation 2 2 2 7 2 9 4 3" xfId="2554" xr:uid="{00000000-0005-0000-0000-000055080000}"/>
    <cellStyle name="Calculation 2 2 2 7 2 9 5" xfId="2555" xr:uid="{00000000-0005-0000-0000-000056080000}"/>
    <cellStyle name="Calculation 2 2 2 7 2 9 5 2" xfId="2556" xr:uid="{00000000-0005-0000-0000-000057080000}"/>
    <cellStyle name="Calculation 2 2 2 7 2 9 5 3" xfId="2557" xr:uid="{00000000-0005-0000-0000-000058080000}"/>
    <cellStyle name="Calculation 2 2 2 7 2 9 6" xfId="2558" xr:uid="{00000000-0005-0000-0000-000059080000}"/>
    <cellStyle name="Calculation 2 2 2 7 2 9 6 2" xfId="2559" xr:uid="{00000000-0005-0000-0000-00005A080000}"/>
    <cellStyle name="Calculation 2 2 2 7 2 9 6 3" xfId="2560" xr:uid="{00000000-0005-0000-0000-00005B080000}"/>
    <cellStyle name="Calculation 2 2 2 7 2 9 7" xfId="2561" xr:uid="{00000000-0005-0000-0000-00005C080000}"/>
    <cellStyle name="Calculation 2 2 2 7 2 9 7 2" xfId="2562" xr:uid="{00000000-0005-0000-0000-00005D080000}"/>
    <cellStyle name="Calculation 2 2 2 7 2 9 7 3" xfId="2563" xr:uid="{00000000-0005-0000-0000-00005E080000}"/>
    <cellStyle name="Calculation 2 2 2 7 2 9 8" xfId="2564" xr:uid="{00000000-0005-0000-0000-00005F080000}"/>
    <cellStyle name="Calculation 2 2 2 7 2 9 8 2" xfId="2565" xr:uid="{00000000-0005-0000-0000-000060080000}"/>
    <cellStyle name="Calculation 2 2 2 7 2 9 8 3" xfId="2566" xr:uid="{00000000-0005-0000-0000-000061080000}"/>
    <cellStyle name="Calculation 2 2 2 7 2 9 9" xfId="2567" xr:uid="{00000000-0005-0000-0000-000062080000}"/>
    <cellStyle name="Calculation 2 2 2 7 2 9 9 2" xfId="2568" xr:uid="{00000000-0005-0000-0000-000063080000}"/>
    <cellStyle name="Calculation 2 2 2 7 2 9 9 3" xfId="2569" xr:uid="{00000000-0005-0000-0000-000064080000}"/>
    <cellStyle name="Calculation 2 2 2 7 3" xfId="58324" xr:uid="{00000000-0005-0000-0000-000065080000}"/>
    <cellStyle name="Calculation 2 2 2 8" xfId="145" xr:uid="{00000000-0005-0000-0000-000066080000}"/>
    <cellStyle name="Calculation 2 2 2 8 2" xfId="2570" xr:uid="{00000000-0005-0000-0000-000067080000}"/>
    <cellStyle name="Calculation 2 2 2 8 2 10" xfId="2571" xr:uid="{00000000-0005-0000-0000-000068080000}"/>
    <cellStyle name="Calculation 2 2 2 8 2 10 10" xfId="2572" xr:uid="{00000000-0005-0000-0000-000069080000}"/>
    <cellStyle name="Calculation 2 2 2 8 2 10 11" xfId="2573" xr:uid="{00000000-0005-0000-0000-00006A080000}"/>
    <cellStyle name="Calculation 2 2 2 8 2 10 2" xfId="2574" xr:uid="{00000000-0005-0000-0000-00006B080000}"/>
    <cellStyle name="Calculation 2 2 2 8 2 10 2 2" xfId="2575" xr:uid="{00000000-0005-0000-0000-00006C080000}"/>
    <cellStyle name="Calculation 2 2 2 8 2 10 2 3" xfId="2576" xr:uid="{00000000-0005-0000-0000-00006D080000}"/>
    <cellStyle name="Calculation 2 2 2 8 2 10 3" xfId="2577" xr:uid="{00000000-0005-0000-0000-00006E080000}"/>
    <cellStyle name="Calculation 2 2 2 8 2 10 3 2" xfId="2578" xr:uid="{00000000-0005-0000-0000-00006F080000}"/>
    <cellStyle name="Calculation 2 2 2 8 2 10 3 3" xfId="2579" xr:uid="{00000000-0005-0000-0000-000070080000}"/>
    <cellStyle name="Calculation 2 2 2 8 2 10 4" xfId="2580" xr:uid="{00000000-0005-0000-0000-000071080000}"/>
    <cellStyle name="Calculation 2 2 2 8 2 10 4 2" xfId="2581" xr:uid="{00000000-0005-0000-0000-000072080000}"/>
    <cellStyle name="Calculation 2 2 2 8 2 10 4 3" xfId="2582" xr:uid="{00000000-0005-0000-0000-000073080000}"/>
    <cellStyle name="Calculation 2 2 2 8 2 10 5" xfId="2583" xr:uid="{00000000-0005-0000-0000-000074080000}"/>
    <cellStyle name="Calculation 2 2 2 8 2 10 5 2" xfId="2584" xr:uid="{00000000-0005-0000-0000-000075080000}"/>
    <cellStyle name="Calculation 2 2 2 8 2 10 5 3" xfId="2585" xr:uid="{00000000-0005-0000-0000-000076080000}"/>
    <cellStyle name="Calculation 2 2 2 8 2 10 6" xfId="2586" xr:uid="{00000000-0005-0000-0000-000077080000}"/>
    <cellStyle name="Calculation 2 2 2 8 2 10 6 2" xfId="2587" xr:uid="{00000000-0005-0000-0000-000078080000}"/>
    <cellStyle name="Calculation 2 2 2 8 2 10 6 3" xfId="2588" xr:uid="{00000000-0005-0000-0000-000079080000}"/>
    <cellStyle name="Calculation 2 2 2 8 2 10 7" xfId="2589" xr:uid="{00000000-0005-0000-0000-00007A080000}"/>
    <cellStyle name="Calculation 2 2 2 8 2 10 7 2" xfId="2590" xr:uid="{00000000-0005-0000-0000-00007B080000}"/>
    <cellStyle name="Calculation 2 2 2 8 2 10 7 3" xfId="2591" xr:uid="{00000000-0005-0000-0000-00007C080000}"/>
    <cellStyle name="Calculation 2 2 2 8 2 10 8" xfId="2592" xr:uid="{00000000-0005-0000-0000-00007D080000}"/>
    <cellStyle name="Calculation 2 2 2 8 2 10 8 2" xfId="2593" xr:uid="{00000000-0005-0000-0000-00007E080000}"/>
    <cellStyle name="Calculation 2 2 2 8 2 10 8 3" xfId="2594" xr:uid="{00000000-0005-0000-0000-00007F080000}"/>
    <cellStyle name="Calculation 2 2 2 8 2 10 9" xfId="2595" xr:uid="{00000000-0005-0000-0000-000080080000}"/>
    <cellStyle name="Calculation 2 2 2 8 2 10 9 2" xfId="2596" xr:uid="{00000000-0005-0000-0000-000081080000}"/>
    <cellStyle name="Calculation 2 2 2 8 2 10 9 3" xfId="2597" xr:uid="{00000000-0005-0000-0000-000082080000}"/>
    <cellStyle name="Calculation 2 2 2 8 2 11" xfId="2598" xr:uid="{00000000-0005-0000-0000-000083080000}"/>
    <cellStyle name="Calculation 2 2 2 8 2 11 2" xfId="2599" xr:uid="{00000000-0005-0000-0000-000084080000}"/>
    <cellStyle name="Calculation 2 2 2 8 2 11 3" xfId="2600" xr:uid="{00000000-0005-0000-0000-000085080000}"/>
    <cellStyle name="Calculation 2 2 2 8 2 12" xfId="2601" xr:uid="{00000000-0005-0000-0000-000086080000}"/>
    <cellStyle name="Calculation 2 2 2 8 2 12 2" xfId="2602" xr:uid="{00000000-0005-0000-0000-000087080000}"/>
    <cellStyle name="Calculation 2 2 2 8 2 12 3" xfId="2603" xr:uid="{00000000-0005-0000-0000-000088080000}"/>
    <cellStyle name="Calculation 2 2 2 8 2 13" xfId="2604" xr:uid="{00000000-0005-0000-0000-000089080000}"/>
    <cellStyle name="Calculation 2 2 2 8 2 13 2" xfId="2605" xr:uid="{00000000-0005-0000-0000-00008A080000}"/>
    <cellStyle name="Calculation 2 2 2 8 2 13 3" xfId="2606" xr:uid="{00000000-0005-0000-0000-00008B080000}"/>
    <cellStyle name="Calculation 2 2 2 8 2 14" xfId="2607" xr:uid="{00000000-0005-0000-0000-00008C080000}"/>
    <cellStyle name="Calculation 2 2 2 8 2 14 2" xfId="2608" xr:uid="{00000000-0005-0000-0000-00008D080000}"/>
    <cellStyle name="Calculation 2 2 2 8 2 14 3" xfId="2609" xr:uid="{00000000-0005-0000-0000-00008E080000}"/>
    <cellStyle name="Calculation 2 2 2 8 2 15" xfId="2610" xr:uid="{00000000-0005-0000-0000-00008F080000}"/>
    <cellStyle name="Calculation 2 2 2 8 2 15 2" xfId="2611" xr:uid="{00000000-0005-0000-0000-000090080000}"/>
    <cellStyle name="Calculation 2 2 2 8 2 15 3" xfId="2612" xr:uid="{00000000-0005-0000-0000-000091080000}"/>
    <cellStyle name="Calculation 2 2 2 8 2 16" xfId="2613" xr:uid="{00000000-0005-0000-0000-000092080000}"/>
    <cellStyle name="Calculation 2 2 2 8 2 16 2" xfId="2614" xr:uid="{00000000-0005-0000-0000-000093080000}"/>
    <cellStyle name="Calculation 2 2 2 8 2 16 3" xfId="2615" xr:uid="{00000000-0005-0000-0000-000094080000}"/>
    <cellStyle name="Calculation 2 2 2 8 2 17" xfId="2616" xr:uid="{00000000-0005-0000-0000-000095080000}"/>
    <cellStyle name="Calculation 2 2 2 8 2 17 2" xfId="2617" xr:uid="{00000000-0005-0000-0000-000096080000}"/>
    <cellStyle name="Calculation 2 2 2 8 2 17 3" xfId="2618" xr:uid="{00000000-0005-0000-0000-000097080000}"/>
    <cellStyle name="Calculation 2 2 2 8 2 18" xfId="2619" xr:uid="{00000000-0005-0000-0000-000098080000}"/>
    <cellStyle name="Calculation 2 2 2 8 2 18 2" xfId="2620" xr:uid="{00000000-0005-0000-0000-000099080000}"/>
    <cellStyle name="Calculation 2 2 2 8 2 18 3" xfId="2621" xr:uid="{00000000-0005-0000-0000-00009A080000}"/>
    <cellStyle name="Calculation 2 2 2 8 2 19" xfId="2622" xr:uid="{00000000-0005-0000-0000-00009B080000}"/>
    <cellStyle name="Calculation 2 2 2 8 2 2" xfId="2623" xr:uid="{00000000-0005-0000-0000-00009C080000}"/>
    <cellStyle name="Calculation 2 2 2 8 2 2 10" xfId="2624" xr:uid="{00000000-0005-0000-0000-00009D080000}"/>
    <cellStyle name="Calculation 2 2 2 8 2 2 11" xfId="2625" xr:uid="{00000000-0005-0000-0000-00009E080000}"/>
    <cellStyle name="Calculation 2 2 2 8 2 2 2" xfId="2626" xr:uid="{00000000-0005-0000-0000-00009F080000}"/>
    <cellStyle name="Calculation 2 2 2 8 2 2 2 2" xfId="2627" xr:uid="{00000000-0005-0000-0000-0000A0080000}"/>
    <cellStyle name="Calculation 2 2 2 8 2 2 2 3" xfId="2628" xr:uid="{00000000-0005-0000-0000-0000A1080000}"/>
    <cellStyle name="Calculation 2 2 2 8 2 2 3" xfId="2629" xr:uid="{00000000-0005-0000-0000-0000A2080000}"/>
    <cellStyle name="Calculation 2 2 2 8 2 2 3 2" xfId="2630" xr:uid="{00000000-0005-0000-0000-0000A3080000}"/>
    <cellStyle name="Calculation 2 2 2 8 2 2 3 3" xfId="2631" xr:uid="{00000000-0005-0000-0000-0000A4080000}"/>
    <cellStyle name="Calculation 2 2 2 8 2 2 4" xfId="2632" xr:uid="{00000000-0005-0000-0000-0000A5080000}"/>
    <cellStyle name="Calculation 2 2 2 8 2 2 4 2" xfId="2633" xr:uid="{00000000-0005-0000-0000-0000A6080000}"/>
    <cellStyle name="Calculation 2 2 2 8 2 2 4 3" xfId="2634" xr:uid="{00000000-0005-0000-0000-0000A7080000}"/>
    <cellStyle name="Calculation 2 2 2 8 2 2 5" xfId="2635" xr:uid="{00000000-0005-0000-0000-0000A8080000}"/>
    <cellStyle name="Calculation 2 2 2 8 2 2 5 2" xfId="2636" xr:uid="{00000000-0005-0000-0000-0000A9080000}"/>
    <cellStyle name="Calculation 2 2 2 8 2 2 5 3" xfId="2637" xr:uid="{00000000-0005-0000-0000-0000AA080000}"/>
    <cellStyle name="Calculation 2 2 2 8 2 2 6" xfId="2638" xr:uid="{00000000-0005-0000-0000-0000AB080000}"/>
    <cellStyle name="Calculation 2 2 2 8 2 2 6 2" xfId="2639" xr:uid="{00000000-0005-0000-0000-0000AC080000}"/>
    <cellStyle name="Calculation 2 2 2 8 2 2 6 3" xfId="2640" xr:uid="{00000000-0005-0000-0000-0000AD080000}"/>
    <cellStyle name="Calculation 2 2 2 8 2 2 7" xfId="2641" xr:uid="{00000000-0005-0000-0000-0000AE080000}"/>
    <cellStyle name="Calculation 2 2 2 8 2 2 7 2" xfId="2642" xr:uid="{00000000-0005-0000-0000-0000AF080000}"/>
    <cellStyle name="Calculation 2 2 2 8 2 2 7 3" xfId="2643" xr:uid="{00000000-0005-0000-0000-0000B0080000}"/>
    <cellStyle name="Calculation 2 2 2 8 2 2 8" xfId="2644" xr:uid="{00000000-0005-0000-0000-0000B1080000}"/>
    <cellStyle name="Calculation 2 2 2 8 2 2 8 2" xfId="2645" xr:uid="{00000000-0005-0000-0000-0000B2080000}"/>
    <cellStyle name="Calculation 2 2 2 8 2 2 8 3" xfId="2646" xr:uid="{00000000-0005-0000-0000-0000B3080000}"/>
    <cellStyle name="Calculation 2 2 2 8 2 2 9" xfId="2647" xr:uid="{00000000-0005-0000-0000-0000B4080000}"/>
    <cellStyle name="Calculation 2 2 2 8 2 2 9 2" xfId="2648" xr:uid="{00000000-0005-0000-0000-0000B5080000}"/>
    <cellStyle name="Calculation 2 2 2 8 2 2 9 3" xfId="2649" xr:uid="{00000000-0005-0000-0000-0000B6080000}"/>
    <cellStyle name="Calculation 2 2 2 8 2 20" xfId="2650" xr:uid="{00000000-0005-0000-0000-0000B7080000}"/>
    <cellStyle name="Calculation 2 2 2 8 2 3" xfId="2651" xr:uid="{00000000-0005-0000-0000-0000B8080000}"/>
    <cellStyle name="Calculation 2 2 2 8 2 3 10" xfId="2652" xr:uid="{00000000-0005-0000-0000-0000B9080000}"/>
    <cellStyle name="Calculation 2 2 2 8 2 3 11" xfId="2653" xr:uid="{00000000-0005-0000-0000-0000BA080000}"/>
    <cellStyle name="Calculation 2 2 2 8 2 3 2" xfId="2654" xr:uid="{00000000-0005-0000-0000-0000BB080000}"/>
    <cellStyle name="Calculation 2 2 2 8 2 3 2 2" xfId="2655" xr:uid="{00000000-0005-0000-0000-0000BC080000}"/>
    <cellStyle name="Calculation 2 2 2 8 2 3 2 3" xfId="2656" xr:uid="{00000000-0005-0000-0000-0000BD080000}"/>
    <cellStyle name="Calculation 2 2 2 8 2 3 3" xfId="2657" xr:uid="{00000000-0005-0000-0000-0000BE080000}"/>
    <cellStyle name="Calculation 2 2 2 8 2 3 3 2" xfId="2658" xr:uid="{00000000-0005-0000-0000-0000BF080000}"/>
    <cellStyle name="Calculation 2 2 2 8 2 3 3 3" xfId="2659" xr:uid="{00000000-0005-0000-0000-0000C0080000}"/>
    <cellStyle name="Calculation 2 2 2 8 2 3 4" xfId="2660" xr:uid="{00000000-0005-0000-0000-0000C1080000}"/>
    <cellStyle name="Calculation 2 2 2 8 2 3 4 2" xfId="2661" xr:uid="{00000000-0005-0000-0000-0000C2080000}"/>
    <cellStyle name="Calculation 2 2 2 8 2 3 4 3" xfId="2662" xr:uid="{00000000-0005-0000-0000-0000C3080000}"/>
    <cellStyle name="Calculation 2 2 2 8 2 3 5" xfId="2663" xr:uid="{00000000-0005-0000-0000-0000C4080000}"/>
    <cellStyle name="Calculation 2 2 2 8 2 3 5 2" xfId="2664" xr:uid="{00000000-0005-0000-0000-0000C5080000}"/>
    <cellStyle name="Calculation 2 2 2 8 2 3 5 3" xfId="2665" xr:uid="{00000000-0005-0000-0000-0000C6080000}"/>
    <cellStyle name="Calculation 2 2 2 8 2 3 6" xfId="2666" xr:uid="{00000000-0005-0000-0000-0000C7080000}"/>
    <cellStyle name="Calculation 2 2 2 8 2 3 6 2" xfId="2667" xr:uid="{00000000-0005-0000-0000-0000C8080000}"/>
    <cellStyle name="Calculation 2 2 2 8 2 3 6 3" xfId="2668" xr:uid="{00000000-0005-0000-0000-0000C9080000}"/>
    <cellStyle name="Calculation 2 2 2 8 2 3 7" xfId="2669" xr:uid="{00000000-0005-0000-0000-0000CA080000}"/>
    <cellStyle name="Calculation 2 2 2 8 2 3 7 2" xfId="2670" xr:uid="{00000000-0005-0000-0000-0000CB080000}"/>
    <cellStyle name="Calculation 2 2 2 8 2 3 7 3" xfId="2671" xr:uid="{00000000-0005-0000-0000-0000CC080000}"/>
    <cellStyle name="Calculation 2 2 2 8 2 3 8" xfId="2672" xr:uid="{00000000-0005-0000-0000-0000CD080000}"/>
    <cellStyle name="Calculation 2 2 2 8 2 3 8 2" xfId="2673" xr:uid="{00000000-0005-0000-0000-0000CE080000}"/>
    <cellStyle name="Calculation 2 2 2 8 2 3 8 3" xfId="2674" xr:uid="{00000000-0005-0000-0000-0000CF080000}"/>
    <cellStyle name="Calculation 2 2 2 8 2 3 9" xfId="2675" xr:uid="{00000000-0005-0000-0000-0000D0080000}"/>
    <cellStyle name="Calculation 2 2 2 8 2 3 9 2" xfId="2676" xr:uid="{00000000-0005-0000-0000-0000D1080000}"/>
    <cellStyle name="Calculation 2 2 2 8 2 3 9 3" xfId="2677" xr:uid="{00000000-0005-0000-0000-0000D2080000}"/>
    <cellStyle name="Calculation 2 2 2 8 2 4" xfId="2678" xr:uid="{00000000-0005-0000-0000-0000D3080000}"/>
    <cellStyle name="Calculation 2 2 2 8 2 4 10" xfId="2679" xr:uid="{00000000-0005-0000-0000-0000D4080000}"/>
    <cellStyle name="Calculation 2 2 2 8 2 4 11" xfId="2680" xr:uid="{00000000-0005-0000-0000-0000D5080000}"/>
    <cellStyle name="Calculation 2 2 2 8 2 4 2" xfId="2681" xr:uid="{00000000-0005-0000-0000-0000D6080000}"/>
    <cellStyle name="Calculation 2 2 2 8 2 4 2 2" xfId="2682" xr:uid="{00000000-0005-0000-0000-0000D7080000}"/>
    <cellStyle name="Calculation 2 2 2 8 2 4 2 3" xfId="2683" xr:uid="{00000000-0005-0000-0000-0000D8080000}"/>
    <cellStyle name="Calculation 2 2 2 8 2 4 3" xfId="2684" xr:uid="{00000000-0005-0000-0000-0000D9080000}"/>
    <cellStyle name="Calculation 2 2 2 8 2 4 3 2" xfId="2685" xr:uid="{00000000-0005-0000-0000-0000DA080000}"/>
    <cellStyle name="Calculation 2 2 2 8 2 4 3 3" xfId="2686" xr:uid="{00000000-0005-0000-0000-0000DB080000}"/>
    <cellStyle name="Calculation 2 2 2 8 2 4 4" xfId="2687" xr:uid="{00000000-0005-0000-0000-0000DC080000}"/>
    <cellStyle name="Calculation 2 2 2 8 2 4 4 2" xfId="2688" xr:uid="{00000000-0005-0000-0000-0000DD080000}"/>
    <cellStyle name="Calculation 2 2 2 8 2 4 4 3" xfId="2689" xr:uid="{00000000-0005-0000-0000-0000DE080000}"/>
    <cellStyle name="Calculation 2 2 2 8 2 4 5" xfId="2690" xr:uid="{00000000-0005-0000-0000-0000DF080000}"/>
    <cellStyle name="Calculation 2 2 2 8 2 4 5 2" xfId="2691" xr:uid="{00000000-0005-0000-0000-0000E0080000}"/>
    <cellStyle name="Calculation 2 2 2 8 2 4 5 3" xfId="2692" xr:uid="{00000000-0005-0000-0000-0000E1080000}"/>
    <cellStyle name="Calculation 2 2 2 8 2 4 6" xfId="2693" xr:uid="{00000000-0005-0000-0000-0000E2080000}"/>
    <cellStyle name="Calculation 2 2 2 8 2 4 6 2" xfId="2694" xr:uid="{00000000-0005-0000-0000-0000E3080000}"/>
    <cellStyle name="Calculation 2 2 2 8 2 4 6 3" xfId="2695" xr:uid="{00000000-0005-0000-0000-0000E4080000}"/>
    <cellStyle name="Calculation 2 2 2 8 2 4 7" xfId="2696" xr:uid="{00000000-0005-0000-0000-0000E5080000}"/>
    <cellStyle name="Calculation 2 2 2 8 2 4 7 2" xfId="2697" xr:uid="{00000000-0005-0000-0000-0000E6080000}"/>
    <cellStyle name="Calculation 2 2 2 8 2 4 7 3" xfId="2698" xr:uid="{00000000-0005-0000-0000-0000E7080000}"/>
    <cellStyle name="Calculation 2 2 2 8 2 4 8" xfId="2699" xr:uid="{00000000-0005-0000-0000-0000E8080000}"/>
    <cellStyle name="Calculation 2 2 2 8 2 4 8 2" xfId="2700" xr:uid="{00000000-0005-0000-0000-0000E9080000}"/>
    <cellStyle name="Calculation 2 2 2 8 2 4 8 3" xfId="2701" xr:uid="{00000000-0005-0000-0000-0000EA080000}"/>
    <cellStyle name="Calculation 2 2 2 8 2 4 9" xfId="2702" xr:uid="{00000000-0005-0000-0000-0000EB080000}"/>
    <cellStyle name="Calculation 2 2 2 8 2 4 9 2" xfId="2703" xr:uid="{00000000-0005-0000-0000-0000EC080000}"/>
    <cellStyle name="Calculation 2 2 2 8 2 4 9 3" xfId="2704" xr:uid="{00000000-0005-0000-0000-0000ED080000}"/>
    <cellStyle name="Calculation 2 2 2 8 2 5" xfId="2705" xr:uid="{00000000-0005-0000-0000-0000EE080000}"/>
    <cellStyle name="Calculation 2 2 2 8 2 5 10" xfId="2706" xr:uid="{00000000-0005-0000-0000-0000EF080000}"/>
    <cellStyle name="Calculation 2 2 2 8 2 5 11" xfId="2707" xr:uid="{00000000-0005-0000-0000-0000F0080000}"/>
    <cellStyle name="Calculation 2 2 2 8 2 5 2" xfId="2708" xr:uid="{00000000-0005-0000-0000-0000F1080000}"/>
    <cellStyle name="Calculation 2 2 2 8 2 5 2 2" xfId="2709" xr:uid="{00000000-0005-0000-0000-0000F2080000}"/>
    <cellStyle name="Calculation 2 2 2 8 2 5 2 3" xfId="2710" xr:uid="{00000000-0005-0000-0000-0000F3080000}"/>
    <cellStyle name="Calculation 2 2 2 8 2 5 3" xfId="2711" xr:uid="{00000000-0005-0000-0000-0000F4080000}"/>
    <cellStyle name="Calculation 2 2 2 8 2 5 3 2" xfId="2712" xr:uid="{00000000-0005-0000-0000-0000F5080000}"/>
    <cellStyle name="Calculation 2 2 2 8 2 5 3 3" xfId="2713" xr:uid="{00000000-0005-0000-0000-0000F6080000}"/>
    <cellStyle name="Calculation 2 2 2 8 2 5 4" xfId="2714" xr:uid="{00000000-0005-0000-0000-0000F7080000}"/>
    <cellStyle name="Calculation 2 2 2 8 2 5 4 2" xfId="2715" xr:uid="{00000000-0005-0000-0000-0000F8080000}"/>
    <cellStyle name="Calculation 2 2 2 8 2 5 4 3" xfId="2716" xr:uid="{00000000-0005-0000-0000-0000F9080000}"/>
    <cellStyle name="Calculation 2 2 2 8 2 5 5" xfId="2717" xr:uid="{00000000-0005-0000-0000-0000FA080000}"/>
    <cellStyle name="Calculation 2 2 2 8 2 5 5 2" xfId="2718" xr:uid="{00000000-0005-0000-0000-0000FB080000}"/>
    <cellStyle name="Calculation 2 2 2 8 2 5 5 3" xfId="2719" xr:uid="{00000000-0005-0000-0000-0000FC080000}"/>
    <cellStyle name="Calculation 2 2 2 8 2 5 6" xfId="2720" xr:uid="{00000000-0005-0000-0000-0000FD080000}"/>
    <cellStyle name="Calculation 2 2 2 8 2 5 6 2" xfId="2721" xr:uid="{00000000-0005-0000-0000-0000FE080000}"/>
    <cellStyle name="Calculation 2 2 2 8 2 5 6 3" xfId="2722" xr:uid="{00000000-0005-0000-0000-0000FF080000}"/>
    <cellStyle name="Calculation 2 2 2 8 2 5 7" xfId="2723" xr:uid="{00000000-0005-0000-0000-000000090000}"/>
    <cellStyle name="Calculation 2 2 2 8 2 5 7 2" xfId="2724" xr:uid="{00000000-0005-0000-0000-000001090000}"/>
    <cellStyle name="Calculation 2 2 2 8 2 5 7 3" xfId="2725" xr:uid="{00000000-0005-0000-0000-000002090000}"/>
    <cellStyle name="Calculation 2 2 2 8 2 5 8" xfId="2726" xr:uid="{00000000-0005-0000-0000-000003090000}"/>
    <cellStyle name="Calculation 2 2 2 8 2 5 8 2" xfId="2727" xr:uid="{00000000-0005-0000-0000-000004090000}"/>
    <cellStyle name="Calculation 2 2 2 8 2 5 8 3" xfId="2728" xr:uid="{00000000-0005-0000-0000-000005090000}"/>
    <cellStyle name="Calculation 2 2 2 8 2 5 9" xfId="2729" xr:uid="{00000000-0005-0000-0000-000006090000}"/>
    <cellStyle name="Calculation 2 2 2 8 2 5 9 2" xfId="2730" xr:uid="{00000000-0005-0000-0000-000007090000}"/>
    <cellStyle name="Calculation 2 2 2 8 2 5 9 3" xfId="2731" xr:uid="{00000000-0005-0000-0000-000008090000}"/>
    <cellStyle name="Calculation 2 2 2 8 2 6" xfId="2732" xr:uid="{00000000-0005-0000-0000-000009090000}"/>
    <cellStyle name="Calculation 2 2 2 8 2 6 10" xfId="2733" xr:uid="{00000000-0005-0000-0000-00000A090000}"/>
    <cellStyle name="Calculation 2 2 2 8 2 6 11" xfId="2734" xr:uid="{00000000-0005-0000-0000-00000B090000}"/>
    <cellStyle name="Calculation 2 2 2 8 2 6 2" xfId="2735" xr:uid="{00000000-0005-0000-0000-00000C090000}"/>
    <cellStyle name="Calculation 2 2 2 8 2 6 2 2" xfId="2736" xr:uid="{00000000-0005-0000-0000-00000D090000}"/>
    <cellStyle name="Calculation 2 2 2 8 2 6 2 3" xfId="2737" xr:uid="{00000000-0005-0000-0000-00000E090000}"/>
    <cellStyle name="Calculation 2 2 2 8 2 6 3" xfId="2738" xr:uid="{00000000-0005-0000-0000-00000F090000}"/>
    <cellStyle name="Calculation 2 2 2 8 2 6 3 2" xfId="2739" xr:uid="{00000000-0005-0000-0000-000010090000}"/>
    <cellStyle name="Calculation 2 2 2 8 2 6 3 3" xfId="2740" xr:uid="{00000000-0005-0000-0000-000011090000}"/>
    <cellStyle name="Calculation 2 2 2 8 2 6 4" xfId="2741" xr:uid="{00000000-0005-0000-0000-000012090000}"/>
    <cellStyle name="Calculation 2 2 2 8 2 6 4 2" xfId="2742" xr:uid="{00000000-0005-0000-0000-000013090000}"/>
    <cellStyle name="Calculation 2 2 2 8 2 6 4 3" xfId="2743" xr:uid="{00000000-0005-0000-0000-000014090000}"/>
    <cellStyle name="Calculation 2 2 2 8 2 6 5" xfId="2744" xr:uid="{00000000-0005-0000-0000-000015090000}"/>
    <cellStyle name="Calculation 2 2 2 8 2 6 5 2" xfId="2745" xr:uid="{00000000-0005-0000-0000-000016090000}"/>
    <cellStyle name="Calculation 2 2 2 8 2 6 5 3" xfId="2746" xr:uid="{00000000-0005-0000-0000-000017090000}"/>
    <cellStyle name="Calculation 2 2 2 8 2 6 6" xfId="2747" xr:uid="{00000000-0005-0000-0000-000018090000}"/>
    <cellStyle name="Calculation 2 2 2 8 2 6 6 2" xfId="2748" xr:uid="{00000000-0005-0000-0000-000019090000}"/>
    <cellStyle name="Calculation 2 2 2 8 2 6 6 3" xfId="2749" xr:uid="{00000000-0005-0000-0000-00001A090000}"/>
    <cellStyle name="Calculation 2 2 2 8 2 6 7" xfId="2750" xr:uid="{00000000-0005-0000-0000-00001B090000}"/>
    <cellStyle name="Calculation 2 2 2 8 2 6 7 2" xfId="2751" xr:uid="{00000000-0005-0000-0000-00001C090000}"/>
    <cellStyle name="Calculation 2 2 2 8 2 6 7 3" xfId="2752" xr:uid="{00000000-0005-0000-0000-00001D090000}"/>
    <cellStyle name="Calculation 2 2 2 8 2 6 8" xfId="2753" xr:uid="{00000000-0005-0000-0000-00001E090000}"/>
    <cellStyle name="Calculation 2 2 2 8 2 6 8 2" xfId="2754" xr:uid="{00000000-0005-0000-0000-00001F090000}"/>
    <cellStyle name="Calculation 2 2 2 8 2 6 8 3" xfId="2755" xr:uid="{00000000-0005-0000-0000-000020090000}"/>
    <cellStyle name="Calculation 2 2 2 8 2 6 9" xfId="2756" xr:uid="{00000000-0005-0000-0000-000021090000}"/>
    <cellStyle name="Calculation 2 2 2 8 2 6 9 2" xfId="2757" xr:uid="{00000000-0005-0000-0000-000022090000}"/>
    <cellStyle name="Calculation 2 2 2 8 2 6 9 3" xfId="2758" xr:uid="{00000000-0005-0000-0000-000023090000}"/>
    <cellStyle name="Calculation 2 2 2 8 2 7" xfId="2759" xr:uid="{00000000-0005-0000-0000-000024090000}"/>
    <cellStyle name="Calculation 2 2 2 8 2 7 10" xfId="2760" xr:uid="{00000000-0005-0000-0000-000025090000}"/>
    <cellStyle name="Calculation 2 2 2 8 2 7 11" xfId="2761" xr:uid="{00000000-0005-0000-0000-000026090000}"/>
    <cellStyle name="Calculation 2 2 2 8 2 7 2" xfId="2762" xr:uid="{00000000-0005-0000-0000-000027090000}"/>
    <cellStyle name="Calculation 2 2 2 8 2 7 2 2" xfId="2763" xr:uid="{00000000-0005-0000-0000-000028090000}"/>
    <cellStyle name="Calculation 2 2 2 8 2 7 2 3" xfId="2764" xr:uid="{00000000-0005-0000-0000-000029090000}"/>
    <cellStyle name="Calculation 2 2 2 8 2 7 3" xfId="2765" xr:uid="{00000000-0005-0000-0000-00002A090000}"/>
    <cellStyle name="Calculation 2 2 2 8 2 7 3 2" xfId="2766" xr:uid="{00000000-0005-0000-0000-00002B090000}"/>
    <cellStyle name="Calculation 2 2 2 8 2 7 3 3" xfId="2767" xr:uid="{00000000-0005-0000-0000-00002C090000}"/>
    <cellStyle name="Calculation 2 2 2 8 2 7 4" xfId="2768" xr:uid="{00000000-0005-0000-0000-00002D090000}"/>
    <cellStyle name="Calculation 2 2 2 8 2 7 4 2" xfId="2769" xr:uid="{00000000-0005-0000-0000-00002E090000}"/>
    <cellStyle name="Calculation 2 2 2 8 2 7 4 3" xfId="2770" xr:uid="{00000000-0005-0000-0000-00002F090000}"/>
    <cellStyle name="Calculation 2 2 2 8 2 7 5" xfId="2771" xr:uid="{00000000-0005-0000-0000-000030090000}"/>
    <cellStyle name="Calculation 2 2 2 8 2 7 5 2" xfId="2772" xr:uid="{00000000-0005-0000-0000-000031090000}"/>
    <cellStyle name="Calculation 2 2 2 8 2 7 5 3" xfId="2773" xr:uid="{00000000-0005-0000-0000-000032090000}"/>
    <cellStyle name="Calculation 2 2 2 8 2 7 6" xfId="2774" xr:uid="{00000000-0005-0000-0000-000033090000}"/>
    <cellStyle name="Calculation 2 2 2 8 2 7 6 2" xfId="2775" xr:uid="{00000000-0005-0000-0000-000034090000}"/>
    <cellStyle name="Calculation 2 2 2 8 2 7 6 3" xfId="2776" xr:uid="{00000000-0005-0000-0000-000035090000}"/>
    <cellStyle name="Calculation 2 2 2 8 2 7 7" xfId="2777" xr:uid="{00000000-0005-0000-0000-000036090000}"/>
    <cellStyle name="Calculation 2 2 2 8 2 7 7 2" xfId="2778" xr:uid="{00000000-0005-0000-0000-000037090000}"/>
    <cellStyle name="Calculation 2 2 2 8 2 7 7 3" xfId="2779" xr:uid="{00000000-0005-0000-0000-000038090000}"/>
    <cellStyle name="Calculation 2 2 2 8 2 7 8" xfId="2780" xr:uid="{00000000-0005-0000-0000-000039090000}"/>
    <cellStyle name="Calculation 2 2 2 8 2 7 8 2" xfId="2781" xr:uid="{00000000-0005-0000-0000-00003A090000}"/>
    <cellStyle name="Calculation 2 2 2 8 2 7 8 3" xfId="2782" xr:uid="{00000000-0005-0000-0000-00003B090000}"/>
    <cellStyle name="Calculation 2 2 2 8 2 7 9" xfId="2783" xr:uid="{00000000-0005-0000-0000-00003C090000}"/>
    <cellStyle name="Calculation 2 2 2 8 2 7 9 2" xfId="2784" xr:uid="{00000000-0005-0000-0000-00003D090000}"/>
    <cellStyle name="Calculation 2 2 2 8 2 7 9 3" xfId="2785" xr:uid="{00000000-0005-0000-0000-00003E090000}"/>
    <cellStyle name="Calculation 2 2 2 8 2 8" xfId="2786" xr:uid="{00000000-0005-0000-0000-00003F090000}"/>
    <cellStyle name="Calculation 2 2 2 8 2 8 10" xfId="2787" xr:uid="{00000000-0005-0000-0000-000040090000}"/>
    <cellStyle name="Calculation 2 2 2 8 2 8 11" xfId="2788" xr:uid="{00000000-0005-0000-0000-000041090000}"/>
    <cellStyle name="Calculation 2 2 2 8 2 8 2" xfId="2789" xr:uid="{00000000-0005-0000-0000-000042090000}"/>
    <cellStyle name="Calculation 2 2 2 8 2 8 2 2" xfId="2790" xr:uid="{00000000-0005-0000-0000-000043090000}"/>
    <cellStyle name="Calculation 2 2 2 8 2 8 2 3" xfId="2791" xr:uid="{00000000-0005-0000-0000-000044090000}"/>
    <cellStyle name="Calculation 2 2 2 8 2 8 3" xfId="2792" xr:uid="{00000000-0005-0000-0000-000045090000}"/>
    <cellStyle name="Calculation 2 2 2 8 2 8 3 2" xfId="2793" xr:uid="{00000000-0005-0000-0000-000046090000}"/>
    <cellStyle name="Calculation 2 2 2 8 2 8 3 3" xfId="2794" xr:uid="{00000000-0005-0000-0000-000047090000}"/>
    <cellStyle name="Calculation 2 2 2 8 2 8 4" xfId="2795" xr:uid="{00000000-0005-0000-0000-000048090000}"/>
    <cellStyle name="Calculation 2 2 2 8 2 8 4 2" xfId="2796" xr:uid="{00000000-0005-0000-0000-000049090000}"/>
    <cellStyle name="Calculation 2 2 2 8 2 8 4 3" xfId="2797" xr:uid="{00000000-0005-0000-0000-00004A090000}"/>
    <cellStyle name="Calculation 2 2 2 8 2 8 5" xfId="2798" xr:uid="{00000000-0005-0000-0000-00004B090000}"/>
    <cellStyle name="Calculation 2 2 2 8 2 8 5 2" xfId="2799" xr:uid="{00000000-0005-0000-0000-00004C090000}"/>
    <cellStyle name="Calculation 2 2 2 8 2 8 5 3" xfId="2800" xr:uid="{00000000-0005-0000-0000-00004D090000}"/>
    <cellStyle name="Calculation 2 2 2 8 2 8 6" xfId="2801" xr:uid="{00000000-0005-0000-0000-00004E090000}"/>
    <cellStyle name="Calculation 2 2 2 8 2 8 6 2" xfId="2802" xr:uid="{00000000-0005-0000-0000-00004F090000}"/>
    <cellStyle name="Calculation 2 2 2 8 2 8 6 3" xfId="2803" xr:uid="{00000000-0005-0000-0000-000050090000}"/>
    <cellStyle name="Calculation 2 2 2 8 2 8 7" xfId="2804" xr:uid="{00000000-0005-0000-0000-000051090000}"/>
    <cellStyle name="Calculation 2 2 2 8 2 8 7 2" xfId="2805" xr:uid="{00000000-0005-0000-0000-000052090000}"/>
    <cellStyle name="Calculation 2 2 2 8 2 8 7 3" xfId="2806" xr:uid="{00000000-0005-0000-0000-000053090000}"/>
    <cellStyle name="Calculation 2 2 2 8 2 8 8" xfId="2807" xr:uid="{00000000-0005-0000-0000-000054090000}"/>
    <cellStyle name="Calculation 2 2 2 8 2 8 8 2" xfId="2808" xr:uid="{00000000-0005-0000-0000-000055090000}"/>
    <cellStyle name="Calculation 2 2 2 8 2 8 8 3" xfId="2809" xr:uid="{00000000-0005-0000-0000-000056090000}"/>
    <cellStyle name="Calculation 2 2 2 8 2 8 9" xfId="2810" xr:uid="{00000000-0005-0000-0000-000057090000}"/>
    <cellStyle name="Calculation 2 2 2 8 2 8 9 2" xfId="2811" xr:uid="{00000000-0005-0000-0000-000058090000}"/>
    <cellStyle name="Calculation 2 2 2 8 2 8 9 3" xfId="2812" xr:uid="{00000000-0005-0000-0000-000059090000}"/>
    <cellStyle name="Calculation 2 2 2 8 2 9" xfId="2813" xr:uid="{00000000-0005-0000-0000-00005A090000}"/>
    <cellStyle name="Calculation 2 2 2 8 2 9 10" xfId="2814" xr:uid="{00000000-0005-0000-0000-00005B090000}"/>
    <cellStyle name="Calculation 2 2 2 8 2 9 11" xfId="2815" xr:uid="{00000000-0005-0000-0000-00005C090000}"/>
    <cellStyle name="Calculation 2 2 2 8 2 9 2" xfId="2816" xr:uid="{00000000-0005-0000-0000-00005D090000}"/>
    <cellStyle name="Calculation 2 2 2 8 2 9 2 2" xfId="2817" xr:uid="{00000000-0005-0000-0000-00005E090000}"/>
    <cellStyle name="Calculation 2 2 2 8 2 9 2 3" xfId="2818" xr:uid="{00000000-0005-0000-0000-00005F090000}"/>
    <cellStyle name="Calculation 2 2 2 8 2 9 3" xfId="2819" xr:uid="{00000000-0005-0000-0000-000060090000}"/>
    <cellStyle name="Calculation 2 2 2 8 2 9 3 2" xfId="2820" xr:uid="{00000000-0005-0000-0000-000061090000}"/>
    <cellStyle name="Calculation 2 2 2 8 2 9 3 3" xfId="2821" xr:uid="{00000000-0005-0000-0000-000062090000}"/>
    <cellStyle name="Calculation 2 2 2 8 2 9 4" xfId="2822" xr:uid="{00000000-0005-0000-0000-000063090000}"/>
    <cellStyle name="Calculation 2 2 2 8 2 9 4 2" xfId="2823" xr:uid="{00000000-0005-0000-0000-000064090000}"/>
    <cellStyle name="Calculation 2 2 2 8 2 9 4 3" xfId="2824" xr:uid="{00000000-0005-0000-0000-000065090000}"/>
    <cellStyle name="Calculation 2 2 2 8 2 9 5" xfId="2825" xr:uid="{00000000-0005-0000-0000-000066090000}"/>
    <cellStyle name="Calculation 2 2 2 8 2 9 5 2" xfId="2826" xr:uid="{00000000-0005-0000-0000-000067090000}"/>
    <cellStyle name="Calculation 2 2 2 8 2 9 5 3" xfId="2827" xr:uid="{00000000-0005-0000-0000-000068090000}"/>
    <cellStyle name="Calculation 2 2 2 8 2 9 6" xfId="2828" xr:uid="{00000000-0005-0000-0000-000069090000}"/>
    <cellStyle name="Calculation 2 2 2 8 2 9 6 2" xfId="2829" xr:uid="{00000000-0005-0000-0000-00006A090000}"/>
    <cellStyle name="Calculation 2 2 2 8 2 9 6 3" xfId="2830" xr:uid="{00000000-0005-0000-0000-00006B090000}"/>
    <cellStyle name="Calculation 2 2 2 8 2 9 7" xfId="2831" xr:uid="{00000000-0005-0000-0000-00006C090000}"/>
    <cellStyle name="Calculation 2 2 2 8 2 9 7 2" xfId="2832" xr:uid="{00000000-0005-0000-0000-00006D090000}"/>
    <cellStyle name="Calculation 2 2 2 8 2 9 7 3" xfId="2833" xr:uid="{00000000-0005-0000-0000-00006E090000}"/>
    <cellStyle name="Calculation 2 2 2 8 2 9 8" xfId="2834" xr:uid="{00000000-0005-0000-0000-00006F090000}"/>
    <cellStyle name="Calculation 2 2 2 8 2 9 8 2" xfId="2835" xr:uid="{00000000-0005-0000-0000-000070090000}"/>
    <cellStyle name="Calculation 2 2 2 8 2 9 8 3" xfId="2836" xr:uid="{00000000-0005-0000-0000-000071090000}"/>
    <cellStyle name="Calculation 2 2 2 8 2 9 9" xfId="2837" xr:uid="{00000000-0005-0000-0000-000072090000}"/>
    <cellStyle name="Calculation 2 2 2 8 2 9 9 2" xfId="2838" xr:uid="{00000000-0005-0000-0000-000073090000}"/>
    <cellStyle name="Calculation 2 2 2 8 2 9 9 3" xfId="2839" xr:uid="{00000000-0005-0000-0000-000074090000}"/>
    <cellStyle name="Calculation 2 2 2 8 3" xfId="58284" xr:uid="{00000000-0005-0000-0000-000075090000}"/>
    <cellStyle name="Calculation 2 2 2 9" xfId="146" xr:uid="{00000000-0005-0000-0000-000076090000}"/>
    <cellStyle name="Calculation 2 2 2 9 2" xfId="2840" xr:uid="{00000000-0005-0000-0000-000077090000}"/>
    <cellStyle name="Calculation 2 2 2 9 2 10" xfId="2841" xr:uid="{00000000-0005-0000-0000-000078090000}"/>
    <cellStyle name="Calculation 2 2 2 9 2 10 10" xfId="2842" xr:uid="{00000000-0005-0000-0000-000079090000}"/>
    <cellStyle name="Calculation 2 2 2 9 2 10 11" xfId="2843" xr:uid="{00000000-0005-0000-0000-00007A090000}"/>
    <cellStyle name="Calculation 2 2 2 9 2 10 2" xfId="2844" xr:uid="{00000000-0005-0000-0000-00007B090000}"/>
    <cellStyle name="Calculation 2 2 2 9 2 10 2 2" xfId="2845" xr:uid="{00000000-0005-0000-0000-00007C090000}"/>
    <cellStyle name="Calculation 2 2 2 9 2 10 2 3" xfId="2846" xr:uid="{00000000-0005-0000-0000-00007D090000}"/>
    <cellStyle name="Calculation 2 2 2 9 2 10 3" xfId="2847" xr:uid="{00000000-0005-0000-0000-00007E090000}"/>
    <cellStyle name="Calculation 2 2 2 9 2 10 3 2" xfId="2848" xr:uid="{00000000-0005-0000-0000-00007F090000}"/>
    <cellStyle name="Calculation 2 2 2 9 2 10 3 3" xfId="2849" xr:uid="{00000000-0005-0000-0000-000080090000}"/>
    <cellStyle name="Calculation 2 2 2 9 2 10 4" xfId="2850" xr:uid="{00000000-0005-0000-0000-000081090000}"/>
    <cellStyle name="Calculation 2 2 2 9 2 10 4 2" xfId="2851" xr:uid="{00000000-0005-0000-0000-000082090000}"/>
    <cellStyle name="Calculation 2 2 2 9 2 10 4 3" xfId="2852" xr:uid="{00000000-0005-0000-0000-000083090000}"/>
    <cellStyle name="Calculation 2 2 2 9 2 10 5" xfId="2853" xr:uid="{00000000-0005-0000-0000-000084090000}"/>
    <cellStyle name="Calculation 2 2 2 9 2 10 5 2" xfId="2854" xr:uid="{00000000-0005-0000-0000-000085090000}"/>
    <cellStyle name="Calculation 2 2 2 9 2 10 5 3" xfId="2855" xr:uid="{00000000-0005-0000-0000-000086090000}"/>
    <cellStyle name="Calculation 2 2 2 9 2 10 6" xfId="2856" xr:uid="{00000000-0005-0000-0000-000087090000}"/>
    <cellStyle name="Calculation 2 2 2 9 2 10 6 2" xfId="2857" xr:uid="{00000000-0005-0000-0000-000088090000}"/>
    <cellStyle name="Calculation 2 2 2 9 2 10 6 3" xfId="2858" xr:uid="{00000000-0005-0000-0000-000089090000}"/>
    <cellStyle name="Calculation 2 2 2 9 2 10 7" xfId="2859" xr:uid="{00000000-0005-0000-0000-00008A090000}"/>
    <cellStyle name="Calculation 2 2 2 9 2 10 7 2" xfId="2860" xr:uid="{00000000-0005-0000-0000-00008B090000}"/>
    <cellStyle name="Calculation 2 2 2 9 2 10 7 3" xfId="2861" xr:uid="{00000000-0005-0000-0000-00008C090000}"/>
    <cellStyle name="Calculation 2 2 2 9 2 10 8" xfId="2862" xr:uid="{00000000-0005-0000-0000-00008D090000}"/>
    <cellStyle name="Calculation 2 2 2 9 2 10 8 2" xfId="2863" xr:uid="{00000000-0005-0000-0000-00008E090000}"/>
    <cellStyle name="Calculation 2 2 2 9 2 10 8 3" xfId="2864" xr:uid="{00000000-0005-0000-0000-00008F090000}"/>
    <cellStyle name="Calculation 2 2 2 9 2 10 9" xfId="2865" xr:uid="{00000000-0005-0000-0000-000090090000}"/>
    <cellStyle name="Calculation 2 2 2 9 2 10 9 2" xfId="2866" xr:uid="{00000000-0005-0000-0000-000091090000}"/>
    <cellStyle name="Calculation 2 2 2 9 2 10 9 3" xfId="2867" xr:uid="{00000000-0005-0000-0000-000092090000}"/>
    <cellStyle name="Calculation 2 2 2 9 2 11" xfId="2868" xr:uid="{00000000-0005-0000-0000-000093090000}"/>
    <cellStyle name="Calculation 2 2 2 9 2 11 2" xfId="2869" xr:uid="{00000000-0005-0000-0000-000094090000}"/>
    <cellStyle name="Calculation 2 2 2 9 2 11 3" xfId="2870" xr:uid="{00000000-0005-0000-0000-000095090000}"/>
    <cellStyle name="Calculation 2 2 2 9 2 12" xfId="2871" xr:uid="{00000000-0005-0000-0000-000096090000}"/>
    <cellStyle name="Calculation 2 2 2 9 2 12 2" xfId="2872" xr:uid="{00000000-0005-0000-0000-000097090000}"/>
    <cellStyle name="Calculation 2 2 2 9 2 12 3" xfId="2873" xr:uid="{00000000-0005-0000-0000-000098090000}"/>
    <cellStyle name="Calculation 2 2 2 9 2 13" xfId="2874" xr:uid="{00000000-0005-0000-0000-000099090000}"/>
    <cellStyle name="Calculation 2 2 2 9 2 13 2" xfId="2875" xr:uid="{00000000-0005-0000-0000-00009A090000}"/>
    <cellStyle name="Calculation 2 2 2 9 2 13 3" xfId="2876" xr:uid="{00000000-0005-0000-0000-00009B090000}"/>
    <cellStyle name="Calculation 2 2 2 9 2 14" xfId="2877" xr:uid="{00000000-0005-0000-0000-00009C090000}"/>
    <cellStyle name="Calculation 2 2 2 9 2 14 2" xfId="2878" xr:uid="{00000000-0005-0000-0000-00009D090000}"/>
    <cellStyle name="Calculation 2 2 2 9 2 14 3" xfId="2879" xr:uid="{00000000-0005-0000-0000-00009E090000}"/>
    <cellStyle name="Calculation 2 2 2 9 2 15" xfId="2880" xr:uid="{00000000-0005-0000-0000-00009F090000}"/>
    <cellStyle name="Calculation 2 2 2 9 2 15 2" xfId="2881" xr:uid="{00000000-0005-0000-0000-0000A0090000}"/>
    <cellStyle name="Calculation 2 2 2 9 2 15 3" xfId="2882" xr:uid="{00000000-0005-0000-0000-0000A1090000}"/>
    <cellStyle name="Calculation 2 2 2 9 2 16" xfId="2883" xr:uid="{00000000-0005-0000-0000-0000A2090000}"/>
    <cellStyle name="Calculation 2 2 2 9 2 16 2" xfId="2884" xr:uid="{00000000-0005-0000-0000-0000A3090000}"/>
    <cellStyle name="Calculation 2 2 2 9 2 16 3" xfId="2885" xr:uid="{00000000-0005-0000-0000-0000A4090000}"/>
    <cellStyle name="Calculation 2 2 2 9 2 17" xfId="2886" xr:uid="{00000000-0005-0000-0000-0000A5090000}"/>
    <cellStyle name="Calculation 2 2 2 9 2 17 2" xfId="2887" xr:uid="{00000000-0005-0000-0000-0000A6090000}"/>
    <cellStyle name="Calculation 2 2 2 9 2 17 3" xfId="2888" xr:uid="{00000000-0005-0000-0000-0000A7090000}"/>
    <cellStyle name="Calculation 2 2 2 9 2 18" xfId="2889" xr:uid="{00000000-0005-0000-0000-0000A8090000}"/>
    <cellStyle name="Calculation 2 2 2 9 2 18 2" xfId="2890" xr:uid="{00000000-0005-0000-0000-0000A9090000}"/>
    <cellStyle name="Calculation 2 2 2 9 2 18 3" xfId="2891" xr:uid="{00000000-0005-0000-0000-0000AA090000}"/>
    <cellStyle name="Calculation 2 2 2 9 2 19" xfId="2892" xr:uid="{00000000-0005-0000-0000-0000AB090000}"/>
    <cellStyle name="Calculation 2 2 2 9 2 2" xfId="2893" xr:uid="{00000000-0005-0000-0000-0000AC090000}"/>
    <cellStyle name="Calculation 2 2 2 9 2 2 10" xfId="2894" xr:uid="{00000000-0005-0000-0000-0000AD090000}"/>
    <cellStyle name="Calculation 2 2 2 9 2 2 11" xfId="2895" xr:uid="{00000000-0005-0000-0000-0000AE090000}"/>
    <cellStyle name="Calculation 2 2 2 9 2 2 2" xfId="2896" xr:uid="{00000000-0005-0000-0000-0000AF090000}"/>
    <cellStyle name="Calculation 2 2 2 9 2 2 2 2" xfId="2897" xr:uid="{00000000-0005-0000-0000-0000B0090000}"/>
    <cellStyle name="Calculation 2 2 2 9 2 2 2 3" xfId="2898" xr:uid="{00000000-0005-0000-0000-0000B1090000}"/>
    <cellStyle name="Calculation 2 2 2 9 2 2 3" xfId="2899" xr:uid="{00000000-0005-0000-0000-0000B2090000}"/>
    <cellStyle name="Calculation 2 2 2 9 2 2 3 2" xfId="2900" xr:uid="{00000000-0005-0000-0000-0000B3090000}"/>
    <cellStyle name="Calculation 2 2 2 9 2 2 3 3" xfId="2901" xr:uid="{00000000-0005-0000-0000-0000B4090000}"/>
    <cellStyle name="Calculation 2 2 2 9 2 2 4" xfId="2902" xr:uid="{00000000-0005-0000-0000-0000B5090000}"/>
    <cellStyle name="Calculation 2 2 2 9 2 2 4 2" xfId="2903" xr:uid="{00000000-0005-0000-0000-0000B6090000}"/>
    <cellStyle name="Calculation 2 2 2 9 2 2 4 3" xfId="2904" xr:uid="{00000000-0005-0000-0000-0000B7090000}"/>
    <cellStyle name="Calculation 2 2 2 9 2 2 5" xfId="2905" xr:uid="{00000000-0005-0000-0000-0000B8090000}"/>
    <cellStyle name="Calculation 2 2 2 9 2 2 5 2" xfId="2906" xr:uid="{00000000-0005-0000-0000-0000B9090000}"/>
    <cellStyle name="Calculation 2 2 2 9 2 2 5 3" xfId="2907" xr:uid="{00000000-0005-0000-0000-0000BA090000}"/>
    <cellStyle name="Calculation 2 2 2 9 2 2 6" xfId="2908" xr:uid="{00000000-0005-0000-0000-0000BB090000}"/>
    <cellStyle name="Calculation 2 2 2 9 2 2 6 2" xfId="2909" xr:uid="{00000000-0005-0000-0000-0000BC090000}"/>
    <cellStyle name="Calculation 2 2 2 9 2 2 6 3" xfId="2910" xr:uid="{00000000-0005-0000-0000-0000BD090000}"/>
    <cellStyle name="Calculation 2 2 2 9 2 2 7" xfId="2911" xr:uid="{00000000-0005-0000-0000-0000BE090000}"/>
    <cellStyle name="Calculation 2 2 2 9 2 2 7 2" xfId="2912" xr:uid="{00000000-0005-0000-0000-0000BF090000}"/>
    <cellStyle name="Calculation 2 2 2 9 2 2 7 3" xfId="2913" xr:uid="{00000000-0005-0000-0000-0000C0090000}"/>
    <cellStyle name="Calculation 2 2 2 9 2 2 8" xfId="2914" xr:uid="{00000000-0005-0000-0000-0000C1090000}"/>
    <cellStyle name="Calculation 2 2 2 9 2 2 8 2" xfId="2915" xr:uid="{00000000-0005-0000-0000-0000C2090000}"/>
    <cellStyle name="Calculation 2 2 2 9 2 2 8 3" xfId="2916" xr:uid="{00000000-0005-0000-0000-0000C3090000}"/>
    <cellStyle name="Calculation 2 2 2 9 2 2 9" xfId="2917" xr:uid="{00000000-0005-0000-0000-0000C4090000}"/>
    <cellStyle name="Calculation 2 2 2 9 2 2 9 2" xfId="2918" xr:uid="{00000000-0005-0000-0000-0000C5090000}"/>
    <cellStyle name="Calculation 2 2 2 9 2 2 9 3" xfId="2919" xr:uid="{00000000-0005-0000-0000-0000C6090000}"/>
    <cellStyle name="Calculation 2 2 2 9 2 20" xfId="2920" xr:uid="{00000000-0005-0000-0000-0000C7090000}"/>
    <cellStyle name="Calculation 2 2 2 9 2 3" xfId="2921" xr:uid="{00000000-0005-0000-0000-0000C8090000}"/>
    <cellStyle name="Calculation 2 2 2 9 2 3 10" xfId="2922" xr:uid="{00000000-0005-0000-0000-0000C9090000}"/>
    <cellStyle name="Calculation 2 2 2 9 2 3 11" xfId="2923" xr:uid="{00000000-0005-0000-0000-0000CA090000}"/>
    <cellStyle name="Calculation 2 2 2 9 2 3 2" xfId="2924" xr:uid="{00000000-0005-0000-0000-0000CB090000}"/>
    <cellStyle name="Calculation 2 2 2 9 2 3 2 2" xfId="2925" xr:uid="{00000000-0005-0000-0000-0000CC090000}"/>
    <cellStyle name="Calculation 2 2 2 9 2 3 2 3" xfId="2926" xr:uid="{00000000-0005-0000-0000-0000CD090000}"/>
    <cellStyle name="Calculation 2 2 2 9 2 3 3" xfId="2927" xr:uid="{00000000-0005-0000-0000-0000CE090000}"/>
    <cellStyle name="Calculation 2 2 2 9 2 3 3 2" xfId="2928" xr:uid="{00000000-0005-0000-0000-0000CF090000}"/>
    <cellStyle name="Calculation 2 2 2 9 2 3 3 3" xfId="2929" xr:uid="{00000000-0005-0000-0000-0000D0090000}"/>
    <cellStyle name="Calculation 2 2 2 9 2 3 4" xfId="2930" xr:uid="{00000000-0005-0000-0000-0000D1090000}"/>
    <cellStyle name="Calculation 2 2 2 9 2 3 4 2" xfId="2931" xr:uid="{00000000-0005-0000-0000-0000D2090000}"/>
    <cellStyle name="Calculation 2 2 2 9 2 3 4 3" xfId="2932" xr:uid="{00000000-0005-0000-0000-0000D3090000}"/>
    <cellStyle name="Calculation 2 2 2 9 2 3 5" xfId="2933" xr:uid="{00000000-0005-0000-0000-0000D4090000}"/>
    <cellStyle name="Calculation 2 2 2 9 2 3 5 2" xfId="2934" xr:uid="{00000000-0005-0000-0000-0000D5090000}"/>
    <cellStyle name="Calculation 2 2 2 9 2 3 5 3" xfId="2935" xr:uid="{00000000-0005-0000-0000-0000D6090000}"/>
    <cellStyle name="Calculation 2 2 2 9 2 3 6" xfId="2936" xr:uid="{00000000-0005-0000-0000-0000D7090000}"/>
    <cellStyle name="Calculation 2 2 2 9 2 3 6 2" xfId="2937" xr:uid="{00000000-0005-0000-0000-0000D8090000}"/>
    <cellStyle name="Calculation 2 2 2 9 2 3 6 3" xfId="2938" xr:uid="{00000000-0005-0000-0000-0000D9090000}"/>
    <cellStyle name="Calculation 2 2 2 9 2 3 7" xfId="2939" xr:uid="{00000000-0005-0000-0000-0000DA090000}"/>
    <cellStyle name="Calculation 2 2 2 9 2 3 7 2" xfId="2940" xr:uid="{00000000-0005-0000-0000-0000DB090000}"/>
    <cellStyle name="Calculation 2 2 2 9 2 3 7 3" xfId="2941" xr:uid="{00000000-0005-0000-0000-0000DC090000}"/>
    <cellStyle name="Calculation 2 2 2 9 2 3 8" xfId="2942" xr:uid="{00000000-0005-0000-0000-0000DD090000}"/>
    <cellStyle name="Calculation 2 2 2 9 2 3 8 2" xfId="2943" xr:uid="{00000000-0005-0000-0000-0000DE090000}"/>
    <cellStyle name="Calculation 2 2 2 9 2 3 8 3" xfId="2944" xr:uid="{00000000-0005-0000-0000-0000DF090000}"/>
    <cellStyle name="Calculation 2 2 2 9 2 3 9" xfId="2945" xr:uid="{00000000-0005-0000-0000-0000E0090000}"/>
    <cellStyle name="Calculation 2 2 2 9 2 3 9 2" xfId="2946" xr:uid="{00000000-0005-0000-0000-0000E1090000}"/>
    <cellStyle name="Calculation 2 2 2 9 2 3 9 3" xfId="2947" xr:uid="{00000000-0005-0000-0000-0000E2090000}"/>
    <cellStyle name="Calculation 2 2 2 9 2 4" xfId="2948" xr:uid="{00000000-0005-0000-0000-0000E3090000}"/>
    <cellStyle name="Calculation 2 2 2 9 2 4 10" xfId="2949" xr:uid="{00000000-0005-0000-0000-0000E4090000}"/>
    <cellStyle name="Calculation 2 2 2 9 2 4 11" xfId="2950" xr:uid="{00000000-0005-0000-0000-0000E5090000}"/>
    <cellStyle name="Calculation 2 2 2 9 2 4 2" xfId="2951" xr:uid="{00000000-0005-0000-0000-0000E6090000}"/>
    <cellStyle name="Calculation 2 2 2 9 2 4 2 2" xfId="2952" xr:uid="{00000000-0005-0000-0000-0000E7090000}"/>
    <cellStyle name="Calculation 2 2 2 9 2 4 2 3" xfId="2953" xr:uid="{00000000-0005-0000-0000-0000E8090000}"/>
    <cellStyle name="Calculation 2 2 2 9 2 4 3" xfId="2954" xr:uid="{00000000-0005-0000-0000-0000E9090000}"/>
    <cellStyle name="Calculation 2 2 2 9 2 4 3 2" xfId="2955" xr:uid="{00000000-0005-0000-0000-0000EA090000}"/>
    <cellStyle name="Calculation 2 2 2 9 2 4 3 3" xfId="2956" xr:uid="{00000000-0005-0000-0000-0000EB090000}"/>
    <cellStyle name="Calculation 2 2 2 9 2 4 4" xfId="2957" xr:uid="{00000000-0005-0000-0000-0000EC090000}"/>
    <cellStyle name="Calculation 2 2 2 9 2 4 4 2" xfId="2958" xr:uid="{00000000-0005-0000-0000-0000ED090000}"/>
    <cellStyle name="Calculation 2 2 2 9 2 4 4 3" xfId="2959" xr:uid="{00000000-0005-0000-0000-0000EE090000}"/>
    <cellStyle name="Calculation 2 2 2 9 2 4 5" xfId="2960" xr:uid="{00000000-0005-0000-0000-0000EF090000}"/>
    <cellStyle name="Calculation 2 2 2 9 2 4 5 2" xfId="2961" xr:uid="{00000000-0005-0000-0000-0000F0090000}"/>
    <cellStyle name="Calculation 2 2 2 9 2 4 5 3" xfId="2962" xr:uid="{00000000-0005-0000-0000-0000F1090000}"/>
    <cellStyle name="Calculation 2 2 2 9 2 4 6" xfId="2963" xr:uid="{00000000-0005-0000-0000-0000F2090000}"/>
    <cellStyle name="Calculation 2 2 2 9 2 4 6 2" xfId="2964" xr:uid="{00000000-0005-0000-0000-0000F3090000}"/>
    <cellStyle name="Calculation 2 2 2 9 2 4 6 3" xfId="2965" xr:uid="{00000000-0005-0000-0000-0000F4090000}"/>
    <cellStyle name="Calculation 2 2 2 9 2 4 7" xfId="2966" xr:uid="{00000000-0005-0000-0000-0000F5090000}"/>
    <cellStyle name="Calculation 2 2 2 9 2 4 7 2" xfId="2967" xr:uid="{00000000-0005-0000-0000-0000F6090000}"/>
    <cellStyle name="Calculation 2 2 2 9 2 4 7 3" xfId="2968" xr:uid="{00000000-0005-0000-0000-0000F7090000}"/>
    <cellStyle name="Calculation 2 2 2 9 2 4 8" xfId="2969" xr:uid="{00000000-0005-0000-0000-0000F8090000}"/>
    <cellStyle name="Calculation 2 2 2 9 2 4 8 2" xfId="2970" xr:uid="{00000000-0005-0000-0000-0000F9090000}"/>
    <cellStyle name="Calculation 2 2 2 9 2 4 8 3" xfId="2971" xr:uid="{00000000-0005-0000-0000-0000FA090000}"/>
    <cellStyle name="Calculation 2 2 2 9 2 4 9" xfId="2972" xr:uid="{00000000-0005-0000-0000-0000FB090000}"/>
    <cellStyle name="Calculation 2 2 2 9 2 4 9 2" xfId="2973" xr:uid="{00000000-0005-0000-0000-0000FC090000}"/>
    <cellStyle name="Calculation 2 2 2 9 2 4 9 3" xfId="2974" xr:uid="{00000000-0005-0000-0000-0000FD090000}"/>
    <cellStyle name="Calculation 2 2 2 9 2 5" xfId="2975" xr:uid="{00000000-0005-0000-0000-0000FE090000}"/>
    <cellStyle name="Calculation 2 2 2 9 2 5 10" xfId="2976" xr:uid="{00000000-0005-0000-0000-0000FF090000}"/>
    <cellStyle name="Calculation 2 2 2 9 2 5 11" xfId="2977" xr:uid="{00000000-0005-0000-0000-0000000A0000}"/>
    <cellStyle name="Calculation 2 2 2 9 2 5 2" xfId="2978" xr:uid="{00000000-0005-0000-0000-0000010A0000}"/>
    <cellStyle name="Calculation 2 2 2 9 2 5 2 2" xfId="2979" xr:uid="{00000000-0005-0000-0000-0000020A0000}"/>
    <cellStyle name="Calculation 2 2 2 9 2 5 2 3" xfId="2980" xr:uid="{00000000-0005-0000-0000-0000030A0000}"/>
    <cellStyle name="Calculation 2 2 2 9 2 5 3" xfId="2981" xr:uid="{00000000-0005-0000-0000-0000040A0000}"/>
    <cellStyle name="Calculation 2 2 2 9 2 5 3 2" xfId="2982" xr:uid="{00000000-0005-0000-0000-0000050A0000}"/>
    <cellStyle name="Calculation 2 2 2 9 2 5 3 3" xfId="2983" xr:uid="{00000000-0005-0000-0000-0000060A0000}"/>
    <cellStyle name="Calculation 2 2 2 9 2 5 4" xfId="2984" xr:uid="{00000000-0005-0000-0000-0000070A0000}"/>
    <cellStyle name="Calculation 2 2 2 9 2 5 4 2" xfId="2985" xr:uid="{00000000-0005-0000-0000-0000080A0000}"/>
    <cellStyle name="Calculation 2 2 2 9 2 5 4 3" xfId="2986" xr:uid="{00000000-0005-0000-0000-0000090A0000}"/>
    <cellStyle name="Calculation 2 2 2 9 2 5 5" xfId="2987" xr:uid="{00000000-0005-0000-0000-00000A0A0000}"/>
    <cellStyle name="Calculation 2 2 2 9 2 5 5 2" xfId="2988" xr:uid="{00000000-0005-0000-0000-00000B0A0000}"/>
    <cellStyle name="Calculation 2 2 2 9 2 5 5 3" xfId="2989" xr:uid="{00000000-0005-0000-0000-00000C0A0000}"/>
    <cellStyle name="Calculation 2 2 2 9 2 5 6" xfId="2990" xr:uid="{00000000-0005-0000-0000-00000D0A0000}"/>
    <cellStyle name="Calculation 2 2 2 9 2 5 6 2" xfId="2991" xr:uid="{00000000-0005-0000-0000-00000E0A0000}"/>
    <cellStyle name="Calculation 2 2 2 9 2 5 6 3" xfId="2992" xr:uid="{00000000-0005-0000-0000-00000F0A0000}"/>
    <cellStyle name="Calculation 2 2 2 9 2 5 7" xfId="2993" xr:uid="{00000000-0005-0000-0000-0000100A0000}"/>
    <cellStyle name="Calculation 2 2 2 9 2 5 7 2" xfId="2994" xr:uid="{00000000-0005-0000-0000-0000110A0000}"/>
    <cellStyle name="Calculation 2 2 2 9 2 5 7 3" xfId="2995" xr:uid="{00000000-0005-0000-0000-0000120A0000}"/>
    <cellStyle name="Calculation 2 2 2 9 2 5 8" xfId="2996" xr:uid="{00000000-0005-0000-0000-0000130A0000}"/>
    <cellStyle name="Calculation 2 2 2 9 2 5 8 2" xfId="2997" xr:uid="{00000000-0005-0000-0000-0000140A0000}"/>
    <cellStyle name="Calculation 2 2 2 9 2 5 8 3" xfId="2998" xr:uid="{00000000-0005-0000-0000-0000150A0000}"/>
    <cellStyle name="Calculation 2 2 2 9 2 5 9" xfId="2999" xr:uid="{00000000-0005-0000-0000-0000160A0000}"/>
    <cellStyle name="Calculation 2 2 2 9 2 5 9 2" xfId="3000" xr:uid="{00000000-0005-0000-0000-0000170A0000}"/>
    <cellStyle name="Calculation 2 2 2 9 2 5 9 3" xfId="3001" xr:uid="{00000000-0005-0000-0000-0000180A0000}"/>
    <cellStyle name="Calculation 2 2 2 9 2 6" xfId="3002" xr:uid="{00000000-0005-0000-0000-0000190A0000}"/>
    <cellStyle name="Calculation 2 2 2 9 2 6 10" xfId="3003" xr:uid="{00000000-0005-0000-0000-00001A0A0000}"/>
    <cellStyle name="Calculation 2 2 2 9 2 6 11" xfId="3004" xr:uid="{00000000-0005-0000-0000-00001B0A0000}"/>
    <cellStyle name="Calculation 2 2 2 9 2 6 2" xfId="3005" xr:uid="{00000000-0005-0000-0000-00001C0A0000}"/>
    <cellStyle name="Calculation 2 2 2 9 2 6 2 2" xfId="3006" xr:uid="{00000000-0005-0000-0000-00001D0A0000}"/>
    <cellStyle name="Calculation 2 2 2 9 2 6 2 3" xfId="3007" xr:uid="{00000000-0005-0000-0000-00001E0A0000}"/>
    <cellStyle name="Calculation 2 2 2 9 2 6 3" xfId="3008" xr:uid="{00000000-0005-0000-0000-00001F0A0000}"/>
    <cellStyle name="Calculation 2 2 2 9 2 6 3 2" xfId="3009" xr:uid="{00000000-0005-0000-0000-0000200A0000}"/>
    <cellStyle name="Calculation 2 2 2 9 2 6 3 3" xfId="3010" xr:uid="{00000000-0005-0000-0000-0000210A0000}"/>
    <cellStyle name="Calculation 2 2 2 9 2 6 4" xfId="3011" xr:uid="{00000000-0005-0000-0000-0000220A0000}"/>
    <cellStyle name="Calculation 2 2 2 9 2 6 4 2" xfId="3012" xr:uid="{00000000-0005-0000-0000-0000230A0000}"/>
    <cellStyle name="Calculation 2 2 2 9 2 6 4 3" xfId="3013" xr:uid="{00000000-0005-0000-0000-0000240A0000}"/>
    <cellStyle name="Calculation 2 2 2 9 2 6 5" xfId="3014" xr:uid="{00000000-0005-0000-0000-0000250A0000}"/>
    <cellStyle name="Calculation 2 2 2 9 2 6 5 2" xfId="3015" xr:uid="{00000000-0005-0000-0000-0000260A0000}"/>
    <cellStyle name="Calculation 2 2 2 9 2 6 5 3" xfId="3016" xr:uid="{00000000-0005-0000-0000-0000270A0000}"/>
    <cellStyle name="Calculation 2 2 2 9 2 6 6" xfId="3017" xr:uid="{00000000-0005-0000-0000-0000280A0000}"/>
    <cellStyle name="Calculation 2 2 2 9 2 6 6 2" xfId="3018" xr:uid="{00000000-0005-0000-0000-0000290A0000}"/>
    <cellStyle name="Calculation 2 2 2 9 2 6 6 3" xfId="3019" xr:uid="{00000000-0005-0000-0000-00002A0A0000}"/>
    <cellStyle name="Calculation 2 2 2 9 2 6 7" xfId="3020" xr:uid="{00000000-0005-0000-0000-00002B0A0000}"/>
    <cellStyle name="Calculation 2 2 2 9 2 6 7 2" xfId="3021" xr:uid="{00000000-0005-0000-0000-00002C0A0000}"/>
    <cellStyle name="Calculation 2 2 2 9 2 6 7 3" xfId="3022" xr:uid="{00000000-0005-0000-0000-00002D0A0000}"/>
    <cellStyle name="Calculation 2 2 2 9 2 6 8" xfId="3023" xr:uid="{00000000-0005-0000-0000-00002E0A0000}"/>
    <cellStyle name="Calculation 2 2 2 9 2 6 8 2" xfId="3024" xr:uid="{00000000-0005-0000-0000-00002F0A0000}"/>
    <cellStyle name="Calculation 2 2 2 9 2 6 8 3" xfId="3025" xr:uid="{00000000-0005-0000-0000-0000300A0000}"/>
    <cellStyle name="Calculation 2 2 2 9 2 6 9" xfId="3026" xr:uid="{00000000-0005-0000-0000-0000310A0000}"/>
    <cellStyle name="Calculation 2 2 2 9 2 6 9 2" xfId="3027" xr:uid="{00000000-0005-0000-0000-0000320A0000}"/>
    <cellStyle name="Calculation 2 2 2 9 2 6 9 3" xfId="3028" xr:uid="{00000000-0005-0000-0000-0000330A0000}"/>
    <cellStyle name="Calculation 2 2 2 9 2 7" xfId="3029" xr:uid="{00000000-0005-0000-0000-0000340A0000}"/>
    <cellStyle name="Calculation 2 2 2 9 2 7 10" xfId="3030" xr:uid="{00000000-0005-0000-0000-0000350A0000}"/>
    <cellStyle name="Calculation 2 2 2 9 2 7 11" xfId="3031" xr:uid="{00000000-0005-0000-0000-0000360A0000}"/>
    <cellStyle name="Calculation 2 2 2 9 2 7 2" xfId="3032" xr:uid="{00000000-0005-0000-0000-0000370A0000}"/>
    <cellStyle name="Calculation 2 2 2 9 2 7 2 2" xfId="3033" xr:uid="{00000000-0005-0000-0000-0000380A0000}"/>
    <cellStyle name="Calculation 2 2 2 9 2 7 2 3" xfId="3034" xr:uid="{00000000-0005-0000-0000-0000390A0000}"/>
    <cellStyle name="Calculation 2 2 2 9 2 7 3" xfId="3035" xr:uid="{00000000-0005-0000-0000-00003A0A0000}"/>
    <cellStyle name="Calculation 2 2 2 9 2 7 3 2" xfId="3036" xr:uid="{00000000-0005-0000-0000-00003B0A0000}"/>
    <cellStyle name="Calculation 2 2 2 9 2 7 3 3" xfId="3037" xr:uid="{00000000-0005-0000-0000-00003C0A0000}"/>
    <cellStyle name="Calculation 2 2 2 9 2 7 4" xfId="3038" xr:uid="{00000000-0005-0000-0000-00003D0A0000}"/>
    <cellStyle name="Calculation 2 2 2 9 2 7 4 2" xfId="3039" xr:uid="{00000000-0005-0000-0000-00003E0A0000}"/>
    <cellStyle name="Calculation 2 2 2 9 2 7 4 3" xfId="3040" xr:uid="{00000000-0005-0000-0000-00003F0A0000}"/>
    <cellStyle name="Calculation 2 2 2 9 2 7 5" xfId="3041" xr:uid="{00000000-0005-0000-0000-0000400A0000}"/>
    <cellStyle name="Calculation 2 2 2 9 2 7 5 2" xfId="3042" xr:uid="{00000000-0005-0000-0000-0000410A0000}"/>
    <cellStyle name="Calculation 2 2 2 9 2 7 5 3" xfId="3043" xr:uid="{00000000-0005-0000-0000-0000420A0000}"/>
    <cellStyle name="Calculation 2 2 2 9 2 7 6" xfId="3044" xr:uid="{00000000-0005-0000-0000-0000430A0000}"/>
    <cellStyle name="Calculation 2 2 2 9 2 7 6 2" xfId="3045" xr:uid="{00000000-0005-0000-0000-0000440A0000}"/>
    <cellStyle name="Calculation 2 2 2 9 2 7 6 3" xfId="3046" xr:uid="{00000000-0005-0000-0000-0000450A0000}"/>
    <cellStyle name="Calculation 2 2 2 9 2 7 7" xfId="3047" xr:uid="{00000000-0005-0000-0000-0000460A0000}"/>
    <cellStyle name="Calculation 2 2 2 9 2 7 7 2" xfId="3048" xr:uid="{00000000-0005-0000-0000-0000470A0000}"/>
    <cellStyle name="Calculation 2 2 2 9 2 7 7 3" xfId="3049" xr:uid="{00000000-0005-0000-0000-0000480A0000}"/>
    <cellStyle name="Calculation 2 2 2 9 2 7 8" xfId="3050" xr:uid="{00000000-0005-0000-0000-0000490A0000}"/>
    <cellStyle name="Calculation 2 2 2 9 2 7 8 2" xfId="3051" xr:uid="{00000000-0005-0000-0000-00004A0A0000}"/>
    <cellStyle name="Calculation 2 2 2 9 2 7 8 3" xfId="3052" xr:uid="{00000000-0005-0000-0000-00004B0A0000}"/>
    <cellStyle name="Calculation 2 2 2 9 2 7 9" xfId="3053" xr:uid="{00000000-0005-0000-0000-00004C0A0000}"/>
    <cellStyle name="Calculation 2 2 2 9 2 7 9 2" xfId="3054" xr:uid="{00000000-0005-0000-0000-00004D0A0000}"/>
    <cellStyle name="Calculation 2 2 2 9 2 7 9 3" xfId="3055" xr:uid="{00000000-0005-0000-0000-00004E0A0000}"/>
    <cellStyle name="Calculation 2 2 2 9 2 8" xfId="3056" xr:uid="{00000000-0005-0000-0000-00004F0A0000}"/>
    <cellStyle name="Calculation 2 2 2 9 2 8 10" xfId="3057" xr:uid="{00000000-0005-0000-0000-0000500A0000}"/>
    <cellStyle name="Calculation 2 2 2 9 2 8 11" xfId="3058" xr:uid="{00000000-0005-0000-0000-0000510A0000}"/>
    <cellStyle name="Calculation 2 2 2 9 2 8 2" xfId="3059" xr:uid="{00000000-0005-0000-0000-0000520A0000}"/>
    <cellStyle name="Calculation 2 2 2 9 2 8 2 2" xfId="3060" xr:uid="{00000000-0005-0000-0000-0000530A0000}"/>
    <cellStyle name="Calculation 2 2 2 9 2 8 2 3" xfId="3061" xr:uid="{00000000-0005-0000-0000-0000540A0000}"/>
    <cellStyle name="Calculation 2 2 2 9 2 8 3" xfId="3062" xr:uid="{00000000-0005-0000-0000-0000550A0000}"/>
    <cellStyle name="Calculation 2 2 2 9 2 8 3 2" xfId="3063" xr:uid="{00000000-0005-0000-0000-0000560A0000}"/>
    <cellStyle name="Calculation 2 2 2 9 2 8 3 3" xfId="3064" xr:uid="{00000000-0005-0000-0000-0000570A0000}"/>
    <cellStyle name="Calculation 2 2 2 9 2 8 4" xfId="3065" xr:uid="{00000000-0005-0000-0000-0000580A0000}"/>
    <cellStyle name="Calculation 2 2 2 9 2 8 4 2" xfId="3066" xr:uid="{00000000-0005-0000-0000-0000590A0000}"/>
    <cellStyle name="Calculation 2 2 2 9 2 8 4 3" xfId="3067" xr:uid="{00000000-0005-0000-0000-00005A0A0000}"/>
    <cellStyle name="Calculation 2 2 2 9 2 8 5" xfId="3068" xr:uid="{00000000-0005-0000-0000-00005B0A0000}"/>
    <cellStyle name="Calculation 2 2 2 9 2 8 5 2" xfId="3069" xr:uid="{00000000-0005-0000-0000-00005C0A0000}"/>
    <cellStyle name="Calculation 2 2 2 9 2 8 5 3" xfId="3070" xr:uid="{00000000-0005-0000-0000-00005D0A0000}"/>
    <cellStyle name="Calculation 2 2 2 9 2 8 6" xfId="3071" xr:uid="{00000000-0005-0000-0000-00005E0A0000}"/>
    <cellStyle name="Calculation 2 2 2 9 2 8 6 2" xfId="3072" xr:uid="{00000000-0005-0000-0000-00005F0A0000}"/>
    <cellStyle name="Calculation 2 2 2 9 2 8 6 3" xfId="3073" xr:uid="{00000000-0005-0000-0000-0000600A0000}"/>
    <cellStyle name="Calculation 2 2 2 9 2 8 7" xfId="3074" xr:uid="{00000000-0005-0000-0000-0000610A0000}"/>
    <cellStyle name="Calculation 2 2 2 9 2 8 7 2" xfId="3075" xr:uid="{00000000-0005-0000-0000-0000620A0000}"/>
    <cellStyle name="Calculation 2 2 2 9 2 8 7 3" xfId="3076" xr:uid="{00000000-0005-0000-0000-0000630A0000}"/>
    <cellStyle name="Calculation 2 2 2 9 2 8 8" xfId="3077" xr:uid="{00000000-0005-0000-0000-0000640A0000}"/>
    <cellStyle name="Calculation 2 2 2 9 2 8 8 2" xfId="3078" xr:uid="{00000000-0005-0000-0000-0000650A0000}"/>
    <cellStyle name="Calculation 2 2 2 9 2 8 8 3" xfId="3079" xr:uid="{00000000-0005-0000-0000-0000660A0000}"/>
    <cellStyle name="Calculation 2 2 2 9 2 8 9" xfId="3080" xr:uid="{00000000-0005-0000-0000-0000670A0000}"/>
    <cellStyle name="Calculation 2 2 2 9 2 8 9 2" xfId="3081" xr:uid="{00000000-0005-0000-0000-0000680A0000}"/>
    <cellStyle name="Calculation 2 2 2 9 2 8 9 3" xfId="3082" xr:uid="{00000000-0005-0000-0000-0000690A0000}"/>
    <cellStyle name="Calculation 2 2 2 9 2 9" xfId="3083" xr:uid="{00000000-0005-0000-0000-00006A0A0000}"/>
    <cellStyle name="Calculation 2 2 2 9 2 9 10" xfId="3084" xr:uid="{00000000-0005-0000-0000-00006B0A0000}"/>
    <cellStyle name="Calculation 2 2 2 9 2 9 11" xfId="3085" xr:uid="{00000000-0005-0000-0000-00006C0A0000}"/>
    <cellStyle name="Calculation 2 2 2 9 2 9 2" xfId="3086" xr:uid="{00000000-0005-0000-0000-00006D0A0000}"/>
    <cellStyle name="Calculation 2 2 2 9 2 9 2 2" xfId="3087" xr:uid="{00000000-0005-0000-0000-00006E0A0000}"/>
    <cellStyle name="Calculation 2 2 2 9 2 9 2 3" xfId="3088" xr:uid="{00000000-0005-0000-0000-00006F0A0000}"/>
    <cellStyle name="Calculation 2 2 2 9 2 9 3" xfId="3089" xr:uid="{00000000-0005-0000-0000-0000700A0000}"/>
    <cellStyle name="Calculation 2 2 2 9 2 9 3 2" xfId="3090" xr:uid="{00000000-0005-0000-0000-0000710A0000}"/>
    <cellStyle name="Calculation 2 2 2 9 2 9 3 3" xfId="3091" xr:uid="{00000000-0005-0000-0000-0000720A0000}"/>
    <cellStyle name="Calculation 2 2 2 9 2 9 4" xfId="3092" xr:uid="{00000000-0005-0000-0000-0000730A0000}"/>
    <cellStyle name="Calculation 2 2 2 9 2 9 4 2" xfId="3093" xr:uid="{00000000-0005-0000-0000-0000740A0000}"/>
    <cellStyle name="Calculation 2 2 2 9 2 9 4 3" xfId="3094" xr:uid="{00000000-0005-0000-0000-0000750A0000}"/>
    <cellStyle name="Calculation 2 2 2 9 2 9 5" xfId="3095" xr:uid="{00000000-0005-0000-0000-0000760A0000}"/>
    <cellStyle name="Calculation 2 2 2 9 2 9 5 2" xfId="3096" xr:uid="{00000000-0005-0000-0000-0000770A0000}"/>
    <cellStyle name="Calculation 2 2 2 9 2 9 5 3" xfId="3097" xr:uid="{00000000-0005-0000-0000-0000780A0000}"/>
    <cellStyle name="Calculation 2 2 2 9 2 9 6" xfId="3098" xr:uid="{00000000-0005-0000-0000-0000790A0000}"/>
    <cellStyle name="Calculation 2 2 2 9 2 9 6 2" xfId="3099" xr:uid="{00000000-0005-0000-0000-00007A0A0000}"/>
    <cellStyle name="Calculation 2 2 2 9 2 9 6 3" xfId="3100" xr:uid="{00000000-0005-0000-0000-00007B0A0000}"/>
    <cellStyle name="Calculation 2 2 2 9 2 9 7" xfId="3101" xr:uid="{00000000-0005-0000-0000-00007C0A0000}"/>
    <cellStyle name="Calculation 2 2 2 9 2 9 7 2" xfId="3102" xr:uid="{00000000-0005-0000-0000-00007D0A0000}"/>
    <cellStyle name="Calculation 2 2 2 9 2 9 7 3" xfId="3103" xr:uid="{00000000-0005-0000-0000-00007E0A0000}"/>
    <cellStyle name="Calculation 2 2 2 9 2 9 8" xfId="3104" xr:uid="{00000000-0005-0000-0000-00007F0A0000}"/>
    <cellStyle name="Calculation 2 2 2 9 2 9 8 2" xfId="3105" xr:uid="{00000000-0005-0000-0000-0000800A0000}"/>
    <cellStyle name="Calculation 2 2 2 9 2 9 8 3" xfId="3106" xr:uid="{00000000-0005-0000-0000-0000810A0000}"/>
    <cellStyle name="Calculation 2 2 2 9 2 9 9" xfId="3107" xr:uid="{00000000-0005-0000-0000-0000820A0000}"/>
    <cellStyle name="Calculation 2 2 2 9 2 9 9 2" xfId="3108" xr:uid="{00000000-0005-0000-0000-0000830A0000}"/>
    <cellStyle name="Calculation 2 2 2 9 2 9 9 3" xfId="3109" xr:uid="{00000000-0005-0000-0000-0000840A0000}"/>
    <cellStyle name="Calculation 2 2 2 9 3" xfId="58395" xr:uid="{00000000-0005-0000-0000-0000850A0000}"/>
    <cellStyle name="Calculation 2 2 3" xfId="147" xr:uid="{00000000-0005-0000-0000-0000860A0000}"/>
    <cellStyle name="Calculation 2 2 3 2" xfId="3110" xr:uid="{00000000-0005-0000-0000-0000870A0000}"/>
    <cellStyle name="Calculation 2 2 3 2 10" xfId="3111" xr:uid="{00000000-0005-0000-0000-0000880A0000}"/>
    <cellStyle name="Calculation 2 2 3 2 10 10" xfId="3112" xr:uid="{00000000-0005-0000-0000-0000890A0000}"/>
    <cellStyle name="Calculation 2 2 3 2 10 11" xfId="3113" xr:uid="{00000000-0005-0000-0000-00008A0A0000}"/>
    <cellStyle name="Calculation 2 2 3 2 10 2" xfId="3114" xr:uid="{00000000-0005-0000-0000-00008B0A0000}"/>
    <cellStyle name="Calculation 2 2 3 2 10 2 2" xfId="3115" xr:uid="{00000000-0005-0000-0000-00008C0A0000}"/>
    <cellStyle name="Calculation 2 2 3 2 10 2 3" xfId="3116" xr:uid="{00000000-0005-0000-0000-00008D0A0000}"/>
    <cellStyle name="Calculation 2 2 3 2 10 3" xfId="3117" xr:uid="{00000000-0005-0000-0000-00008E0A0000}"/>
    <cellStyle name="Calculation 2 2 3 2 10 3 2" xfId="3118" xr:uid="{00000000-0005-0000-0000-00008F0A0000}"/>
    <cellStyle name="Calculation 2 2 3 2 10 3 3" xfId="3119" xr:uid="{00000000-0005-0000-0000-0000900A0000}"/>
    <cellStyle name="Calculation 2 2 3 2 10 4" xfId="3120" xr:uid="{00000000-0005-0000-0000-0000910A0000}"/>
    <cellStyle name="Calculation 2 2 3 2 10 4 2" xfId="3121" xr:uid="{00000000-0005-0000-0000-0000920A0000}"/>
    <cellStyle name="Calculation 2 2 3 2 10 4 3" xfId="3122" xr:uid="{00000000-0005-0000-0000-0000930A0000}"/>
    <cellStyle name="Calculation 2 2 3 2 10 5" xfId="3123" xr:uid="{00000000-0005-0000-0000-0000940A0000}"/>
    <cellStyle name="Calculation 2 2 3 2 10 5 2" xfId="3124" xr:uid="{00000000-0005-0000-0000-0000950A0000}"/>
    <cellStyle name="Calculation 2 2 3 2 10 5 3" xfId="3125" xr:uid="{00000000-0005-0000-0000-0000960A0000}"/>
    <cellStyle name="Calculation 2 2 3 2 10 6" xfId="3126" xr:uid="{00000000-0005-0000-0000-0000970A0000}"/>
    <cellStyle name="Calculation 2 2 3 2 10 6 2" xfId="3127" xr:uid="{00000000-0005-0000-0000-0000980A0000}"/>
    <cellStyle name="Calculation 2 2 3 2 10 6 3" xfId="3128" xr:uid="{00000000-0005-0000-0000-0000990A0000}"/>
    <cellStyle name="Calculation 2 2 3 2 10 7" xfId="3129" xr:uid="{00000000-0005-0000-0000-00009A0A0000}"/>
    <cellStyle name="Calculation 2 2 3 2 10 7 2" xfId="3130" xr:uid="{00000000-0005-0000-0000-00009B0A0000}"/>
    <cellStyle name="Calculation 2 2 3 2 10 7 3" xfId="3131" xr:uid="{00000000-0005-0000-0000-00009C0A0000}"/>
    <cellStyle name="Calculation 2 2 3 2 10 8" xfId="3132" xr:uid="{00000000-0005-0000-0000-00009D0A0000}"/>
    <cellStyle name="Calculation 2 2 3 2 10 8 2" xfId="3133" xr:uid="{00000000-0005-0000-0000-00009E0A0000}"/>
    <cellStyle name="Calculation 2 2 3 2 10 8 3" xfId="3134" xr:uid="{00000000-0005-0000-0000-00009F0A0000}"/>
    <cellStyle name="Calculation 2 2 3 2 10 9" xfId="3135" xr:uid="{00000000-0005-0000-0000-0000A00A0000}"/>
    <cellStyle name="Calculation 2 2 3 2 10 9 2" xfId="3136" xr:uid="{00000000-0005-0000-0000-0000A10A0000}"/>
    <cellStyle name="Calculation 2 2 3 2 10 9 3" xfId="3137" xr:uid="{00000000-0005-0000-0000-0000A20A0000}"/>
    <cellStyle name="Calculation 2 2 3 2 11" xfId="3138" xr:uid="{00000000-0005-0000-0000-0000A30A0000}"/>
    <cellStyle name="Calculation 2 2 3 2 11 2" xfId="3139" xr:uid="{00000000-0005-0000-0000-0000A40A0000}"/>
    <cellStyle name="Calculation 2 2 3 2 11 3" xfId="3140" xr:uid="{00000000-0005-0000-0000-0000A50A0000}"/>
    <cellStyle name="Calculation 2 2 3 2 12" xfId="3141" xr:uid="{00000000-0005-0000-0000-0000A60A0000}"/>
    <cellStyle name="Calculation 2 2 3 2 12 2" xfId="3142" xr:uid="{00000000-0005-0000-0000-0000A70A0000}"/>
    <cellStyle name="Calculation 2 2 3 2 12 3" xfId="3143" xr:uid="{00000000-0005-0000-0000-0000A80A0000}"/>
    <cellStyle name="Calculation 2 2 3 2 13" xfId="3144" xr:uid="{00000000-0005-0000-0000-0000A90A0000}"/>
    <cellStyle name="Calculation 2 2 3 2 13 2" xfId="3145" xr:uid="{00000000-0005-0000-0000-0000AA0A0000}"/>
    <cellStyle name="Calculation 2 2 3 2 13 3" xfId="3146" xr:uid="{00000000-0005-0000-0000-0000AB0A0000}"/>
    <cellStyle name="Calculation 2 2 3 2 14" xfId="3147" xr:uid="{00000000-0005-0000-0000-0000AC0A0000}"/>
    <cellStyle name="Calculation 2 2 3 2 14 2" xfId="3148" xr:uid="{00000000-0005-0000-0000-0000AD0A0000}"/>
    <cellStyle name="Calculation 2 2 3 2 14 3" xfId="3149" xr:uid="{00000000-0005-0000-0000-0000AE0A0000}"/>
    <cellStyle name="Calculation 2 2 3 2 15" xfId="3150" xr:uid="{00000000-0005-0000-0000-0000AF0A0000}"/>
    <cellStyle name="Calculation 2 2 3 2 15 2" xfId="3151" xr:uid="{00000000-0005-0000-0000-0000B00A0000}"/>
    <cellStyle name="Calculation 2 2 3 2 15 3" xfId="3152" xr:uid="{00000000-0005-0000-0000-0000B10A0000}"/>
    <cellStyle name="Calculation 2 2 3 2 16" xfId="3153" xr:uid="{00000000-0005-0000-0000-0000B20A0000}"/>
    <cellStyle name="Calculation 2 2 3 2 16 2" xfId="3154" xr:uid="{00000000-0005-0000-0000-0000B30A0000}"/>
    <cellStyle name="Calculation 2 2 3 2 16 3" xfId="3155" xr:uid="{00000000-0005-0000-0000-0000B40A0000}"/>
    <cellStyle name="Calculation 2 2 3 2 17" xfId="3156" xr:uid="{00000000-0005-0000-0000-0000B50A0000}"/>
    <cellStyle name="Calculation 2 2 3 2 17 2" xfId="3157" xr:uid="{00000000-0005-0000-0000-0000B60A0000}"/>
    <cellStyle name="Calculation 2 2 3 2 17 3" xfId="3158" xr:uid="{00000000-0005-0000-0000-0000B70A0000}"/>
    <cellStyle name="Calculation 2 2 3 2 18" xfId="3159" xr:uid="{00000000-0005-0000-0000-0000B80A0000}"/>
    <cellStyle name="Calculation 2 2 3 2 18 2" xfId="3160" xr:uid="{00000000-0005-0000-0000-0000B90A0000}"/>
    <cellStyle name="Calculation 2 2 3 2 18 3" xfId="3161" xr:uid="{00000000-0005-0000-0000-0000BA0A0000}"/>
    <cellStyle name="Calculation 2 2 3 2 19" xfId="3162" xr:uid="{00000000-0005-0000-0000-0000BB0A0000}"/>
    <cellStyle name="Calculation 2 2 3 2 2" xfId="3163" xr:uid="{00000000-0005-0000-0000-0000BC0A0000}"/>
    <cellStyle name="Calculation 2 2 3 2 2 10" xfId="3164" xr:uid="{00000000-0005-0000-0000-0000BD0A0000}"/>
    <cellStyle name="Calculation 2 2 3 2 2 11" xfId="3165" xr:uid="{00000000-0005-0000-0000-0000BE0A0000}"/>
    <cellStyle name="Calculation 2 2 3 2 2 2" xfId="3166" xr:uid="{00000000-0005-0000-0000-0000BF0A0000}"/>
    <cellStyle name="Calculation 2 2 3 2 2 2 2" xfId="3167" xr:uid="{00000000-0005-0000-0000-0000C00A0000}"/>
    <cellStyle name="Calculation 2 2 3 2 2 2 3" xfId="3168" xr:uid="{00000000-0005-0000-0000-0000C10A0000}"/>
    <cellStyle name="Calculation 2 2 3 2 2 3" xfId="3169" xr:uid="{00000000-0005-0000-0000-0000C20A0000}"/>
    <cellStyle name="Calculation 2 2 3 2 2 3 2" xfId="3170" xr:uid="{00000000-0005-0000-0000-0000C30A0000}"/>
    <cellStyle name="Calculation 2 2 3 2 2 3 3" xfId="3171" xr:uid="{00000000-0005-0000-0000-0000C40A0000}"/>
    <cellStyle name="Calculation 2 2 3 2 2 4" xfId="3172" xr:uid="{00000000-0005-0000-0000-0000C50A0000}"/>
    <cellStyle name="Calculation 2 2 3 2 2 4 2" xfId="3173" xr:uid="{00000000-0005-0000-0000-0000C60A0000}"/>
    <cellStyle name="Calculation 2 2 3 2 2 4 3" xfId="3174" xr:uid="{00000000-0005-0000-0000-0000C70A0000}"/>
    <cellStyle name="Calculation 2 2 3 2 2 5" xfId="3175" xr:uid="{00000000-0005-0000-0000-0000C80A0000}"/>
    <cellStyle name="Calculation 2 2 3 2 2 5 2" xfId="3176" xr:uid="{00000000-0005-0000-0000-0000C90A0000}"/>
    <cellStyle name="Calculation 2 2 3 2 2 5 3" xfId="3177" xr:uid="{00000000-0005-0000-0000-0000CA0A0000}"/>
    <cellStyle name="Calculation 2 2 3 2 2 6" xfId="3178" xr:uid="{00000000-0005-0000-0000-0000CB0A0000}"/>
    <cellStyle name="Calculation 2 2 3 2 2 6 2" xfId="3179" xr:uid="{00000000-0005-0000-0000-0000CC0A0000}"/>
    <cellStyle name="Calculation 2 2 3 2 2 6 3" xfId="3180" xr:uid="{00000000-0005-0000-0000-0000CD0A0000}"/>
    <cellStyle name="Calculation 2 2 3 2 2 7" xfId="3181" xr:uid="{00000000-0005-0000-0000-0000CE0A0000}"/>
    <cellStyle name="Calculation 2 2 3 2 2 7 2" xfId="3182" xr:uid="{00000000-0005-0000-0000-0000CF0A0000}"/>
    <cellStyle name="Calculation 2 2 3 2 2 7 3" xfId="3183" xr:uid="{00000000-0005-0000-0000-0000D00A0000}"/>
    <cellStyle name="Calculation 2 2 3 2 2 8" xfId="3184" xr:uid="{00000000-0005-0000-0000-0000D10A0000}"/>
    <cellStyle name="Calculation 2 2 3 2 2 8 2" xfId="3185" xr:uid="{00000000-0005-0000-0000-0000D20A0000}"/>
    <cellStyle name="Calculation 2 2 3 2 2 8 3" xfId="3186" xr:uid="{00000000-0005-0000-0000-0000D30A0000}"/>
    <cellStyle name="Calculation 2 2 3 2 2 9" xfId="3187" xr:uid="{00000000-0005-0000-0000-0000D40A0000}"/>
    <cellStyle name="Calculation 2 2 3 2 2 9 2" xfId="3188" xr:uid="{00000000-0005-0000-0000-0000D50A0000}"/>
    <cellStyle name="Calculation 2 2 3 2 2 9 3" xfId="3189" xr:uid="{00000000-0005-0000-0000-0000D60A0000}"/>
    <cellStyle name="Calculation 2 2 3 2 20" xfId="3190" xr:uid="{00000000-0005-0000-0000-0000D70A0000}"/>
    <cellStyle name="Calculation 2 2 3 2 3" xfId="3191" xr:uid="{00000000-0005-0000-0000-0000D80A0000}"/>
    <cellStyle name="Calculation 2 2 3 2 3 10" xfId="3192" xr:uid="{00000000-0005-0000-0000-0000D90A0000}"/>
    <cellStyle name="Calculation 2 2 3 2 3 11" xfId="3193" xr:uid="{00000000-0005-0000-0000-0000DA0A0000}"/>
    <cellStyle name="Calculation 2 2 3 2 3 2" xfId="3194" xr:uid="{00000000-0005-0000-0000-0000DB0A0000}"/>
    <cellStyle name="Calculation 2 2 3 2 3 2 2" xfId="3195" xr:uid="{00000000-0005-0000-0000-0000DC0A0000}"/>
    <cellStyle name="Calculation 2 2 3 2 3 2 3" xfId="3196" xr:uid="{00000000-0005-0000-0000-0000DD0A0000}"/>
    <cellStyle name="Calculation 2 2 3 2 3 3" xfId="3197" xr:uid="{00000000-0005-0000-0000-0000DE0A0000}"/>
    <cellStyle name="Calculation 2 2 3 2 3 3 2" xfId="3198" xr:uid="{00000000-0005-0000-0000-0000DF0A0000}"/>
    <cellStyle name="Calculation 2 2 3 2 3 3 3" xfId="3199" xr:uid="{00000000-0005-0000-0000-0000E00A0000}"/>
    <cellStyle name="Calculation 2 2 3 2 3 4" xfId="3200" xr:uid="{00000000-0005-0000-0000-0000E10A0000}"/>
    <cellStyle name="Calculation 2 2 3 2 3 4 2" xfId="3201" xr:uid="{00000000-0005-0000-0000-0000E20A0000}"/>
    <cellStyle name="Calculation 2 2 3 2 3 4 3" xfId="3202" xr:uid="{00000000-0005-0000-0000-0000E30A0000}"/>
    <cellStyle name="Calculation 2 2 3 2 3 5" xfId="3203" xr:uid="{00000000-0005-0000-0000-0000E40A0000}"/>
    <cellStyle name="Calculation 2 2 3 2 3 5 2" xfId="3204" xr:uid="{00000000-0005-0000-0000-0000E50A0000}"/>
    <cellStyle name="Calculation 2 2 3 2 3 5 3" xfId="3205" xr:uid="{00000000-0005-0000-0000-0000E60A0000}"/>
    <cellStyle name="Calculation 2 2 3 2 3 6" xfId="3206" xr:uid="{00000000-0005-0000-0000-0000E70A0000}"/>
    <cellStyle name="Calculation 2 2 3 2 3 6 2" xfId="3207" xr:uid="{00000000-0005-0000-0000-0000E80A0000}"/>
    <cellStyle name="Calculation 2 2 3 2 3 6 3" xfId="3208" xr:uid="{00000000-0005-0000-0000-0000E90A0000}"/>
    <cellStyle name="Calculation 2 2 3 2 3 7" xfId="3209" xr:uid="{00000000-0005-0000-0000-0000EA0A0000}"/>
    <cellStyle name="Calculation 2 2 3 2 3 7 2" xfId="3210" xr:uid="{00000000-0005-0000-0000-0000EB0A0000}"/>
    <cellStyle name="Calculation 2 2 3 2 3 7 3" xfId="3211" xr:uid="{00000000-0005-0000-0000-0000EC0A0000}"/>
    <cellStyle name="Calculation 2 2 3 2 3 8" xfId="3212" xr:uid="{00000000-0005-0000-0000-0000ED0A0000}"/>
    <cellStyle name="Calculation 2 2 3 2 3 8 2" xfId="3213" xr:uid="{00000000-0005-0000-0000-0000EE0A0000}"/>
    <cellStyle name="Calculation 2 2 3 2 3 8 3" xfId="3214" xr:uid="{00000000-0005-0000-0000-0000EF0A0000}"/>
    <cellStyle name="Calculation 2 2 3 2 3 9" xfId="3215" xr:uid="{00000000-0005-0000-0000-0000F00A0000}"/>
    <cellStyle name="Calculation 2 2 3 2 3 9 2" xfId="3216" xr:uid="{00000000-0005-0000-0000-0000F10A0000}"/>
    <cellStyle name="Calculation 2 2 3 2 3 9 3" xfId="3217" xr:uid="{00000000-0005-0000-0000-0000F20A0000}"/>
    <cellStyle name="Calculation 2 2 3 2 4" xfId="3218" xr:uid="{00000000-0005-0000-0000-0000F30A0000}"/>
    <cellStyle name="Calculation 2 2 3 2 4 10" xfId="3219" xr:uid="{00000000-0005-0000-0000-0000F40A0000}"/>
    <cellStyle name="Calculation 2 2 3 2 4 11" xfId="3220" xr:uid="{00000000-0005-0000-0000-0000F50A0000}"/>
    <cellStyle name="Calculation 2 2 3 2 4 2" xfId="3221" xr:uid="{00000000-0005-0000-0000-0000F60A0000}"/>
    <cellStyle name="Calculation 2 2 3 2 4 2 2" xfId="3222" xr:uid="{00000000-0005-0000-0000-0000F70A0000}"/>
    <cellStyle name="Calculation 2 2 3 2 4 2 3" xfId="3223" xr:uid="{00000000-0005-0000-0000-0000F80A0000}"/>
    <cellStyle name="Calculation 2 2 3 2 4 3" xfId="3224" xr:uid="{00000000-0005-0000-0000-0000F90A0000}"/>
    <cellStyle name="Calculation 2 2 3 2 4 3 2" xfId="3225" xr:uid="{00000000-0005-0000-0000-0000FA0A0000}"/>
    <cellStyle name="Calculation 2 2 3 2 4 3 3" xfId="3226" xr:uid="{00000000-0005-0000-0000-0000FB0A0000}"/>
    <cellStyle name="Calculation 2 2 3 2 4 4" xfId="3227" xr:uid="{00000000-0005-0000-0000-0000FC0A0000}"/>
    <cellStyle name="Calculation 2 2 3 2 4 4 2" xfId="3228" xr:uid="{00000000-0005-0000-0000-0000FD0A0000}"/>
    <cellStyle name="Calculation 2 2 3 2 4 4 3" xfId="3229" xr:uid="{00000000-0005-0000-0000-0000FE0A0000}"/>
    <cellStyle name="Calculation 2 2 3 2 4 5" xfId="3230" xr:uid="{00000000-0005-0000-0000-0000FF0A0000}"/>
    <cellStyle name="Calculation 2 2 3 2 4 5 2" xfId="3231" xr:uid="{00000000-0005-0000-0000-0000000B0000}"/>
    <cellStyle name="Calculation 2 2 3 2 4 5 3" xfId="3232" xr:uid="{00000000-0005-0000-0000-0000010B0000}"/>
    <cellStyle name="Calculation 2 2 3 2 4 6" xfId="3233" xr:uid="{00000000-0005-0000-0000-0000020B0000}"/>
    <cellStyle name="Calculation 2 2 3 2 4 6 2" xfId="3234" xr:uid="{00000000-0005-0000-0000-0000030B0000}"/>
    <cellStyle name="Calculation 2 2 3 2 4 6 3" xfId="3235" xr:uid="{00000000-0005-0000-0000-0000040B0000}"/>
    <cellStyle name="Calculation 2 2 3 2 4 7" xfId="3236" xr:uid="{00000000-0005-0000-0000-0000050B0000}"/>
    <cellStyle name="Calculation 2 2 3 2 4 7 2" xfId="3237" xr:uid="{00000000-0005-0000-0000-0000060B0000}"/>
    <cellStyle name="Calculation 2 2 3 2 4 7 3" xfId="3238" xr:uid="{00000000-0005-0000-0000-0000070B0000}"/>
    <cellStyle name="Calculation 2 2 3 2 4 8" xfId="3239" xr:uid="{00000000-0005-0000-0000-0000080B0000}"/>
    <cellStyle name="Calculation 2 2 3 2 4 8 2" xfId="3240" xr:uid="{00000000-0005-0000-0000-0000090B0000}"/>
    <cellStyle name="Calculation 2 2 3 2 4 8 3" xfId="3241" xr:uid="{00000000-0005-0000-0000-00000A0B0000}"/>
    <cellStyle name="Calculation 2 2 3 2 4 9" xfId="3242" xr:uid="{00000000-0005-0000-0000-00000B0B0000}"/>
    <cellStyle name="Calculation 2 2 3 2 4 9 2" xfId="3243" xr:uid="{00000000-0005-0000-0000-00000C0B0000}"/>
    <cellStyle name="Calculation 2 2 3 2 4 9 3" xfId="3244" xr:uid="{00000000-0005-0000-0000-00000D0B0000}"/>
    <cellStyle name="Calculation 2 2 3 2 5" xfId="3245" xr:uid="{00000000-0005-0000-0000-00000E0B0000}"/>
    <cellStyle name="Calculation 2 2 3 2 5 10" xfId="3246" xr:uid="{00000000-0005-0000-0000-00000F0B0000}"/>
    <cellStyle name="Calculation 2 2 3 2 5 11" xfId="3247" xr:uid="{00000000-0005-0000-0000-0000100B0000}"/>
    <cellStyle name="Calculation 2 2 3 2 5 2" xfId="3248" xr:uid="{00000000-0005-0000-0000-0000110B0000}"/>
    <cellStyle name="Calculation 2 2 3 2 5 2 2" xfId="3249" xr:uid="{00000000-0005-0000-0000-0000120B0000}"/>
    <cellStyle name="Calculation 2 2 3 2 5 2 3" xfId="3250" xr:uid="{00000000-0005-0000-0000-0000130B0000}"/>
    <cellStyle name="Calculation 2 2 3 2 5 3" xfId="3251" xr:uid="{00000000-0005-0000-0000-0000140B0000}"/>
    <cellStyle name="Calculation 2 2 3 2 5 3 2" xfId="3252" xr:uid="{00000000-0005-0000-0000-0000150B0000}"/>
    <cellStyle name="Calculation 2 2 3 2 5 3 3" xfId="3253" xr:uid="{00000000-0005-0000-0000-0000160B0000}"/>
    <cellStyle name="Calculation 2 2 3 2 5 4" xfId="3254" xr:uid="{00000000-0005-0000-0000-0000170B0000}"/>
    <cellStyle name="Calculation 2 2 3 2 5 4 2" xfId="3255" xr:uid="{00000000-0005-0000-0000-0000180B0000}"/>
    <cellStyle name="Calculation 2 2 3 2 5 4 3" xfId="3256" xr:uid="{00000000-0005-0000-0000-0000190B0000}"/>
    <cellStyle name="Calculation 2 2 3 2 5 5" xfId="3257" xr:uid="{00000000-0005-0000-0000-00001A0B0000}"/>
    <cellStyle name="Calculation 2 2 3 2 5 5 2" xfId="3258" xr:uid="{00000000-0005-0000-0000-00001B0B0000}"/>
    <cellStyle name="Calculation 2 2 3 2 5 5 3" xfId="3259" xr:uid="{00000000-0005-0000-0000-00001C0B0000}"/>
    <cellStyle name="Calculation 2 2 3 2 5 6" xfId="3260" xr:uid="{00000000-0005-0000-0000-00001D0B0000}"/>
    <cellStyle name="Calculation 2 2 3 2 5 6 2" xfId="3261" xr:uid="{00000000-0005-0000-0000-00001E0B0000}"/>
    <cellStyle name="Calculation 2 2 3 2 5 6 3" xfId="3262" xr:uid="{00000000-0005-0000-0000-00001F0B0000}"/>
    <cellStyle name="Calculation 2 2 3 2 5 7" xfId="3263" xr:uid="{00000000-0005-0000-0000-0000200B0000}"/>
    <cellStyle name="Calculation 2 2 3 2 5 7 2" xfId="3264" xr:uid="{00000000-0005-0000-0000-0000210B0000}"/>
    <cellStyle name="Calculation 2 2 3 2 5 7 3" xfId="3265" xr:uid="{00000000-0005-0000-0000-0000220B0000}"/>
    <cellStyle name="Calculation 2 2 3 2 5 8" xfId="3266" xr:uid="{00000000-0005-0000-0000-0000230B0000}"/>
    <cellStyle name="Calculation 2 2 3 2 5 8 2" xfId="3267" xr:uid="{00000000-0005-0000-0000-0000240B0000}"/>
    <cellStyle name="Calculation 2 2 3 2 5 8 3" xfId="3268" xr:uid="{00000000-0005-0000-0000-0000250B0000}"/>
    <cellStyle name="Calculation 2 2 3 2 5 9" xfId="3269" xr:uid="{00000000-0005-0000-0000-0000260B0000}"/>
    <cellStyle name="Calculation 2 2 3 2 5 9 2" xfId="3270" xr:uid="{00000000-0005-0000-0000-0000270B0000}"/>
    <cellStyle name="Calculation 2 2 3 2 5 9 3" xfId="3271" xr:uid="{00000000-0005-0000-0000-0000280B0000}"/>
    <cellStyle name="Calculation 2 2 3 2 6" xfId="3272" xr:uid="{00000000-0005-0000-0000-0000290B0000}"/>
    <cellStyle name="Calculation 2 2 3 2 6 10" xfId="3273" xr:uid="{00000000-0005-0000-0000-00002A0B0000}"/>
    <cellStyle name="Calculation 2 2 3 2 6 11" xfId="3274" xr:uid="{00000000-0005-0000-0000-00002B0B0000}"/>
    <cellStyle name="Calculation 2 2 3 2 6 2" xfId="3275" xr:uid="{00000000-0005-0000-0000-00002C0B0000}"/>
    <cellStyle name="Calculation 2 2 3 2 6 2 2" xfId="3276" xr:uid="{00000000-0005-0000-0000-00002D0B0000}"/>
    <cellStyle name="Calculation 2 2 3 2 6 2 3" xfId="3277" xr:uid="{00000000-0005-0000-0000-00002E0B0000}"/>
    <cellStyle name="Calculation 2 2 3 2 6 3" xfId="3278" xr:uid="{00000000-0005-0000-0000-00002F0B0000}"/>
    <cellStyle name="Calculation 2 2 3 2 6 3 2" xfId="3279" xr:uid="{00000000-0005-0000-0000-0000300B0000}"/>
    <cellStyle name="Calculation 2 2 3 2 6 3 3" xfId="3280" xr:uid="{00000000-0005-0000-0000-0000310B0000}"/>
    <cellStyle name="Calculation 2 2 3 2 6 4" xfId="3281" xr:uid="{00000000-0005-0000-0000-0000320B0000}"/>
    <cellStyle name="Calculation 2 2 3 2 6 4 2" xfId="3282" xr:uid="{00000000-0005-0000-0000-0000330B0000}"/>
    <cellStyle name="Calculation 2 2 3 2 6 4 3" xfId="3283" xr:uid="{00000000-0005-0000-0000-0000340B0000}"/>
    <cellStyle name="Calculation 2 2 3 2 6 5" xfId="3284" xr:uid="{00000000-0005-0000-0000-0000350B0000}"/>
    <cellStyle name="Calculation 2 2 3 2 6 5 2" xfId="3285" xr:uid="{00000000-0005-0000-0000-0000360B0000}"/>
    <cellStyle name="Calculation 2 2 3 2 6 5 3" xfId="3286" xr:uid="{00000000-0005-0000-0000-0000370B0000}"/>
    <cellStyle name="Calculation 2 2 3 2 6 6" xfId="3287" xr:uid="{00000000-0005-0000-0000-0000380B0000}"/>
    <cellStyle name="Calculation 2 2 3 2 6 6 2" xfId="3288" xr:uid="{00000000-0005-0000-0000-0000390B0000}"/>
    <cellStyle name="Calculation 2 2 3 2 6 6 3" xfId="3289" xr:uid="{00000000-0005-0000-0000-00003A0B0000}"/>
    <cellStyle name="Calculation 2 2 3 2 6 7" xfId="3290" xr:uid="{00000000-0005-0000-0000-00003B0B0000}"/>
    <cellStyle name="Calculation 2 2 3 2 6 7 2" xfId="3291" xr:uid="{00000000-0005-0000-0000-00003C0B0000}"/>
    <cellStyle name="Calculation 2 2 3 2 6 7 3" xfId="3292" xr:uid="{00000000-0005-0000-0000-00003D0B0000}"/>
    <cellStyle name="Calculation 2 2 3 2 6 8" xfId="3293" xr:uid="{00000000-0005-0000-0000-00003E0B0000}"/>
    <cellStyle name="Calculation 2 2 3 2 6 8 2" xfId="3294" xr:uid="{00000000-0005-0000-0000-00003F0B0000}"/>
    <cellStyle name="Calculation 2 2 3 2 6 8 3" xfId="3295" xr:uid="{00000000-0005-0000-0000-0000400B0000}"/>
    <cellStyle name="Calculation 2 2 3 2 6 9" xfId="3296" xr:uid="{00000000-0005-0000-0000-0000410B0000}"/>
    <cellStyle name="Calculation 2 2 3 2 6 9 2" xfId="3297" xr:uid="{00000000-0005-0000-0000-0000420B0000}"/>
    <cellStyle name="Calculation 2 2 3 2 6 9 3" xfId="3298" xr:uid="{00000000-0005-0000-0000-0000430B0000}"/>
    <cellStyle name="Calculation 2 2 3 2 7" xfId="3299" xr:uid="{00000000-0005-0000-0000-0000440B0000}"/>
    <cellStyle name="Calculation 2 2 3 2 7 10" xfId="3300" xr:uid="{00000000-0005-0000-0000-0000450B0000}"/>
    <cellStyle name="Calculation 2 2 3 2 7 11" xfId="3301" xr:uid="{00000000-0005-0000-0000-0000460B0000}"/>
    <cellStyle name="Calculation 2 2 3 2 7 2" xfId="3302" xr:uid="{00000000-0005-0000-0000-0000470B0000}"/>
    <cellStyle name="Calculation 2 2 3 2 7 2 2" xfId="3303" xr:uid="{00000000-0005-0000-0000-0000480B0000}"/>
    <cellStyle name="Calculation 2 2 3 2 7 2 3" xfId="3304" xr:uid="{00000000-0005-0000-0000-0000490B0000}"/>
    <cellStyle name="Calculation 2 2 3 2 7 3" xfId="3305" xr:uid="{00000000-0005-0000-0000-00004A0B0000}"/>
    <cellStyle name="Calculation 2 2 3 2 7 3 2" xfId="3306" xr:uid="{00000000-0005-0000-0000-00004B0B0000}"/>
    <cellStyle name="Calculation 2 2 3 2 7 3 3" xfId="3307" xr:uid="{00000000-0005-0000-0000-00004C0B0000}"/>
    <cellStyle name="Calculation 2 2 3 2 7 4" xfId="3308" xr:uid="{00000000-0005-0000-0000-00004D0B0000}"/>
    <cellStyle name="Calculation 2 2 3 2 7 4 2" xfId="3309" xr:uid="{00000000-0005-0000-0000-00004E0B0000}"/>
    <cellStyle name="Calculation 2 2 3 2 7 4 3" xfId="3310" xr:uid="{00000000-0005-0000-0000-00004F0B0000}"/>
    <cellStyle name="Calculation 2 2 3 2 7 5" xfId="3311" xr:uid="{00000000-0005-0000-0000-0000500B0000}"/>
    <cellStyle name="Calculation 2 2 3 2 7 5 2" xfId="3312" xr:uid="{00000000-0005-0000-0000-0000510B0000}"/>
    <cellStyle name="Calculation 2 2 3 2 7 5 3" xfId="3313" xr:uid="{00000000-0005-0000-0000-0000520B0000}"/>
    <cellStyle name="Calculation 2 2 3 2 7 6" xfId="3314" xr:uid="{00000000-0005-0000-0000-0000530B0000}"/>
    <cellStyle name="Calculation 2 2 3 2 7 6 2" xfId="3315" xr:uid="{00000000-0005-0000-0000-0000540B0000}"/>
    <cellStyle name="Calculation 2 2 3 2 7 6 3" xfId="3316" xr:uid="{00000000-0005-0000-0000-0000550B0000}"/>
    <cellStyle name="Calculation 2 2 3 2 7 7" xfId="3317" xr:uid="{00000000-0005-0000-0000-0000560B0000}"/>
    <cellStyle name="Calculation 2 2 3 2 7 7 2" xfId="3318" xr:uid="{00000000-0005-0000-0000-0000570B0000}"/>
    <cellStyle name="Calculation 2 2 3 2 7 7 3" xfId="3319" xr:uid="{00000000-0005-0000-0000-0000580B0000}"/>
    <cellStyle name="Calculation 2 2 3 2 7 8" xfId="3320" xr:uid="{00000000-0005-0000-0000-0000590B0000}"/>
    <cellStyle name="Calculation 2 2 3 2 7 8 2" xfId="3321" xr:uid="{00000000-0005-0000-0000-00005A0B0000}"/>
    <cellStyle name="Calculation 2 2 3 2 7 8 3" xfId="3322" xr:uid="{00000000-0005-0000-0000-00005B0B0000}"/>
    <cellStyle name="Calculation 2 2 3 2 7 9" xfId="3323" xr:uid="{00000000-0005-0000-0000-00005C0B0000}"/>
    <cellStyle name="Calculation 2 2 3 2 7 9 2" xfId="3324" xr:uid="{00000000-0005-0000-0000-00005D0B0000}"/>
    <cellStyle name="Calculation 2 2 3 2 7 9 3" xfId="3325" xr:uid="{00000000-0005-0000-0000-00005E0B0000}"/>
    <cellStyle name="Calculation 2 2 3 2 8" xfId="3326" xr:uid="{00000000-0005-0000-0000-00005F0B0000}"/>
    <cellStyle name="Calculation 2 2 3 2 8 10" xfId="3327" xr:uid="{00000000-0005-0000-0000-0000600B0000}"/>
    <cellStyle name="Calculation 2 2 3 2 8 11" xfId="3328" xr:uid="{00000000-0005-0000-0000-0000610B0000}"/>
    <cellStyle name="Calculation 2 2 3 2 8 2" xfId="3329" xr:uid="{00000000-0005-0000-0000-0000620B0000}"/>
    <cellStyle name="Calculation 2 2 3 2 8 2 2" xfId="3330" xr:uid="{00000000-0005-0000-0000-0000630B0000}"/>
    <cellStyle name="Calculation 2 2 3 2 8 2 3" xfId="3331" xr:uid="{00000000-0005-0000-0000-0000640B0000}"/>
    <cellStyle name="Calculation 2 2 3 2 8 3" xfId="3332" xr:uid="{00000000-0005-0000-0000-0000650B0000}"/>
    <cellStyle name="Calculation 2 2 3 2 8 3 2" xfId="3333" xr:uid="{00000000-0005-0000-0000-0000660B0000}"/>
    <cellStyle name="Calculation 2 2 3 2 8 3 3" xfId="3334" xr:uid="{00000000-0005-0000-0000-0000670B0000}"/>
    <cellStyle name="Calculation 2 2 3 2 8 4" xfId="3335" xr:uid="{00000000-0005-0000-0000-0000680B0000}"/>
    <cellStyle name="Calculation 2 2 3 2 8 4 2" xfId="3336" xr:uid="{00000000-0005-0000-0000-0000690B0000}"/>
    <cellStyle name="Calculation 2 2 3 2 8 4 3" xfId="3337" xr:uid="{00000000-0005-0000-0000-00006A0B0000}"/>
    <cellStyle name="Calculation 2 2 3 2 8 5" xfId="3338" xr:uid="{00000000-0005-0000-0000-00006B0B0000}"/>
    <cellStyle name="Calculation 2 2 3 2 8 5 2" xfId="3339" xr:uid="{00000000-0005-0000-0000-00006C0B0000}"/>
    <cellStyle name="Calculation 2 2 3 2 8 5 3" xfId="3340" xr:uid="{00000000-0005-0000-0000-00006D0B0000}"/>
    <cellStyle name="Calculation 2 2 3 2 8 6" xfId="3341" xr:uid="{00000000-0005-0000-0000-00006E0B0000}"/>
    <cellStyle name="Calculation 2 2 3 2 8 6 2" xfId="3342" xr:uid="{00000000-0005-0000-0000-00006F0B0000}"/>
    <cellStyle name="Calculation 2 2 3 2 8 6 3" xfId="3343" xr:uid="{00000000-0005-0000-0000-0000700B0000}"/>
    <cellStyle name="Calculation 2 2 3 2 8 7" xfId="3344" xr:uid="{00000000-0005-0000-0000-0000710B0000}"/>
    <cellStyle name="Calculation 2 2 3 2 8 7 2" xfId="3345" xr:uid="{00000000-0005-0000-0000-0000720B0000}"/>
    <cellStyle name="Calculation 2 2 3 2 8 7 3" xfId="3346" xr:uid="{00000000-0005-0000-0000-0000730B0000}"/>
    <cellStyle name="Calculation 2 2 3 2 8 8" xfId="3347" xr:uid="{00000000-0005-0000-0000-0000740B0000}"/>
    <cellStyle name="Calculation 2 2 3 2 8 8 2" xfId="3348" xr:uid="{00000000-0005-0000-0000-0000750B0000}"/>
    <cellStyle name="Calculation 2 2 3 2 8 8 3" xfId="3349" xr:uid="{00000000-0005-0000-0000-0000760B0000}"/>
    <cellStyle name="Calculation 2 2 3 2 8 9" xfId="3350" xr:uid="{00000000-0005-0000-0000-0000770B0000}"/>
    <cellStyle name="Calculation 2 2 3 2 8 9 2" xfId="3351" xr:uid="{00000000-0005-0000-0000-0000780B0000}"/>
    <cellStyle name="Calculation 2 2 3 2 8 9 3" xfId="3352" xr:uid="{00000000-0005-0000-0000-0000790B0000}"/>
    <cellStyle name="Calculation 2 2 3 2 9" xfId="3353" xr:uid="{00000000-0005-0000-0000-00007A0B0000}"/>
    <cellStyle name="Calculation 2 2 3 2 9 10" xfId="3354" xr:uid="{00000000-0005-0000-0000-00007B0B0000}"/>
    <cellStyle name="Calculation 2 2 3 2 9 11" xfId="3355" xr:uid="{00000000-0005-0000-0000-00007C0B0000}"/>
    <cellStyle name="Calculation 2 2 3 2 9 2" xfId="3356" xr:uid="{00000000-0005-0000-0000-00007D0B0000}"/>
    <cellStyle name="Calculation 2 2 3 2 9 2 2" xfId="3357" xr:uid="{00000000-0005-0000-0000-00007E0B0000}"/>
    <cellStyle name="Calculation 2 2 3 2 9 2 3" xfId="3358" xr:uid="{00000000-0005-0000-0000-00007F0B0000}"/>
    <cellStyle name="Calculation 2 2 3 2 9 3" xfId="3359" xr:uid="{00000000-0005-0000-0000-0000800B0000}"/>
    <cellStyle name="Calculation 2 2 3 2 9 3 2" xfId="3360" xr:uid="{00000000-0005-0000-0000-0000810B0000}"/>
    <cellStyle name="Calculation 2 2 3 2 9 3 3" xfId="3361" xr:uid="{00000000-0005-0000-0000-0000820B0000}"/>
    <cellStyle name="Calculation 2 2 3 2 9 4" xfId="3362" xr:uid="{00000000-0005-0000-0000-0000830B0000}"/>
    <cellStyle name="Calculation 2 2 3 2 9 4 2" xfId="3363" xr:uid="{00000000-0005-0000-0000-0000840B0000}"/>
    <cellStyle name="Calculation 2 2 3 2 9 4 3" xfId="3364" xr:uid="{00000000-0005-0000-0000-0000850B0000}"/>
    <cellStyle name="Calculation 2 2 3 2 9 5" xfId="3365" xr:uid="{00000000-0005-0000-0000-0000860B0000}"/>
    <cellStyle name="Calculation 2 2 3 2 9 5 2" xfId="3366" xr:uid="{00000000-0005-0000-0000-0000870B0000}"/>
    <cellStyle name="Calculation 2 2 3 2 9 5 3" xfId="3367" xr:uid="{00000000-0005-0000-0000-0000880B0000}"/>
    <cellStyle name="Calculation 2 2 3 2 9 6" xfId="3368" xr:uid="{00000000-0005-0000-0000-0000890B0000}"/>
    <cellStyle name="Calculation 2 2 3 2 9 6 2" xfId="3369" xr:uid="{00000000-0005-0000-0000-00008A0B0000}"/>
    <cellStyle name="Calculation 2 2 3 2 9 6 3" xfId="3370" xr:uid="{00000000-0005-0000-0000-00008B0B0000}"/>
    <cellStyle name="Calculation 2 2 3 2 9 7" xfId="3371" xr:uid="{00000000-0005-0000-0000-00008C0B0000}"/>
    <cellStyle name="Calculation 2 2 3 2 9 7 2" xfId="3372" xr:uid="{00000000-0005-0000-0000-00008D0B0000}"/>
    <cellStyle name="Calculation 2 2 3 2 9 7 3" xfId="3373" xr:uid="{00000000-0005-0000-0000-00008E0B0000}"/>
    <cellStyle name="Calculation 2 2 3 2 9 8" xfId="3374" xr:uid="{00000000-0005-0000-0000-00008F0B0000}"/>
    <cellStyle name="Calculation 2 2 3 2 9 8 2" xfId="3375" xr:uid="{00000000-0005-0000-0000-0000900B0000}"/>
    <cellStyle name="Calculation 2 2 3 2 9 8 3" xfId="3376" xr:uid="{00000000-0005-0000-0000-0000910B0000}"/>
    <cellStyle name="Calculation 2 2 3 2 9 9" xfId="3377" xr:uid="{00000000-0005-0000-0000-0000920B0000}"/>
    <cellStyle name="Calculation 2 2 3 2 9 9 2" xfId="3378" xr:uid="{00000000-0005-0000-0000-0000930B0000}"/>
    <cellStyle name="Calculation 2 2 3 2 9 9 3" xfId="3379" xr:uid="{00000000-0005-0000-0000-0000940B0000}"/>
    <cellStyle name="Calculation 2 2 3 3" xfId="3380" xr:uid="{00000000-0005-0000-0000-0000950B0000}"/>
    <cellStyle name="Calculation 2 2 3 3 2" xfId="3381" xr:uid="{00000000-0005-0000-0000-0000960B0000}"/>
    <cellStyle name="Calculation 2 2 3 3 3" xfId="3382" xr:uid="{00000000-0005-0000-0000-0000970B0000}"/>
    <cellStyle name="Calculation 2 2 3 4" xfId="3383" xr:uid="{00000000-0005-0000-0000-0000980B0000}"/>
    <cellStyle name="Calculation 2 2 3 4 2" xfId="3384" xr:uid="{00000000-0005-0000-0000-0000990B0000}"/>
    <cellStyle name="Calculation 2 2 3 4 3" xfId="3385" xr:uid="{00000000-0005-0000-0000-00009A0B0000}"/>
    <cellStyle name="Calculation 2 2 3 5" xfId="3386" xr:uid="{00000000-0005-0000-0000-00009B0B0000}"/>
    <cellStyle name="Calculation 2 2 3 5 2" xfId="3387" xr:uid="{00000000-0005-0000-0000-00009C0B0000}"/>
    <cellStyle name="Calculation 2 2 3 5 3" xfId="3388" xr:uid="{00000000-0005-0000-0000-00009D0B0000}"/>
    <cellStyle name="Calculation 2 2 3 6" xfId="3389" xr:uid="{00000000-0005-0000-0000-00009E0B0000}"/>
    <cellStyle name="Calculation 2 2 3 6 2" xfId="3390" xr:uid="{00000000-0005-0000-0000-00009F0B0000}"/>
    <cellStyle name="Calculation 2 2 3 6 3" xfId="3391" xr:uid="{00000000-0005-0000-0000-0000A00B0000}"/>
    <cellStyle name="Calculation 2 2 3 7" xfId="3392" xr:uid="{00000000-0005-0000-0000-0000A10B0000}"/>
    <cellStyle name="Calculation 2 2 3 7 2" xfId="3393" xr:uid="{00000000-0005-0000-0000-0000A20B0000}"/>
    <cellStyle name="Calculation 2 2 3 7 3" xfId="3394" xr:uid="{00000000-0005-0000-0000-0000A30B0000}"/>
    <cellStyle name="Calculation 2 2 3 8" xfId="58325" xr:uid="{00000000-0005-0000-0000-0000A40B0000}"/>
    <cellStyle name="Calculation 2 2 4" xfId="148" xr:uid="{00000000-0005-0000-0000-0000A50B0000}"/>
    <cellStyle name="Calculation 2 2 4 2" xfId="3395" xr:uid="{00000000-0005-0000-0000-0000A60B0000}"/>
    <cellStyle name="Calculation 2 2 4 2 10" xfId="3396" xr:uid="{00000000-0005-0000-0000-0000A70B0000}"/>
    <cellStyle name="Calculation 2 2 4 2 10 10" xfId="3397" xr:uid="{00000000-0005-0000-0000-0000A80B0000}"/>
    <cellStyle name="Calculation 2 2 4 2 10 11" xfId="3398" xr:uid="{00000000-0005-0000-0000-0000A90B0000}"/>
    <cellStyle name="Calculation 2 2 4 2 10 2" xfId="3399" xr:uid="{00000000-0005-0000-0000-0000AA0B0000}"/>
    <cellStyle name="Calculation 2 2 4 2 10 2 2" xfId="3400" xr:uid="{00000000-0005-0000-0000-0000AB0B0000}"/>
    <cellStyle name="Calculation 2 2 4 2 10 2 3" xfId="3401" xr:uid="{00000000-0005-0000-0000-0000AC0B0000}"/>
    <cellStyle name="Calculation 2 2 4 2 10 3" xfId="3402" xr:uid="{00000000-0005-0000-0000-0000AD0B0000}"/>
    <cellStyle name="Calculation 2 2 4 2 10 3 2" xfId="3403" xr:uid="{00000000-0005-0000-0000-0000AE0B0000}"/>
    <cellStyle name="Calculation 2 2 4 2 10 3 3" xfId="3404" xr:uid="{00000000-0005-0000-0000-0000AF0B0000}"/>
    <cellStyle name="Calculation 2 2 4 2 10 4" xfId="3405" xr:uid="{00000000-0005-0000-0000-0000B00B0000}"/>
    <cellStyle name="Calculation 2 2 4 2 10 4 2" xfId="3406" xr:uid="{00000000-0005-0000-0000-0000B10B0000}"/>
    <cellStyle name="Calculation 2 2 4 2 10 4 3" xfId="3407" xr:uid="{00000000-0005-0000-0000-0000B20B0000}"/>
    <cellStyle name="Calculation 2 2 4 2 10 5" xfId="3408" xr:uid="{00000000-0005-0000-0000-0000B30B0000}"/>
    <cellStyle name="Calculation 2 2 4 2 10 5 2" xfId="3409" xr:uid="{00000000-0005-0000-0000-0000B40B0000}"/>
    <cellStyle name="Calculation 2 2 4 2 10 5 3" xfId="3410" xr:uid="{00000000-0005-0000-0000-0000B50B0000}"/>
    <cellStyle name="Calculation 2 2 4 2 10 6" xfId="3411" xr:uid="{00000000-0005-0000-0000-0000B60B0000}"/>
    <cellStyle name="Calculation 2 2 4 2 10 6 2" xfId="3412" xr:uid="{00000000-0005-0000-0000-0000B70B0000}"/>
    <cellStyle name="Calculation 2 2 4 2 10 6 3" xfId="3413" xr:uid="{00000000-0005-0000-0000-0000B80B0000}"/>
    <cellStyle name="Calculation 2 2 4 2 10 7" xfId="3414" xr:uid="{00000000-0005-0000-0000-0000B90B0000}"/>
    <cellStyle name="Calculation 2 2 4 2 10 7 2" xfId="3415" xr:uid="{00000000-0005-0000-0000-0000BA0B0000}"/>
    <cellStyle name="Calculation 2 2 4 2 10 7 3" xfId="3416" xr:uid="{00000000-0005-0000-0000-0000BB0B0000}"/>
    <cellStyle name="Calculation 2 2 4 2 10 8" xfId="3417" xr:uid="{00000000-0005-0000-0000-0000BC0B0000}"/>
    <cellStyle name="Calculation 2 2 4 2 10 8 2" xfId="3418" xr:uid="{00000000-0005-0000-0000-0000BD0B0000}"/>
    <cellStyle name="Calculation 2 2 4 2 10 8 3" xfId="3419" xr:uid="{00000000-0005-0000-0000-0000BE0B0000}"/>
    <cellStyle name="Calculation 2 2 4 2 10 9" xfId="3420" xr:uid="{00000000-0005-0000-0000-0000BF0B0000}"/>
    <cellStyle name="Calculation 2 2 4 2 10 9 2" xfId="3421" xr:uid="{00000000-0005-0000-0000-0000C00B0000}"/>
    <cellStyle name="Calculation 2 2 4 2 10 9 3" xfId="3422" xr:uid="{00000000-0005-0000-0000-0000C10B0000}"/>
    <cellStyle name="Calculation 2 2 4 2 11" xfId="3423" xr:uid="{00000000-0005-0000-0000-0000C20B0000}"/>
    <cellStyle name="Calculation 2 2 4 2 11 2" xfId="3424" xr:uid="{00000000-0005-0000-0000-0000C30B0000}"/>
    <cellStyle name="Calculation 2 2 4 2 11 3" xfId="3425" xr:uid="{00000000-0005-0000-0000-0000C40B0000}"/>
    <cellStyle name="Calculation 2 2 4 2 12" xfId="3426" xr:uid="{00000000-0005-0000-0000-0000C50B0000}"/>
    <cellStyle name="Calculation 2 2 4 2 12 2" xfId="3427" xr:uid="{00000000-0005-0000-0000-0000C60B0000}"/>
    <cellStyle name="Calculation 2 2 4 2 12 3" xfId="3428" xr:uid="{00000000-0005-0000-0000-0000C70B0000}"/>
    <cellStyle name="Calculation 2 2 4 2 13" xfId="3429" xr:uid="{00000000-0005-0000-0000-0000C80B0000}"/>
    <cellStyle name="Calculation 2 2 4 2 13 2" xfId="3430" xr:uid="{00000000-0005-0000-0000-0000C90B0000}"/>
    <cellStyle name="Calculation 2 2 4 2 13 3" xfId="3431" xr:uid="{00000000-0005-0000-0000-0000CA0B0000}"/>
    <cellStyle name="Calculation 2 2 4 2 14" xfId="3432" xr:uid="{00000000-0005-0000-0000-0000CB0B0000}"/>
    <cellStyle name="Calculation 2 2 4 2 14 2" xfId="3433" xr:uid="{00000000-0005-0000-0000-0000CC0B0000}"/>
    <cellStyle name="Calculation 2 2 4 2 14 3" xfId="3434" xr:uid="{00000000-0005-0000-0000-0000CD0B0000}"/>
    <cellStyle name="Calculation 2 2 4 2 15" xfId="3435" xr:uid="{00000000-0005-0000-0000-0000CE0B0000}"/>
    <cellStyle name="Calculation 2 2 4 2 15 2" xfId="3436" xr:uid="{00000000-0005-0000-0000-0000CF0B0000}"/>
    <cellStyle name="Calculation 2 2 4 2 15 3" xfId="3437" xr:uid="{00000000-0005-0000-0000-0000D00B0000}"/>
    <cellStyle name="Calculation 2 2 4 2 16" xfId="3438" xr:uid="{00000000-0005-0000-0000-0000D10B0000}"/>
    <cellStyle name="Calculation 2 2 4 2 16 2" xfId="3439" xr:uid="{00000000-0005-0000-0000-0000D20B0000}"/>
    <cellStyle name="Calculation 2 2 4 2 16 3" xfId="3440" xr:uid="{00000000-0005-0000-0000-0000D30B0000}"/>
    <cellStyle name="Calculation 2 2 4 2 17" xfId="3441" xr:uid="{00000000-0005-0000-0000-0000D40B0000}"/>
    <cellStyle name="Calculation 2 2 4 2 17 2" xfId="3442" xr:uid="{00000000-0005-0000-0000-0000D50B0000}"/>
    <cellStyle name="Calculation 2 2 4 2 17 3" xfId="3443" xr:uid="{00000000-0005-0000-0000-0000D60B0000}"/>
    <cellStyle name="Calculation 2 2 4 2 18" xfId="3444" xr:uid="{00000000-0005-0000-0000-0000D70B0000}"/>
    <cellStyle name="Calculation 2 2 4 2 18 2" xfId="3445" xr:uid="{00000000-0005-0000-0000-0000D80B0000}"/>
    <cellStyle name="Calculation 2 2 4 2 18 3" xfId="3446" xr:uid="{00000000-0005-0000-0000-0000D90B0000}"/>
    <cellStyle name="Calculation 2 2 4 2 19" xfId="3447" xr:uid="{00000000-0005-0000-0000-0000DA0B0000}"/>
    <cellStyle name="Calculation 2 2 4 2 2" xfId="3448" xr:uid="{00000000-0005-0000-0000-0000DB0B0000}"/>
    <cellStyle name="Calculation 2 2 4 2 2 10" xfId="3449" xr:uid="{00000000-0005-0000-0000-0000DC0B0000}"/>
    <cellStyle name="Calculation 2 2 4 2 2 11" xfId="3450" xr:uid="{00000000-0005-0000-0000-0000DD0B0000}"/>
    <cellStyle name="Calculation 2 2 4 2 2 2" xfId="3451" xr:uid="{00000000-0005-0000-0000-0000DE0B0000}"/>
    <cellStyle name="Calculation 2 2 4 2 2 2 2" xfId="3452" xr:uid="{00000000-0005-0000-0000-0000DF0B0000}"/>
    <cellStyle name="Calculation 2 2 4 2 2 2 3" xfId="3453" xr:uid="{00000000-0005-0000-0000-0000E00B0000}"/>
    <cellStyle name="Calculation 2 2 4 2 2 3" xfId="3454" xr:uid="{00000000-0005-0000-0000-0000E10B0000}"/>
    <cellStyle name="Calculation 2 2 4 2 2 3 2" xfId="3455" xr:uid="{00000000-0005-0000-0000-0000E20B0000}"/>
    <cellStyle name="Calculation 2 2 4 2 2 3 3" xfId="3456" xr:uid="{00000000-0005-0000-0000-0000E30B0000}"/>
    <cellStyle name="Calculation 2 2 4 2 2 4" xfId="3457" xr:uid="{00000000-0005-0000-0000-0000E40B0000}"/>
    <cellStyle name="Calculation 2 2 4 2 2 4 2" xfId="3458" xr:uid="{00000000-0005-0000-0000-0000E50B0000}"/>
    <cellStyle name="Calculation 2 2 4 2 2 4 3" xfId="3459" xr:uid="{00000000-0005-0000-0000-0000E60B0000}"/>
    <cellStyle name="Calculation 2 2 4 2 2 5" xfId="3460" xr:uid="{00000000-0005-0000-0000-0000E70B0000}"/>
    <cellStyle name="Calculation 2 2 4 2 2 5 2" xfId="3461" xr:uid="{00000000-0005-0000-0000-0000E80B0000}"/>
    <cellStyle name="Calculation 2 2 4 2 2 5 3" xfId="3462" xr:uid="{00000000-0005-0000-0000-0000E90B0000}"/>
    <cellStyle name="Calculation 2 2 4 2 2 6" xfId="3463" xr:uid="{00000000-0005-0000-0000-0000EA0B0000}"/>
    <cellStyle name="Calculation 2 2 4 2 2 6 2" xfId="3464" xr:uid="{00000000-0005-0000-0000-0000EB0B0000}"/>
    <cellStyle name="Calculation 2 2 4 2 2 6 3" xfId="3465" xr:uid="{00000000-0005-0000-0000-0000EC0B0000}"/>
    <cellStyle name="Calculation 2 2 4 2 2 7" xfId="3466" xr:uid="{00000000-0005-0000-0000-0000ED0B0000}"/>
    <cellStyle name="Calculation 2 2 4 2 2 7 2" xfId="3467" xr:uid="{00000000-0005-0000-0000-0000EE0B0000}"/>
    <cellStyle name="Calculation 2 2 4 2 2 7 3" xfId="3468" xr:uid="{00000000-0005-0000-0000-0000EF0B0000}"/>
    <cellStyle name="Calculation 2 2 4 2 2 8" xfId="3469" xr:uid="{00000000-0005-0000-0000-0000F00B0000}"/>
    <cellStyle name="Calculation 2 2 4 2 2 8 2" xfId="3470" xr:uid="{00000000-0005-0000-0000-0000F10B0000}"/>
    <cellStyle name="Calculation 2 2 4 2 2 8 3" xfId="3471" xr:uid="{00000000-0005-0000-0000-0000F20B0000}"/>
    <cellStyle name="Calculation 2 2 4 2 2 9" xfId="3472" xr:uid="{00000000-0005-0000-0000-0000F30B0000}"/>
    <cellStyle name="Calculation 2 2 4 2 2 9 2" xfId="3473" xr:uid="{00000000-0005-0000-0000-0000F40B0000}"/>
    <cellStyle name="Calculation 2 2 4 2 2 9 3" xfId="3474" xr:uid="{00000000-0005-0000-0000-0000F50B0000}"/>
    <cellStyle name="Calculation 2 2 4 2 20" xfId="3475" xr:uid="{00000000-0005-0000-0000-0000F60B0000}"/>
    <cellStyle name="Calculation 2 2 4 2 3" xfId="3476" xr:uid="{00000000-0005-0000-0000-0000F70B0000}"/>
    <cellStyle name="Calculation 2 2 4 2 3 10" xfId="3477" xr:uid="{00000000-0005-0000-0000-0000F80B0000}"/>
    <cellStyle name="Calculation 2 2 4 2 3 11" xfId="3478" xr:uid="{00000000-0005-0000-0000-0000F90B0000}"/>
    <cellStyle name="Calculation 2 2 4 2 3 2" xfId="3479" xr:uid="{00000000-0005-0000-0000-0000FA0B0000}"/>
    <cellStyle name="Calculation 2 2 4 2 3 2 2" xfId="3480" xr:uid="{00000000-0005-0000-0000-0000FB0B0000}"/>
    <cellStyle name="Calculation 2 2 4 2 3 2 3" xfId="3481" xr:uid="{00000000-0005-0000-0000-0000FC0B0000}"/>
    <cellStyle name="Calculation 2 2 4 2 3 3" xfId="3482" xr:uid="{00000000-0005-0000-0000-0000FD0B0000}"/>
    <cellStyle name="Calculation 2 2 4 2 3 3 2" xfId="3483" xr:uid="{00000000-0005-0000-0000-0000FE0B0000}"/>
    <cellStyle name="Calculation 2 2 4 2 3 3 3" xfId="3484" xr:uid="{00000000-0005-0000-0000-0000FF0B0000}"/>
    <cellStyle name="Calculation 2 2 4 2 3 4" xfId="3485" xr:uid="{00000000-0005-0000-0000-0000000C0000}"/>
    <cellStyle name="Calculation 2 2 4 2 3 4 2" xfId="3486" xr:uid="{00000000-0005-0000-0000-0000010C0000}"/>
    <cellStyle name="Calculation 2 2 4 2 3 4 3" xfId="3487" xr:uid="{00000000-0005-0000-0000-0000020C0000}"/>
    <cellStyle name="Calculation 2 2 4 2 3 5" xfId="3488" xr:uid="{00000000-0005-0000-0000-0000030C0000}"/>
    <cellStyle name="Calculation 2 2 4 2 3 5 2" xfId="3489" xr:uid="{00000000-0005-0000-0000-0000040C0000}"/>
    <cellStyle name="Calculation 2 2 4 2 3 5 3" xfId="3490" xr:uid="{00000000-0005-0000-0000-0000050C0000}"/>
    <cellStyle name="Calculation 2 2 4 2 3 6" xfId="3491" xr:uid="{00000000-0005-0000-0000-0000060C0000}"/>
    <cellStyle name="Calculation 2 2 4 2 3 6 2" xfId="3492" xr:uid="{00000000-0005-0000-0000-0000070C0000}"/>
    <cellStyle name="Calculation 2 2 4 2 3 6 3" xfId="3493" xr:uid="{00000000-0005-0000-0000-0000080C0000}"/>
    <cellStyle name="Calculation 2 2 4 2 3 7" xfId="3494" xr:uid="{00000000-0005-0000-0000-0000090C0000}"/>
    <cellStyle name="Calculation 2 2 4 2 3 7 2" xfId="3495" xr:uid="{00000000-0005-0000-0000-00000A0C0000}"/>
    <cellStyle name="Calculation 2 2 4 2 3 7 3" xfId="3496" xr:uid="{00000000-0005-0000-0000-00000B0C0000}"/>
    <cellStyle name="Calculation 2 2 4 2 3 8" xfId="3497" xr:uid="{00000000-0005-0000-0000-00000C0C0000}"/>
    <cellStyle name="Calculation 2 2 4 2 3 8 2" xfId="3498" xr:uid="{00000000-0005-0000-0000-00000D0C0000}"/>
    <cellStyle name="Calculation 2 2 4 2 3 8 3" xfId="3499" xr:uid="{00000000-0005-0000-0000-00000E0C0000}"/>
    <cellStyle name="Calculation 2 2 4 2 3 9" xfId="3500" xr:uid="{00000000-0005-0000-0000-00000F0C0000}"/>
    <cellStyle name="Calculation 2 2 4 2 3 9 2" xfId="3501" xr:uid="{00000000-0005-0000-0000-0000100C0000}"/>
    <cellStyle name="Calculation 2 2 4 2 3 9 3" xfId="3502" xr:uid="{00000000-0005-0000-0000-0000110C0000}"/>
    <cellStyle name="Calculation 2 2 4 2 4" xfId="3503" xr:uid="{00000000-0005-0000-0000-0000120C0000}"/>
    <cellStyle name="Calculation 2 2 4 2 4 10" xfId="3504" xr:uid="{00000000-0005-0000-0000-0000130C0000}"/>
    <cellStyle name="Calculation 2 2 4 2 4 11" xfId="3505" xr:uid="{00000000-0005-0000-0000-0000140C0000}"/>
    <cellStyle name="Calculation 2 2 4 2 4 2" xfId="3506" xr:uid="{00000000-0005-0000-0000-0000150C0000}"/>
    <cellStyle name="Calculation 2 2 4 2 4 2 2" xfId="3507" xr:uid="{00000000-0005-0000-0000-0000160C0000}"/>
    <cellStyle name="Calculation 2 2 4 2 4 2 3" xfId="3508" xr:uid="{00000000-0005-0000-0000-0000170C0000}"/>
    <cellStyle name="Calculation 2 2 4 2 4 3" xfId="3509" xr:uid="{00000000-0005-0000-0000-0000180C0000}"/>
    <cellStyle name="Calculation 2 2 4 2 4 3 2" xfId="3510" xr:uid="{00000000-0005-0000-0000-0000190C0000}"/>
    <cellStyle name="Calculation 2 2 4 2 4 3 3" xfId="3511" xr:uid="{00000000-0005-0000-0000-00001A0C0000}"/>
    <cellStyle name="Calculation 2 2 4 2 4 4" xfId="3512" xr:uid="{00000000-0005-0000-0000-00001B0C0000}"/>
    <cellStyle name="Calculation 2 2 4 2 4 4 2" xfId="3513" xr:uid="{00000000-0005-0000-0000-00001C0C0000}"/>
    <cellStyle name="Calculation 2 2 4 2 4 4 3" xfId="3514" xr:uid="{00000000-0005-0000-0000-00001D0C0000}"/>
    <cellStyle name="Calculation 2 2 4 2 4 5" xfId="3515" xr:uid="{00000000-0005-0000-0000-00001E0C0000}"/>
    <cellStyle name="Calculation 2 2 4 2 4 5 2" xfId="3516" xr:uid="{00000000-0005-0000-0000-00001F0C0000}"/>
    <cellStyle name="Calculation 2 2 4 2 4 5 3" xfId="3517" xr:uid="{00000000-0005-0000-0000-0000200C0000}"/>
    <cellStyle name="Calculation 2 2 4 2 4 6" xfId="3518" xr:uid="{00000000-0005-0000-0000-0000210C0000}"/>
    <cellStyle name="Calculation 2 2 4 2 4 6 2" xfId="3519" xr:uid="{00000000-0005-0000-0000-0000220C0000}"/>
    <cellStyle name="Calculation 2 2 4 2 4 6 3" xfId="3520" xr:uid="{00000000-0005-0000-0000-0000230C0000}"/>
    <cellStyle name="Calculation 2 2 4 2 4 7" xfId="3521" xr:uid="{00000000-0005-0000-0000-0000240C0000}"/>
    <cellStyle name="Calculation 2 2 4 2 4 7 2" xfId="3522" xr:uid="{00000000-0005-0000-0000-0000250C0000}"/>
    <cellStyle name="Calculation 2 2 4 2 4 7 3" xfId="3523" xr:uid="{00000000-0005-0000-0000-0000260C0000}"/>
    <cellStyle name="Calculation 2 2 4 2 4 8" xfId="3524" xr:uid="{00000000-0005-0000-0000-0000270C0000}"/>
    <cellStyle name="Calculation 2 2 4 2 4 8 2" xfId="3525" xr:uid="{00000000-0005-0000-0000-0000280C0000}"/>
    <cellStyle name="Calculation 2 2 4 2 4 8 3" xfId="3526" xr:uid="{00000000-0005-0000-0000-0000290C0000}"/>
    <cellStyle name="Calculation 2 2 4 2 4 9" xfId="3527" xr:uid="{00000000-0005-0000-0000-00002A0C0000}"/>
    <cellStyle name="Calculation 2 2 4 2 4 9 2" xfId="3528" xr:uid="{00000000-0005-0000-0000-00002B0C0000}"/>
    <cellStyle name="Calculation 2 2 4 2 4 9 3" xfId="3529" xr:uid="{00000000-0005-0000-0000-00002C0C0000}"/>
    <cellStyle name="Calculation 2 2 4 2 5" xfId="3530" xr:uid="{00000000-0005-0000-0000-00002D0C0000}"/>
    <cellStyle name="Calculation 2 2 4 2 5 10" xfId="3531" xr:uid="{00000000-0005-0000-0000-00002E0C0000}"/>
    <cellStyle name="Calculation 2 2 4 2 5 11" xfId="3532" xr:uid="{00000000-0005-0000-0000-00002F0C0000}"/>
    <cellStyle name="Calculation 2 2 4 2 5 2" xfId="3533" xr:uid="{00000000-0005-0000-0000-0000300C0000}"/>
    <cellStyle name="Calculation 2 2 4 2 5 2 2" xfId="3534" xr:uid="{00000000-0005-0000-0000-0000310C0000}"/>
    <cellStyle name="Calculation 2 2 4 2 5 2 3" xfId="3535" xr:uid="{00000000-0005-0000-0000-0000320C0000}"/>
    <cellStyle name="Calculation 2 2 4 2 5 3" xfId="3536" xr:uid="{00000000-0005-0000-0000-0000330C0000}"/>
    <cellStyle name="Calculation 2 2 4 2 5 3 2" xfId="3537" xr:uid="{00000000-0005-0000-0000-0000340C0000}"/>
    <cellStyle name="Calculation 2 2 4 2 5 3 3" xfId="3538" xr:uid="{00000000-0005-0000-0000-0000350C0000}"/>
    <cellStyle name="Calculation 2 2 4 2 5 4" xfId="3539" xr:uid="{00000000-0005-0000-0000-0000360C0000}"/>
    <cellStyle name="Calculation 2 2 4 2 5 4 2" xfId="3540" xr:uid="{00000000-0005-0000-0000-0000370C0000}"/>
    <cellStyle name="Calculation 2 2 4 2 5 4 3" xfId="3541" xr:uid="{00000000-0005-0000-0000-0000380C0000}"/>
    <cellStyle name="Calculation 2 2 4 2 5 5" xfId="3542" xr:uid="{00000000-0005-0000-0000-0000390C0000}"/>
    <cellStyle name="Calculation 2 2 4 2 5 5 2" xfId="3543" xr:uid="{00000000-0005-0000-0000-00003A0C0000}"/>
    <cellStyle name="Calculation 2 2 4 2 5 5 3" xfId="3544" xr:uid="{00000000-0005-0000-0000-00003B0C0000}"/>
    <cellStyle name="Calculation 2 2 4 2 5 6" xfId="3545" xr:uid="{00000000-0005-0000-0000-00003C0C0000}"/>
    <cellStyle name="Calculation 2 2 4 2 5 6 2" xfId="3546" xr:uid="{00000000-0005-0000-0000-00003D0C0000}"/>
    <cellStyle name="Calculation 2 2 4 2 5 6 3" xfId="3547" xr:uid="{00000000-0005-0000-0000-00003E0C0000}"/>
    <cellStyle name="Calculation 2 2 4 2 5 7" xfId="3548" xr:uid="{00000000-0005-0000-0000-00003F0C0000}"/>
    <cellStyle name="Calculation 2 2 4 2 5 7 2" xfId="3549" xr:uid="{00000000-0005-0000-0000-0000400C0000}"/>
    <cellStyle name="Calculation 2 2 4 2 5 7 3" xfId="3550" xr:uid="{00000000-0005-0000-0000-0000410C0000}"/>
    <cellStyle name="Calculation 2 2 4 2 5 8" xfId="3551" xr:uid="{00000000-0005-0000-0000-0000420C0000}"/>
    <cellStyle name="Calculation 2 2 4 2 5 8 2" xfId="3552" xr:uid="{00000000-0005-0000-0000-0000430C0000}"/>
    <cellStyle name="Calculation 2 2 4 2 5 8 3" xfId="3553" xr:uid="{00000000-0005-0000-0000-0000440C0000}"/>
    <cellStyle name="Calculation 2 2 4 2 5 9" xfId="3554" xr:uid="{00000000-0005-0000-0000-0000450C0000}"/>
    <cellStyle name="Calculation 2 2 4 2 5 9 2" xfId="3555" xr:uid="{00000000-0005-0000-0000-0000460C0000}"/>
    <cellStyle name="Calculation 2 2 4 2 5 9 3" xfId="3556" xr:uid="{00000000-0005-0000-0000-0000470C0000}"/>
    <cellStyle name="Calculation 2 2 4 2 6" xfId="3557" xr:uid="{00000000-0005-0000-0000-0000480C0000}"/>
    <cellStyle name="Calculation 2 2 4 2 6 10" xfId="3558" xr:uid="{00000000-0005-0000-0000-0000490C0000}"/>
    <cellStyle name="Calculation 2 2 4 2 6 11" xfId="3559" xr:uid="{00000000-0005-0000-0000-00004A0C0000}"/>
    <cellStyle name="Calculation 2 2 4 2 6 2" xfId="3560" xr:uid="{00000000-0005-0000-0000-00004B0C0000}"/>
    <cellStyle name="Calculation 2 2 4 2 6 2 2" xfId="3561" xr:uid="{00000000-0005-0000-0000-00004C0C0000}"/>
    <cellStyle name="Calculation 2 2 4 2 6 2 3" xfId="3562" xr:uid="{00000000-0005-0000-0000-00004D0C0000}"/>
    <cellStyle name="Calculation 2 2 4 2 6 3" xfId="3563" xr:uid="{00000000-0005-0000-0000-00004E0C0000}"/>
    <cellStyle name="Calculation 2 2 4 2 6 3 2" xfId="3564" xr:uid="{00000000-0005-0000-0000-00004F0C0000}"/>
    <cellStyle name="Calculation 2 2 4 2 6 3 3" xfId="3565" xr:uid="{00000000-0005-0000-0000-0000500C0000}"/>
    <cellStyle name="Calculation 2 2 4 2 6 4" xfId="3566" xr:uid="{00000000-0005-0000-0000-0000510C0000}"/>
    <cellStyle name="Calculation 2 2 4 2 6 4 2" xfId="3567" xr:uid="{00000000-0005-0000-0000-0000520C0000}"/>
    <cellStyle name="Calculation 2 2 4 2 6 4 3" xfId="3568" xr:uid="{00000000-0005-0000-0000-0000530C0000}"/>
    <cellStyle name="Calculation 2 2 4 2 6 5" xfId="3569" xr:uid="{00000000-0005-0000-0000-0000540C0000}"/>
    <cellStyle name="Calculation 2 2 4 2 6 5 2" xfId="3570" xr:uid="{00000000-0005-0000-0000-0000550C0000}"/>
    <cellStyle name="Calculation 2 2 4 2 6 5 3" xfId="3571" xr:uid="{00000000-0005-0000-0000-0000560C0000}"/>
    <cellStyle name="Calculation 2 2 4 2 6 6" xfId="3572" xr:uid="{00000000-0005-0000-0000-0000570C0000}"/>
    <cellStyle name="Calculation 2 2 4 2 6 6 2" xfId="3573" xr:uid="{00000000-0005-0000-0000-0000580C0000}"/>
    <cellStyle name="Calculation 2 2 4 2 6 6 3" xfId="3574" xr:uid="{00000000-0005-0000-0000-0000590C0000}"/>
    <cellStyle name="Calculation 2 2 4 2 6 7" xfId="3575" xr:uid="{00000000-0005-0000-0000-00005A0C0000}"/>
    <cellStyle name="Calculation 2 2 4 2 6 7 2" xfId="3576" xr:uid="{00000000-0005-0000-0000-00005B0C0000}"/>
    <cellStyle name="Calculation 2 2 4 2 6 7 3" xfId="3577" xr:uid="{00000000-0005-0000-0000-00005C0C0000}"/>
    <cellStyle name="Calculation 2 2 4 2 6 8" xfId="3578" xr:uid="{00000000-0005-0000-0000-00005D0C0000}"/>
    <cellStyle name="Calculation 2 2 4 2 6 8 2" xfId="3579" xr:uid="{00000000-0005-0000-0000-00005E0C0000}"/>
    <cellStyle name="Calculation 2 2 4 2 6 8 3" xfId="3580" xr:uid="{00000000-0005-0000-0000-00005F0C0000}"/>
    <cellStyle name="Calculation 2 2 4 2 6 9" xfId="3581" xr:uid="{00000000-0005-0000-0000-0000600C0000}"/>
    <cellStyle name="Calculation 2 2 4 2 6 9 2" xfId="3582" xr:uid="{00000000-0005-0000-0000-0000610C0000}"/>
    <cellStyle name="Calculation 2 2 4 2 6 9 3" xfId="3583" xr:uid="{00000000-0005-0000-0000-0000620C0000}"/>
    <cellStyle name="Calculation 2 2 4 2 7" xfId="3584" xr:uid="{00000000-0005-0000-0000-0000630C0000}"/>
    <cellStyle name="Calculation 2 2 4 2 7 10" xfId="3585" xr:uid="{00000000-0005-0000-0000-0000640C0000}"/>
    <cellStyle name="Calculation 2 2 4 2 7 11" xfId="3586" xr:uid="{00000000-0005-0000-0000-0000650C0000}"/>
    <cellStyle name="Calculation 2 2 4 2 7 2" xfId="3587" xr:uid="{00000000-0005-0000-0000-0000660C0000}"/>
    <cellStyle name="Calculation 2 2 4 2 7 2 2" xfId="3588" xr:uid="{00000000-0005-0000-0000-0000670C0000}"/>
    <cellStyle name="Calculation 2 2 4 2 7 2 3" xfId="3589" xr:uid="{00000000-0005-0000-0000-0000680C0000}"/>
    <cellStyle name="Calculation 2 2 4 2 7 3" xfId="3590" xr:uid="{00000000-0005-0000-0000-0000690C0000}"/>
    <cellStyle name="Calculation 2 2 4 2 7 3 2" xfId="3591" xr:uid="{00000000-0005-0000-0000-00006A0C0000}"/>
    <cellStyle name="Calculation 2 2 4 2 7 3 3" xfId="3592" xr:uid="{00000000-0005-0000-0000-00006B0C0000}"/>
    <cellStyle name="Calculation 2 2 4 2 7 4" xfId="3593" xr:uid="{00000000-0005-0000-0000-00006C0C0000}"/>
    <cellStyle name="Calculation 2 2 4 2 7 4 2" xfId="3594" xr:uid="{00000000-0005-0000-0000-00006D0C0000}"/>
    <cellStyle name="Calculation 2 2 4 2 7 4 3" xfId="3595" xr:uid="{00000000-0005-0000-0000-00006E0C0000}"/>
    <cellStyle name="Calculation 2 2 4 2 7 5" xfId="3596" xr:uid="{00000000-0005-0000-0000-00006F0C0000}"/>
    <cellStyle name="Calculation 2 2 4 2 7 5 2" xfId="3597" xr:uid="{00000000-0005-0000-0000-0000700C0000}"/>
    <cellStyle name="Calculation 2 2 4 2 7 5 3" xfId="3598" xr:uid="{00000000-0005-0000-0000-0000710C0000}"/>
    <cellStyle name="Calculation 2 2 4 2 7 6" xfId="3599" xr:uid="{00000000-0005-0000-0000-0000720C0000}"/>
    <cellStyle name="Calculation 2 2 4 2 7 6 2" xfId="3600" xr:uid="{00000000-0005-0000-0000-0000730C0000}"/>
    <cellStyle name="Calculation 2 2 4 2 7 6 3" xfId="3601" xr:uid="{00000000-0005-0000-0000-0000740C0000}"/>
    <cellStyle name="Calculation 2 2 4 2 7 7" xfId="3602" xr:uid="{00000000-0005-0000-0000-0000750C0000}"/>
    <cellStyle name="Calculation 2 2 4 2 7 7 2" xfId="3603" xr:uid="{00000000-0005-0000-0000-0000760C0000}"/>
    <cellStyle name="Calculation 2 2 4 2 7 7 3" xfId="3604" xr:uid="{00000000-0005-0000-0000-0000770C0000}"/>
    <cellStyle name="Calculation 2 2 4 2 7 8" xfId="3605" xr:uid="{00000000-0005-0000-0000-0000780C0000}"/>
    <cellStyle name="Calculation 2 2 4 2 7 8 2" xfId="3606" xr:uid="{00000000-0005-0000-0000-0000790C0000}"/>
    <cellStyle name="Calculation 2 2 4 2 7 8 3" xfId="3607" xr:uid="{00000000-0005-0000-0000-00007A0C0000}"/>
    <cellStyle name="Calculation 2 2 4 2 7 9" xfId="3608" xr:uid="{00000000-0005-0000-0000-00007B0C0000}"/>
    <cellStyle name="Calculation 2 2 4 2 7 9 2" xfId="3609" xr:uid="{00000000-0005-0000-0000-00007C0C0000}"/>
    <cellStyle name="Calculation 2 2 4 2 7 9 3" xfId="3610" xr:uid="{00000000-0005-0000-0000-00007D0C0000}"/>
    <cellStyle name="Calculation 2 2 4 2 8" xfId="3611" xr:uid="{00000000-0005-0000-0000-00007E0C0000}"/>
    <cellStyle name="Calculation 2 2 4 2 8 10" xfId="3612" xr:uid="{00000000-0005-0000-0000-00007F0C0000}"/>
    <cellStyle name="Calculation 2 2 4 2 8 11" xfId="3613" xr:uid="{00000000-0005-0000-0000-0000800C0000}"/>
    <cellStyle name="Calculation 2 2 4 2 8 2" xfId="3614" xr:uid="{00000000-0005-0000-0000-0000810C0000}"/>
    <cellStyle name="Calculation 2 2 4 2 8 2 2" xfId="3615" xr:uid="{00000000-0005-0000-0000-0000820C0000}"/>
    <cellStyle name="Calculation 2 2 4 2 8 2 3" xfId="3616" xr:uid="{00000000-0005-0000-0000-0000830C0000}"/>
    <cellStyle name="Calculation 2 2 4 2 8 3" xfId="3617" xr:uid="{00000000-0005-0000-0000-0000840C0000}"/>
    <cellStyle name="Calculation 2 2 4 2 8 3 2" xfId="3618" xr:uid="{00000000-0005-0000-0000-0000850C0000}"/>
    <cellStyle name="Calculation 2 2 4 2 8 3 3" xfId="3619" xr:uid="{00000000-0005-0000-0000-0000860C0000}"/>
    <cellStyle name="Calculation 2 2 4 2 8 4" xfId="3620" xr:uid="{00000000-0005-0000-0000-0000870C0000}"/>
    <cellStyle name="Calculation 2 2 4 2 8 4 2" xfId="3621" xr:uid="{00000000-0005-0000-0000-0000880C0000}"/>
    <cellStyle name="Calculation 2 2 4 2 8 4 3" xfId="3622" xr:uid="{00000000-0005-0000-0000-0000890C0000}"/>
    <cellStyle name="Calculation 2 2 4 2 8 5" xfId="3623" xr:uid="{00000000-0005-0000-0000-00008A0C0000}"/>
    <cellStyle name="Calculation 2 2 4 2 8 5 2" xfId="3624" xr:uid="{00000000-0005-0000-0000-00008B0C0000}"/>
    <cellStyle name="Calculation 2 2 4 2 8 5 3" xfId="3625" xr:uid="{00000000-0005-0000-0000-00008C0C0000}"/>
    <cellStyle name="Calculation 2 2 4 2 8 6" xfId="3626" xr:uid="{00000000-0005-0000-0000-00008D0C0000}"/>
    <cellStyle name="Calculation 2 2 4 2 8 6 2" xfId="3627" xr:uid="{00000000-0005-0000-0000-00008E0C0000}"/>
    <cellStyle name="Calculation 2 2 4 2 8 6 3" xfId="3628" xr:uid="{00000000-0005-0000-0000-00008F0C0000}"/>
    <cellStyle name="Calculation 2 2 4 2 8 7" xfId="3629" xr:uid="{00000000-0005-0000-0000-0000900C0000}"/>
    <cellStyle name="Calculation 2 2 4 2 8 7 2" xfId="3630" xr:uid="{00000000-0005-0000-0000-0000910C0000}"/>
    <cellStyle name="Calculation 2 2 4 2 8 7 3" xfId="3631" xr:uid="{00000000-0005-0000-0000-0000920C0000}"/>
    <cellStyle name="Calculation 2 2 4 2 8 8" xfId="3632" xr:uid="{00000000-0005-0000-0000-0000930C0000}"/>
    <cellStyle name="Calculation 2 2 4 2 8 8 2" xfId="3633" xr:uid="{00000000-0005-0000-0000-0000940C0000}"/>
    <cellStyle name="Calculation 2 2 4 2 8 8 3" xfId="3634" xr:uid="{00000000-0005-0000-0000-0000950C0000}"/>
    <cellStyle name="Calculation 2 2 4 2 8 9" xfId="3635" xr:uid="{00000000-0005-0000-0000-0000960C0000}"/>
    <cellStyle name="Calculation 2 2 4 2 8 9 2" xfId="3636" xr:uid="{00000000-0005-0000-0000-0000970C0000}"/>
    <cellStyle name="Calculation 2 2 4 2 8 9 3" xfId="3637" xr:uid="{00000000-0005-0000-0000-0000980C0000}"/>
    <cellStyle name="Calculation 2 2 4 2 9" xfId="3638" xr:uid="{00000000-0005-0000-0000-0000990C0000}"/>
    <cellStyle name="Calculation 2 2 4 2 9 10" xfId="3639" xr:uid="{00000000-0005-0000-0000-00009A0C0000}"/>
    <cellStyle name="Calculation 2 2 4 2 9 11" xfId="3640" xr:uid="{00000000-0005-0000-0000-00009B0C0000}"/>
    <cellStyle name="Calculation 2 2 4 2 9 2" xfId="3641" xr:uid="{00000000-0005-0000-0000-00009C0C0000}"/>
    <cellStyle name="Calculation 2 2 4 2 9 2 2" xfId="3642" xr:uid="{00000000-0005-0000-0000-00009D0C0000}"/>
    <cellStyle name="Calculation 2 2 4 2 9 2 3" xfId="3643" xr:uid="{00000000-0005-0000-0000-00009E0C0000}"/>
    <cellStyle name="Calculation 2 2 4 2 9 3" xfId="3644" xr:uid="{00000000-0005-0000-0000-00009F0C0000}"/>
    <cellStyle name="Calculation 2 2 4 2 9 3 2" xfId="3645" xr:uid="{00000000-0005-0000-0000-0000A00C0000}"/>
    <cellStyle name="Calculation 2 2 4 2 9 3 3" xfId="3646" xr:uid="{00000000-0005-0000-0000-0000A10C0000}"/>
    <cellStyle name="Calculation 2 2 4 2 9 4" xfId="3647" xr:uid="{00000000-0005-0000-0000-0000A20C0000}"/>
    <cellStyle name="Calculation 2 2 4 2 9 4 2" xfId="3648" xr:uid="{00000000-0005-0000-0000-0000A30C0000}"/>
    <cellStyle name="Calculation 2 2 4 2 9 4 3" xfId="3649" xr:uid="{00000000-0005-0000-0000-0000A40C0000}"/>
    <cellStyle name="Calculation 2 2 4 2 9 5" xfId="3650" xr:uid="{00000000-0005-0000-0000-0000A50C0000}"/>
    <cellStyle name="Calculation 2 2 4 2 9 5 2" xfId="3651" xr:uid="{00000000-0005-0000-0000-0000A60C0000}"/>
    <cellStyle name="Calculation 2 2 4 2 9 5 3" xfId="3652" xr:uid="{00000000-0005-0000-0000-0000A70C0000}"/>
    <cellStyle name="Calculation 2 2 4 2 9 6" xfId="3653" xr:uid="{00000000-0005-0000-0000-0000A80C0000}"/>
    <cellStyle name="Calculation 2 2 4 2 9 6 2" xfId="3654" xr:uid="{00000000-0005-0000-0000-0000A90C0000}"/>
    <cellStyle name="Calculation 2 2 4 2 9 6 3" xfId="3655" xr:uid="{00000000-0005-0000-0000-0000AA0C0000}"/>
    <cellStyle name="Calculation 2 2 4 2 9 7" xfId="3656" xr:uid="{00000000-0005-0000-0000-0000AB0C0000}"/>
    <cellStyle name="Calculation 2 2 4 2 9 7 2" xfId="3657" xr:uid="{00000000-0005-0000-0000-0000AC0C0000}"/>
    <cellStyle name="Calculation 2 2 4 2 9 7 3" xfId="3658" xr:uid="{00000000-0005-0000-0000-0000AD0C0000}"/>
    <cellStyle name="Calculation 2 2 4 2 9 8" xfId="3659" xr:uid="{00000000-0005-0000-0000-0000AE0C0000}"/>
    <cellStyle name="Calculation 2 2 4 2 9 8 2" xfId="3660" xr:uid="{00000000-0005-0000-0000-0000AF0C0000}"/>
    <cellStyle name="Calculation 2 2 4 2 9 8 3" xfId="3661" xr:uid="{00000000-0005-0000-0000-0000B00C0000}"/>
    <cellStyle name="Calculation 2 2 4 2 9 9" xfId="3662" xr:uid="{00000000-0005-0000-0000-0000B10C0000}"/>
    <cellStyle name="Calculation 2 2 4 2 9 9 2" xfId="3663" xr:uid="{00000000-0005-0000-0000-0000B20C0000}"/>
    <cellStyle name="Calculation 2 2 4 2 9 9 3" xfId="3664" xr:uid="{00000000-0005-0000-0000-0000B30C0000}"/>
    <cellStyle name="Calculation 2 2 4 3" xfId="58397" xr:uid="{00000000-0005-0000-0000-0000B40C0000}"/>
    <cellStyle name="Calculation 2 2 5" xfId="3665" xr:uid="{00000000-0005-0000-0000-0000B50C0000}"/>
    <cellStyle name="Calculation 2 2 5 10" xfId="3666" xr:uid="{00000000-0005-0000-0000-0000B60C0000}"/>
    <cellStyle name="Calculation 2 2 5 10 10" xfId="3667" xr:uid="{00000000-0005-0000-0000-0000B70C0000}"/>
    <cellStyle name="Calculation 2 2 5 10 11" xfId="3668" xr:uid="{00000000-0005-0000-0000-0000B80C0000}"/>
    <cellStyle name="Calculation 2 2 5 10 2" xfId="3669" xr:uid="{00000000-0005-0000-0000-0000B90C0000}"/>
    <cellStyle name="Calculation 2 2 5 10 2 2" xfId="3670" xr:uid="{00000000-0005-0000-0000-0000BA0C0000}"/>
    <cellStyle name="Calculation 2 2 5 10 2 3" xfId="3671" xr:uid="{00000000-0005-0000-0000-0000BB0C0000}"/>
    <cellStyle name="Calculation 2 2 5 10 3" xfId="3672" xr:uid="{00000000-0005-0000-0000-0000BC0C0000}"/>
    <cellStyle name="Calculation 2 2 5 10 3 2" xfId="3673" xr:uid="{00000000-0005-0000-0000-0000BD0C0000}"/>
    <cellStyle name="Calculation 2 2 5 10 3 3" xfId="3674" xr:uid="{00000000-0005-0000-0000-0000BE0C0000}"/>
    <cellStyle name="Calculation 2 2 5 10 4" xfId="3675" xr:uid="{00000000-0005-0000-0000-0000BF0C0000}"/>
    <cellStyle name="Calculation 2 2 5 10 4 2" xfId="3676" xr:uid="{00000000-0005-0000-0000-0000C00C0000}"/>
    <cellStyle name="Calculation 2 2 5 10 4 3" xfId="3677" xr:uid="{00000000-0005-0000-0000-0000C10C0000}"/>
    <cellStyle name="Calculation 2 2 5 10 5" xfId="3678" xr:uid="{00000000-0005-0000-0000-0000C20C0000}"/>
    <cellStyle name="Calculation 2 2 5 10 5 2" xfId="3679" xr:uid="{00000000-0005-0000-0000-0000C30C0000}"/>
    <cellStyle name="Calculation 2 2 5 10 5 3" xfId="3680" xr:uid="{00000000-0005-0000-0000-0000C40C0000}"/>
    <cellStyle name="Calculation 2 2 5 10 6" xfId="3681" xr:uid="{00000000-0005-0000-0000-0000C50C0000}"/>
    <cellStyle name="Calculation 2 2 5 10 6 2" xfId="3682" xr:uid="{00000000-0005-0000-0000-0000C60C0000}"/>
    <cellStyle name="Calculation 2 2 5 10 6 3" xfId="3683" xr:uid="{00000000-0005-0000-0000-0000C70C0000}"/>
    <cellStyle name="Calculation 2 2 5 10 7" xfId="3684" xr:uid="{00000000-0005-0000-0000-0000C80C0000}"/>
    <cellStyle name="Calculation 2 2 5 10 7 2" xfId="3685" xr:uid="{00000000-0005-0000-0000-0000C90C0000}"/>
    <cellStyle name="Calculation 2 2 5 10 7 3" xfId="3686" xr:uid="{00000000-0005-0000-0000-0000CA0C0000}"/>
    <cellStyle name="Calculation 2 2 5 10 8" xfId="3687" xr:uid="{00000000-0005-0000-0000-0000CB0C0000}"/>
    <cellStyle name="Calculation 2 2 5 10 8 2" xfId="3688" xr:uid="{00000000-0005-0000-0000-0000CC0C0000}"/>
    <cellStyle name="Calculation 2 2 5 10 8 3" xfId="3689" xr:uid="{00000000-0005-0000-0000-0000CD0C0000}"/>
    <cellStyle name="Calculation 2 2 5 10 9" xfId="3690" xr:uid="{00000000-0005-0000-0000-0000CE0C0000}"/>
    <cellStyle name="Calculation 2 2 5 10 9 2" xfId="3691" xr:uid="{00000000-0005-0000-0000-0000CF0C0000}"/>
    <cellStyle name="Calculation 2 2 5 10 9 3" xfId="3692" xr:uid="{00000000-0005-0000-0000-0000D00C0000}"/>
    <cellStyle name="Calculation 2 2 5 11" xfId="3693" xr:uid="{00000000-0005-0000-0000-0000D10C0000}"/>
    <cellStyle name="Calculation 2 2 5 11 2" xfId="3694" xr:uid="{00000000-0005-0000-0000-0000D20C0000}"/>
    <cellStyle name="Calculation 2 2 5 11 3" xfId="3695" xr:uid="{00000000-0005-0000-0000-0000D30C0000}"/>
    <cellStyle name="Calculation 2 2 5 12" xfId="3696" xr:uid="{00000000-0005-0000-0000-0000D40C0000}"/>
    <cellStyle name="Calculation 2 2 5 12 2" xfId="3697" xr:uid="{00000000-0005-0000-0000-0000D50C0000}"/>
    <cellStyle name="Calculation 2 2 5 12 3" xfId="3698" xr:uid="{00000000-0005-0000-0000-0000D60C0000}"/>
    <cellStyle name="Calculation 2 2 5 13" xfId="3699" xr:uid="{00000000-0005-0000-0000-0000D70C0000}"/>
    <cellStyle name="Calculation 2 2 5 13 2" xfId="3700" xr:uid="{00000000-0005-0000-0000-0000D80C0000}"/>
    <cellStyle name="Calculation 2 2 5 13 3" xfId="3701" xr:uid="{00000000-0005-0000-0000-0000D90C0000}"/>
    <cellStyle name="Calculation 2 2 5 14" xfId="3702" xr:uid="{00000000-0005-0000-0000-0000DA0C0000}"/>
    <cellStyle name="Calculation 2 2 5 14 2" xfId="3703" xr:uid="{00000000-0005-0000-0000-0000DB0C0000}"/>
    <cellStyle name="Calculation 2 2 5 14 3" xfId="3704" xr:uid="{00000000-0005-0000-0000-0000DC0C0000}"/>
    <cellStyle name="Calculation 2 2 5 15" xfId="3705" xr:uid="{00000000-0005-0000-0000-0000DD0C0000}"/>
    <cellStyle name="Calculation 2 2 5 15 2" xfId="3706" xr:uid="{00000000-0005-0000-0000-0000DE0C0000}"/>
    <cellStyle name="Calculation 2 2 5 15 3" xfId="3707" xr:uid="{00000000-0005-0000-0000-0000DF0C0000}"/>
    <cellStyle name="Calculation 2 2 5 16" xfId="3708" xr:uid="{00000000-0005-0000-0000-0000E00C0000}"/>
    <cellStyle name="Calculation 2 2 5 16 2" xfId="3709" xr:uid="{00000000-0005-0000-0000-0000E10C0000}"/>
    <cellStyle name="Calculation 2 2 5 16 3" xfId="3710" xr:uid="{00000000-0005-0000-0000-0000E20C0000}"/>
    <cellStyle name="Calculation 2 2 5 17" xfId="3711" xr:uid="{00000000-0005-0000-0000-0000E30C0000}"/>
    <cellStyle name="Calculation 2 2 5 17 2" xfId="3712" xr:uid="{00000000-0005-0000-0000-0000E40C0000}"/>
    <cellStyle name="Calculation 2 2 5 17 3" xfId="3713" xr:uid="{00000000-0005-0000-0000-0000E50C0000}"/>
    <cellStyle name="Calculation 2 2 5 18" xfId="3714" xr:uid="{00000000-0005-0000-0000-0000E60C0000}"/>
    <cellStyle name="Calculation 2 2 5 18 2" xfId="3715" xr:uid="{00000000-0005-0000-0000-0000E70C0000}"/>
    <cellStyle name="Calculation 2 2 5 18 3" xfId="3716" xr:uid="{00000000-0005-0000-0000-0000E80C0000}"/>
    <cellStyle name="Calculation 2 2 5 19" xfId="3717" xr:uid="{00000000-0005-0000-0000-0000E90C0000}"/>
    <cellStyle name="Calculation 2 2 5 2" xfId="3718" xr:uid="{00000000-0005-0000-0000-0000EA0C0000}"/>
    <cellStyle name="Calculation 2 2 5 2 10" xfId="3719" xr:uid="{00000000-0005-0000-0000-0000EB0C0000}"/>
    <cellStyle name="Calculation 2 2 5 2 11" xfId="3720" xr:uid="{00000000-0005-0000-0000-0000EC0C0000}"/>
    <cellStyle name="Calculation 2 2 5 2 2" xfId="3721" xr:uid="{00000000-0005-0000-0000-0000ED0C0000}"/>
    <cellStyle name="Calculation 2 2 5 2 2 2" xfId="3722" xr:uid="{00000000-0005-0000-0000-0000EE0C0000}"/>
    <cellStyle name="Calculation 2 2 5 2 2 3" xfId="3723" xr:uid="{00000000-0005-0000-0000-0000EF0C0000}"/>
    <cellStyle name="Calculation 2 2 5 2 3" xfId="3724" xr:uid="{00000000-0005-0000-0000-0000F00C0000}"/>
    <cellStyle name="Calculation 2 2 5 2 3 2" xfId="3725" xr:uid="{00000000-0005-0000-0000-0000F10C0000}"/>
    <cellStyle name="Calculation 2 2 5 2 3 3" xfId="3726" xr:uid="{00000000-0005-0000-0000-0000F20C0000}"/>
    <cellStyle name="Calculation 2 2 5 2 4" xfId="3727" xr:uid="{00000000-0005-0000-0000-0000F30C0000}"/>
    <cellStyle name="Calculation 2 2 5 2 4 2" xfId="3728" xr:uid="{00000000-0005-0000-0000-0000F40C0000}"/>
    <cellStyle name="Calculation 2 2 5 2 4 3" xfId="3729" xr:uid="{00000000-0005-0000-0000-0000F50C0000}"/>
    <cellStyle name="Calculation 2 2 5 2 5" xfId="3730" xr:uid="{00000000-0005-0000-0000-0000F60C0000}"/>
    <cellStyle name="Calculation 2 2 5 2 5 2" xfId="3731" xr:uid="{00000000-0005-0000-0000-0000F70C0000}"/>
    <cellStyle name="Calculation 2 2 5 2 5 3" xfId="3732" xr:uid="{00000000-0005-0000-0000-0000F80C0000}"/>
    <cellStyle name="Calculation 2 2 5 2 6" xfId="3733" xr:uid="{00000000-0005-0000-0000-0000F90C0000}"/>
    <cellStyle name="Calculation 2 2 5 2 6 2" xfId="3734" xr:uid="{00000000-0005-0000-0000-0000FA0C0000}"/>
    <cellStyle name="Calculation 2 2 5 2 6 3" xfId="3735" xr:uid="{00000000-0005-0000-0000-0000FB0C0000}"/>
    <cellStyle name="Calculation 2 2 5 2 7" xfId="3736" xr:uid="{00000000-0005-0000-0000-0000FC0C0000}"/>
    <cellStyle name="Calculation 2 2 5 2 7 2" xfId="3737" xr:uid="{00000000-0005-0000-0000-0000FD0C0000}"/>
    <cellStyle name="Calculation 2 2 5 2 7 3" xfId="3738" xr:uid="{00000000-0005-0000-0000-0000FE0C0000}"/>
    <cellStyle name="Calculation 2 2 5 2 8" xfId="3739" xr:uid="{00000000-0005-0000-0000-0000FF0C0000}"/>
    <cellStyle name="Calculation 2 2 5 2 8 2" xfId="3740" xr:uid="{00000000-0005-0000-0000-0000000D0000}"/>
    <cellStyle name="Calculation 2 2 5 2 8 3" xfId="3741" xr:uid="{00000000-0005-0000-0000-0000010D0000}"/>
    <cellStyle name="Calculation 2 2 5 2 9" xfId="3742" xr:uid="{00000000-0005-0000-0000-0000020D0000}"/>
    <cellStyle name="Calculation 2 2 5 2 9 2" xfId="3743" xr:uid="{00000000-0005-0000-0000-0000030D0000}"/>
    <cellStyle name="Calculation 2 2 5 2 9 3" xfId="3744" xr:uid="{00000000-0005-0000-0000-0000040D0000}"/>
    <cellStyle name="Calculation 2 2 5 20" xfId="3745" xr:uid="{00000000-0005-0000-0000-0000050D0000}"/>
    <cellStyle name="Calculation 2 2 5 3" xfId="3746" xr:uid="{00000000-0005-0000-0000-0000060D0000}"/>
    <cellStyle name="Calculation 2 2 5 3 10" xfId="3747" xr:uid="{00000000-0005-0000-0000-0000070D0000}"/>
    <cellStyle name="Calculation 2 2 5 3 11" xfId="3748" xr:uid="{00000000-0005-0000-0000-0000080D0000}"/>
    <cellStyle name="Calculation 2 2 5 3 2" xfId="3749" xr:uid="{00000000-0005-0000-0000-0000090D0000}"/>
    <cellStyle name="Calculation 2 2 5 3 2 2" xfId="3750" xr:uid="{00000000-0005-0000-0000-00000A0D0000}"/>
    <cellStyle name="Calculation 2 2 5 3 2 3" xfId="3751" xr:uid="{00000000-0005-0000-0000-00000B0D0000}"/>
    <cellStyle name="Calculation 2 2 5 3 3" xfId="3752" xr:uid="{00000000-0005-0000-0000-00000C0D0000}"/>
    <cellStyle name="Calculation 2 2 5 3 3 2" xfId="3753" xr:uid="{00000000-0005-0000-0000-00000D0D0000}"/>
    <cellStyle name="Calculation 2 2 5 3 3 3" xfId="3754" xr:uid="{00000000-0005-0000-0000-00000E0D0000}"/>
    <cellStyle name="Calculation 2 2 5 3 4" xfId="3755" xr:uid="{00000000-0005-0000-0000-00000F0D0000}"/>
    <cellStyle name="Calculation 2 2 5 3 4 2" xfId="3756" xr:uid="{00000000-0005-0000-0000-0000100D0000}"/>
    <cellStyle name="Calculation 2 2 5 3 4 3" xfId="3757" xr:uid="{00000000-0005-0000-0000-0000110D0000}"/>
    <cellStyle name="Calculation 2 2 5 3 5" xfId="3758" xr:uid="{00000000-0005-0000-0000-0000120D0000}"/>
    <cellStyle name="Calculation 2 2 5 3 5 2" xfId="3759" xr:uid="{00000000-0005-0000-0000-0000130D0000}"/>
    <cellStyle name="Calculation 2 2 5 3 5 3" xfId="3760" xr:uid="{00000000-0005-0000-0000-0000140D0000}"/>
    <cellStyle name="Calculation 2 2 5 3 6" xfId="3761" xr:uid="{00000000-0005-0000-0000-0000150D0000}"/>
    <cellStyle name="Calculation 2 2 5 3 6 2" xfId="3762" xr:uid="{00000000-0005-0000-0000-0000160D0000}"/>
    <cellStyle name="Calculation 2 2 5 3 6 3" xfId="3763" xr:uid="{00000000-0005-0000-0000-0000170D0000}"/>
    <cellStyle name="Calculation 2 2 5 3 7" xfId="3764" xr:uid="{00000000-0005-0000-0000-0000180D0000}"/>
    <cellStyle name="Calculation 2 2 5 3 7 2" xfId="3765" xr:uid="{00000000-0005-0000-0000-0000190D0000}"/>
    <cellStyle name="Calculation 2 2 5 3 7 3" xfId="3766" xr:uid="{00000000-0005-0000-0000-00001A0D0000}"/>
    <cellStyle name="Calculation 2 2 5 3 8" xfId="3767" xr:uid="{00000000-0005-0000-0000-00001B0D0000}"/>
    <cellStyle name="Calculation 2 2 5 3 8 2" xfId="3768" xr:uid="{00000000-0005-0000-0000-00001C0D0000}"/>
    <cellStyle name="Calculation 2 2 5 3 8 3" xfId="3769" xr:uid="{00000000-0005-0000-0000-00001D0D0000}"/>
    <cellStyle name="Calculation 2 2 5 3 9" xfId="3770" xr:uid="{00000000-0005-0000-0000-00001E0D0000}"/>
    <cellStyle name="Calculation 2 2 5 3 9 2" xfId="3771" xr:uid="{00000000-0005-0000-0000-00001F0D0000}"/>
    <cellStyle name="Calculation 2 2 5 3 9 3" xfId="3772" xr:uid="{00000000-0005-0000-0000-0000200D0000}"/>
    <cellStyle name="Calculation 2 2 5 4" xfId="3773" xr:uid="{00000000-0005-0000-0000-0000210D0000}"/>
    <cellStyle name="Calculation 2 2 5 4 10" xfId="3774" xr:uid="{00000000-0005-0000-0000-0000220D0000}"/>
    <cellStyle name="Calculation 2 2 5 4 11" xfId="3775" xr:uid="{00000000-0005-0000-0000-0000230D0000}"/>
    <cellStyle name="Calculation 2 2 5 4 2" xfId="3776" xr:uid="{00000000-0005-0000-0000-0000240D0000}"/>
    <cellStyle name="Calculation 2 2 5 4 2 2" xfId="3777" xr:uid="{00000000-0005-0000-0000-0000250D0000}"/>
    <cellStyle name="Calculation 2 2 5 4 2 3" xfId="3778" xr:uid="{00000000-0005-0000-0000-0000260D0000}"/>
    <cellStyle name="Calculation 2 2 5 4 3" xfId="3779" xr:uid="{00000000-0005-0000-0000-0000270D0000}"/>
    <cellStyle name="Calculation 2 2 5 4 3 2" xfId="3780" xr:uid="{00000000-0005-0000-0000-0000280D0000}"/>
    <cellStyle name="Calculation 2 2 5 4 3 3" xfId="3781" xr:uid="{00000000-0005-0000-0000-0000290D0000}"/>
    <cellStyle name="Calculation 2 2 5 4 4" xfId="3782" xr:uid="{00000000-0005-0000-0000-00002A0D0000}"/>
    <cellStyle name="Calculation 2 2 5 4 4 2" xfId="3783" xr:uid="{00000000-0005-0000-0000-00002B0D0000}"/>
    <cellStyle name="Calculation 2 2 5 4 4 3" xfId="3784" xr:uid="{00000000-0005-0000-0000-00002C0D0000}"/>
    <cellStyle name="Calculation 2 2 5 4 5" xfId="3785" xr:uid="{00000000-0005-0000-0000-00002D0D0000}"/>
    <cellStyle name="Calculation 2 2 5 4 5 2" xfId="3786" xr:uid="{00000000-0005-0000-0000-00002E0D0000}"/>
    <cellStyle name="Calculation 2 2 5 4 5 3" xfId="3787" xr:uid="{00000000-0005-0000-0000-00002F0D0000}"/>
    <cellStyle name="Calculation 2 2 5 4 6" xfId="3788" xr:uid="{00000000-0005-0000-0000-0000300D0000}"/>
    <cellStyle name="Calculation 2 2 5 4 6 2" xfId="3789" xr:uid="{00000000-0005-0000-0000-0000310D0000}"/>
    <cellStyle name="Calculation 2 2 5 4 6 3" xfId="3790" xr:uid="{00000000-0005-0000-0000-0000320D0000}"/>
    <cellStyle name="Calculation 2 2 5 4 7" xfId="3791" xr:uid="{00000000-0005-0000-0000-0000330D0000}"/>
    <cellStyle name="Calculation 2 2 5 4 7 2" xfId="3792" xr:uid="{00000000-0005-0000-0000-0000340D0000}"/>
    <cellStyle name="Calculation 2 2 5 4 7 3" xfId="3793" xr:uid="{00000000-0005-0000-0000-0000350D0000}"/>
    <cellStyle name="Calculation 2 2 5 4 8" xfId="3794" xr:uid="{00000000-0005-0000-0000-0000360D0000}"/>
    <cellStyle name="Calculation 2 2 5 4 8 2" xfId="3795" xr:uid="{00000000-0005-0000-0000-0000370D0000}"/>
    <cellStyle name="Calculation 2 2 5 4 8 3" xfId="3796" xr:uid="{00000000-0005-0000-0000-0000380D0000}"/>
    <cellStyle name="Calculation 2 2 5 4 9" xfId="3797" xr:uid="{00000000-0005-0000-0000-0000390D0000}"/>
    <cellStyle name="Calculation 2 2 5 4 9 2" xfId="3798" xr:uid="{00000000-0005-0000-0000-00003A0D0000}"/>
    <cellStyle name="Calculation 2 2 5 4 9 3" xfId="3799" xr:uid="{00000000-0005-0000-0000-00003B0D0000}"/>
    <cellStyle name="Calculation 2 2 5 5" xfId="3800" xr:uid="{00000000-0005-0000-0000-00003C0D0000}"/>
    <cellStyle name="Calculation 2 2 5 5 10" xfId="3801" xr:uid="{00000000-0005-0000-0000-00003D0D0000}"/>
    <cellStyle name="Calculation 2 2 5 5 11" xfId="3802" xr:uid="{00000000-0005-0000-0000-00003E0D0000}"/>
    <cellStyle name="Calculation 2 2 5 5 2" xfId="3803" xr:uid="{00000000-0005-0000-0000-00003F0D0000}"/>
    <cellStyle name="Calculation 2 2 5 5 2 2" xfId="3804" xr:uid="{00000000-0005-0000-0000-0000400D0000}"/>
    <cellStyle name="Calculation 2 2 5 5 2 3" xfId="3805" xr:uid="{00000000-0005-0000-0000-0000410D0000}"/>
    <cellStyle name="Calculation 2 2 5 5 3" xfId="3806" xr:uid="{00000000-0005-0000-0000-0000420D0000}"/>
    <cellStyle name="Calculation 2 2 5 5 3 2" xfId="3807" xr:uid="{00000000-0005-0000-0000-0000430D0000}"/>
    <cellStyle name="Calculation 2 2 5 5 3 3" xfId="3808" xr:uid="{00000000-0005-0000-0000-0000440D0000}"/>
    <cellStyle name="Calculation 2 2 5 5 4" xfId="3809" xr:uid="{00000000-0005-0000-0000-0000450D0000}"/>
    <cellStyle name="Calculation 2 2 5 5 4 2" xfId="3810" xr:uid="{00000000-0005-0000-0000-0000460D0000}"/>
    <cellStyle name="Calculation 2 2 5 5 4 3" xfId="3811" xr:uid="{00000000-0005-0000-0000-0000470D0000}"/>
    <cellStyle name="Calculation 2 2 5 5 5" xfId="3812" xr:uid="{00000000-0005-0000-0000-0000480D0000}"/>
    <cellStyle name="Calculation 2 2 5 5 5 2" xfId="3813" xr:uid="{00000000-0005-0000-0000-0000490D0000}"/>
    <cellStyle name="Calculation 2 2 5 5 5 3" xfId="3814" xr:uid="{00000000-0005-0000-0000-00004A0D0000}"/>
    <cellStyle name="Calculation 2 2 5 5 6" xfId="3815" xr:uid="{00000000-0005-0000-0000-00004B0D0000}"/>
    <cellStyle name="Calculation 2 2 5 5 6 2" xfId="3816" xr:uid="{00000000-0005-0000-0000-00004C0D0000}"/>
    <cellStyle name="Calculation 2 2 5 5 6 3" xfId="3817" xr:uid="{00000000-0005-0000-0000-00004D0D0000}"/>
    <cellStyle name="Calculation 2 2 5 5 7" xfId="3818" xr:uid="{00000000-0005-0000-0000-00004E0D0000}"/>
    <cellStyle name="Calculation 2 2 5 5 7 2" xfId="3819" xr:uid="{00000000-0005-0000-0000-00004F0D0000}"/>
    <cellStyle name="Calculation 2 2 5 5 7 3" xfId="3820" xr:uid="{00000000-0005-0000-0000-0000500D0000}"/>
    <cellStyle name="Calculation 2 2 5 5 8" xfId="3821" xr:uid="{00000000-0005-0000-0000-0000510D0000}"/>
    <cellStyle name="Calculation 2 2 5 5 8 2" xfId="3822" xr:uid="{00000000-0005-0000-0000-0000520D0000}"/>
    <cellStyle name="Calculation 2 2 5 5 8 3" xfId="3823" xr:uid="{00000000-0005-0000-0000-0000530D0000}"/>
    <cellStyle name="Calculation 2 2 5 5 9" xfId="3824" xr:uid="{00000000-0005-0000-0000-0000540D0000}"/>
    <cellStyle name="Calculation 2 2 5 5 9 2" xfId="3825" xr:uid="{00000000-0005-0000-0000-0000550D0000}"/>
    <cellStyle name="Calculation 2 2 5 5 9 3" xfId="3826" xr:uid="{00000000-0005-0000-0000-0000560D0000}"/>
    <cellStyle name="Calculation 2 2 5 6" xfId="3827" xr:uid="{00000000-0005-0000-0000-0000570D0000}"/>
    <cellStyle name="Calculation 2 2 5 6 10" xfId="3828" xr:uid="{00000000-0005-0000-0000-0000580D0000}"/>
    <cellStyle name="Calculation 2 2 5 6 11" xfId="3829" xr:uid="{00000000-0005-0000-0000-0000590D0000}"/>
    <cellStyle name="Calculation 2 2 5 6 2" xfId="3830" xr:uid="{00000000-0005-0000-0000-00005A0D0000}"/>
    <cellStyle name="Calculation 2 2 5 6 2 2" xfId="3831" xr:uid="{00000000-0005-0000-0000-00005B0D0000}"/>
    <cellStyle name="Calculation 2 2 5 6 2 3" xfId="3832" xr:uid="{00000000-0005-0000-0000-00005C0D0000}"/>
    <cellStyle name="Calculation 2 2 5 6 3" xfId="3833" xr:uid="{00000000-0005-0000-0000-00005D0D0000}"/>
    <cellStyle name="Calculation 2 2 5 6 3 2" xfId="3834" xr:uid="{00000000-0005-0000-0000-00005E0D0000}"/>
    <cellStyle name="Calculation 2 2 5 6 3 3" xfId="3835" xr:uid="{00000000-0005-0000-0000-00005F0D0000}"/>
    <cellStyle name="Calculation 2 2 5 6 4" xfId="3836" xr:uid="{00000000-0005-0000-0000-0000600D0000}"/>
    <cellStyle name="Calculation 2 2 5 6 4 2" xfId="3837" xr:uid="{00000000-0005-0000-0000-0000610D0000}"/>
    <cellStyle name="Calculation 2 2 5 6 4 3" xfId="3838" xr:uid="{00000000-0005-0000-0000-0000620D0000}"/>
    <cellStyle name="Calculation 2 2 5 6 5" xfId="3839" xr:uid="{00000000-0005-0000-0000-0000630D0000}"/>
    <cellStyle name="Calculation 2 2 5 6 5 2" xfId="3840" xr:uid="{00000000-0005-0000-0000-0000640D0000}"/>
    <cellStyle name="Calculation 2 2 5 6 5 3" xfId="3841" xr:uid="{00000000-0005-0000-0000-0000650D0000}"/>
    <cellStyle name="Calculation 2 2 5 6 6" xfId="3842" xr:uid="{00000000-0005-0000-0000-0000660D0000}"/>
    <cellStyle name="Calculation 2 2 5 6 6 2" xfId="3843" xr:uid="{00000000-0005-0000-0000-0000670D0000}"/>
    <cellStyle name="Calculation 2 2 5 6 6 3" xfId="3844" xr:uid="{00000000-0005-0000-0000-0000680D0000}"/>
    <cellStyle name="Calculation 2 2 5 6 7" xfId="3845" xr:uid="{00000000-0005-0000-0000-0000690D0000}"/>
    <cellStyle name="Calculation 2 2 5 6 7 2" xfId="3846" xr:uid="{00000000-0005-0000-0000-00006A0D0000}"/>
    <cellStyle name="Calculation 2 2 5 6 7 3" xfId="3847" xr:uid="{00000000-0005-0000-0000-00006B0D0000}"/>
    <cellStyle name="Calculation 2 2 5 6 8" xfId="3848" xr:uid="{00000000-0005-0000-0000-00006C0D0000}"/>
    <cellStyle name="Calculation 2 2 5 6 8 2" xfId="3849" xr:uid="{00000000-0005-0000-0000-00006D0D0000}"/>
    <cellStyle name="Calculation 2 2 5 6 8 3" xfId="3850" xr:uid="{00000000-0005-0000-0000-00006E0D0000}"/>
    <cellStyle name="Calculation 2 2 5 6 9" xfId="3851" xr:uid="{00000000-0005-0000-0000-00006F0D0000}"/>
    <cellStyle name="Calculation 2 2 5 6 9 2" xfId="3852" xr:uid="{00000000-0005-0000-0000-0000700D0000}"/>
    <cellStyle name="Calculation 2 2 5 6 9 3" xfId="3853" xr:uid="{00000000-0005-0000-0000-0000710D0000}"/>
    <cellStyle name="Calculation 2 2 5 7" xfId="3854" xr:uid="{00000000-0005-0000-0000-0000720D0000}"/>
    <cellStyle name="Calculation 2 2 5 7 10" xfId="3855" xr:uid="{00000000-0005-0000-0000-0000730D0000}"/>
    <cellStyle name="Calculation 2 2 5 7 11" xfId="3856" xr:uid="{00000000-0005-0000-0000-0000740D0000}"/>
    <cellStyle name="Calculation 2 2 5 7 2" xfId="3857" xr:uid="{00000000-0005-0000-0000-0000750D0000}"/>
    <cellStyle name="Calculation 2 2 5 7 2 2" xfId="3858" xr:uid="{00000000-0005-0000-0000-0000760D0000}"/>
    <cellStyle name="Calculation 2 2 5 7 2 3" xfId="3859" xr:uid="{00000000-0005-0000-0000-0000770D0000}"/>
    <cellStyle name="Calculation 2 2 5 7 3" xfId="3860" xr:uid="{00000000-0005-0000-0000-0000780D0000}"/>
    <cellStyle name="Calculation 2 2 5 7 3 2" xfId="3861" xr:uid="{00000000-0005-0000-0000-0000790D0000}"/>
    <cellStyle name="Calculation 2 2 5 7 3 3" xfId="3862" xr:uid="{00000000-0005-0000-0000-00007A0D0000}"/>
    <cellStyle name="Calculation 2 2 5 7 4" xfId="3863" xr:uid="{00000000-0005-0000-0000-00007B0D0000}"/>
    <cellStyle name="Calculation 2 2 5 7 4 2" xfId="3864" xr:uid="{00000000-0005-0000-0000-00007C0D0000}"/>
    <cellStyle name="Calculation 2 2 5 7 4 3" xfId="3865" xr:uid="{00000000-0005-0000-0000-00007D0D0000}"/>
    <cellStyle name="Calculation 2 2 5 7 5" xfId="3866" xr:uid="{00000000-0005-0000-0000-00007E0D0000}"/>
    <cellStyle name="Calculation 2 2 5 7 5 2" xfId="3867" xr:uid="{00000000-0005-0000-0000-00007F0D0000}"/>
    <cellStyle name="Calculation 2 2 5 7 5 3" xfId="3868" xr:uid="{00000000-0005-0000-0000-0000800D0000}"/>
    <cellStyle name="Calculation 2 2 5 7 6" xfId="3869" xr:uid="{00000000-0005-0000-0000-0000810D0000}"/>
    <cellStyle name="Calculation 2 2 5 7 6 2" xfId="3870" xr:uid="{00000000-0005-0000-0000-0000820D0000}"/>
    <cellStyle name="Calculation 2 2 5 7 6 3" xfId="3871" xr:uid="{00000000-0005-0000-0000-0000830D0000}"/>
    <cellStyle name="Calculation 2 2 5 7 7" xfId="3872" xr:uid="{00000000-0005-0000-0000-0000840D0000}"/>
    <cellStyle name="Calculation 2 2 5 7 7 2" xfId="3873" xr:uid="{00000000-0005-0000-0000-0000850D0000}"/>
    <cellStyle name="Calculation 2 2 5 7 7 3" xfId="3874" xr:uid="{00000000-0005-0000-0000-0000860D0000}"/>
    <cellStyle name="Calculation 2 2 5 7 8" xfId="3875" xr:uid="{00000000-0005-0000-0000-0000870D0000}"/>
    <cellStyle name="Calculation 2 2 5 7 8 2" xfId="3876" xr:uid="{00000000-0005-0000-0000-0000880D0000}"/>
    <cellStyle name="Calculation 2 2 5 7 8 3" xfId="3877" xr:uid="{00000000-0005-0000-0000-0000890D0000}"/>
    <cellStyle name="Calculation 2 2 5 7 9" xfId="3878" xr:uid="{00000000-0005-0000-0000-00008A0D0000}"/>
    <cellStyle name="Calculation 2 2 5 7 9 2" xfId="3879" xr:uid="{00000000-0005-0000-0000-00008B0D0000}"/>
    <cellStyle name="Calculation 2 2 5 7 9 3" xfId="3880" xr:uid="{00000000-0005-0000-0000-00008C0D0000}"/>
    <cellStyle name="Calculation 2 2 5 8" xfId="3881" xr:uid="{00000000-0005-0000-0000-00008D0D0000}"/>
    <cellStyle name="Calculation 2 2 5 8 10" xfId="3882" xr:uid="{00000000-0005-0000-0000-00008E0D0000}"/>
    <cellStyle name="Calculation 2 2 5 8 11" xfId="3883" xr:uid="{00000000-0005-0000-0000-00008F0D0000}"/>
    <cellStyle name="Calculation 2 2 5 8 2" xfId="3884" xr:uid="{00000000-0005-0000-0000-0000900D0000}"/>
    <cellStyle name="Calculation 2 2 5 8 2 2" xfId="3885" xr:uid="{00000000-0005-0000-0000-0000910D0000}"/>
    <cellStyle name="Calculation 2 2 5 8 2 3" xfId="3886" xr:uid="{00000000-0005-0000-0000-0000920D0000}"/>
    <cellStyle name="Calculation 2 2 5 8 3" xfId="3887" xr:uid="{00000000-0005-0000-0000-0000930D0000}"/>
    <cellStyle name="Calculation 2 2 5 8 3 2" xfId="3888" xr:uid="{00000000-0005-0000-0000-0000940D0000}"/>
    <cellStyle name="Calculation 2 2 5 8 3 3" xfId="3889" xr:uid="{00000000-0005-0000-0000-0000950D0000}"/>
    <cellStyle name="Calculation 2 2 5 8 4" xfId="3890" xr:uid="{00000000-0005-0000-0000-0000960D0000}"/>
    <cellStyle name="Calculation 2 2 5 8 4 2" xfId="3891" xr:uid="{00000000-0005-0000-0000-0000970D0000}"/>
    <cellStyle name="Calculation 2 2 5 8 4 3" xfId="3892" xr:uid="{00000000-0005-0000-0000-0000980D0000}"/>
    <cellStyle name="Calculation 2 2 5 8 5" xfId="3893" xr:uid="{00000000-0005-0000-0000-0000990D0000}"/>
    <cellStyle name="Calculation 2 2 5 8 5 2" xfId="3894" xr:uid="{00000000-0005-0000-0000-00009A0D0000}"/>
    <cellStyle name="Calculation 2 2 5 8 5 3" xfId="3895" xr:uid="{00000000-0005-0000-0000-00009B0D0000}"/>
    <cellStyle name="Calculation 2 2 5 8 6" xfId="3896" xr:uid="{00000000-0005-0000-0000-00009C0D0000}"/>
    <cellStyle name="Calculation 2 2 5 8 6 2" xfId="3897" xr:uid="{00000000-0005-0000-0000-00009D0D0000}"/>
    <cellStyle name="Calculation 2 2 5 8 6 3" xfId="3898" xr:uid="{00000000-0005-0000-0000-00009E0D0000}"/>
    <cellStyle name="Calculation 2 2 5 8 7" xfId="3899" xr:uid="{00000000-0005-0000-0000-00009F0D0000}"/>
    <cellStyle name="Calculation 2 2 5 8 7 2" xfId="3900" xr:uid="{00000000-0005-0000-0000-0000A00D0000}"/>
    <cellStyle name="Calculation 2 2 5 8 7 3" xfId="3901" xr:uid="{00000000-0005-0000-0000-0000A10D0000}"/>
    <cellStyle name="Calculation 2 2 5 8 8" xfId="3902" xr:uid="{00000000-0005-0000-0000-0000A20D0000}"/>
    <cellStyle name="Calculation 2 2 5 8 8 2" xfId="3903" xr:uid="{00000000-0005-0000-0000-0000A30D0000}"/>
    <cellStyle name="Calculation 2 2 5 8 8 3" xfId="3904" xr:uid="{00000000-0005-0000-0000-0000A40D0000}"/>
    <cellStyle name="Calculation 2 2 5 8 9" xfId="3905" xr:uid="{00000000-0005-0000-0000-0000A50D0000}"/>
    <cellStyle name="Calculation 2 2 5 8 9 2" xfId="3906" xr:uid="{00000000-0005-0000-0000-0000A60D0000}"/>
    <cellStyle name="Calculation 2 2 5 8 9 3" xfId="3907" xr:uid="{00000000-0005-0000-0000-0000A70D0000}"/>
    <cellStyle name="Calculation 2 2 5 9" xfId="3908" xr:uid="{00000000-0005-0000-0000-0000A80D0000}"/>
    <cellStyle name="Calculation 2 2 5 9 10" xfId="3909" xr:uid="{00000000-0005-0000-0000-0000A90D0000}"/>
    <cellStyle name="Calculation 2 2 5 9 11" xfId="3910" xr:uid="{00000000-0005-0000-0000-0000AA0D0000}"/>
    <cellStyle name="Calculation 2 2 5 9 2" xfId="3911" xr:uid="{00000000-0005-0000-0000-0000AB0D0000}"/>
    <cellStyle name="Calculation 2 2 5 9 2 2" xfId="3912" xr:uid="{00000000-0005-0000-0000-0000AC0D0000}"/>
    <cellStyle name="Calculation 2 2 5 9 2 3" xfId="3913" xr:uid="{00000000-0005-0000-0000-0000AD0D0000}"/>
    <cellStyle name="Calculation 2 2 5 9 3" xfId="3914" xr:uid="{00000000-0005-0000-0000-0000AE0D0000}"/>
    <cellStyle name="Calculation 2 2 5 9 3 2" xfId="3915" xr:uid="{00000000-0005-0000-0000-0000AF0D0000}"/>
    <cellStyle name="Calculation 2 2 5 9 3 3" xfId="3916" xr:uid="{00000000-0005-0000-0000-0000B00D0000}"/>
    <cellStyle name="Calculation 2 2 5 9 4" xfId="3917" xr:uid="{00000000-0005-0000-0000-0000B10D0000}"/>
    <cellStyle name="Calculation 2 2 5 9 4 2" xfId="3918" xr:uid="{00000000-0005-0000-0000-0000B20D0000}"/>
    <cellStyle name="Calculation 2 2 5 9 4 3" xfId="3919" xr:uid="{00000000-0005-0000-0000-0000B30D0000}"/>
    <cellStyle name="Calculation 2 2 5 9 5" xfId="3920" xr:uid="{00000000-0005-0000-0000-0000B40D0000}"/>
    <cellStyle name="Calculation 2 2 5 9 5 2" xfId="3921" xr:uid="{00000000-0005-0000-0000-0000B50D0000}"/>
    <cellStyle name="Calculation 2 2 5 9 5 3" xfId="3922" xr:uid="{00000000-0005-0000-0000-0000B60D0000}"/>
    <cellStyle name="Calculation 2 2 5 9 6" xfId="3923" xr:uid="{00000000-0005-0000-0000-0000B70D0000}"/>
    <cellStyle name="Calculation 2 2 5 9 6 2" xfId="3924" xr:uid="{00000000-0005-0000-0000-0000B80D0000}"/>
    <cellStyle name="Calculation 2 2 5 9 6 3" xfId="3925" xr:uid="{00000000-0005-0000-0000-0000B90D0000}"/>
    <cellStyle name="Calculation 2 2 5 9 7" xfId="3926" xr:uid="{00000000-0005-0000-0000-0000BA0D0000}"/>
    <cellStyle name="Calculation 2 2 5 9 7 2" xfId="3927" xr:uid="{00000000-0005-0000-0000-0000BB0D0000}"/>
    <cellStyle name="Calculation 2 2 5 9 7 3" xfId="3928" xr:uid="{00000000-0005-0000-0000-0000BC0D0000}"/>
    <cellStyle name="Calculation 2 2 5 9 8" xfId="3929" xr:uid="{00000000-0005-0000-0000-0000BD0D0000}"/>
    <cellStyle name="Calculation 2 2 5 9 8 2" xfId="3930" xr:uid="{00000000-0005-0000-0000-0000BE0D0000}"/>
    <cellStyle name="Calculation 2 2 5 9 8 3" xfId="3931" xr:uid="{00000000-0005-0000-0000-0000BF0D0000}"/>
    <cellStyle name="Calculation 2 2 5 9 9" xfId="3932" xr:uid="{00000000-0005-0000-0000-0000C00D0000}"/>
    <cellStyle name="Calculation 2 2 5 9 9 2" xfId="3933" xr:uid="{00000000-0005-0000-0000-0000C10D0000}"/>
    <cellStyle name="Calculation 2 2 5 9 9 3" xfId="3934" xr:uid="{00000000-0005-0000-0000-0000C20D0000}"/>
    <cellStyle name="Calculation 2 2 6" xfId="3935" xr:uid="{00000000-0005-0000-0000-0000C30D0000}"/>
    <cellStyle name="Calculation 2 2 6 2" xfId="3936" xr:uid="{00000000-0005-0000-0000-0000C40D0000}"/>
    <cellStyle name="Calculation 2 2 6 3" xfId="3937" xr:uid="{00000000-0005-0000-0000-0000C50D0000}"/>
    <cellStyle name="Calculation 2 2 7" xfId="3938" xr:uid="{00000000-0005-0000-0000-0000C60D0000}"/>
    <cellStyle name="Calculation 2 2 7 2" xfId="3939" xr:uid="{00000000-0005-0000-0000-0000C70D0000}"/>
    <cellStyle name="Calculation 2 2 7 3" xfId="3940" xr:uid="{00000000-0005-0000-0000-0000C80D0000}"/>
    <cellStyle name="Calculation 2 2 8" xfId="3941" xr:uid="{00000000-0005-0000-0000-0000C90D0000}"/>
    <cellStyle name="Calculation 2 2 8 2" xfId="3942" xr:uid="{00000000-0005-0000-0000-0000CA0D0000}"/>
    <cellStyle name="Calculation 2 2 8 3" xfId="3943" xr:uid="{00000000-0005-0000-0000-0000CB0D0000}"/>
    <cellStyle name="Calculation 2 2 9" xfId="3944" xr:uid="{00000000-0005-0000-0000-0000CC0D0000}"/>
    <cellStyle name="Calculation 2 2 9 2" xfId="3945" xr:uid="{00000000-0005-0000-0000-0000CD0D0000}"/>
    <cellStyle name="Calculation 2 2 9 3" xfId="3946" xr:uid="{00000000-0005-0000-0000-0000CE0D0000}"/>
    <cellStyle name="Calculation 2 3" xfId="149" xr:uid="{00000000-0005-0000-0000-0000CF0D0000}"/>
    <cellStyle name="Calculation 2 3 10" xfId="58399" xr:uid="{00000000-0005-0000-0000-0000D00D0000}"/>
    <cellStyle name="Calculation 2 3 2" xfId="150" xr:uid="{00000000-0005-0000-0000-0000D10D0000}"/>
    <cellStyle name="Calculation 2 3 2 10" xfId="3947" xr:uid="{00000000-0005-0000-0000-0000D20D0000}"/>
    <cellStyle name="Calculation 2 3 2 10 10" xfId="3948" xr:uid="{00000000-0005-0000-0000-0000D30D0000}"/>
    <cellStyle name="Calculation 2 3 2 10 10 10" xfId="3949" xr:uid="{00000000-0005-0000-0000-0000D40D0000}"/>
    <cellStyle name="Calculation 2 3 2 10 10 11" xfId="3950" xr:uid="{00000000-0005-0000-0000-0000D50D0000}"/>
    <cellStyle name="Calculation 2 3 2 10 10 2" xfId="3951" xr:uid="{00000000-0005-0000-0000-0000D60D0000}"/>
    <cellStyle name="Calculation 2 3 2 10 10 2 2" xfId="3952" xr:uid="{00000000-0005-0000-0000-0000D70D0000}"/>
    <cellStyle name="Calculation 2 3 2 10 10 2 3" xfId="3953" xr:uid="{00000000-0005-0000-0000-0000D80D0000}"/>
    <cellStyle name="Calculation 2 3 2 10 10 3" xfId="3954" xr:uid="{00000000-0005-0000-0000-0000D90D0000}"/>
    <cellStyle name="Calculation 2 3 2 10 10 3 2" xfId="3955" xr:uid="{00000000-0005-0000-0000-0000DA0D0000}"/>
    <cellStyle name="Calculation 2 3 2 10 10 3 3" xfId="3956" xr:uid="{00000000-0005-0000-0000-0000DB0D0000}"/>
    <cellStyle name="Calculation 2 3 2 10 10 4" xfId="3957" xr:uid="{00000000-0005-0000-0000-0000DC0D0000}"/>
    <cellStyle name="Calculation 2 3 2 10 10 4 2" xfId="3958" xr:uid="{00000000-0005-0000-0000-0000DD0D0000}"/>
    <cellStyle name="Calculation 2 3 2 10 10 4 3" xfId="3959" xr:uid="{00000000-0005-0000-0000-0000DE0D0000}"/>
    <cellStyle name="Calculation 2 3 2 10 10 5" xfId="3960" xr:uid="{00000000-0005-0000-0000-0000DF0D0000}"/>
    <cellStyle name="Calculation 2 3 2 10 10 5 2" xfId="3961" xr:uid="{00000000-0005-0000-0000-0000E00D0000}"/>
    <cellStyle name="Calculation 2 3 2 10 10 5 3" xfId="3962" xr:uid="{00000000-0005-0000-0000-0000E10D0000}"/>
    <cellStyle name="Calculation 2 3 2 10 10 6" xfId="3963" xr:uid="{00000000-0005-0000-0000-0000E20D0000}"/>
    <cellStyle name="Calculation 2 3 2 10 10 6 2" xfId="3964" xr:uid="{00000000-0005-0000-0000-0000E30D0000}"/>
    <cellStyle name="Calculation 2 3 2 10 10 6 3" xfId="3965" xr:uid="{00000000-0005-0000-0000-0000E40D0000}"/>
    <cellStyle name="Calculation 2 3 2 10 10 7" xfId="3966" xr:uid="{00000000-0005-0000-0000-0000E50D0000}"/>
    <cellStyle name="Calculation 2 3 2 10 10 7 2" xfId="3967" xr:uid="{00000000-0005-0000-0000-0000E60D0000}"/>
    <cellStyle name="Calculation 2 3 2 10 10 7 3" xfId="3968" xr:uid="{00000000-0005-0000-0000-0000E70D0000}"/>
    <cellStyle name="Calculation 2 3 2 10 10 8" xfId="3969" xr:uid="{00000000-0005-0000-0000-0000E80D0000}"/>
    <cellStyle name="Calculation 2 3 2 10 10 8 2" xfId="3970" xr:uid="{00000000-0005-0000-0000-0000E90D0000}"/>
    <cellStyle name="Calculation 2 3 2 10 10 8 3" xfId="3971" xr:uid="{00000000-0005-0000-0000-0000EA0D0000}"/>
    <cellStyle name="Calculation 2 3 2 10 10 9" xfId="3972" xr:uid="{00000000-0005-0000-0000-0000EB0D0000}"/>
    <cellStyle name="Calculation 2 3 2 10 10 9 2" xfId="3973" xr:uid="{00000000-0005-0000-0000-0000EC0D0000}"/>
    <cellStyle name="Calculation 2 3 2 10 10 9 3" xfId="3974" xr:uid="{00000000-0005-0000-0000-0000ED0D0000}"/>
    <cellStyle name="Calculation 2 3 2 10 11" xfId="3975" xr:uid="{00000000-0005-0000-0000-0000EE0D0000}"/>
    <cellStyle name="Calculation 2 3 2 10 11 2" xfId="3976" xr:uid="{00000000-0005-0000-0000-0000EF0D0000}"/>
    <cellStyle name="Calculation 2 3 2 10 11 3" xfId="3977" xr:uid="{00000000-0005-0000-0000-0000F00D0000}"/>
    <cellStyle name="Calculation 2 3 2 10 12" xfId="3978" xr:uid="{00000000-0005-0000-0000-0000F10D0000}"/>
    <cellStyle name="Calculation 2 3 2 10 12 2" xfId="3979" xr:uid="{00000000-0005-0000-0000-0000F20D0000}"/>
    <cellStyle name="Calculation 2 3 2 10 12 3" xfId="3980" xr:uid="{00000000-0005-0000-0000-0000F30D0000}"/>
    <cellStyle name="Calculation 2 3 2 10 13" xfId="3981" xr:uid="{00000000-0005-0000-0000-0000F40D0000}"/>
    <cellStyle name="Calculation 2 3 2 10 13 2" xfId="3982" xr:uid="{00000000-0005-0000-0000-0000F50D0000}"/>
    <cellStyle name="Calculation 2 3 2 10 13 3" xfId="3983" xr:uid="{00000000-0005-0000-0000-0000F60D0000}"/>
    <cellStyle name="Calculation 2 3 2 10 14" xfId="3984" xr:uid="{00000000-0005-0000-0000-0000F70D0000}"/>
    <cellStyle name="Calculation 2 3 2 10 14 2" xfId="3985" xr:uid="{00000000-0005-0000-0000-0000F80D0000}"/>
    <cellStyle name="Calculation 2 3 2 10 14 3" xfId="3986" xr:uid="{00000000-0005-0000-0000-0000F90D0000}"/>
    <cellStyle name="Calculation 2 3 2 10 15" xfId="3987" xr:uid="{00000000-0005-0000-0000-0000FA0D0000}"/>
    <cellStyle name="Calculation 2 3 2 10 15 2" xfId="3988" xr:uid="{00000000-0005-0000-0000-0000FB0D0000}"/>
    <cellStyle name="Calculation 2 3 2 10 15 3" xfId="3989" xr:uid="{00000000-0005-0000-0000-0000FC0D0000}"/>
    <cellStyle name="Calculation 2 3 2 10 16" xfId="3990" xr:uid="{00000000-0005-0000-0000-0000FD0D0000}"/>
    <cellStyle name="Calculation 2 3 2 10 16 2" xfId="3991" xr:uid="{00000000-0005-0000-0000-0000FE0D0000}"/>
    <cellStyle name="Calculation 2 3 2 10 16 3" xfId="3992" xr:uid="{00000000-0005-0000-0000-0000FF0D0000}"/>
    <cellStyle name="Calculation 2 3 2 10 17" xfId="3993" xr:uid="{00000000-0005-0000-0000-0000000E0000}"/>
    <cellStyle name="Calculation 2 3 2 10 17 2" xfId="3994" xr:uid="{00000000-0005-0000-0000-0000010E0000}"/>
    <cellStyle name="Calculation 2 3 2 10 17 3" xfId="3995" xr:uid="{00000000-0005-0000-0000-0000020E0000}"/>
    <cellStyle name="Calculation 2 3 2 10 18" xfId="3996" xr:uid="{00000000-0005-0000-0000-0000030E0000}"/>
    <cellStyle name="Calculation 2 3 2 10 18 2" xfId="3997" xr:uid="{00000000-0005-0000-0000-0000040E0000}"/>
    <cellStyle name="Calculation 2 3 2 10 18 3" xfId="3998" xr:uid="{00000000-0005-0000-0000-0000050E0000}"/>
    <cellStyle name="Calculation 2 3 2 10 19" xfId="3999" xr:uid="{00000000-0005-0000-0000-0000060E0000}"/>
    <cellStyle name="Calculation 2 3 2 10 2" xfId="4000" xr:uid="{00000000-0005-0000-0000-0000070E0000}"/>
    <cellStyle name="Calculation 2 3 2 10 2 10" xfId="4001" xr:uid="{00000000-0005-0000-0000-0000080E0000}"/>
    <cellStyle name="Calculation 2 3 2 10 2 11" xfId="4002" xr:uid="{00000000-0005-0000-0000-0000090E0000}"/>
    <cellStyle name="Calculation 2 3 2 10 2 2" xfId="4003" xr:uid="{00000000-0005-0000-0000-00000A0E0000}"/>
    <cellStyle name="Calculation 2 3 2 10 2 2 2" xfId="4004" xr:uid="{00000000-0005-0000-0000-00000B0E0000}"/>
    <cellStyle name="Calculation 2 3 2 10 2 2 3" xfId="4005" xr:uid="{00000000-0005-0000-0000-00000C0E0000}"/>
    <cellStyle name="Calculation 2 3 2 10 2 3" xfId="4006" xr:uid="{00000000-0005-0000-0000-00000D0E0000}"/>
    <cellStyle name="Calculation 2 3 2 10 2 3 2" xfId="4007" xr:uid="{00000000-0005-0000-0000-00000E0E0000}"/>
    <cellStyle name="Calculation 2 3 2 10 2 3 3" xfId="4008" xr:uid="{00000000-0005-0000-0000-00000F0E0000}"/>
    <cellStyle name="Calculation 2 3 2 10 2 4" xfId="4009" xr:uid="{00000000-0005-0000-0000-0000100E0000}"/>
    <cellStyle name="Calculation 2 3 2 10 2 4 2" xfId="4010" xr:uid="{00000000-0005-0000-0000-0000110E0000}"/>
    <cellStyle name="Calculation 2 3 2 10 2 4 3" xfId="4011" xr:uid="{00000000-0005-0000-0000-0000120E0000}"/>
    <cellStyle name="Calculation 2 3 2 10 2 5" xfId="4012" xr:uid="{00000000-0005-0000-0000-0000130E0000}"/>
    <cellStyle name="Calculation 2 3 2 10 2 5 2" xfId="4013" xr:uid="{00000000-0005-0000-0000-0000140E0000}"/>
    <cellStyle name="Calculation 2 3 2 10 2 5 3" xfId="4014" xr:uid="{00000000-0005-0000-0000-0000150E0000}"/>
    <cellStyle name="Calculation 2 3 2 10 2 6" xfId="4015" xr:uid="{00000000-0005-0000-0000-0000160E0000}"/>
    <cellStyle name="Calculation 2 3 2 10 2 6 2" xfId="4016" xr:uid="{00000000-0005-0000-0000-0000170E0000}"/>
    <cellStyle name="Calculation 2 3 2 10 2 6 3" xfId="4017" xr:uid="{00000000-0005-0000-0000-0000180E0000}"/>
    <cellStyle name="Calculation 2 3 2 10 2 7" xfId="4018" xr:uid="{00000000-0005-0000-0000-0000190E0000}"/>
    <cellStyle name="Calculation 2 3 2 10 2 7 2" xfId="4019" xr:uid="{00000000-0005-0000-0000-00001A0E0000}"/>
    <cellStyle name="Calculation 2 3 2 10 2 7 3" xfId="4020" xr:uid="{00000000-0005-0000-0000-00001B0E0000}"/>
    <cellStyle name="Calculation 2 3 2 10 2 8" xfId="4021" xr:uid="{00000000-0005-0000-0000-00001C0E0000}"/>
    <cellStyle name="Calculation 2 3 2 10 2 8 2" xfId="4022" xr:uid="{00000000-0005-0000-0000-00001D0E0000}"/>
    <cellStyle name="Calculation 2 3 2 10 2 8 3" xfId="4023" xr:uid="{00000000-0005-0000-0000-00001E0E0000}"/>
    <cellStyle name="Calculation 2 3 2 10 2 9" xfId="4024" xr:uid="{00000000-0005-0000-0000-00001F0E0000}"/>
    <cellStyle name="Calculation 2 3 2 10 2 9 2" xfId="4025" xr:uid="{00000000-0005-0000-0000-0000200E0000}"/>
    <cellStyle name="Calculation 2 3 2 10 2 9 3" xfId="4026" xr:uid="{00000000-0005-0000-0000-0000210E0000}"/>
    <cellStyle name="Calculation 2 3 2 10 20" xfId="4027" xr:uid="{00000000-0005-0000-0000-0000220E0000}"/>
    <cellStyle name="Calculation 2 3 2 10 3" xfId="4028" xr:uid="{00000000-0005-0000-0000-0000230E0000}"/>
    <cellStyle name="Calculation 2 3 2 10 3 10" xfId="4029" xr:uid="{00000000-0005-0000-0000-0000240E0000}"/>
    <cellStyle name="Calculation 2 3 2 10 3 11" xfId="4030" xr:uid="{00000000-0005-0000-0000-0000250E0000}"/>
    <cellStyle name="Calculation 2 3 2 10 3 2" xfId="4031" xr:uid="{00000000-0005-0000-0000-0000260E0000}"/>
    <cellStyle name="Calculation 2 3 2 10 3 2 2" xfId="4032" xr:uid="{00000000-0005-0000-0000-0000270E0000}"/>
    <cellStyle name="Calculation 2 3 2 10 3 2 3" xfId="4033" xr:uid="{00000000-0005-0000-0000-0000280E0000}"/>
    <cellStyle name="Calculation 2 3 2 10 3 3" xfId="4034" xr:uid="{00000000-0005-0000-0000-0000290E0000}"/>
    <cellStyle name="Calculation 2 3 2 10 3 3 2" xfId="4035" xr:uid="{00000000-0005-0000-0000-00002A0E0000}"/>
    <cellStyle name="Calculation 2 3 2 10 3 3 3" xfId="4036" xr:uid="{00000000-0005-0000-0000-00002B0E0000}"/>
    <cellStyle name="Calculation 2 3 2 10 3 4" xfId="4037" xr:uid="{00000000-0005-0000-0000-00002C0E0000}"/>
    <cellStyle name="Calculation 2 3 2 10 3 4 2" xfId="4038" xr:uid="{00000000-0005-0000-0000-00002D0E0000}"/>
    <cellStyle name="Calculation 2 3 2 10 3 4 3" xfId="4039" xr:uid="{00000000-0005-0000-0000-00002E0E0000}"/>
    <cellStyle name="Calculation 2 3 2 10 3 5" xfId="4040" xr:uid="{00000000-0005-0000-0000-00002F0E0000}"/>
    <cellStyle name="Calculation 2 3 2 10 3 5 2" xfId="4041" xr:uid="{00000000-0005-0000-0000-0000300E0000}"/>
    <cellStyle name="Calculation 2 3 2 10 3 5 3" xfId="4042" xr:uid="{00000000-0005-0000-0000-0000310E0000}"/>
    <cellStyle name="Calculation 2 3 2 10 3 6" xfId="4043" xr:uid="{00000000-0005-0000-0000-0000320E0000}"/>
    <cellStyle name="Calculation 2 3 2 10 3 6 2" xfId="4044" xr:uid="{00000000-0005-0000-0000-0000330E0000}"/>
    <cellStyle name="Calculation 2 3 2 10 3 6 3" xfId="4045" xr:uid="{00000000-0005-0000-0000-0000340E0000}"/>
    <cellStyle name="Calculation 2 3 2 10 3 7" xfId="4046" xr:uid="{00000000-0005-0000-0000-0000350E0000}"/>
    <cellStyle name="Calculation 2 3 2 10 3 7 2" xfId="4047" xr:uid="{00000000-0005-0000-0000-0000360E0000}"/>
    <cellStyle name="Calculation 2 3 2 10 3 7 3" xfId="4048" xr:uid="{00000000-0005-0000-0000-0000370E0000}"/>
    <cellStyle name="Calculation 2 3 2 10 3 8" xfId="4049" xr:uid="{00000000-0005-0000-0000-0000380E0000}"/>
    <cellStyle name="Calculation 2 3 2 10 3 8 2" xfId="4050" xr:uid="{00000000-0005-0000-0000-0000390E0000}"/>
    <cellStyle name="Calculation 2 3 2 10 3 8 3" xfId="4051" xr:uid="{00000000-0005-0000-0000-00003A0E0000}"/>
    <cellStyle name="Calculation 2 3 2 10 3 9" xfId="4052" xr:uid="{00000000-0005-0000-0000-00003B0E0000}"/>
    <cellStyle name="Calculation 2 3 2 10 3 9 2" xfId="4053" xr:uid="{00000000-0005-0000-0000-00003C0E0000}"/>
    <cellStyle name="Calculation 2 3 2 10 3 9 3" xfId="4054" xr:uid="{00000000-0005-0000-0000-00003D0E0000}"/>
    <cellStyle name="Calculation 2 3 2 10 4" xfId="4055" xr:uid="{00000000-0005-0000-0000-00003E0E0000}"/>
    <cellStyle name="Calculation 2 3 2 10 4 10" xfId="4056" xr:uid="{00000000-0005-0000-0000-00003F0E0000}"/>
    <cellStyle name="Calculation 2 3 2 10 4 11" xfId="4057" xr:uid="{00000000-0005-0000-0000-0000400E0000}"/>
    <cellStyle name="Calculation 2 3 2 10 4 2" xfId="4058" xr:uid="{00000000-0005-0000-0000-0000410E0000}"/>
    <cellStyle name="Calculation 2 3 2 10 4 2 2" xfId="4059" xr:uid="{00000000-0005-0000-0000-0000420E0000}"/>
    <cellStyle name="Calculation 2 3 2 10 4 2 3" xfId="4060" xr:uid="{00000000-0005-0000-0000-0000430E0000}"/>
    <cellStyle name="Calculation 2 3 2 10 4 3" xfId="4061" xr:uid="{00000000-0005-0000-0000-0000440E0000}"/>
    <cellStyle name="Calculation 2 3 2 10 4 3 2" xfId="4062" xr:uid="{00000000-0005-0000-0000-0000450E0000}"/>
    <cellStyle name="Calculation 2 3 2 10 4 3 3" xfId="4063" xr:uid="{00000000-0005-0000-0000-0000460E0000}"/>
    <cellStyle name="Calculation 2 3 2 10 4 4" xfId="4064" xr:uid="{00000000-0005-0000-0000-0000470E0000}"/>
    <cellStyle name="Calculation 2 3 2 10 4 4 2" xfId="4065" xr:uid="{00000000-0005-0000-0000-0000480E0000}"/>
    <cellStyle name="Calculation 2 3 2 10 4 4 3" xfId="4066" xr:uid="{00000000-0005-0000-0000-0000490E0000}"/>
    <cellStyle name="Calculation 2 3 2 10 4 5" xfId="4067" xr:uid="{00000000-0005-0000-0000-00004A0E0000}"/>
    <cellStyle name="Calculation 2 3 2 10 4 5 2" xfId="4068" xr:uid="{00000000-0005-0000-0000-00004B0E0000}"/>
    <cellStyle name="Calculation 2 3 2 10 4 5 3" xfId="4069" xr:uid="{00000000-0005-0000-0000-00004C0E0000}"/>
    <cellStyle name="Calculation 2 3 2 10 4 6" xfId="4070" xr:uid="{00000000-0005-0000-0000-00004D0E0000}"/>
    <cellStyle name="Calculation 2 3 2 10 4 6 2" xfId="4071" xr:uid="{00000000-0005-0000-0000-00004E0E0000}"/>
    <cellStyle name="Calculation 2 3 2 10 4 6 3" xfId="4072" xr:uid="{00000000-0005-0000-0000-00004F0E0000}"/>
    <cellStyle name="Calculation 2 3 2 10 4 7" xfId="4073" xr:uid="{00000000-0005-0000-0000-0000500E0000}"/>
    <cellStyle name="Calculation 2 3 2 10 4 7 2" xfId="4074" xr:uid="{00000000-0005-0000-0000-0000510E0000}"/>
    <cellStyle name="Calculation 2 3 2 10 4 7 3" xfId="4075" xr:uid="{00000000-0005-0000-0000-0000520E0000}"/>
    <cellStyle name="Calculation 2 3 2 10 4 8" xfId="4076" xr:uid="{00000000-0005-0000-0000-0000530E0000}"/>
    <cellStyle name="Calculation 2 3 2 10 4 8 2" xfId="4077" xr:uid="{00000000-0005-0000-0000-0000540E0000}"/>
    <cellStyle name="Calculation 2 3 2 10 4 8 3" xfId="4078" xr:uid="{00000000-0005-0000-0000-0000550E0000}"/>
    <cellStyle name="Calculation 2 3 2 10 4 9" xfId="4079" xr:uid="{00000000-0005-0000-0000-0000560E0000}"/>
    <cellStyle name="Calculation 2 3 2 10 4 9 2" xfId="4080" xr:uid="{00000000-0005-0000-0000-0000570E0000}"/>
    <cellStyle name="Calculation 2 3 2 10 4 9 3" xfId="4081" xr:uid="{00000000-0005-0000-0000-0000580E0000}"/>
    <cellStyle name="Calculation 2 3 2 10 5" xfId="4082" xr:uid="{00000000-0005-0000-0000-0000590E0000}"/>
    <cellStyle name="Calculation 2 3 2 10 5 10" xfId="4083" xr:uid="{00000000-0005-0000-0000-00005A0E0000}"/>
    <cellStyle name="Calculation 2 3 2 10 5 11" xfId="4084" xr:uid="{00000000-0005-0000-0000-00005B0E0000}"/>
    <cellStyle name="Calculation 2 3 2 10 5 2" xfId="4085" xr:uid="{00000000-0005-0000-0000-00005C0E0000}"/>
    <cellStyle name="Calculation 2 3 2 10 5 2 2" xfId="4086" xr:uid="{00000000-0005-0000-0000-00005D0E0000}"/>
    <cellStyle name="Calculation 2 3 2 10 5 2 3" xfId="4087" xr:uid="{00000000-0005-0000-0000-00005E0E0000}"/>
    <cellStyle name="Calculation 2 3 2 10 5 3" xfId="4088" xr:uid="{00000000-0005-0000-0000-00005F0E0000}"/>
    <cellStyle name="Calculation 2 3 2 10 5 3 2" xfId="4089" xr:uid="{00000000-0005-0000-0000-0000600E0000}"/>
    <cellStyle name="Calculation 2 3 2 10 5 3 3" xfId="4090" xr:uid="{00000000-0005-0000-0000-0000610E0000}"/>
    <cellStyle name="Calculation 2 3 2 10 5 4" xfId="4091" xr:uid="{00000000-0005-0000-0000-0000620E0000}"/>
    <cellStyle name="Calculation 2 3 2 10 5 4 2" xfId="4092" xr:uid="{00000000-0005-0000-0000-0000630E0000}"/>
    <cellStyle name="Calculation 2 3 2 10 5 4 3" xfId="4093" xr:uid="{00000000-0005-0000-0000-0000640E0000}"/>
    <cellStyle name="Calculation 2 3 2 10 5 5" xfId="4094" xr:uid="{00000000-0005-0000-0000-0000650E0000}"/>
    <cellStyle name="Calculation 2 3 2 10 5 5 2" xfId="4095" xr:uid="{00000000-0005-0000-0000-0000660E0000}"/>
    <cellStyle name="Calculation 2 3 2 10 5 5 3" xfId="4096" xr:uid="{00000000-0005-0000-0000-0000670E0000}"/>
    <cellStyle name="Calculation 2 3 2 10 5 6" xfId="4097" xr:uid="{00000000-0005-0000-0000-0000680E0000}"/>
    <cellStyle name="Calculation 2 3 2 10 5 6 2" xfId="4098" xr:uid="{00000000-0005-0000-0000-0000690E0000}"/>
    <cellStyle name="Calculation 2 3 2 10 5 6 3" xfId="4099" xr:uid="{00000000-0005-0000-0000-00006A0E0000}"/>
    <cellStyle name="Calculation 2 3 2 10 5 7" xfId="4100" xr:uid="{00000000-0005-0000-0000-00006B0E0000}"/>
    <cellStyle name="Calculation 2 3 2 10 5 7 2" xfId="4101" xr:uid="{00000000-0005-0000-0000-00006C0E0000}"/>
    <cellStyle name="Calculation 2 3 2 10 5 7 3" xfId="4102" xr:uid="{00000000-0005-0000-0000-00006D0E0000}"/>
    <cellStyle name="Calculation 2 3 2 10 5 8" xfId="4103" xr:uid="{00000000-0005-0000-0000-00006E0E0000}"/>
    <cellStyle name="Calculation 2 3 2 10 5 8 2" xfId="4104" xr:uid="{00000000-0005-0000-0000-00006F0E0000}"/>
    <cellStyle name="Calculation 2 3 2 10 5 8 3" xfId="4105" xr:uid="{00000000-0005-0000-0000-0000700E0000}"/>
    <cellStyle name="Calculation 2 3 2 10 5 9" xfId="4106" xr:uid="{00000000-0005-0000-0000-0000710E0000}"/>
    <cellStyle name="Calculation 2 3 2 10 5 9 2" xfId="4107" xr:uid="{00000000-0005-0000-0000-0000720E0000}"/>
    <cellStyle name="Calculation 2 3 2 10 5 9 3" xfId="4108" xr:uid="{00000000-0005-0000-0000-0000730E0000}"/>
    <cellStyle name="Calculation 2 3 2 10 6" xfId="4109" xr:uid="{00000000-0005-0000-0000-0000740E0000}"/>
    <cellStyle name="Calculation 2 3 2 10 6 10" xfId="4110" xr:uid="{00000000-0005-0000-0000-0000750E0000}"/>
    <cellStyle name="Calculation 2 3 2 10 6 11" xfId="4111" xr:uid="{00000000-0005-0000-0000-0000760E0000}"/>
    <cellStyle name="Calculation 2 3 2 10 6 2" xfId="4112" xr:uid="{00000000-0005-0000-0000-0000770E0000}"/>
    <cellStyle name="Calculation 2 3 2 10 6 2 2" xfId="4113" xr:uid="{00000000-0005-0000-0000-0000780E0000}"/>
    <cellStyle name="Calculation 2 3 2 10 6 2 3" xfId="4114" xr:uid="{00000000-0005-0000-0000-0000790E0000}"/>
    <cellStyle name="Calculation 2 3 2 10 6 3" xfId="4115" xr:uid="{00000000-0005-0000-0000-00007A0E0000}"/>
    <cellStyle name="Calculation 2 3 2 10 6 3 2" xfId="4116" xr:uid="{00000000-0005-0000-0000-00007B0E0000}"/>
    <cellStyle name="Calculation 2 3 2 10 6 3 3" xfId="4117" xr:uid="{00000000-0005-0000-0000-00007C0E0000}"/>
    <cellStyle name="Calculation 2 3 2 10 6 4" xfId="4118" xr:uid="{00000000-0005-0000-0000-00007D0E0000}"/>
    <cellStyle name="Calculation 2 3 2 10 6 4 2" xfId="4119" xr:uid="{00000000-0005-0000-0000-00007E0E0000}"/>
    <cellStyle name="Calculation 2 3 2 10 6 4 3" xfId="4120" xr:uid="{00000000-0005-0000-0000-00007F0E0000}"/>
    <cellStyle name="Calculation 2 3 2 10 6 5" xfId="4121" xr:uid="{00000000-0005-0000-0000-0000800E0000}"/>
    <cellStyle name="Calculation 2 3 2 10 6 5 2" xfId="4122" xr:uid="{00000000-0005-0000-0000-0000810E0000}"/>
    <cellStyle name="Calculation 2 3 2 10 6 5 3" xfId="4123" xr:uid="{00000000-0005-0000-0000-0000820E0000}"/>
    <cellStyle name="Calculation 2 3 2 10 6 6" xfId="4124" xr:uid="{00000000-0005-0000-0000-0000830E0000}"/>
    <cellStyle name="Calculation 2 3 2 10 6 6 2" xfId="4125" xr:uid="{00000000-0005-0000-0000-0000840E0000}"/>
    <cellStyle name="Calculation 2 3 2 10 6 6 3" xfId="4126" xr:uid="{00000000-0005-0000-0000-0000850E0000}"/>
    <cellStyle name="Calculation 2 3 2 10 6 7" xfId="4127" xr:uid="{00000000-0005-0000-0000-0000860E0000}"/>
    <cellStyle name="Calculation 2 3 2 10 6 7 2" xfId="4128" xr:uid="{00000000-0005-0000-0000-0000870E0000}"/>
    <cellStyle name="Calculation 2 3 2 10 6 7 3" xfId="4129" xr:uid="{00000000-0005-0000-0000-0000880E0000}"/>
    <cellStyle name="Calculation 2 3 2 10 6 8" xfId="4130" xr:uid="{00000000-0005-0000-0000-0000890E0000}"/>
    <cellStyle name="Calculation 2 3 2 10 6 8 2" xfId="4131" xr:uid="{00000000-0005-0000-0000-00008A0E0000}"/>
    <cellStyle name="Calculation 2 3 2 10 6 8 3" xfId="4132" xr:uid="{00000000-0005-0000-0000-00008B0E0000}"/>
    <cellStyle name="Calculation 2 3 2 10 6 9" xfId="4133" xr:uid="{00000000-0005-0000-0000-00008C0E0000}"/>
    <cellStyle name="Calculation 2 3 2 10 6 9 2" xfId="4134" xr:uid="{00000000-0005-0000-0000-00008D0E0000}"/>
    <cellStyle name="Calculation 2 3 2 10 6 9 3" xfId="4135" xr:uid="{00000000-0005-0000-0000-00008E0E0000}"/>
    <cellStyle name="Calculation 2 3 2 10 7" xfId="4136" xr:uid="{00000000-0005-0000-0000-00008F0E0000}"/>
    <cellStyle name="Calculation 2 3 2 10 7 10" xfId="4137" xr:uid="{00000000-0005-0000-0000-0000900E0000}"/>
    <cellStyle name="Calculation 2 3 2 10 7 11" xfId="4138" xr:uid="{00000000-0005-0000-0000-0000910E0000}"/>
    <cellStyle name="Calculation 2 3 2 10 7 2" xfId="4139" xr:uid="{00000000-0005-0000-0000-0000920E0000}"/>
    <cellStyle name="Calculation 2 3 2 10 7 2 2" xfId="4140" xr:uid="{00000000-0005-0000-0000-0000930E0000}"/>
    <cellStyle name="Calculation 2 3 2 10 7 2 3" xfId="4141" xr:uid="{00000000-0005-0000-0000-0000940E0000}"/>
    <cellStyle name="Calculation 2 3 2 10 7 3" xfId="4142" xr:uid="{00000000-0005-0000-0000-0000950E0000}"/>
    <cellStyle name="Calculation 2 3 2 10 7 3 2" xfId="4143" xr:uid="{00000000-0005-0000-0000-0000960E0000}"/>
    <cellStyle name="Calculation 2 3 2 10 7 3 3" xfId="4144" xr:uid="{00000000-0005-0000-0000-0000970E0000}"/>
    <cellStyle name="Calculation 2 3 2 10 7 4" xfId="4145" xr:uid="{00000000-0005-0000-0000-0000980E0000}"/>
    <cellStyle name="Calculation 2 3 2 10 7 4 2" xfId="4146" xr:uid="{00000000-0005-0000-0000-0000990E0000}"/>
    <cellStyle name="Calculation 2 3 2 10 7 4 3" xfId="4147" xr:uid="{00000000-0005-0000-0000-00009A0E0000}"/>
    <cellStyle name="Calculation 2 3 2 10 7 5" xfId="4148" xr:uid="{00000000-0005-0000-0000-00009B0E0000}"/>
    <cellStyle name="Calculation 2 3 2 10 7 5 2" xfId="4149" xr:uid="{00000000-0005-0000-0000-00009C0E0000}"/>
    <cellStyle name="Calculation 2 3 2 10 7 5 3" xfId="4150" xr:uid="{00000000-0005-0000-0000-00009D0E0000}"/>
    <cellStyle name="Calculation 2 3 2 10 7 6" xfId="4151" xr:uid="{00000000-0005-0000-0000-00009E0E0000}"/>
    <cellStyle name="Calculation 2 3 2 10 7 6 2" xfId="4152" xr:uid="{00000000-0005-0000-0000-00009F0E0000}"/>
    <cellStyle name="Calculation 2 3 2 10 7 6 3" xfId="4153" xr:uid="{00000000-0005-0000-0000-0000A00E0000}"/>
    <cellStyle name="Calculation 2 3 2 10 7 7" xfId="4154" xr:uid="{00000000-0005-0000-0000-0000A10E0000}"/>
    <cellStyle name="Calculation 2 3 2 10 7 7 2" xfId="4155" xr:uid="{00000000-0005-0000-0000-0000A20E0000}"/>
    <cellStyle name="Calculation 2 3 2 10 7 7 3" xfId="4156" xr:uid="{00000000-0005-0000-0000-0000A30E0000}"/>
    <cellStyle name="Calculation 2 3 2 10 7 8" xfId="4157" xr:uid="{00000000-0005-0000-0000-0000A40E0000}"/>
    <cellStyle name="Calculation 2 3 2 10 7 8 2" xfId="4158" xr:uid="{00000000-0005-0000-0000-0000A50E0000}"/>
    <cellStyle name="Calculation 2 3 2 10 7 8 3" xfId="4159" xr:uid="{00000000-0005-0000-0000-0000A60E0000}"/>
    <cellStyle name="Calculation 2 3 2 10 7 9" xfId="4160" xr:uid="{00000000-0005-0000-0000-0000A70E0000}"/>
    <cellStyle name="Calculation 2 3 2 10 7 9 2" xfId="4161" xr:uid="{00000000-0005-0000-0000-0000A80E0000}"/>
    <cellStyle name="Calculation 2 3 2 10 7 9 3" xfId="4162" xr:uid="{00000000-0005-0000-0000-0000A90E0000}"/>
    <cellStyle name="Calculation 2 3 2 10 8" xfId="4163" xr:uid="{00000000-0005-0000-0000-0000AA0E0000}"/>
    <cellStyle name="Calculation 2 3 2 10 8 10" xfId="4164" xr:uid="{00000000-0005-0000-0000-0000AB0E0000}"/>
    <cellStyle name="Calculation 2 3 2 10 8 11" xfId="4165" xr:uid="{00000000-0005-0000-0000-0000AC0E0000}"/>
    <cellStyle name="Calculation 2 3 2 10 8 2" xfId="4166" xr:uid="{00000000-0005-0000-0000-0000AD0E0000}"/>
    <cellStyle name="Calculation 2 3 2 10 8 2 2" xfId="4167" xr:uid="{00000000-0005-0000-0000-0000AE0E0000}"/>
    <cellStyle name="Calculation 2 3 2 10 8 2 3" xfId="4168" xr:uid="{00000000-0005-0000-0000-0000AF0E0000}"/>
    <cellStyle name="Calculation 2 3 2 10 8 3" xfId="4169" xr:uid="{00000000-0005-0000-0000-0000B00E0000}"/>
    <cellStyle name="Calculation 2 3 2 10 8 3 2" xfId="4170" xr:uid="{00000000-0005-0000-0000-0000B10E0000}"/>
    <cellStyle name="Calculation 2 3 2 10 8 3 3" xfId="4171" xr:uid="{00000000-0005-0000-0000-0000B20E0000}"/>
    <cellStyle name="Calculation 2 3 2 10 8 4" xfId="4172" xr:uid="{00000000-0005-0000-0000-0000B30E0000}"/>
    <cellStyle name="Calculation 2 3 2 10 8 4 2" xfId="4173" xr:uid="{00000000-0005-0000-0000-0000B40E0000}"/>
    <cellStyle name="Calculation 2 3 2 10 8 4 3" xfId="4174" xr:uid="{00000000-0005-0000-0000-0000B50E0000}"/>
    <cellStyle name="Calculation 2 3 2 10 8 5" xfId="4175" xr:uid="{00000000-0005-0000-0000-0000B60E0000}"/>
    <cellStyle name="Calculation 2 3 2 10 8 5 2" xfId="4176" xr:uid="{00000000-0005-0000-0000-0000B70E0000}"/>
    <cellStyle name="Calculation 2 3 2 10 8 5 3" xfId="4177" xr:uid="{00000000-0005-0000-0000-0000B80E0000}"/>
    <cellStyle name="Calculation 2 3 2 10 8 6" xfId="4178" xr:uid="{00000000-0005-0000-0000-0000B90E0000}"/>
    <cellStyle name="Calculation 2 3 2 10 8 6 2" xfId="4179" xr:uid="{00000000-0005-0000-0000-0000BA0E0000}"/>
    <cellStyle name="Calculation 2 3 2 10 8 6 3" xfId="4180" xr:uid="{00000000-0005-0000-0000-0000BB0E0000}"/>
    <cellStyle name="Calculation 2 3 2 10 8 7" xfId="4181" xr:uid="{00000000-0005-0000-0000-0000BC0E0000}"/>
    <cellStyle name="Calculation 2 3 2 10 8 7 2" xfId="4182" xr:uid="{00000000-0005-0000-0000-0000BD0E0000}"/>
    <cellStyle name="Calculation 2 3 2 10 8 7 3" xfId="4183" xr:uid="{00000000-0005-0000-0000-0000BE0E0000}"/>
    <cellStyle name="Calculation 2 3 2 10 8 8" xfId="4184" xr:uid="{00000000-0005-0000-0000-0000BF0E0000}"/>
    <cellStyle name="Calculation 2 3 2 10 8 8 2" xfId="4185" xr:uid="{00000000-0005-0000-0000-0000C00E0000}"/>
    <cellStyle name="Calculation 2 3 2 10 8 8 3" xfId="4186" xr:uid="{00000000-0005-0000-0000-0000C10E0000}"/>
    <cellStyle name="Calculation 2 3 2 10 8 9" xfId="4187" xr:uid="{00000000-0005-0000-0000-0000C20E0000}"/>
    <cellStyle name="Calculation 2 3 2 10 8 9 2" xfId="4188" xr:uid="{00000000-0005-0000-0000-0000C30E0000}"/>
    <cellStyle name="Calculation 2 3 2 10 8 9 3" xfId="4189" xr:uid="{00000000-0005-0000-0000-0000C40E0000}"/>
    <cellStyle name="Calculation 2 3 2 10 9" xfId="4190" xr:uid="{00000000-0005-0000-0000-0000C50E0000}"/>
    <cellStyle name="Calculation 2 3 2 10 9 10" xfId="4191" xr:uid="{00000000-0005-0000-0000-0000C60E0000}"/>
    <cellStyle name="Calculation 2 3 2 10 9 11" xfId="4192" xr:uid="{00000000-0005-0000-0000-0000C70E0000}"/>
    <cellStyle name="Calculation 2 3 2 10 9 2" xfId="4193" xr:uid="{00000000-0005-0000-0000-0000C80E0000}"/>
    <cellStyle name="Calculation 2 3 2 10 9 2 2" xfId="4194" xr:uid="{00000000-0005-0000-0000-0000C90E0000}"/>
    <cellStyle name="Calculation 2 3 2 10 9 2 3" xfId="4195" xr:uid="{00000000-0005-0000-0000-0000CA0E0000}"/>
    <cellStyle name="Calculation 2 3 2 10 9 3" xfId="4196" xr:uid="{00000000-0005-0000-0000-0000CB0E0000}"/>
    <cellStyle name="Calculation 2 3 2 10 9 3 2" xfId="4197" xr:uid="{00000000-0005-0000-0000-0000CC0E0000}"/>
    <cellStyle name="Calculation 2 3 2 10 9 3 3" xfId="4198" xr:uid="{00000000-0005-0000-0000-0000CD0E0000}"/>
    <cellStyle name="Calculation 2 3 2 10 9 4" xfId="4199" xr:uid="{00000000-0005-0000-0000-0000CE0E0000}"/>
    <cellStyle name="Calculation 2 3 2 10 9 4 2" xfId="4200" xr:uid="{00000000-0005-0000-0000-0000CF0E0000}"/>
    <cellStyle name="Calculation 2 3 2 10 9 4 3" xfId="4201" xr:uid="{00000000-0005-0000-0000-0000D00E0000}"/>
    <cellStyle name="Calculation 2 3 2 10 9 5" xfId="4202" xr:uid="{00000000-0005-0000-0000-0000D10E0000}"/>
    <cellStyle name="Calculation 2 3 2 10 9 5 2" xfId="4203" xr:uid="{00000000-0005-0000-0000-0000D20E0000}"/>
    <cellStyle name="Calculation 2 3 2 10 9 5 3" xfId="4204" xr:uid="{00000000-0005-0000-0000-0000D30E0000}"/>
    <cellStyle name="Calculation 2 3 2 10 9 6" xfId="4205" xr:uid="{00000000-0005-0000-0000-0000D40E0000}"/>
    <cellStyle name="Calculation 2 3 2 10 9 6 2" xfId="4206" xr:uid="{00000000-0005-0000-0000-0000D50E0000}"/>
    <cellStyle name="Calculation 2 3 2 10 9 6 3" xfId="4207" xr:uid="{00000000-0005-0000-0000-0000D60E0000}"/>
    <cellStyle name="Calculation 2 3 2 10 9 7" xfId="4208" xr:uid="{00000000-0005-0000-0000-0000D70E0000}"/>
    <cellStyle name="Calculation 2 3 2 10 9 7 2" xfId="4209" xr:uid="{00000000-0005-0000-0000-0000D80E0000}"/>
    <cellStyle name="Calculation 2 3 2 10 9 7 3" xfId="4210" xr:uid="{00000000-0005-0000-0000-0000D90E0000}"/>
    <cellStyle name="Calculation 2 3 2 10 9 8" xfId="4211" xr:uid="{00000000-0005-0000-0000-0000DA0E0000}"/>
    <cellStyle name="Calculation 2 3 2 10 9 8 2" xfId="4212" xr:uid="{00000000-0005-0000-0000-0000DB0E0000}"/>
    <cellStyle name="Calculation 2 3 2 10 9 8 3" xfId="4213" xr:uid="{00000000-0005-0000-0000-0000DC0E0000}"/>
    <cellStyle name="Calculation 2 3 2 10 9 9" xfId="4214" xr:uid="{00000000-0005-0000-0000-0000DD0E0000}"/>
    <cellStyle name="Calculation 2 3 2 10 9 9 2" xfId="4215" xr:uid="{00000000-0005-0000-0000-0000DE0E0000}"/>
    <cellStyle name="Calculation 2 3 2 10 9 9 3" xfId="4216" xr:uid="{00000000-0005-0000-0000-0000DF0E0000}"/>
    <cellStyle name="Calculation 2 3 2 11" xfId="4217" xr:uid="{00000000-0005-0000-0000-0000E00E0000}"/>
    <cellStyle name="Calculation 2 3 2 11 2" xfId="4218" xr:uid="{00000000-0005-0000-0000-0000E10E0000}"/>
    <cellStyle name="Calculation 2 3 2 11 3" xfId="4219" xr:uid="{00000000-0005-0000-0000-0000E20E0000}"/>
    <cellStyle name="Calculation 2 3 2 12" xfId="4220" xr:uid="{00000000-0005-0000-0000-0000E30E0000}"/>
    <cellStyle name="Calculation 2 3 2 12 2" xfId="4221" xr:uid="{00000000-0005-0000-0000-0000E40E0000}"/>
    <cellStyle name="Calculation 2 3 2 12 3" xfId="4222" xr:uid="{00000000-0005-0000-0000-0000E50E0000}"/>
    <cellStyle name="Calculation 2 3 2 13" xfId="58480" xr:uid="{00000000-0005-0000-0000-0000E60E0000}"/>
    <cellStyle name="Calculation 2 3 2 2" xfId="151" xr:uid="{00000000-0005-0000-0000-0000E70E0000}"/>
    <cellStyle name="Calculation 2 3 2 2 10" xfId="58200" xr:uid="{00000000-0005-0000-0000-0000E80E0000}"/>
    <cellStyle name="Calculation 2 3 2 2 2" xfId="4223" xr:uid="{00000000-0005-0000-0000-0000E90E0000}"/>
    <cellStyle name="Calculation 2 3 2 2 2 10" xfId="4224" xr:uid="{00000000-0005-0000-0000-0000EA0E0000}"/>
    <cellStyle name="Calculation 2 3 2 2 2 10 10" xfId="4225" xr:uid="{00000000-0005-0000-0000-0000EB0E0000}"/>
    <cellStyle name="Calculation 2 3 2 2 2 10 11" xfId="4226" xr:uid="{00000000-0005-0000-0000-0000EC0E0000}"/>
    <cellStyle name="Calculation 2 3 2 2 2 10 2" xfId="4227" xr:uid="{00000000-0005-0000-0000-0000ED0E0000}"/>
    <cellStyle name="Calculation 2 3 2 2 2 10 2 2" xfId="4228" xr:uid="{00000000-0005-0000-0000-0000EE0E0000}"/>
    <cellStyle name="Calculation 2 3 2 2 2 10 2 3" xfId="4229" xr:uid="{00000000-0005-0000-0000-0000EF0E0000}"/>
    <cellStyle name="Calculation 2 3 2 2 2 10 3" xfId="4230" xr:uid="{00000000-0005-0000-0000-0000F00E0000}"/>
    <cellStyle name="Calculation 2 3 2 2 2 10 3 2" xfId="4231" xr:uid="{00000000-0005-0000-0000-0000F10E0000}"/>
    <cellStyle name="Calculation 2 3 2 2 2 10 3 3" xfId="4232" xr:uid="{00000000-0005-0000-0000-0000F20E0000}"/>
    <cellStyle name="Calculation 2 3 2 2 2 10 4" xfId="4233" xr:uid="{00000000-0005-0000-0000-0000F30E0000}"/>
    <cellStyle name="Calculation 2 3 2 2 2 10 4 2" xfId="4234" xr:uid="{00000000-0005-0000-0000-0000F40E0000}"/>
    <cellStyle name="Calculation 2 3 2 2 2 10 4 3" xfId="4235" xr:uid="{00000000-0005-0000-0000-0000F50E0000}"/>
    <cellStyle name="Calculation 2 3 2 2 2 10 5" xfId="4236" xr:uid="{00000000-0005-0000-0000-0000F60E0000}"/>
    <cellStyle name="Calculation 2 3 2 2 2 10 5 2" xfId="4237" xr:uid="{00000000-0005-0000-0000-0000F70E0000}"/>
    <cellStyle name="Calculation 2 3 2 2 2 10 5 3" xfId="4238" xr:uid="{00000000-0005-0000-0000-0000F80E0000}"/>
    <cellStyle name="Calculation 2 3 2 2 2 10 6" xfId="4239" xr:uid="{00000000-0005-0000-0000-0000F90E0000}"/>
    <cellStyle name="Calculation 2 3 2 2 2 10 6 2" xfId="4240" xr:uid="{00000000-0005-0000-0000-0000FA0E0000}"/>
    <cellStyle name="Calculation 2 3 2 2 2 10 6 3" xfId="4241" xr:uid="{00000000-0005-0000-0000-0000FB0E0000}"/>
    <cellStyle name="Calculation 2 3 2 2 2 10 7" xfId="4242" xr:uid="{00000000-0005-0000-0000-0000FC0E0000}"/>
    <cellStyle name="Calculation 2 3 2 2 2 10 7 2" xfId="4243" xr:uid="{00000000-0005-0000-0000-0000FD0E0000}"/>
    <cellStyle name="Calculation 2 3 2 2 2 10 7 3" xfId="4244" xr:uid="{00000000-0005-0000-0000-0000FE0E0000}"/>
    <cellStyle name="Calculation 2 3 2 2 2 10 8" xfId="4245" xr:uid="{00000000-0005-0000-0000-0000FF0E0000}"/>
    <cellStyle name="Calculation 2 3 2 2 2 10 8 2" xfId="4246" xr:uid="{00000000-0005-0000-0000-0000000F0000}"/>
    <cellStyle name="Calculation 2 3 2 2 2 10 8 3" xfId="4247" xr:uid="{00000000-0005-0000-0000-0000010F0000}"/>
    <cellStyle name="Calculation 2 3 2 2 2 10 9" xfId="4248" xr:uid="{00000000-0005-0000-0000-0000020F0000}"/>
    <cellStyle name="Calculation 2 3 2 2 2 10 9 2" xfId="4249" xr:uid="{00000000-0005-0000-0000-0000030F0000}"/>
    <cellStyle name="Calculation 2 3 2 2 2 10 9 3" xfId="4250" xr:uid="{00000000-0005-0000-0000-0000040F0000}"/>
    <cellStyle name="Calculation 2 3 2 2 2 11" xfId="4251" xr:uid="{00000000-0005-0000-0000-0000050F0000}"/>
    <cellStyle name="Calculation 2 3 2 2 2 11 2" xfId="4252" xr:uid="{00000000-0005-0000-0000-0000060F0000}"/>
    <cellStyle name="Calculation 2 3 2 2 2 11 3" xfId="4253" xr:uid="{00000000-0005-0000-0000-0000070F0000}"/>
    <cellStyle name="Calculation 2 3 2 2 2 12" xfId="4254" xr:uid="{00000000-0005-0000-0000-0000080F0000}"/>
    <cellStyle name="Calculation 2 3 2 2 2 12 2" xfId="4255" xr:uid="{00000000-0005-0000-0000-0000090F0000}"/>
    <cellStyle name="Calculation 2 3 2 2 2 12 3" xfId="4256" xr:uid="{00000000-0005-0000-0000-00000A0F0000}"/>
    <cellStyle name="Calculation 2 3 2 2 2 13" xfId="4257" xr:uid="{00000000-0005-0000-0000-00000B0F0000}"/>
    <cellStyle name="Calculation 2 3 2 2 2 13 2" xfId="4258" xr:uid="{00000000-0005-0000-0000-00000C0F0000}"/>
    <cellStyle name="Calculation 2 3 2 2 2 13 3" xfId="4259" xr:uid="{00000000-0005-0000-0000-00000D0F0000}"/>
    <cellStyle name="Calculation 2 3 2 2 2 14" xfId="4260" xr:uid="{00000000-0005-0000-0000-00000E0F0000}"/>
    <cellStyle name="Calculation 2 3 2 2 2 14 2" xfId="4261" xr:uid="{00000000-0005-0000-0000-00000F0F0000}"/>
    <cellStyle name="Calculation 2 3 2 2 2 14 3" xfId="4262" xr:uid="{00000000-0005-0000-0000-0000100F0000}"/>
    <cellStyle name="Calculation 2 3 2 2 2 15" xfId="4263" xr:uid="{00000000-0005-0000-0000-0000110F0000}"/>
    <cellStyle name="Calculation 2 3 2 2 2 15 2" xfId="4264" xr:uid="{00000000-0005-0000-0000-0000120F0000}"/>
    <cellStyle name="Calculation 2 3 2 2 2 15 3" xfId="4265" xr:uid="{00000000-0005-0000-0000-0000130F0000}"/>
    <cellStyle name="Calculation 2 3 2 2 2 16" xfId="4266" xr:uid="{00000000-0005-0000-0000-0000140F0000}"/>
    <cellStyle name="Calculation 2 3 2 2 2 16 2" xfId="4267" xr:uid="{00000000-0005-0000-0000-0000150F0000}"/>
    <cellStyle name="Calculation 2 3 2 2 2 16 3" xfId="4268" xr:uid="{00000000-0005-0000-0000-0000160F0000}"/>
    <cellStyle name="Calculation 2 3 2 2 2 17" xfId="4269" xr:uid="{00000000-0005-0000-0000-0000170F0000}"/>
    <cellStyle name="Calculation 2 3 2 2 2 17 2" xfId="4270" xr:uid="{00000000-0005-0000-0000-0000180F0000}"/>
    <cellStyle name="Calculation 2 3 2 2 2 17 3" xfId="4271" xr:uid="{00000000-0005-0000-0000-0000190F0000}"/>
    <cellStyle name="Calculation 2 3 2 2 2 18" xfId="4272" xr:uid="{00000000-0005-0000-0000-00001A0F0000}"/>
    <cellStyle name="Calculation 2 3 2 2 2 18 2" xfId="4273" xr:uid="{00000000-0005-0000-0000-00001B0F0000}"/>
    <cellStyle name="Calculation 2 3 2 2 2 18 3" xfId="4274" xr:uid="{00000000-0005-0000-0000-00001C0F0000}"/>
    <cellStyle name="Calculation 2 3 2 2 2 19" xfId="4275" xr:uid="{00000000-0005-0000-0000-00001D0F0000}"/>
    <cellStyle name="Calculation 2 3 2 2 2 2" xfId="4276" xr:uid="{00000000-0005-0000-0000-00001E0F0000}"/>
    <cellStyle name="Calculation 2 3 2 2 2 2 10" xfId="4277" xr:uid="{00000000-0005-0000-0000-00001F0F0000}"/>
    <cellStyle name="Calculation 2 3 2 2 2 2 11" xfId="4278" xr:uid="{00000000-0005-0000-0000-0000200F0000}"/>
    <cellStyle name="Calculation 2 3 2 2 2 2 2" xfId="4279" xr:uid="{00000000-0005-0000-0000-0000210F0000}"/>
    <cellStyle name="Calculation 2 3 2 2 2 2 2 2" xfId="4280" xr:uid="{00000000-0005-0000-0000-0000220F0000}"/>
    <cellStyle name="Calculation 2 3 2 2 2 2 2 3" xfId="4281" xr:uid="{00000000-0005-0000-0000-0000230F0000}"/>
    <cellStyle name="Calculation 2 3 2 2 2 2 3" xfId="4282" xr:uid="{00000000-0005-0000-0000-0000240F0000}"/>
    <cellStyle name="Calculation 2 3 2 2 2 2 3 2" xfId="4283" xr:uid="{00000000-0005-0000-0000-0000250F0000}"/>
    <cellStyle name="Calculation 2 3 2 2 2 2 3 3" xfId="4284" xr:uid="{00000000-0005-0000-0000-0000260F0000}"/>
    <cellStyle name="Calculation 2 3 2 2 2 2 4" xfId="4285" xr:uid="{00000000-0005-0000-0000-0000270F0000}"/>
    <cellStyle name="Calculation 2 3 2 2 2 2 4 2" xfId="4286" xr:uid="{00000000-0005-0000-0000-0000280F0000}"/>
    <cellStyle name="Calculation 2 3 2 2 2 2 4 3" xfId="4287" xr:uid="{00000000-0005-0000-0000-0000290F0000}"/>
    <cellStyle name="Calculation 2 3 2 2 2 2 5" xfId="4288" xr:uid="{00000000-0005-0000-0000-00002A0F0000}"/>
    <cellStyle name="Calculation 2 3 2 2 2 2 5 2" xfId="4289" xr:uid="{00000000-0005-0000-0000-00002B0F0000}"/>
    <cellStyle name="Calculation 2 3 2 2 2 2 5 3" xfId="4290" xr:uid="{00000000-0005-0000-0000-00002C0F0000}"/>
    <cellStyle name="Calculation 2 3 2 2 2 2 6" xfId="4291" xr:uid="{00000000-0005-0000-0000-00002D0F0000}"/>
    <cellStyle name="Calculation 2 3 2 2 2 2 6 2" xfId="4292" xr:uid="{00000000-0005-0000-0000-00002E0F0000}"/>
    <cellStyle name="Calculation 2 3 2 2 2 2 6 3" xfId="4293" xr:uid="{00000000-0005-0000-0000-00002F0F0000}"/>
    <cellStyle name="Calculation 2 3 2 2 2 2 7" xfId="4294" xr:uid="{00000000-0005-0000-0000-0000300F0000}"/>
    <cellStyle name="Calculation 2 3 2 2 2 2 7 2" xfId="4295" xr:uid="{00000000-0005-0000-0000-0000310F0000}"/>
    <cellStyle name="Calculation 2 3 2 2 2 2 7 3" xfId="4296" xr:uid="{00000000-0005-0000-0000-0000320F0000}"/>
    <cellStyle name="Calculation 2 3 2 2 2 2 8" xfId="4297" xr:uid="{00000000-0005-0000-0000-0000330F0000}"/>
    <cellStyle name="Calculation 2 3 2 2 2 2 8 2" xfId="4298" xr:uid="{00000000-0005-0000-0000-0000340F0000}"/>
    <cellStyle name="Calculation 2 3 2 2 2 2 8 3" xfId="4299" xr:uid="{00000000-0005-0000-0000-0000350F0000}"/>
    <cellStyle name="Calculation 2 3 2 2 2 2 9" xfId="4300" xr:uid="{00000000-0005-0000-0000-0000360F0000}"/>
    <cellStyle name="Calculation 2 3 2 2 2 2 9 2" xfId="4301" xr:uid="{00000000-0005-0000-0000-0000370F0000}"/>
    <cellStyle name="Calculation 2 3 2 2 2 2 9 3" xfId="4302" xr:uid="{00000000-0005-0000-0000-0000380F0000}"/>
    <cellStyle name="Calculation 2 3 2 2 2 20" xfId="4303" xr:uid="{00000000-0005-0000-0000-0000390F0000}"/>
    <cellStyle name="Calculation 2 3 2 2 2 3" xfId="4304" xr:uid="{00000000-0005-0000-0000-00003A0F0000}"/>
    <cellStyle name="Calculation 2 3 2 2 2 3 10" xfId="4305" xr:uid="{00000000-0005-0000-0000-00003B0F0000}"/>
    <cellStyle name="Calculation 2 3 2 2 2 3 11" xfId="4306" xr:uid="{00000000-0005-0000-0000-00003C0F0000}"/>
    <cellStyle name="Calculation 2 3 2 2 2 3 2" xfId="4307" xr:uid="{00000000-0005-0000-0000-00003D0F0000}"/>
    <cellStyle name="Calculation 2 3 2 2 2 3 2 2" xfId="4308" xr:uid="{00000000-0005-0000-0000-00003E0F0000}"/>
    <cellStyle name="Calculation 2 3 2 2 2 3 2 3" xfId="4309" xr:uid="{00000000-0005-0000-0000-00003F0F0000}"/>
    <cellStyle name="Calculation 2 3 2 2 2 3 3" xfId="4310" xr:uid="{00000000-0005-0000-0000-0000400F0000}"/>
    <cellStyle name="Calculation 2 3 2 2 2 3 3 2" xfId="4311" xr:uid="{00000000-0005-0000-0000-0000410F0000}"/>
    <cellStyle name="Calculation 2 3 2 2 2 3 3 3" xfId="4312" xr:uid="{00000000-0005-0000-0000-0000420F0000}"/>
    <cellStyle name="Calculation 2 3 2 2 2 3 4" xfId="4313" xr:uid="{00000000-0005-0000-0000-0000430F0000}"/>
    <cellStyle name="Calculation 2 3 2 2 2 3 4 2" xfId="4314" xr:uid="{00000000-0005-0000-0000-0000440F0000}"/>
    <cellStyle name="Calculation 2 3 2 2 2 3 4 3" xfId="4315" xr:uid="{00000000-0005-0000-0000-0000450F0000}"/>
    <cellStyle name="Calculation 2 3 2 2 2 3 5" xfId="4316" xr:uid="{00000000-0005-0000-0000-0000460F0000}"/>
    <cellStyle name="Calculation 2 3 2 2 2 3 5 2" xfId="4317" xr:uid="{00000000-0005-0000-0000-0000470F0000}"/>
    <cellStyle name="Calculation 2 3 2 2 2 3 5 3" xfId="4318" xr:uid="{00000000-0005-0000-0000-0000480F0000}"/>
    <cellStyle name="Calculation 2 3 2 2 2 3 6" xfId="4319" xr:uid="{00000000-0005-0000-0000-0000490F0000}"/>
    <cellStyle name="Calculation 2 3 2 2 2 3 6 2" xfId="4320" xr:uid="{00000000-0005-0000-0000-00004A0F0000}"/>
    <cellStyle name="Calculation 2 3 2 2 2 3 6 3" xfId="4321" xr:uid="{00000000-0005-0000-0000-00004B0F0000}"/>
    <cellStyle name="Calculation 2 3 2 2 2 3 7" xfId="4322" xr:uid="{00000000-0005-0000-0000-00004C0F0000}"/>
    <cellStyle name="Calculation 2 3 2 2 2 3 7 2" xfId="4323" xr:uid="{00000000-0005-0000-0000-00004D0F0000}"/>
    <cellStyle name="Calculation 2 3 2 2 2 3 7 3" xfId="4324" xr:uid="{00000000-0005-0000-0000-00004E0F0000}"/>
    <cellStyle name="Calculation 2 3 2 2 2 3 8" xfId="4325" xr:uid="{00000000-0005-0000-0000-00004F0F0000}"/>
    <cellStyle name="Calculation 2 3 2 2 2 3 8 2" xfId="4326" xr:uid="{00000000-0005-0000-0000-0000500F0000}"/>
    <cellStyle name="Calculation 2 3 2 2 2 3 8 3" xfId="4327" xr:uid="{00000000-0005-0000-0000-0000510F0000}"/>
    <cellStyle name="Calculation 2 3 2 2 2 3 9" xfId="4328" xr:uid="{00000000-0005-0000-0000-0000520F0000}"/>
    <cellStyle name="Calculation 2 3 2 2 2 3 9 2" xfId="4329" xr:uid="{00000000-0005-0000-0000-0000530F0000}"/>
    <cellStyle name="Calculation 2 3 2 2 2 3 9 3" xfId="4330" xr:uid="{00000000-0005-0000-0000-0000540F0000}"/>
    <cellStyle name="Calculation 2 3 2 2 2 4" xfId="4331" xr:uid="{00000000-0005-0000-0000-0000550F0000}"/>
    <cellStyle name="Calculation 2 3 2 2 2 4 10" xfId="4332" xr:uid="{00000000-0005-0000-0000-0000560F0000}"/>
    <cellStyle name="Calculation 2 3 2 2 2 4 11" xfId="4333" xr:uid="{00000000-0005-0000-0000-0000570F0000}"/>
    <cellStyle name="Calculation 2 3 2 2 2 4 2" xfId="4334" xr:uid="{00000000-0005-0000-0000-0000580F0000}"/>
    <cellStyle name="Calculation 2 3 2 2 2 4 2 2" xfId="4335" xr:uid="{00000000-0005-0000-0000-0000590F0000}"/>
    <cellStyle name="Calculation 2 3 2 2 2 4 2 3" xfId="4336" xr:uid="{00000000-0005-0000-0000-00005A0F0000}"/>
    <cellStyle name="Calculation 2 3 2 2 2 4 3" xfId="4337" xr:uid="{00000000-0005-0000-0000-00005B0F0000}"/>
    <cellStyle name="Calculation 2 3 2 2 2 4 3 2" xfId="4338" xr:uid="{00000000-0005-0000-0000-00005C0F0000}"/>
    <cellStyle name="Calculation 2 3 2 2 2 4 3 3" xfId="4339" xr:uid="{00000000-0005-0000-0000-00005D0F0000}"/>
    <cellStyle name="Calculation 2 3 2 2 2 4 4" xfId="4340" xr:uid="{00000000-0005-0000-0000-00005E0F0000}"/>
    <cellStyle name="Calculation 2 3 2 2 2 4 4 2" xfId="4341" xr:uid="{00000000-0005-0000-0000-00005F0F0000}"/>
    <cellStyle name="Calculation 2 3 2 2 2 4 4 3" xfId="4342" xr:uid="{00000000-0005-0000-0000-0000600F0000}"/>
    <cellStyle name="Calculation 2 3 2 2 2 4 5" xfId="4343" xr:uid="{00000000-0005-0000-0000-0000610F0000}"/>
    <cellStyle name="Calculation 2 3 2 2 2 4 5 2" xfId="4344" xr:uid="{00000000-0005-0000-0000-0000620F0000}"/>
    <cellStyle name="Calculation 2 3 2 2 2 4 5 3" xfId="4345" xr:uid="{00000000-0005-0000-0000-0000630F0000}"/>
    <cellStyle name="Calculation 2 3 2 2 2 4 6" xfId="4346" xr:uid="{00000000-0005-0000-0000-0000640F0000}"/>
    <cellStyle name="Calculation 2 3 2 2 2 4 6 2" xfId="4347" xr:uid="{00000000-0005-0000-0000-0000650F0000}"/>
    <cellStyle name="Calculation 2 3 2 2 2 4 6 3" xfId="4348" xr:uid="{00000000-0005-0000-0000-0000660F0000}"/>
    <cellStyle name="Calculation 2 3 2 2 2 4 7" xfId="4349" xr:uid="{00000000-0005-0000-0000-0000670F0000}"/>
    <cellStyle name="Calculation 2 3 2 2 2 4 7 2" xfId="4350" xr:uid="{00000000-0005-0000-0000-0000680F0000}"/>
    <cellStyle name="Calculation 2 3 2 2 2 4 7 3" xfId="4351" xr:uid="{00000000-0005-0000-0000-0000690F0000}"/>
    <cellStyle name="Calculation 2 3 2 2 2 4 8" xfId="4352" xr:uid="{00000000-0005-0000-0000-00006A0F0000}"/>
    <cellStyle name="Calculation 2 3 2 2 2 4 8 2" xfId="4353" xr:uid="{00000000-0005-0000-0000-00006B0F0000}"/>
    <cellStyle name="Calculation 2 3 2 2 2 4 8 3" xfId="4354" xr:uid="{00000000-0005-0000-0000-00006C0F0000}"/>
    <cellStyle name="Calculation 2 3 2 2 2 4 9" xfId="4355" xr:uid="{00000000-0005-0000-0000-00006D0F0000}"/>
    <cellStyle name="Calculation 2 3 2 2 2 4 9 2" xfId="4356" xr:uid="{00000000-0005-0000-0000-00006E0F0000}"/>
    <cellStyle name="Calculation 2 3 2 2 2 4 9 3" xfId="4357" xr:uid="{00000000-0005-0000-0000-00006F0F0000}"/>
    <cellStyle name="Calculation 2 3 2 2 2 5" xfId="4358" xr:uid="{00000000-0005-0000-0000-0000700F0000}"/>
    <cellStyle name="Calculation 2 3 2 2 2 5 10" xfId="4359" xr:uid="{00000000-0005-0000-0000-0000710F0000}"/>
    <cellStyle name="Calculation 2 3 2 2 2 5 11" xfId="4360" xr:uid="{00000000-0005-0000-0000-0000720F0000}"/>
    <cellStyle name="Calculation 2 3 2 2 2 5 2" xfId="4361" xr:uid="{00000000-0005-0000-0000-0000730F0000}"/>
    <cellStyle name="Calculation 2 3 2 2 2 5 2 2" xfId="4362" xr:uid="{00000000-0005-0000-0000-0000740F0000}"/>
    <cellStyle name="Calculation 2 3 2 2 2 5 2 3" xfId="4363" xr:uid="{00000000-0005-0000-0000-0000750F0000}"/>
    <cellStyle name="Calculation 2 3 2 2 2 5 3" xfId="4364" xr:uid="{00000000-0005-0000-0000-0000760F0000}"/>
    <cellStyle name="Calculation 2 3 2 2 2 5 3 2" xfId="4365" xr:uid="{00000000-0005-0000-0000-0000770F0000}"/>
    <cellStyle name="Calculation 2 3 2 2 2 5 3 3" xfId="4366" xr:uid="{00000000-0005-0000-0000-0000780F0000}"/>
    <cellStyle name="Calculation 2 3 2 2 2 5 4" xfId="4367" xr:uid="{00000000-0005-0000-0000-0000790F0000}"/>
    <cellStyle name="Calculation 2 3 2 2 2 5 4 2" xfId="4368" xr:uid="{00000000-0005-0000-0000-00007A0F0000}"/>
    <cellStyle name="Calculation 2 3 2 2 2 5 4 3" xfId="4369" xr:uid="{00000000-0005-0000-0000-00007B0F0000}"/>
    <cellStyle name="Calculation 2 3 2 2 2 5 5" xfId="4370" xr:uid="{00000000-0005-0000-0000-00007C0F0000}"/>
    <cellStyle name="Calculation 2 3 2 2 2 5 5 2" xfId="4371" xr:uid="{00000000-0005-0000-0000-00007D0F0000}"/>
    <cellStyle name="Calculation 2 3 2 2 2 5 5 3" xfId="4372" xr:uid="{00000000-0005-0000-0000-00007E0F0000}"/>
    <cellStyle name="Calculation 2 3 2 2 2 5 6" xfId="4373" xr:uid="{00000000-0005-0000-0000-00007F0F0000}"/>
    <cellStyle name="Calculation 2 3 2 2 2 5 6 2" xfId="4374" xr:uid="{00000000-0005-0000-0000-0000800F0000}"/>
    <cellStyle name="Calculation 2 3 2 2 2 5 6 3" xfId="4375" xr:uid="{00000000-0005-0000-0000-0000810F0000}"/>
    <cellStyle name="Calculation 2 3 2 2 2 5 7" xfId="4376" xr:uid="{00000000-0005-0000-0000-0000820F0000}"/>
    <cellStyle name="Calculation 2 3 2 2 2 5 7 2" xfId="4377" xr:uid="{00000000-0005-0000-0000-0000830F0000}"/>
    <cellStyle name="Calculation 2 3 2 2 2 5 7 3" xfId="4378" xr:uid="{00000000-0005-0000-0000-0000840F0000}"/>
    <cellStyle name="Calculation 2 3 2 2 2 5 8" xfId="4379" xr:uid="{00000000-0005-0000-0000-0000850F0000}"/>
    <cellStyle name="Calculation 2 3 2 2 2 5 8 2" xfId="4380" xr:uid="{00000000-0005-0000-0000-0000860F0000}"/>
    <cellStyle name="Calculation 2 3 2 2 2 5 8 3" xfId="4381" xr:uid="{00000000-0005-0000-0000-0000870F0000}"/>
    <cellStyle name="Calculation 2 3 2 2 2 5 9" xfId="4382" xr:uid="{00000000-0005-0000-0000-0000880F0000}"/>
    <cellStyle name="Calculation 2 3 2 2 2 5 9 2" xfId="4383" xr:uid="{00000000-0005-0000-0000-0000890F0000}"/>
    <cellStyle name="Calculation 2 3 2 2 2 5 9 3" xfId="4384" xr:uid="{00000000-0005-0000-0000-00008A0F0000}"/>
    <cellStyle name="Calculation 2 3 2 2 2 6" xfId="4385" xr:uid="{00000000-0005-0000-0000-00008B0F0000}"/>
    <cellStyle name="Calculation 2 3 2 2 2 6 10" xfId="4386" xr:uid="{00000000-0005-0000-0000-00008C0F0000}"/>
    <cellStyle name="Calculation 2 3 2 2 2 6 11" xfId="4387" xr:uid="{00000000-0005-0000-0000-00008D0F0000}"/>
    <cellStyle name="Calculation 2 3 2 2 2 6 2" xfId="4388" xr:uid="{00000000-0005-0000-0000-00008E0F0000}"/>
    <cellStyle name="Calculation 2 3 2 2 2 6 2 2" xfId="4389" xr:uid="{00000000-0005-0000-0000-00008F0F0000}"/>
    <cellStyle name="Calculation 2 3 2 2 2 6 2 3" xfId="4390" xr:uid="{00000000-0005-0000-0000-0000900F0000}"/>
    <cellStyle name="Calculation 2 3 2 2 2 6 3" xfId="4391" xr:uid="{00000000-0005-0000-0000-0000910F0000}"/>
    <cellStyle name="Calculation 2 3 2 2 2 6 3 2" xfId="4392" xr:uid="{00000000-0005-0000-0000-0000920F0000}"/>
    <cellStyle name="Calculation 2 3 2 2 2 6 3 3" xfId="4393" xr:uid="{00000000-0005-0000-0000-0000930F0000}"/>
    <cellStyle name="Calculation 2 3 2 2 2 6 4" xfId="4394" xr:uid="{00000000-0005-0000-0000-0000940F0000}"/>
    <cellStyle name="Calculation 2 3 2 2 2 6 4 2" xfId="4395" xr:uid="{00000000-0005-0000-0000-0000950F0000}"/>
    <cellStyle name="Calculation 2 3 2 2 2 6 4 3" xfId="4396" xr:uid="{00000000-0005-0000-0000-0000960F0000}"/>
    <cellStyle name="Calculation 2 3 2 2 2 6 5" xfId="4397" xr:uid="{00000000-0005-0000-0000-0000970F0000}"/>
    <cellStyle name="Calculation 2 3 2 2 2 6 5 2" xfId="4398" xr:uid="{00000000-0005-0000-0000-0000980F0000}"/>
    <cellStyle name="Calculation 2 3 2 2 2 6 5 3" xfId="4399" xr:uid="{00000000-0005-0000-0000-0000990F0000}"/>
    <cellStyle name="Calculation 2 3 2 2 2 6 6" xfId="4400" xr:uid="{00000000-0005-0000-0000-00009A0F0000}"/>
    <cellStyle name="Calculation 2 3 2 2 2 6 6 2" xfId="4401" xr:uid="{00000000-0005-0000-0000-00009B0F0000}"/>
    <cellStyle name="Calculation 2 3 2 2 2 6 6 3" xfId="4402" xr:uid="{00000000-0005-0000-0000-00009C0F0000}"/>
    <cellStyle name="Calculation 2 3 2 2 2 6 7" xfId="4403" xr:uid="{00000000-0005-0000-0000-00009D0F0000}"/>
    <cellStyle name="Calculation 2 3 2 2 2 6 7 2" xfId="4404" xr:uid="{00000000-0005-0000-0000-00009E0F0000}"/>
    <cellStyle name="Calculation 2 3 2 2 2 6 7 3" xfId="4405" xr:uid="{00000000-0005-0000-0000-00009F0F0000}"/>
    <cellStyle name="Calculation 2 3 2 2 2 6 8" xfId="4406" xr:uid="{00000000-0005-0000-0000-0000A00F0000}"/>
    <cellStyle name="Calculation 2 3 2 2 2 6 8 2" xfId="4407" xr:uid="{00000000-0005-0000-0000-0000A10F0000}"/>
    <cellStyle name="Calculation 2 3 2 2 2 6 8 3" xfId="4408" xr:uid="{00000000-0005-0000-0000-0000A20F0000}"/>
    <cellStyle name="Calculation 2 3 2 2 2 6 9" xfId="4409" xr:uid="{00000000-0005-0000-0000-0000A30F0000}"/>
    <cellStyle name="Calculation 2 3 2 2 2 6 9 2" xfId="4410" xr:uid="{00000000-0005-0000-0000-0000A40F0000}"/>
    <cellStyle name="Calculation 2 3 2 2 2 6 9 3" xfId="4411" xr:uid="{00000000-0005-0000-0000-0000A50F0000}"/>
    <cellStyle name="Calculation 2 3 2 2 2 7" xfId="4412" xr:uid="{00000000-0005-0000-0000-0000A60F0000}"/>
    <cellStyle name="Calculation 2 3 2 2 2 7 10" xfId="4413" xr:uid="{00000000-0005-0000-0000-0000A70F0000}"/>
    <cellStyle name="Calculation 2 3 2 2 2 7 11" xfId="4414" xr:uid="{00000000-0005-0000-0000-0000A80F0000}"/>
    <cellStyle name="Calculation 2 3 2 2 2 7 2" xfId="4415" xr:uid="{00000000-0005-0000-0000-0000A90F0000}"/>
    <cellStyle name="Calculation 2 3 2 2 2 7 2 2" xfId="4416" xr:uid="{00000000-0005-0000-0000-0000AA0F0000}"/>
    <cellStyle name="Calculation 2 3 2 2 2 7 2 3" xfId="4417" xr:uid="{00000000-0005-0000-0000-0000AB0F0000}"/>
    <cellStyle name="Calculation 2 3 2 2 2 7 3" xfId="4418" xr:uid="{00000000-0005-0000-0000-0000AC0F0000}"/>
    <cellStyle name="Calculation 2 3 2 2 2 7 3 2" xfId="4419" xr:uid="{00000000-0005-0000-0000-0000AD0F0000}"/>
    <cellStyle name="Calculation 2 3 2 2 2 7 3 3" xfId="4420" xr:uid="{00000000-0005-0000-0000-0000AE0F0000}"/>
    <cellStyle name="Calculation 2 3 2 2 2 7 4" xfId="4421" xr:uid="{00000000-0005-0000-0000-0000AF0F0000}"/>
    <cellStyle name="Calculation 2 3 2 2 2 7 4 2" xfId="4422" xr:uid="{00000000-0005-0000-0000-0000B00F0000}"/>
    <cellStyle name="Calculation 2 3 2 2 2 7 4 3" xfId="4423" xr:uid="{00000000-0005-0000-0000-0000B10F0000}"/>
    <cellStyle name="Calculation 2 3 2 2 2 7 5" xfId="4424" xr:uid="{00000000-0005-0000-0000-0000B20F0000}"/>
    <cellStyle name="Calculation 2 3 2 2 2 7 5 2" xfId="4425" xr:uid="{00000000-0005-0000-0000-0000B30F0000}"/>
    <cellStyle name="Calculation 2 3 2 2 2 7 5 3" xfId="4426" xr:uid="{00000000-0005-0000-0000-0000B40F0000}"/>
    <cellStyle name="Calculation 2 3 2 2 2 7 6" xfId="4427" xr:uid="{00000000-0005-0000-0000-0000B50F0000}"/>
    <cellStyle name="Calculation 2 3 2 2 2 7 6 2" xfId="4428" xr:uid="{00000000-0005-0000-0000-0000B60F0000}"/>
    <cellStyle name="Calculation 2 3 2 2 2 7 6 3" xfId="4429" xr:uid="{00000000-0005-0000-0000-0000B70F0000}"/>
    <cellStyle name="Calculation 2 3 2 2 2 7 7" xfId="4430" xr:uid="{00000000-0005-0000-0000-0000B80F0000}"/>
    <cellStyle name="Calculation 2 3 2 2 2 7 7 2" xfId="4431" xr:uid="{00000000-0005-0000-0000-0000B90F0000}"/>
    <cellStyle name="Calculation 2 3 2 2 2 7 7 3" xfId="4432" xr:uid="{00000000-0005-0000-0000-0000BA0F0000}"/>
    <cellStyle name="Calculation 2 3 2 2 2 7 8" xfId="4433" xr:uid="{00000000-0005-0000-0000-0000BB0F0000}"/>
    <cellStyle name="Calculation 2 3 2 2 2 7 8 2" xfId="4434" xr:uid="{00000000-0005-0000-0000-0000BC0F0000}"/>
    <cellStyle name="Calculation 2 3 2 2 2 7 8 3" xfId="4435" xr:uid="{00000000-0005-0000-0000-0000BD0F0000}"/>
    <cellStyle name="Calculation 2 3 2 2 2 7 9" xfId="4436" xr:uid="{00000000-0005-0000-0000-0000BE0F0000}"/>
    <cellStyle name="Calculation 2 3 2 2 2 7 9 2" xfId="4437" xr:uid="{00000000-0005-0000-0000-0000BF0F0000}"/>
    <cellStyle name="Calculation 2 3 2 2 2 7 9 3" xfId="4438" xr:uid="{00000000-0005-0000-0000-0000C00F0000}"/>
    <cellStyle name="Calculation 2 3 2 2 2 8" xfId="4439" xr:uid="{00000000-0005-0000-0000-0000C10F0000}"/>
    <cellStyle name="Calculation 2 3 2 2 2 8 10" xfId="4440" xr:uid="{00000000-0005-0000-0000-0000C20F0000}"/>
    <cellStyle name="Calculation 2 3 2 2 2 8 11" xfId="4441" xr:uid="{00000000-0005-0000-0000-0000C30F0000}"/>
    <cellStyle name="Calculation 2 3 2 2 2 8 2" xfId="4442" xr:uid="{00000000-0005-0000-0000-0000C40F0000}"/>
    <cellStyle name="Calculation 2 3 2 2 2 8 2 2" xfId="4443" xr:uid="{00000000-0005-0000-0000-0000C50F0000}"/>
    <cellStyle name="Calculation 2 3 2 2 2 8 2 3" xfId="4444" xr:uid="{00000000-0005-0000-0000-0000C60F0000}"/>
    <cellStyle name="Calculation 2 3 2 2 2 8 3" xfId="4445" xr:uid="{00000000-0005-0000-0000-0000C70F0000}"/>
    <cellStyle name="Calculation 2 3 2 2 2 8 3 2" xfId="4446" xr:uid="{00000000-0005-0000-0000-0000C80F0000}"/>
    <cellStyle name="Calculation 2 3 2 2 2 8 3 3" xfId="4447" xr:uid="{00000000-0005-0000-0000-0000C90F0000}"/>
    <cellStyle name="Calculation 2 3 2 2 2 8 4" xfId="4448" xr:uid="{00000000-0005-0000-0000-0000CA0F0000}"/>
    <cellStyle name="Calculation 2 3 2 2 2 8 4 2" xfId="4449" xr:uid="{00000000-0005-0000-0000-0000CB0F0000}"/>
    <cellStyle name="Calculation 2 3 2 2 2 8 4 3" xfId="4450" xr:uid="{00000000-0005-0000-0000-0000CC0F0000}"/>
    <cellStyle name="Calculation 2 3 2 2 2 8 5" xfId="4451" xr:uid="{00000000-0005-0000-0000-0000CD0F0000}"/>
    <cellStyle name="Calculation 2 3 2 2 2 8 5 2" xfId="4452" xr:uid="{00000000-0005-0000-0000-0000CE0F0000}"/>
    <cellStyle name="Calculation 2 3 2 2 2 8 5 3" xfId="4453" xr:uid="{00000000-0005-0000-0000-0000CF0F0000}"/>
    <cellStyle name="Calculation 2 3 2 2 2 8 6" xfId="4454" xr:uid="{00000000-0005-0000-0000-0000D00F0000}"/>
    <cellStyle name="Calculation 2 3 2 2 2 8 6 2" xfId="4455" xr:uid="{00000000-0005-0000-0000-0000D10F0000}"/>
    <cellStyle name="Calculation 2 3 2 2 2 8 6 3" xfId="4456" xr:uid="{00000000-0005-0000-0000-0000D20F0000}"/>
    <cellStyle name="Calculation 2 3 2 2 2 8 7" xfId="4457" xr:uid="{00000000-0005-0000-0000-0000D30F0000}"/>
    <cellStyle name="Calculation 2 3 2 2 2 8 7 2" xfId="4458" xr:uid="{00000000-0005-0000-0000-0000D40F0000}"/>
    <cellStyle name="Calculation 2 3 2 2 2 8 7 3" xfId="4459" xr:uid="{00000000-0005-0000-0000-0000D50F0000}"/>
    <cellStyle name="Calculation 2 3 2 2 2 8 8" xfId="4460" xr:uid="{00000000-0005-0000-0000-0000D60F0000}"/>
    <cellStyle name="Calculation 2 3 2 2 2 8 8 2" xfId="4461" xr:uid="{00000000-0005-0000-0000-0000D70F0000}"/>
    <cellStyle name="Calculation 2 3 2 2 2 8 8 3" xfId="4462" xr:uid="{00000000-0005-0000-0000-0000D80F0000}"/>
    <cellStyle name="Calculation 2 3 2 2 2 8 9" xfId="4463" xr:uid="{00000000-0005-0000-0000-0000D90F0000}"/>
    <cellStyle name="Calculation 2 3 2 2 2 8 9 2" xfId="4464" xr:uid="{00000000-0005-0000-0000-0000DA0F0000}"/>
    <cellStyle name="Calculation 2 3 2 2 2 8 9 3" xfId="4465" xr:uid="{00000000-0005-0000-0000-0000DB0F0000}"/>
    <cellStyle name="Calculation 2 3 2 2 2 9" xfId="4466" xr:uid="{00000000-0005-0000-0000-0000DC0F0000}"/>
    <cellStyle name="Calculation 2 3 2 2 2 9 10" xfId="4467" xr:uid="{00000000-0005-0000-0000-0000DD0F0000}"/>
    <cellStyle name="Calculation 2 3 2 2 2 9 11" xfId="4468" xr:uid="{00000000-0005-0000-0000-0000DE0F0000}"/>
    <cellStyle name="Calculation 2 3 2 2 2 9 2" xfId="4469" xr:uid="{00000000-0005-0000-0000-0000DF0F0000}"/>
    <cellStyle name="Calculation 2 3 2 2 2 9 2 2" xfId="4470" xr:uid="{00000000-0005-0000-0000-0000E00F0000}"/>
    <cellStyle name="Calculation 2 3 2 2 2 9 2 3" xfId="4471" xr:uid="{00000000-0005-0000-0000-0000E10F0000}"/>
    <cellStyle name="Calculation 2 3 2 2 2 9 3" xfId="4472" xr:uid="{00000000-0005-0000-0000-0000E20F0000}"/>
    <cellStyle name="Calculation 2 3 2 2 2 9 3 2" xfId="4473" xr:uid="{00000000-0005-0000-0000-0000E30F0000}"/>
    <cellStyle name="Calculation 2 3 2 2 2 9 3 3" xfId="4474" xr:uid="{00000000-0005-0000-0000-0000E40F0000}"/>
    <cellStyle name="Calculation 2 3 2 2 2 9 4" xfId="4475" xr:uid="{00000000-0005-0000-0000-0000E50F0000}"/>
    <cellStyle name="Calculation 2 3 2 2 2 9 4 2" xfId="4476" xr:uid="{00000000-0005-0000-0000-0000E60F0000}"/>
    <cellStyle name="Calculation 2 3 2 2 2 9 4 3" xfId="4477" xr:uid="{00000000-0005-0000-0000-0000E70F0000}"/>
    <cellStyle name="Calculation 2 3 2 2 2 9 5" xfId="4478" xr:uid="{00000000-0005-0000-0000-0000E80F0000}"/>
    <cellStyle name="Calculation 2 3 2 2 2 9 5 2" xfId="4479" xr:uid="{00000000-0005-0000-0000-0000E90F0000}"/>
    <cellStyle name="Calculation 2 3 2 2 2 9 5 3" xfId="4480" xr:uid="{00000000-0005-0000-0000-0000EA0F0000}"/>
    <cellStyle name="Calculation 2 3 2 2 2 9 6" xfId="4481" xr:uid="{00000000-0005-0000-0000-0000EB0F0000}"/>
    <cellStyle name="Calculation 2 3 2 2 2 9 6 2" xfId="4482" xr:uid="{00000000-0005-0000-0000-0000EC0F0000}"/>
    <cellStyle name="Calculation 2 3 2 2 2 9 6 3" xfId="4483" xr:uid="{00000000-0005-0000-0000-0000ED0F0000}"/>
    <cellStyle name="Calculation 2 3 2 2 2 9 7" xfId="4484" xr:uid="{00000000-0005-0000-0000-0000EE0F0000}"/>
    <cellStyle name="Calculation 2 3 2 2 2 9 7 2" xfId="4485" xr:uid="{00000000-0005-0000-0000-0000EF0F0000}"/>
    <cellStyle name="Calculation 2 3 2 2 2 9 7 3" xfId="4486" xr:uid="{00000000-0005-0000-0000-0000F00F0000}"/>
    <cellStyle name="Calculation 2 3 2 2 2 9 8" xfId="4487" xr:uid="{00000000-0005-0000-0000-0000F10F0000}"/>
    <cellStyle name="Calculation 2 3 2 2 2 9 8 2" xfId="4488" xr:uid="{00000000-0005-0000-0000-0000F20F0000}"/>
    <cellStyle name="Calculation 2 3 2 2 2 9 8 3" xfId="4489" xr:uid="{00000000-0005-0000-0000-0000F30F0000}"/>
    <cellStyle name="Calculation 2 3 2 2 2 9 9" xfId="4490" xr:uid="{00000000-0005-0000-0000-0000F40F0000}"/>
    <cellStyle name="Calculation 2 3 2 2 2 9 9 2" xfId="4491" xr:uid="{00000000-0005-0000-0000-0000F50F0000}"/>
    <cellStyle name="Calculation 2 3 2 2 2 9 9 3" xfId="4492" xr:uid="{00000000-0005-0000-0000-0000F60F0000}"/>
    <cellStyle name="Calculation 2 3 2 2 3" xfId="4493" xr:uid="{00000000-0005-0000-0000-0000F70F0000}"/>
    <cellStyle name="Calculation 2 3 2 2 3 2" xfId="4494" xr:uid="{00000000-0005-0000-0000-0000F80F0000}"/>
    <cellStyle name="Calculation 2 3 2 2 3 2 2" xfId="4495" xr:uid="{00000000-0005-0000-0000-0000F90F0000}"/>
    <cellStyle name="Calculation 2 3 2 2 3 2 3" xfId="4496" xr:uid="{00000000-0005-0000-0000-0000FA0F0000}"/>
    <cellStyle name="Calculation 2 3 2 2 3 3" xfId="4497" xr:uid="{00000000-0005-0000-0000-0000FB0F0000}"/>
    <cellStyle name="Calculation 2 3 2 2 3 3 2" xfId="4498" xr:uid="{00000000-0005-0000-0000-0000FC0F0000}"/>
    <cellStyle name="Calculation 2 3 2 2 3 3 3" xfId="4499" xr:uid="{00000000-0005-0000-0000-0000FD0F0000}"/>
    <cellStyle name="Calculation 2 3 2 2 3 4" xfId="4500" xr:uid="{00000000-0005-0000-0000-0000FE0F0000}"/>
    <cellStyle name="Calculation 2 3 2 2 3 4 2" xfId="4501" xr:uid="{00000000-0005-0000-0000-0000FF0F0000}"/>
    <cellStyle name="Calculation 2 3 2 2 3 4 3" xfId="4502" xr:uid="{00000000-0005-0000-0000-000000100000}"/>
    <cellStyle name="Calculation 2 3 2 2 3 5" xfId="4503" xr:uid="{00000000-0005-0000-0000-000001100000}"/>
    <cellStyle name="Calculation 2 3 2 2 3 5 2" xfId="4504" xr:uid="{00000000-0005-0000-0000-000002100000}"/>
    <cellStyle name="Calculation 2 3 2 2 3 5 3" xfId="4505" xr:uid="{00000000-0005-0000-0000-000003100000}"/>
    <cellStyle name="Calculation 2 3 2 2 3 6" xfId="4506" xr:uid="{00000000-0005-0000-0000-000004100000}"/>
    <cellStyle name="Calculation 2 3 2 2 3 6 2" xfId="4507" xr:uid="{00000000-0005-0000-0000-000005100000}"/>
    <cellStyle name="Calculation 2 3 2 2 3 6 3" xfId="4508" xr:uid="{00000000-0005-0000-0000-000006100000}"/>
    <cellStyle name="Calculation 2 3 2 2 3 7" xfId="4509" xr:uid="{00000000-0005-0000-0000-000007100000}"/>
    <cellStyle name="Calculation 2 3 2 2 3 7 2" xfId="4510" xr:uid="{00000000-0005-0000-0000-000008100000}"/>
    <cellStyle name="Calculation 2 3 2 2 3 7 3" xfId="4511" xr:uid="{00000000-0005-0000-0000-000009100000}"/>
    <cellStyle name="Calculation 2 3 2 2 3 8" xfId="4512" xr:uid="{00000000-0005-0000-0000-00000A100000}"/>
    <cellStyle name="Calculation 2 3 2 2 3 9" xfId="4513" xr:uid="{00000000-0005-0000-0000-00000B100000}"/>
    <cellStyle name="Calculation 2 3 2 2 4" xfId="4514" xr:uid="{00000000-0005-0000-0000-00000C100000}"/>
    <cellStyle name="Calculation 2 3 2 2 4 2" xfId="4515" xr:uid="{00000000-0005-0000-0000-00000D100000}"/>
    <cellStyle name="Calculation 2 3 2 2 4 3" xfId="4516" xr:uid="{00000000-0005-0000-0000-00000E100000}"/>
    <cellStyle name="Calculation 2 3 2 2 5" xfId="4517" xr:uid="{00000000-0005-0000-0000-00000F100000}"/>
    <cellStyle name="Calculation 2 3 2 2 5 2" xfId="4518" xr:uid="{00000000-0005-0000-0000-000010100000}"/>
    <cellStyle name="Calculation 2 3 2 2 5 3" xfId="4519" xr:uid="{00000000-0005-0000-0000-000011100000}"/>
    <cellStyle name="Calculation 2 3 2 2 6" xfId="4520" xr:uid="{00000000-0005-0000-0000-000012100000}"/>
    <cellStyle name="Calculation 2 3 2 2 6 2" xfId="4521" xr:uid="{00000000-0005-0000-0000-000013100000}"/>
    <cellStyle name="Calculation 2 3 2 2 6 3" xfId="4522" xr:uid="{00000000-0005-0000-0000-000014100000}"/>
    <cellStyle name="Calculation 2 3 2 2 7" xfId="4523" xr:uid="{00000000-0005-0000-0000-000015100000}"/>
    <cellStyle name="Calculation 2 3 2 2 7 2" xfId="4524" xr:uid="{00000000-0005-0000-0000-000016100000}"/>
    <cellStyle name="Calculation 2 3 2 2 7 3" xfId="4525" xr:uid="{00000000-0005-0000-0000-000017100000}"/>
    <cellStyle name="Calculation 2 3 2 2 8" xfId="4526" xr:uid="{00000000-0005-0000-0000-000018100000}"/>
    <cellStyle name="Calculation 2 3 2 2 8 2" xfId="4527" xr:uid="{00000000-0005-0000-0000-000019100000}"/>
    <cellStyle name="Calculation 2 3 2 2 8 3" xfId="4528" xr:uid="{00000000-0005-0000-0000-00001A100000}"/>
    <cellStyle name="Calculation 2 3 2 2 9" xfId="4529" xr:uid="{00000000-0005-0000-0000-00001B100000}"/>
    <cellStyle name="Calculation 2 3 2 2 9 2" xfId="4530" xr:uid="{00000000-0005-0000-0000-00001C100000}"/>
    <cellStyle name="Calculation 2 3 2 2 9 3" xfId="4531" xr:uid="{00000000-0005-0000-0000-00001D100000}"/>
    <cellStyle name="Calculation 2 3 2 3" xfId="152" xr:uid="{00000000-0005-0000-0000-00001E100000}"/>
    <cellStyle name="Calculation 2 3 2 3 2" xfId="4532" xr:uid="{00000000-0005-0000-0000-00001F100000}"/>
    <cellStyle name="Calculation 2 3 2 3 2 10" xfId="4533" xr:uid="{00000000-0005-0000-0000-000020100000}"/>
    <cellStyle name="Calculation 2 3 2 3 2 10 10" xfId="4534" xr:uid="{00000000-0005-0000-0000-000021100000}"/>
    <cellStyle name="Calculation 2 3 2 3 2 10 11" xfId="4535" xr:uid="{00000000-0005-0000-0000-000022100000}"/>
    <cellStyle name="Calculation 2 3 2 3 2 10 2" xfId="4536" xr:uid="{00000000-0005-0000-0000-000023100000}"/>
    <cellStyle name="Calculation 2 3 2 3 2 10 2 2" xfId="4537" xr:uid="{00000000-0005-0000-0000-000024100000}"/>
    <cellStyle name="Calculation 2 3 2 3 2 10 2 3" xfId="4538" xr:uid="{00000000-0005-0000-0000-000025100000}"/>
    <cellStyle name="Calculation 2 3 2 3 2 10 3" xfId="4539" xr:uid="{00000000-0005-0000-0000-000026100000}"/>
    <cellStyle name="Calculation 2 3 2 3 2 10 3 2" xfId="4540" xr:uid="{00000000-0005-0000-0000-000027100000}"/>
    <cellStyle name="Calculation 2 3 2 3 2 10 3 3" xfId="4541" xr:uid="{00000000-0005-0000-0000-000028100000}"/>
    <cellStyle name="Calculation 2 3 2 3 2 10 4" xfId="4542" xr:uid="{00000000-0005-0000-0000-000029100000}"/>
    <cellStyle name="Calculation 2 3 2 3 2 10 4 2" xfId="4543" xr:uid="{00000000-0005-0000-0000-00002A100000}"/>
    <cellStyle name="Calculation 2 3 2 3 2 10 4 3" xfId="4544" xr:uid="{00000000-0005-0000-0000-00002B100000}"/>
    <cellStyle name="Calculation 2 3 2 3 2 10 5" xfId="4545" xr:uid="{00000000-0005-0000-0000-00002C100000}"/>
    <cellStyle name="Calculation 2 3 2 3 2 10 5 2" xfId="4546" xr:uid="{00000000-0005-0000-0000-00002D100000}"/>
    <cellStyle name="Calculation 2 3 2 3 2 10 5 3" xfId="4547" xr:uid="{00000000-0005-0000-0000-00002E100000}"/>
    <cellStyle name="Calculation 2 3 2 3 2 10 6" xfId="4548" xr:uid="{00000000-0005-0000-0000-00002F100000}"/>
    <cellStyle name="Calculation 2 3 2 3 2 10 6 2" xfId="4549" xr:uid="{00000000-0005-0000-0000-000030100000}"/>
    <cellStyle name="Calculation 2 3 2 3 2 10 6 3" xfId="4550" xr:uid="{00000000-0005-0000-0000-000031100000}"/>
    <cellStyle name="Calculation 2 3 2 3 2 10 7" xfId="4551" xr:uid="{00000000-0005-0000-0000-000032100000}"/>
    <cellStyle name="Calculation 2 3 2 3 2 10 7 2" xfId="4552" xr:uid="{00000000-0005-0000-0000-000033100000}"/>
    <cellStyle name="Calculation 2 3 2 3 2 10 7 3" xfId="4553" xr:uid="{00000000-0005-0000-0000-000034100000}"/>
    <cellStyle name="Calculation 2 3 2 3 2 10 8" xfId="4554" xr:uid="{00000000-0005-0000-0000-000035100000}"/>
    <cellStyle name="Calculation 2 3 2 3 2 10 8 2" xfId="4555" xr:uid="{00000000-0005-0000-0000-000036100000}"/>
    <cellStyle name="Calculation 2 3 2 3 2 10 8 3" xfId="4556" xr:uid="{00000000-0005-0000-0000-000037100000}"/>
    <cellStyle name="Calculation 2 3 2 3 2 10 9" xfId="4557" xr:uid="{00000000-0005-0000-0000-000038100000}"/>
    <cellStyle name="Calculation 2 3 2 3 2 10 9 2" xfId="4558" xr:uid="{00000000-0005-0000-0000-000039100000}"/>
    <cellStyle name="Calculation 2 3 2 3 2 10 9 3" xfId="4559" xr:uid="{00000000-0005-0000-0000-00003A100000}"/>
    <cellStyle name="Calculation 2 3 2 3 2 11" xfId="4560" xr:uid="{00000000-0005-0000-0000-00003B100000}"/>
    <cellStyle name="Calculation 2 3 2 3 2 11 2" xfId="4561" xr:uid="{00000000-0005-0000-0000-00003C100000}"/>
    <cellStyle name="Calculation 2 3 2 3 2 11 3" xfId="4562" xr:uid="{00000000-0005-0000-0000-00003D100000}"/>
    <cellStyle name="Calculation 2 3 2 3 2 12" xfId="4563" xr:uid="{00000000-0005-0000-0000-00003E100000}"/>
    <cellStyle name="Calculation 2 3 2 3 2 12 2" xfId="4564" xr:uid="{00000000-0005-0000-0000-00003F100000}"/>
    <cellStyle name="Calculation 2 3 2 3 2 12 3" xfId="4565" xr:uid="{00000000-0005-0000-0000-000040100000}"/>
    <cellStyle name="Calculation 2 3 2 3 2 13" xfId="4566" xr:uid="{00000000-0005-0000-0000-000041100000}"/>
    <cellStyle name="Calculation 2 3 2 3 2 13 2" xfId="4567" xr:uid="{00000000-0005-0000-0000-000042100000}"/>
    <cellStyle name="Calculation 2 3 2 3 2 13 3" xfId="4568" xr:uid="{00000000-0005-0000-0000-000043100000}"/>
    <cellStyle name="Calculation 2 3 2 3 2 14" xfId="4569" xr:uid="{00000000-0005-0000-0000-000044100000}"/>
    <cellStyle name="Calculation 2 3 2 3 2 14 2" xfId="4570" xr:uid="{00000000-0005-0000-0000-000045100000}"/>
    <cellStyle name="Calculation 2 3 2 3 2 14 3" xfId="4571" xr:uid="{00000000-0005-0000-0000-000046100000}"/>
    <cellStyle name="Calculation 2 3 2 3 2 15" xfId="4572" xr:uid="{00000000-0005-0000-0000-000047100000}"/>
    <cellStyle name="Calculation 2 3 2 3 2 15 2" xfId="4573" xr:uid="{00000000-0005-0000-0000-000048100000}"/>
    <cellStyle name="Calculation 2 3 2 3 2 15 3" xfId="4574" xr:uid="{00000000-0005-0000-0000-000049100000}"/>
    <cellStyle name="Calculation 2 3 2 3 2 16" xfId="4575" xr:uid="{00000000-0005-0000-0000-00004A100000}"/>
    <cellStyle name="Calculation 2 3 2 3 2 16 2" xfId="4576" xr:uid="{00000000-0005-0000-0000-00004B100000}"/>
    <cellStyle name="Calculation 2 3 2 3 2 16 3" xfId="4577" xr:uid="{00000000-0005-0000-0000-00004C100000}"/>
    <cellStyle name="Calculation 2 3 2 3 2 17" xfId="4578" xr:uid="{00000000-0005-0000-0000-00004D100000}"/>
    <cellStyle name="Calculation 2 3 2 3 2 17 2" xfId="4579" xr:uid="{00000000-0005-0000-0000-00004E100000}"/>
    <cellStyle name="Calculation 2 3 2 3 2 17 3" xfId="4580" xr:uid="{00000000-0005-0000-0000-00004F100000}"/>
    <cellStyle name="Calculation 2 3 2 3 2 18" xfId="4581" xr:uid="{00000000-0005-0000-0000-000050100000}"/>
    <cellStyle name="Calculation 2 3 2 3 2 18 2" xfId="4582" xr:uid="{00000000-0005-0000-0000-000051100000}"/>
    <cellStyle name="Calculation 2 3 2 3 2 18 3" xfId="4583" xr:uid="{00000000-0005-0000-0000-000052100000}"/>
    <cellStyle name="Calculation 2 3 2 3 2 19" xfId="4584" xr:uid="{00000000-0005-0000-0000-000053100000}"/>
    <cellStyle name="Calculation 2 3 2 3 2 2" xfId="4585" xr:uid="{00000000-0005-0000-0000-000054100000}"/>
    <cellStyle name="Calculation 2 3 2 3 2 2 10" xfId="4586" xr:uid="{00000000-0005-0000-0000-000055100000}"/>
    <cellStyle name="Calculation 2 3 2 3 2 2 11" xfId="4587" xr:uid="{00000000-0005-0000-0000-000056100000}"/>
    <cellStyle name="Calculation 2 3 2 3 2 2 2" xfId="4588" xr:uid="{00000000-0005-0000-0000-000057100000}"/>
    <cellStyle name="Calculation 2 3 2 3 2 2 2 2" xfId="4589" xr:uid="{00000000-0005-0000-0000-000058100000}"/>
    <cellStyle name="Calculation 2 3 2 3 2 2 2 3" xfId="4590" xr:uid="{00000000-0005-0000-0000-000059100000}"/>
    <cellStyle name="Calculation 2 3 2 3 2 2 3" xfId="4591" xr:uid="{00000000-0005-0000-0000-00005A100000}"/>
    <cellStyle name="Calculation 2 3 2 3 2 2 3 2" xfId="4592" xr:uid="{00000000-0005-0000-0000-00005B100000}"/>
    <cellStyle name="Calculation 2 3 2 3 2 2 3 3" xfId="4593" xr:uid="{00000000-0005-0000-0000-00005C100000}"/>
    <cellStyle name="Calculation 2 3 2 3 2 2 4" xfId="4594" xr:uid="{00000000-0005-0000-0000-00005D100000}"/>
    <cellStyle name="Calculation 2 3 2 3 2 2 4 2" xfId="4595" xr:uid="{00000000-0005-0000-0000-00005E100000}"/>
    <cellStyle name="Calculation 2 3 2 3 2 2 4 3" xfId="4596" xr:uid="{00000000-0005-0000-0000-00005F100000}"/>
    <cellStyle name="Calculation 2 3 2 3 2 2 5" xfId="4597" xr:uid="{00000000-0005-0000-0000-000060100000}"/>
    <cellStyle name="Calculation 2 3 2 3 2 2 5 2" xfId="4598" xr:uid="{00000000-0005-0000-0000-000061100000}"/>
    <cellStyle name="Calculation 2 3 2 3 2 2 5 3" xfId="4599" xr:uid="{00000000-0005-0000-0000-000062100000}"/>
    <cellStyle name="Calculation 2 3 2 3 2 2 6" xfId="4600" xr:uid="{00000000-0005-0000-0000-000063100000}"/>
    <cellStyle name="Calculation 2 3 2 3 2 2 6 2" xfId="4601" xr:uid="{00000000-0005-0000-0000-000064100000}"/>
    <cellStyle name="Calculation 2 3 2 3 2 2 6 3" xfId="4602" xr:uid="{00000000-0005-0000-0000-000065100000}"/>
    <cellStyle name="Calculation 2 3 2 3 2 2 7" xfId="4603" xr:uid="{00000000-0005-0000-0000-000066100000}"/>
    <cellStyle name="Calculation 2 3 2 3 2 2 7 2" xfId="4604" xr:uid="{00000000-0005-0000-0000-000067100000}"/>
    <cellStyle name="Calculation 2 3 2 3 2 2 7 3" xfId="4605" xr:uid="{00000000-0005-0000-0000-000068100000}"/>
    <cellStyle name="Calculation 2 3 2 3 2 2 8" xfId="4606" xr:uid="{00000000-0005-0000-0000-000069100000}"/>
    <cellStyle name="Calculation 2 3 2 3 2 2 8 2" xfId="4607" xr:uid="{00000000-0005-0000-0000-00006A100000}"/>
    <cellStyle name="Calculation 2 3 2 3 2 2 8 3" xfId="4608" xr:uid="{00000000-0005-0000-0000-00006B100000}"/>
    <cellStyle name="Calculation 2 3 2 3 2 2 9" xfId="4609" xr:uid="{00000000-0005-0000-0000-00006C100000}"/>
    <cellStyle name="Calculation 2 3 2 3 2 2 9 2" xfId="4610" xr:uid="{00000000-0005-0000-0000-00006D100000}"/>
    <cellStyle name="Calculation 2 3 2 3 2 2 9 3" xfId="4611" xr:uid="{00000000-0005-0000-0000-00006E100000}"/>
    <cellStyle name="Calculation 2 3 2 3 2 20" xfId="4612" xr:uid="{00000000-0005-0000-0000-00006F100000}"/>
    <cellStyle name="Calculation 2 3 2 3 2 3" xfId="4613" xr:uid="{00000000-0005-0000-0000-000070100000}"/>
    <cellStyle name="Calculation 2 3 2 3 2 3 10" xfId="4614" xr:uid="{00000000-0005-0000-0000-000071100000}"/>
    <cellStyle name="Calculation 2 3 2 3 2 3 11" xfId="4615" xr:uid="{00000000-0005-0000-0000-000072100000}"/>
    <cellStyle name="Calculation 2 3 2 3 2 3 2" xfId="4616" xr:uid="{00000000-0005-0000-0000-000073100000}"/>
    <cellStyle name="Calculation 2 3 2 3 2 3 2 2" xfId="4617" xr:uid="{00000000-0005-0000-0000-000074100000}"/>
    <cellStyle name="Calculation 2 3 2 3 2 3 2 3" xfId="4618" xr:uid="{00000000-0005-0000-0000-000075100000}"/>
    <cellStyle name="Calculation 2 3 2 3 2 3 3" xfId="4619" xr:uid="{00000000-0005-0000-0000-000076100000}"/>
    <cellStyle name="Calculation 2 3 2 3 2 3 3 2" xfId="4620" xr:uid="{00000000-0005-0000-0000-000077100000}"/>
    <cellStyle name="Calculation 2 3 2 3 2 3 3 3" xfId="4621" xr:uid="{00000000-0005-0000-0000-000078100000}"/>
    <cellStyle name="Calculation 2 3 2 3 2 3 4" xfId="4622" xr:uid="{00000000-0005-0000-0000-000079100000}"/>
    <cellStyle name="Calculation 2 3 2 3 2 3 4 2" xfId="4623" xr:uid="{00000000-0005-0000-0000-00007A100000}"/>
    <cellStyle name="Calculation 2 3 2 3 2 3 4 3" xfId="4624" xr:uid="{00000000-0005-0000-0000-00007B100000}"/>
    <cellStyle name="Calculation 2 3 2 3 2 3 5" xfId="4625" xr:uid="{00000000-0005-0000-0000-00007C100000}"/>
    <cellStyle name="Calculation 2 3 2 3 2 3 5 2" xfId="4626" xr:uid="{00000000-0005-0000-0000-00007D100000}"/>
    <cellStyle name="Calculation 2 3 2 3 2 3 5 3" xfId="4627" xr:uid="{00000000-0005-0000-0000-00007E100000}"/>
    <cellStyle name="Calculation 2 3 2 3 2 3 6" xfId="4628" xr:uid="{00000000-0005-0000-0000-00007F100000}"/>
    <cellStyle name="Calculation 2 3 2 3 2 3 6 2" xfId="4629" xr:uid="{00000000-0005-0000-0000-000080100000}"/>
    <cellStyle name="Calculation 2 3 2 3 2 3 6 3" xfId="4630" xr:uid="{00000000-0005-0000-0000-000081100000}"/>
    <cellStyle name="Calculation 2 3 2 3 2 3 7" xfId="4631" xr:uid="{00000000-0005-0000-0000-000082100000}"/>
    <cellStyle name="Calculation 2 3 2 3 2 3 7 2" xfId="4632" xr:uid="{00000000-0005-0000-0000-000083100000}"/>
    <cellStyle name="Calculation 2 3 2 3 2 3 7 3" xfId="4633" xr:uid="{00000000-0005-0000-0000-000084100000}"/>
    <cellStyle name="Calculation 2 3 2 3 2 3 8" xfId="4634" xr:uid="{00000000-0005-0000-0000-000085100000}"/>
    <cellStyle name="Calculation 2 3 2 3 2 3 8 2" xfId="4635" xr:uid="{00000000-0005-0000-0000-000086100000}"/>
    <cellStyle name="Calculation 2 3 2 3 2 3 8 3" xfId="4636" xr:uid="{00000000-0005-0000-0000-000087100000}"/>
    <cellStyle name="Calculation 2 3 2 3 2 3 9" xfId="4637" xr:uid="{00000000-0005-0000-0000-000088100000}"/>
    <cellStyle name="Calculation 2 3 2 3 2 3 9 2" xfId="4638" xr:uid="{00000000-0005-0000-0000-000089100000}"/>
    <cellStyle name="Calculation 2 3 2 3 2 3 9 3" xfId="4639" xr:uid="{00000000-0005-0000-0000-00008A100000}"/>
    <cellStyle name="Calculation 2 3 2 3 2 4" xfId="4640" xr:uid="{00000000-0005-0000-0000-00008B100000}"/>
    <cellStyle name="Calculation 2 3 2 3 2 4 10" xfId="4641" xr:uid="{00000000-0005-0000-0000-00008C100000}"/>
    <cellStyle name="Calculation 2 3 2 3 2 4 11" xfId="4642" xr:uid="{00000000-0005-0000-0000-00008D100000}"/>
    <cellStyle name="Calculation 2 3 2 3 2 4 2" xfId="4643" xr:uid="{00000000-0005-0000-0000-00008E100000}"/>
    <cellStyle name="Calculation 2 3 2 3 2 4 2 2" xfId="4644" xr:uid="{00000000-0005-0000-0000-00008F100000}"/>
    <cellStyle name="Calculation 2 3 2 3 2 4 2 3" xfId="4645" xr:uid="{00000000-0005-0000-0000-000090100000}"/>
    <cellStyle name="Calculation 2 3 2 3 2 4 3" xfId="4646" xr:uid="{00000000-0005-0000-0000-000091100000}"/>
    <cellStyle name="Calculation 2 3 2 3 2 4 3 2" xfId="4647" xr:uid="{00000000-0005-0000-0000-000092100000}"/>
    <cellStyle name="Calculation 2 3 2 3 2 4 3 3" xfId="4648" xr:uid="{00000000-0005-0000-0000-000093100000}"/>
    <cellStyle name="Calculation 2 3 2 3 2 4 4" xfId="4649" xr:uid="{00000000-0005-0000-0000-000094100000}"/>
    <cellStyle name="Calculation 2 3 2 3 2 4 4 2" xfId="4650" xr:uid="{00000000-0005-0000-0000-000095100000}"/>
    <cellStyle name="Calculation 2 3 2 3 2 4 4 3" xfId="4651" xr:uid="{00000000-0005-0000-0000-000096100000}"/>
    <cellStyle name="Calculation 2 3 2 3 2 4 5" xfId="4652" xr:uid="{00000000-0005-0000-0000-000097100000}"/>
    <cellStyle name="Calculation 2 3 2 3 2 4 5 2" xfId="4653" xr:uid="{00000000-0005-0000-0000-000098100000}"/>
    <cellStyle name="Calculation 2 3 2 3 2 4 5 3" xfId="4654" xr:uid="{00000000-0005-0000-0000-000099100000}"/>
    <cellStyle name="Calculation 2 3 2 3 2 4 6" xfId="4655" xr:uid="{00000000-0005-0000-0000-00009A100000}"/>
    <cellStyle name="Calculation 2 3 2 3 2 4 6 2" xfId="4656" xr:uid="{00000000-0005-0000-0000-00009B100000}"/>
    <cellStyle name="Calculation 2 3 2 3 2 4 6 3" xfId="4657" xr:uid="{00000000-0005-0000-0000-00009C100000}"/>
    <cellStyle name="Calculation 2 3 2 3 2 4 7" xfId="4658" xr:uid="{00000000-0005-0000-0000-00009D100000}"/>
    <cellStyle name="Calculation 2 3 2 3 2 4 7 2" xfId="4659" xr:uid="{00000000-0005-0000-0000-00009E100000}"/>
    <cellStyle name="Calculation 2 3 2 3 2 4 7 3" xfId="4660" xr:uid="{00000000-0005-0000-0000-00009F100000}"/>
    <cellStyle name="Calculation 2 3 2 3 2 4 8" xfId="4661" xr:uid="{00000000-0005-0000-0000-0000A0100000}"/>
    <cellStyle name="Calculation 2 3 2 3 2 4 8 2" xfId="4662" xr:uid="{00000000-0005-0000-0000-0000A1100000}"/>
    <cellStyle name="Calculation 2 3 2 3 2 4 8 3" xfId="4663" xr:uid="{00000000-0005-0000-0000-0000A2100000}"/>
    <cellStyle name="Calculation 2 3 2 3 2 4 9" xfId="4664" xr:uid="{00000000-0005-0000-0000-0000A3100000}"/>
    <cellStyle name="Calculation 2 3 2 3 2 4 9 2" xfId="4665" xr:uid="{00000000-0005-0000-0000-0000A4100000}"/>
    <cellStyle name="Calculation 2 3 2 3 2 4 9 3" xfId="4666" xr:uid="{00000000-0005-0000-0000-0000A5100000}"/>
    <cellStyle name="Calculation 2 3 2 3 2 5" xfId="4667" xr:uid="{00000000-0005-0000-0000-0000A6100000}"/>
    <cellStyle name="Calculation 2 3 2 3 2 5 10" xfId="4668" xr:uid="{00000000-0005-0000-0000-0000A7100000}"/>
    <cellStyle name="Calculation 2 3 2 3 2 5 11" xfId="4669" xr:uid="{00000000-0005-0000-0000-0000A8100000}"/>
    <cellStyle name="Calculation 2 3 2 3 2 5 2" xfId="4670" xr:uid="{00000000-0005-0000-0000-0000A9100000}"/>
    <cellStyle name="Calculation 2 3 2 3 2 5 2 2" xfId="4671" xr:uid="{00000000-0005-0000-0000-0000AA100000}"/>
    <cellStyle name="Calculation 2 3 2 3 2 5 2 3" xfId="4672" xr:uid="{00000000-0005-0000-0000-0000AB100000}"/>
    <cellStyle name="Calculation 2 3 2 3 2 5 3" xfId="4673" xr:uid="{00000000-0005-0000-0000-0000AC100000}"/>
    <cellStyle name="Calculation 2 3 2 3 2 5 3 2" xfId="4674" xr:uid="{00000000-0005-0000-0000-0000AD100000}"/>
    <cellStyle name="Calculation 2 3 2 3 2 5 3 3" xfId="4675" xr:uid="{00000000-0005-0000-0000-0000AE100000}"/>
    <cellStyle name="Calculation 2 3 2 3 2 5 4" xfId="4676" xr:uid="{00000000-0005-0000-0000-0000AF100000}"/>
    <cellStyle name="Calculation 2 3 2 3 2 5 4 2" xfId="4677" xr:uid="{00000000-0005-0000-0000-0000B0100000}"/>
    <cellStyle name="Calculation 2 3 2 3 2 5 4 3" xfId="4678" xr:uid="{00000000-0005-0000-0000-0000B1100000}"/>
    <cellStyle name="Calculation 2 3 2 3 2 5 5" xfId="4679" xr:uid="{00000000-0005-0000-0000-0000B2100000}"/>
    <cellStyle name="Calculation 2 3 2 3 2 5 5 2" xfId="4680" xr:uid="{00000000-0005-0000-0000-0000B3100000}"/>
    <cellStyle name="Calculation 2 3 2 3 2 5 5 3" xfId="4681" xr:uid="{00000000-0005-0000-0000-0000B4100000}"/>
    <cellStyle name="Calculation 2 3 2 3 2 5 6" xfId="4682" xr:uid="{00000000-0005-0000-0000-0000B5100000}"/>
    <cellStyle name="Calculation 2 3 2 3 2 5 6 2" xfId="4683" xr:uid="{00000000-0005-0000-0000-0000B6100000}"/>
    <cellStyle name="Calculation 2 3 2 3 2 5 6 3" xfId="4684" xr:uid="{00000000-0005-0000-0000-0000B7100000}"/>
    <cellStyle name="Calculation 2 3 2 3 2 5 7" xfId="4685" xr:uid="{00000000-0005-0000-0000-0000B8100000}"/>
    <cellStyle name="Calculation 2 3 2 3 2 5 7 2" xfId="4686" xr:uid="{00000000-0005-0000-0000-0000B9100000}"/>
    <cellStyle name="Calculation 2 3 2 3 2 5 7 3" xfId="4687" xr:uid="{00000000-0005-0000-0000-0000BA100000}"/>
    <cellStyle name="Calculation 2 3 2 3 2 5 8" xfId="4688" xr:uid="{00000000-0005-0000-0000-0000BB100000}"/>
    <cellStyle name="Calculation 2 3 2 3 2 5 8 2" xfId="4689" xr:uid="{00000000-0005-0000-0000-0000BC100000}"/>
    <cellStyle name="Calculation 2 3 2 3 2 5 8 3" xfId="4690" xr:uid="{00000000-0005-0000-0000-0000BD100000}"/>
    <cellStyle name="Calculation 2 3 2 3 2 5 9" xfId="4691" xr:uid="{00000000-0005-0000-0000-0000BE100000}"/>
    <cellStyle name="Calculation 2 3 2 3 2 5 9 2" xfId="4692" xr:uid="{00000000-0005-0000-0000-0000BF100000}"/>
    <cellStyle name="Calculation 2 3 2 3 2 5 9 3" xfId="4693" xr:uid="{00000000-0005-0000-0000-0000C0100000}"/>
    <cellStyle name="Calculation 2 3 2 3 2 6" xfId="4694" xr:uid="{00000000-0005-0000-0000-0000C1100000}"/>
    <cellStyle name="Calculation 2 3 2 3 2 6 10" xfId="4695" xr:uid="{00000000-0005-0000-0000-0000C2100000}"/>
    <cellStyle name="Calculation 2 3 2 3 2 6 11" xfId="4696" xr:uid="{00000000-0005-0000-0000-0000C3100000}"/>
    <cellStyle name="Calculation 2 3 2 3 2 6 2" xfId="4697" xr:uid="{00000000-0005-0000-0000-0000C4100000}"/>
    <cellStyle name="Calculation 2 3 2 3 2 6 2 2" xfId="4698" xr:uid="{00000000-0005-0000-0000-0000C5100000}"/>
    <cellStyle name="Calculation 2 3 2 3 2 6 2 3" xfId="4699" xr:uid="{00000000-0005-0000-0000-0000C6100000}"/>
    <cellStyle name="Calculation 2 3 2 3 2 6 3" xfId="4700" xr:uid="{00000000-0005-0000-0000-0000C7100000}"/>
    <cellStyle name="Calculation 2 3 2 3 2 6 3 2" xfId="4701" xr:uid="{00000000-0005-0000-0000-0000C8100000}"/>
    <cellStyle name="Calculation 2 3 2 3 2 6 3 3" xfId="4702" xr:uid="{00000000-0005-0000-0000-0000C9100000}"/>
    <cellStyle name="Calculation 2 3 2 3 2 6 4" xfId="4703" xr:uid="{00000000-0005-0000-0000-0000CA100000}"/>
    <cellStyle name="Calculation 2 3 2 3 2 6 4 2" xfId="4704" xr:uid="{00000000-0005-0000-0000-0000CB100000}"/>
    <cellStyle name="Calculation 2 3 2 3 2 6 4 3" xfId="4705" xr:uid="{00000000-0005-0000-0000-0000CC100000}"/>
    <cellStyle name="Calculation 2 3 2 3 2 6 5" xfId="4706" xr:uid="{00000000-0005-0000-0000-0000CD100000}"/>
    <cellStyle name="Calculation 2 3 2 3 2 6 5 2" xfId="4707" xr:uid="{00000000-0005-0000-0000-0000CE100000}"/>
    <cellStyle name="Calculation 2 3 2 3 2 6 5 3" xfId="4708" xr:uid="{00000000-0005-0000-0000-0000CF100000}"/>
    <cellStyle name="Calculation 2 3 2 3 2 6 6" xfId="4709" xr:uid="{00000000-0005-0000-0000-0000D0100000}"/>
    <cellStyle name="Calculation 2 3 2 3 2 6 6 2" xfId="4710" xr:uid="{00000000-0005-0000-0000-0000D1100000}"/>
    <cellStyle name="Calculation 2 3 2 3 2 6 6 3" xfId="4711" xr:uid="{00000000-0005-0000-0000-0000D2100000}"/>
    <cellStyle name="Calculation 2 3 2 3 2 6 7" xfId="4712" xr:uid="{00000000-0005-0000-0000-0000D3100000}"/>
    <cellStyle name="Calculation 2 3 2 3 2 6 7 2" xfId="4713" xr:uid="{00000000-0005-0000-0000-0000D4100000}"/>
    <cellStyle name="Calculation 2 3 2 3 2 6 7 3" xfId="4714" xr:uid="{00000000-0005-0000-0000-0000D5100000}"/>
    <cellStyle name="Calculation 2 3 2 3 2 6 8" xfId="4715" xr:uid="{00000000-0005-0000-0000-0000D6100000}"/>
    <cellStyle name="Calculation 2 3 2 3 2 6 8 2" xfId="4716" xr:uid="{00000000-0005-0000-0000-0000D7100000}"/>
    <cellStyle name="Calculation 2 3 2 3 2 6 8 3" xfId="4717" xr:uid="{00000000-0005-0000-0000-0000D8100000}"/>
    <cellStyle name="Calculation 2 3 2 3 2 6 9" xfId="4718" xr:uid="{00000000-0005-0000-0000-0000D9100000}"/>
    <cellStyle name="Calculation 2 3 2 3 2 6 9 2" xfId="4719" xr:uid="{00000000-0005-0000-0000-0000DA100000}"/>
    <cellStyle name="Calculation 2 3 2 3 2 6 9 3" xfId="4720" xr:uid="{00000000-0005-0000-0000-0000DB100000}"/>
    <cellStyle name="Calculation 2 3 2 3 2 7" xfId="4721" xr:uid="{00000000-0005-0000-0000-0000DC100000}"/>
    <cellStyle name="Calculation 2 3 2 3 2 7 10" xfId="4722" xr:uid="{00000000-0005-0000-0000-0000DD100000}"/>
    <cellStyle name="Calculation 2 3 2 3 2 7 11" xfId="4723" xr:uid="{00000000-0005-0000-0000-0000DE100000}"/>
    <cellStyle name="Calculation 2 3 2 3 2 7 2" xfId="4724" xr:uid="{00000000-0005-0000-0000-0000DF100000}"/>
    <cellStyle name="Calculation 2 3 2 3 2 7 2 2" xfId="4725" xr:uid="{00000000-0005-0000-0000-0000E0100000}"/>
    <cellStyle name="Calculation 2 3 2 3 2 7 2 3" xfId="4726" xr:uid="{00000000-0005-0000-0000-0000E1100000}"/>
    <cellStyle name="Calculation 2 3 2 3 2 7 3" xfId="4727" xr:uid="{00000000-0005-0000-0000-0000E2100000}"/>
    <cellStyle name="Calculation 2 3 2 3 2 7 3 2" xfId="4728" xr:uid="{00000000-0005-0000-0000-0000E3100000}"/>
    <cellStyle name="Calculation 2 3 2 3 2 7 3 3" xfId="4729" xr:uid="{00000000-0005-0000-0000-0000E4100000}"/>
    <cellStyle name="Calculation 2 3 2 3 2 7 4" xfId="4730" xr:uid="{00000000-0005-0000-0000-0000E5100000}"/>
    <cellStyle name="Calculation 2 3 2 3 2 7 4 2" xfId="4731" xr:uid="{00000000-0005-0000-0000-0000E6100000}"/>
    <cellStyle name="Calculation 2 3 2 3 2 7 4 3" xfId="4732" xr:uid="{00000000-0005-0000-0000-0000E7100000}"/>
    <cellStyle name="Calculation 2 3 2 3 2 7 5" xfId="4733" xr:uid="{00000000-0005-0000-0000-0000E8100000}"/>
    <cellStyle name="Calculation 2 3 2 3 2 7 5 2" xfId="4734" xr:uid="{00000000-0005-0000-0000-0000E9100000}"/>
    <cellStyle name="Calculation 2 3 2 3 2 7 5 3" xfId="4735" xr:uid="{00000000-0005-0000-0000-0000EA100000}"/>
    <cellStyle name="Calculation 2 3 2 3 2 7 6" xfId="4736" xr:uid="{00000000-0005-0000-0000-0000EB100000}"/>
    <cellStyle name="Calculation 2 3 2 3 2 7 6 2" xfId="4737" xr:uid="{00000000-0005-0000-0000-0000EC100000}"/>
    <cellStyle name="Calculation 2 3 2 3 2 7 6 3" xfId="4738" xr:uid="{00000000-0005-0000-0000-0000ED100000}"/>
    <cellStyle name="Calculation 2 3 2 3 2 7 7" xfId="4739" xr:uid="{00000000-0005-0000-0000-0000EE100000}"/>
    <cellStyle name="Calculation 2 3 2 3 2 7 7 2" xfId="4740" xr:uid="{00000000-0005-0000-0000-0000EF100000}"/>
    <cellStyle name="Calculation 2 3 2 3 2 7 7 3" xfId="4741" xr:uid="{00000000-0005-0000-0000-0000F0100000}"/>
    <cellStyle name="Calculation 2 3 2 3 2 7 8" xfId="4742" xr:uid="{00000000-0005-0000-0000-0000F1100000}"/>
    <cellStyle name="Calculation 2 3 2 3 2 7 8 2" xfId="4743" xr:uid="{00000000-0005-0000-0000-0000F2100000}"/>
    <cellStyle name="Calculation 2 3 2 3 2 7 8 3" xfId="4744" xr:uid="{00000000-0005-0000-0000-0000F3100000}"/>
    <cellStyle name="Calculation 2 3 2 3 2 7 9" xfId="4745" xr:uid="{00000000-0005-0000-0000-0000F4100000}"/>
    <cellStyle name="Calculation 2 3 2 3 2 7 9 2" xfId="4746" xr:uid="{00000000-0005-0000-0000-0000F5100000}"/>
    <cellStyle name="Calculation 2 3 2 3 2 7 9 3" xfId="4747" xr:uid="{00000000-0005-0000-0000-0000F6100000}"/>
    <cellStyle name="Calculation 2 3 2 3 2 8" xfId="4748" xr:uid="{00000000-0005-0000-0000-0000F7100000}"/>
    <cellStyle name="Calculation 2 3 2 3 2 8 10" xfId="4749" xr:uid="{00000000-0005-0000-0000-0000F8100000}"/>
    <cellStyle name="Calculation 2 3 2 3 2 8 11" xfId="4750" xr:uid="{00000000-0005-0000-0000-0000F9100000}"/>
    <cellStyle name="Calculation 2 3 2 3 2 8 2" xfId="4751" xr:uid="{00000000-0005-0000-0000-0000FA100000}"/>
    <cellStyle name="Calculation 2 3 2 3 2 8 2 2" xfId="4752" xr:uid="{00000000-0005-0000-0000-0000FB100000}"/>
    <cellStyle name="Calculation 2 3 2 3 2 8 2 3" xfId="4753" xr:uid="{00000000-0005-0000-0000-0000FC100000}"/>
    <cellStyle name="Calculation 2 3 2 3 2 8 3" xfId="4754" xr:uid="{00000000-0005-0000-0000-0000FD100000}"/>
    <cellStyle name="Calculation 2 3 2 3 2 8 3 2" xfId="4755" xr:uid="{00000000-0005-0000-0000-0000FE100000}"/>
    <cellStyle name="Calculation 2 3 2 3 2 8 3 3" xfId="4756" xr:uid="{00000000-0005-0000-0000-0000FF100000}"/>
    <cellStyle name="Calculation 2 3 2 3 2 8 4" xfId="4757" xr:uid="{00000000-0005-0000-0000-000000110000}"/>
    <cellStyle name="Calculation 2 3 2 3 2 8 4 2" xfId="4758" xr:uid="{00000000-0005-0000-0000-000001110000}"/>
    <cellStyle name="Calculation 2 3 2 3 2 8 4 3" xfId="4759" xr:uid="{00000000-0005-0000-0000-000002110000}"/>
    <cellStyle name="Calculation 2 3 2 3 2 8 5" xfId="4760" xr:uid="{00000000-0005-0000-0000-000003110000}"/>
    <cellStyle name="Calculation 2 3 2 3 2 8 5 2" xfId="4761" xr:uid="{00000000-0005-0000-0000-000004110000}"/>
    <cellStyle name="Calculation 2 3 2 3 2 8 5 3" xfId="4762" xr:uid="{00000000-0005-0000-0000-000005110000}"/>
    <cellStyle name="Calculation 2 3 2 3 2 8 6" xfId="4763" xr:uid="{00000000-0005-0000-0000-000006110000}"/>
    <cellStyle name="Calculation 2 3 2 3 2 8 6 2" xfId="4764" xr:uid="{00000000-0005-0000-0000-000007110000}"/>
    <cellStyle name="Calculation 2 3 2 3 2 8 6 3" xfId="4765" xr:uid="{00000000-0005-0000-0000-000008110000}"/>
    <cellStyle name="Calculation 2 3 2 3 2 8 7" xfId="4766" xr:uid="{00000000-0005-0000-0000-000009110000}"/>
    <cellStyle name="Calculation 2 3 2 3 2 8 7 2" xfId="4767" xr:uid="{00000000-0005-0000-0000-00000A110000}"/>
    <cellStyle name="Calculation 2 3 2 3 2 8 7 3" xfId="4768" xr:uid="{00000000-0005-0000-0000-00000B110000}"/>
    <cellStyle name="Calculation 2 3 2 3 2 8 8" xfId="4769" xr:uid="{00000000-0005-0000-0000-00000C110000}"/>
    <cellStyle name="Calculation 2 3 2 3 2 8 8 2" xfId="4770" xr:uid="{00000000-0005-0000-0000-00000D110000}"/>
    <cellStyle name="Calculation 2 3 2 3 2 8 8 3" xfId="4771" xr:uid="{00000000-0005-0000-0000-00000E110000}"/>
    <cellStyle name="Calculation 2 3 2 3 2 8 9" xfId="4772" xr:uid="{00000000-0005-0000-0000-00000F110000}"/>
    <cellStyle name="Calculation 2 3 2 3 2 8 9 2" xfId="4773" xr:uid="{00000000-0005-0000-0000-000010110000}"/>
    <cellStyle name="Calculation 2 3 2 3 2 8 9 3" xfId="4774" xr:uid="{00000000-0005-0000-0000-000011110000}"/>
    <cellStyle name="Calculation 2 3 2 3 2 9" xfId="4775" xr:uid="{00000000-0005-0000-0000-000012110000}"/>
    <cellStyle name="Calculation 2 3 2 3 2 9 10" xfId="4776" xr:uid="{00000000-0005-0000-0000-000013110000}"/>
    <cellStyle name="Calculation 2 3 2 3 2 9 11" xfId="4777" xr:uid="{00000000-0005-0000-0000-000014110000}"/>
    <cellStyle name="Calculation 2 3 2 3 2 9 2" xfId="4778" xr:uid="{00000000-0005-0000-0000-000015110000}"/>
    <cellStyle name="Calculation 2 3 2 3 2 9 2 2" xfId="4779" xr:uid="{00000000-0005-0000-0000-000016110000}"/>
    <cellStyle name="Calculation 2 3 2 3 2 9 2 3" xfId="4780" xr:uid="{00000000-0005-0000-0000-000017110000}"/>
    <cellStyle name="Calculation 2 3 2 3 2 9 3" xfId="4781" xr:uid="{00000000-0005-0000-0000-000018110000}"/>
    <cellStyle name="Calculation 2 3 2 3 2 9 3 2" xfId="4782" xr:uid="{00000000-0005-0000-0000-000019110000}"/>
    <cellStyle name="Calculation 2 3 2 3 2 9 3 3" xfId="4783" xr:uid="{00000000-0005-0000-0000-00001A110000}"/>
    <cellStyle name="Calculation 2 3 2 3 2 9 4" xfId="4784" xr:uid="{00000000-0005-0000-0000-00001B110000}"/>
    <cellStyle name="Calculation 2 3 2 3 2 9 4 2" xfId="4785" xr:uid="{00000000-0005-0000-0000-00001C110000}"/>
    <cellStyle name="Calculation 2 3 2 3 2 9 4 3" xfId="4786" xr:uid="{00000000-0005-0000-0000-00001D110000}"/>
    <cellStyle name="Calculation 2 3 2 3 2 9 5" xfId="4787" xr:uid="{00000000-0005-0000-0000-00001E110000}"/>
    <cellStyle name="Calculation 2 3 2 3 2 9 5 2" xfId="4788" xr:uid="{00000000-0005-0000-0000-00001F110000}"/>
    <cellStyle name="Calculation 2 3 2 3 2 9 5 3" xfId="4789" xr:uid="{00000000-0005-0000-0000-000020110000}"/>
    <cellStyle name="Calculation 2 3 2 3 2 9 6" xfId="4790" xr:uid="{00000000-0005-0000-0000-000021110000}"/>
    <cellStyle name="Calculation 2 3 2 3 2 9 6 2" xfId="4791" xr:uid="{00000000-0005-0000-0000-000022110000}"/>
    <cellStyle name="Calculation 2 3 2 3 2 9 6 3" xfId="4792" xr:uid="{00000000-0005-0000-0000-000023110000}"/>
    <cellStyle name="Calculation 2 3 2 3 2 9 7" xfId="4793" xr:uid="{00000000-0005-0000-0000-000024110000}"/>
    <cellStyle name="Calculation 2 3 2 3 2 9 7 2" xfId="4794" xr:uid="{00000000-0005-0000-0000-000025110000}"/>
    <cellStyle name="Calculation 2 3 2 3 2 9 7 3" xfId="4795" xr:uid="{00000000-0005-0000-0000-000026110000}"/>
    <cellStyle name="Calculation 2 3 2 3 2 9 8" xfId="4796" xr:uid="{00000000-0005-0000-0000-000027110000}"/>
    <cellStyle name="Calculation 2 3 2 3 2 9 8 2" xfId="4797" xr:uid="{00000000-0005-0000-0000-000028110000}"/>
    <cellStyle name="Calculation 2 3 2 3 2 9 8 3" xfId="4798" xr:uid="{00000000-0005-0000-0000-000029110000}"/>
    <cellStyle name="Calculation 2 3 2 3 2 9 9" xfId="4799" xr:uid="{00000000-0005-0000-0000-00002A110000}"/>
    <cellStyle name="Calculation 2 3 2 3 2 9 9 2" xfId="4800" xr:uid="{00000000-0005-0000-0000-00002B110000}"/>
    <cellStyle name="Calculation 2 3 2 3 2 9 9 3" xfId="4801" xr:uid="{00000000-0005-0000-0000-00002C110000}"/>
    <cellStyle name="Calculation 2 3 2 3 3" xfId="4802" xr:uid="{00000000-0005-0000-0000-00002D110000}"/>
    <cellStyle name="Calculation 2 3 2 3 3 2" xfId="4803" xr:uid="{00000000-0005-0000-0000-00002E110000}"/>
    <cellStyle name="Calculation 2 3 2 3 3 3" xfId="4804" xr:uid="{00000000-0005-0000-0000-00002F110000}"/>
    <cellStyle name="Calculation 2 3 2 3 4" xfId="4805" xr:uid="{00000000-0005-0000-0000-000030110000}"/>
    <cellStyle name="Calculation 2 3 2 3 4 2" xfId="4806" xr:uid="{00000000-0005-0000-0000-000031110000}"/>
    <cellStyle name="Calculation 2 3 2 3 4 3" xfId="4807" xr:uid="{00000000-0005-0000-0000-000032110000}"/>
    <cellStyle name="Calculation 2 3 2 3 5" xfId="4808" xr:uid="{00000000-0005-0000-0000-000033110000}"/>
    <cellStyle name="Calculation 2 3 2 3 5 2" xfId="4809" xr:uid="{00000000-0005-0000-0000-000034110000}"/>
    <cellStyle name="Calculation 2 3 2 3 5 3" xfId="4810" xr:uid="{00000000-0005-0000-0000-000035110000}"/>
    <cellStyle name="Calculation 2 3 2 3 6" xfId="4811" xr:uid="{00000000-0005-0000-0000-000036110000}"/>
    <cellStyle name="Calculation 2 3 2 3 6 2" xfId="4812" xr:uid="{00000000-0005-0000-0000-000037110000}"/>
    <cellStyle name="Calculation 2 3 2 3 6 3" xfId="4813" xr:uid="{00000000-0005-0000-0000-000038110000}"/>
    <cellStyle name="Calculation 2 3 2 3 7" xfId="4814" xr:uid="{00000000-0005-0000-0000-000039110000}"/>
    <cellStyle name="Calculation 2 3 2 3 7 2" xfId="4815" xr:uid="{00000000-0005-0000-0000-00003A110000}"/>
    <cellStyle name="Calculation 2 3 2 3 7 3" xfId="4816" xr:uid="{00000000-0005-0000-0000-00003B110000}"/>
    <cellStyle name="Calculation 2 3 2 3 8" xfId="58209" xr:uid="{00000000-0005-0000-0000-00003C110000}"/>
    <cellStyle name="Calculation 2 3 2 4" xfId="153" xr:uid="{00000000-0005-0000-0000-00003D110000}"/>
    <cellStyle name="Calculation 2 3 2 4 2" xfId="4817" xr:uid="{00000000-0005-0000-0000-00003E110000}"/>
    <cellStyle name="Calculation 2 3 2 4 2 10" xfId="4818" xr:uid="{00000000-0005-0000-0000-00003F110000}"/>
    <cellStyle name="Calculation 2 3 2 4 2 10 10" xfId="4819" xr:uid="{00000000-0005-0000-0000-000040110000}"/>
    <cellStyle name="Calculation 2 3 2 4 2 10 11" xfId="4820" xr:uid="{00000000-0005-0000-0000-000041110000}"/>
    <cellStyle name="Calculation 2 3 2 4 2 10 2" xfId="4821" xr:uid="{00000000-0005-0000-0000-000042110000}"/>
    <cellStyle name="Calculation 2 3 2 4 2 10 2 2" xfId="4822" xr:uid="{00000000-0005-0000-0000-000043110000}"/>
    <cellStyle name="Calculation 2 3 2 4 2 10 2 3" xfId="4823" xr:uid="{00000000-0005-0000-0000-000044110000}"/>
    <cellStyle name="Calculation 2 3 2 4 2 10 3" xfId="4824" xr:uid="{00000000-0005-0000-0000-000045110000}"/>
    <cellStyle name="Calculation 2 3 2 4 2 10 3 2" xfId="4825" xr:uid="{00000000-0005-0000-0000-000046110000}"/>
    <cellStyle name="Calculation 2 3 2 4 2 10 3 3" xfId="4826" xr:uid="{00000000-0005-0000-0000-000047110000}"/>
    <cellStyle name="Calculation 2 3 2 4 2 10 4" xfId="4827" xr:uid="{00000000-0005-0000-0000-000048110000}"/>
    <cellStyle name="Calculation 2 3 2 4 2 10 4 2" xfId="4828" xr:uid="{00000000-0005-0000-0000-000049110000}"/>
    <cellStyle name="Calculation 2 3 2 4 2 10 4 3" xfId="4829" xr:uid="{00000000-0005-0000-0000-00004A110000}"/>
    <cellStyle name="Calculation 2 3 2 4 2 10 5" xfId="4830" xr:uid="{00000000-0005-0000-0000-00004B110000}"/>
    <cellStyle name="Calculation 2 3 2 4 2 10 5 2" xfId="4831" xr:uid="{00000000-0005-0000-0000-00004C110000}"/>
    <cellStyle name="Calculation 2 3 2 4 2 10 5 3" xfId="4832" xr:uid="{00000000-0005-0000-0000-00004D110000}"/>
    <cellStyle name="Calculation 2 3 2 4 2 10 6" xfId="4833" xr:uid="{00000000-0005-0000-0000-00004E110000}"/>
    <cellStyle name="Calculation 2 3 2 4 2 10 6 2" xfId="4834" xr:uid="{00000000-0005-0000-0000-00004F110000}"/>
    <cellStyle name="Calculation 2 3 2 4 2 10 6 3" xfId="4835" xr:uid="{00000000-0005-0000-0000-000050110000}"/>
    <cellStyle name="Calculation 2 3 2 4 2 10 7" xfId="4836" xr:uid="{00000000-0005-0000-0000-000051110000}"/>
    <cellStyle name="Calculation 2 3 2 4 2 10 7 2" xfId="4837" xr:uid="{00000000-0005-0000-0000-000052110000}"/>
    <cellStyle name="Calculation 2 3 2 4 2 10 7 3" xfId="4838" xr:uid="{00000000-0005-0000-0000-000053110000}"/>
    <cellStyle name="Calculation 2 3 2 4 2 10 8" xfId="4839" xr:uid="{00000000-0005-0000-0000-000054110000}"/>
    <cellStyle name="Calculation 2 3 2 4 2 10 8 2" xfId="4840" xr:uid="{00000000-0005-0000-0000-000055110000}"/>
    <cellStyle name="Calculation 2 3 2 4 2 10 8 3" xfId="4841" xr:uid="{00000000-0005-0000-0000-000056110000}"/>
    <cellStyle name="Calculation 2 3 2 4 2 10 9" xfId="4842" xr:uid="{00000000-0005-0000-0000-000057110000}"/>
    <cellStyle name="Calculation 2 3 2 4 2 10 9 2" xfId="4843" xr:uid="{00000000-0005-0000-0000-000058110000}"/>
    <cellStyle name="Calculation 2 3 2 4 2 10 9 3" xfId="4844" xr:uid="{00000000-0005-0000-0000-000059110000}"/>
    <cellStyle name="Calculation 2 3 2 4 2 11" xfId="4845" xr:uid="{00000000-0005-0000-0000-00005A110000}"/>
    <cellStyle name="Calculation 2 3 2 4 2 11 2" xfId="4846" xr:uid="{00000000-0005-0000-0000-00005B110000}"/>
    <cellStyle name="Calculation 2 3 2 4 2 11 3" xfId="4847" xr:uid="{00000000-0005-0000-0000-00005C110000}"/>
    <cellStyle name="Calculation 2 3 2 4 2 12" xfId="4848" xr:uid="{00000000-0005-0000-0000-00005D110000}"/>
    <cellStyle name="Calculation 2 3 2 4 2 12 2" xfId="4849" xr:uid="{00000000-0005-0000-0000-00005E110000}"/>
    <cellStyle name="Calculation 2 3 2 4 2 12 3" xfId="4850" xr:uid="{00000000-0005-0000-0000-00005F110000}"/>
    <cellStyle name="Calculation 2 3 2 4 2 13" xfId="4851" xr:uid="{00000000-0005-0000-0000-000060110000}"/>
    <cellStyle name="Calculation 2 3 2 4 2 13 2" xfId="4852" xr:uid="{00000000-0005-0000-0000-000061110000}"/>
    <cellStyle name="Calculation 2 3 2 4 2 13 3" xfId="4853" xr:uid="{00000000-0005-0000-0000-000062110000}"/>
    <cellStyle name="Calculation 2 3 2 4 2 14" xfId="4854" xr:uid="{00000000-0005-0000-0000-000063110000}"/>
    <cellStyle name="Calculation 2 3 2 4 2 14 2" xfId="4855" xr:uid="{00000000-0005-0000-0000-000064110000}"/>
    <cellStyle name="Calculation 2 3 2 4 2 14 3" xfId="4856" xr:uid="{00000000-0005-0000-0000-000065110000}"/>
    <cellStyle name="Calculation 2 3 2 4 2 15" xfId="4857" xr:uid="{00000000-0005-0000-0000-000066110000}"/>
    <cellStyle name="Calculation 2 3 2 4 2 15 2" xfId="4858" xr:uid="{00000000-0005-0000-0000-000067110000}"/>
    <cellStyle name="Calculation 2 3 2 4 2 15 3" xfId="4859" xr:uid="{00000000-0005-0000-0000-000068110000}"/>
    <cellStyle name="Calculation 2 3 2 4 2 16" xfId="4860" xr:uid="{00000000-0005-0000-0000-000069110000}"/>
    <cellStyle name="Calculation 2 3 2 4 2 16 2" xfId="4861" xr:uid="{00000000-0005-0000-0000-00006A110000}"/>
    <cellStyle name="Calculation 2 3 2 4 2 16 3" xfId="4862" xr:uid="{00000000-0005-0000-0000-00006B110000}"/>
    <cellStyle name="Calculation 2 3 2 4 2 17" xfId="4863" xr:uid="{00000000-0005-0000-0000-00006C110000}"/>
    <cellStyle name="Calculation 2 3 2 4 2 17 2" xfId="4864" xr:uid="{00000000-0005-0000-0000-00006D110000}"/>
    <cellStyle name="Calculation 2 3 2 4 2 17 3" xfId="4865" xr:uid="{00000000-0005-0000-0000-00006E110000}"/>
    <cellStyle name="Calculation 2 3 2 4 2 18" xfId="4866" xr:uid="{00000000-0005-0000-0000-00006F110000}"/>
    <cellStyle name="Calculation 2 3 2 4 2 18 2" xfId="4867" xr:uid="{00000000-0005-0000-0000-000070110000}"/>
    <cellStyle name="Calculation 2 3 2 4 2 18 3" xfId="4868" xr:uid="{00000000-0005-0000-0000-000071110000}"/>
    <cellStyle name="Calculation 2 3 2 4 2 19" xfId="4869" xr:uid="{00000000-0005-0000-0000-000072110000}"/>
    <cellStyle name="Calculation 2 3 2 4 2 2" xfId="4870" xr:uid="{00000000-0005-0000-0000-000073110000}"/>
    <cellStyle name="Calculation 2 3 2 4 2 2 10" xfId="4871" xr:uid="{00000000-0005-0000-0000-000074110000}"/>
    <cellStyle name="Calculation 2 3 2 4 2 2 11" xfId="4872" xr:uid="{00000000-0005-0000-0000-000075110000}"/>
    <cellStyle name="Calculation 2 3 2 4 2 2 2" xfId="4873" xr:uid="{00000000-0005-0000-0000-000076110000}"/>
    <cellStyle name="Calculation 2 3 2 4 2 2 2 2" xfId="4874" xr:uid="{00000000-0005-0000-0000-000077110000}"/>
    <cellStyle name="Calculation 2 3 2 4 2 2 2 3" xfId="4875" xr:uid="{00000000-0005-0000-0000-000078110000}"/>
    <cellStyle name="Calculation 2 3 2 4 2 2 3" xfId="4876" xr:uid="{00000000-0005-0000-0000-000079110000}"/>
    <cellStyle name="Calculation 2 3 2 4 2 2 3 2" xfId="4877" xr:uid="{00000000-0005-0000-0000-00007A110000}"/>
    <cellStyle name="Calculation 2 3 2 4 2 2 3 3" xfId="4878" xr:uid="{00000000-0005-0000-0000-00007B110000}"/>
    <cellStyle name="Calculation 2 3 2 4 2 2 4" xfId="4879" xr:uid="{00000000-0005-0000-0000-00007C110000}"/>
    <cellStyle name="Calculation 2 3 2 4 2 2 4 2" xfId="4880" xr:uid="{00000000-0005-0000-0000-00007D110000}"/>
    <cellStyle name="Calculation 2 3 2 4 2 2 4 3" xfId="4881" xr:uid="{00000000-0005-0000-0000-00007E110000}"/>
    <cellStyle name="Calculation 2 3 2 4 2 2 5" xfId="4882" xr:uid="{00000000-0005-0000-0000-00007F110000}"/>
    <cellStyle name="Calculation 2 3 2 4 2 2 5 2" xfId="4883" xr:uid="{00000000-0005-0000-0000-000080110000}"/>
    <cellStyle name="Calculation 2 3 2 4 2 2 5 3" xfId="4884" xr:uid="{00000000-0005-0000-0000-000081110000}"/>
    <cellStyle name="Calculation 2 3 2 4 2 2 6" xfId="4885" xr:uid="{00000000-0005-0000-0000-000082110000}"/>
    <cellStyle name="Calculation 2 3 2 4 2 2 6 2" xfId="4886" xr:uid="{00000000-0005-0000-0000-000083110000}"/>
    <cellStyle name="Calculation 2 3 2 4 2 2 6 3" xfId="4887" xr:uid="{00000000-0005-0000-0000-000084110000}"/>
    <cellStyle name="Calculation 2 3 2 4 2 2 7" xfId="4888" xr:uid="{00000000-0005-0000-0000-000085110000}"/>
    <cellStyle name="Calculation 2 3 2 4 2 2 7 2" xfId="4889" xr:uid="{00000000-0005-0000-0000-000086110000}"/>
    <cellStyle name="Calculation 2 3 2 4 2 2 7 3" xfId="4890" xr:uid="{00000000-0005-0000-0000-000087110000}"/>
    <cellStyle name="Calculation 2 3 2 4 2 2 8" xfId="4891" xr:uid="{00000000-0005-0000-0000-000088110000}"/>
    <cellStyle name="Calculation 2 3 2 4 2 2 8 2" xfId="4892" xr:uid="{00000000-0005-0000-0000-000089110000}"/>
    <cellStyle name="Calculation 2 3 2 4 2 2 8 3" xfId="4893" xr:uid="{00000000-0005-0000-0000-00008A110000}"/>
    <cellStyle name="Calculation 2 3 2 4 2 2 9" xfId="4894" xr:uid="{00000000-0005-0000-0000-00008B110000}"/>
    <cellStyle name="Calculation 2 3 2 4 2 2 9 2" xfId="4895" xr:uid="{00000000-0005-0000-0000-00008C110000}"/>
    <cellStyle name="Calculation 2 3 2 4 2 2 9 3" xfId="4896" xr:uid="{00000000-0005-0000-0000-00008D110000}"/>
    <cellStyle name="Calculation 2 3 2 4 2 20" xfId="4897" xr:uid="{00000000-0005-0000-0000-00008E110000}"/>
    <cellStyle name="Calculation 2 3 2 4 2 3" xfId="4898" xr:uid="{00000000-0005-0000-0000-00008F110000}"/>
    <cellStyle name="Calculation 2 3 2 4 2 3 10" xfId="4899" xr:uid="{00000000-0005-0000-0000-000090110000}"/>
    <cellStyle name="Calculation 2 3 2 4 2 3 11" xfId="4900" xr:uid="{00000000-0005-0000-0000-000091110000}"/>
    <cellStyle name="Calculation 2 3 2 4 2 3 2" xfId="4901" xr:uid="{00000000-0005-0000-0000-000092110000}"/>
    <cellStyle name="Calculation 2 3 2 4 2 3 2 2" xfId="4902" xr:uid="{00000000-0005-0000-0000-000093110000}"/>
    <cellStyle name="Calculation 2 3 2 4 2 3 2 3" xfId="4903" xr:uid="{00000000-0005-0000-0000-000094110000}"/>
    <cellStyle name="Calculation 2 3 2 4 2 3 3" xfId="4904" xr:uid="{00000000-0005-0000-0000-000095110000}"/>
    <cellStyle name="Calculation 2 3 2 4 2 3 3 2" xfId="4905" xr:uid="{00000000-0005-0000-0000-000096110000}"/>
    <cellStyle name="Calculation 2 3 2 4 2 3 3 3" xfId="4906" xr:uid="{00000000-0005-0000-0000-000097110000}"/>
    <cellStyle name="Calculation 2 3 2 4 2 3 4" xfId="4907" xr:uid="{00000000-0005-0000-0000-000098110000}"/>
    <cellStyle name="Calculation 2 3 2 4 2 3 4 2" xfId="4908" xr:uid="{00000000-0005-0000-0000-000099110000}"/>
    <cellStyle name="Calculation 2 3 2 4 2 3 4 3" xfId="4909" xr:uid="{00000000-0005-0000-0000-00009A110000}"/>
    <cellStyle name="Calculation 2 3 2 4 2 3 5" xfId="4910" xr:uid="{00000000-0005-0000-0000-00009B110000}"/>
    <cellStyle name="Calculation 2 3 2 4 2 3 5 2" xfId="4911" xr:uid="{00000000-0005-0000-0000-00009C110000}"/>
    <cellStyle name="Calculation 2 3 2 4 2 3 5 3" xfId="4912" xr:uid="{00000000-0005-0000-0000-00009D110000}"/>
    <cellStyle name="Calculation 2 3 2 4 2 3 6" xfId="4913" xr:uid="{00000000-0005-0000-0000-00009E110000}"/>
    <cellStyle name="Calculation 2 3 2 4 2 3 6 2" xfId="4914" xr:uid="{00000000-0005-0000-0000-00009F110000}"/>
    <cellStyle name="Calculation 2 3 2 4 2 3 6 3" xfId="4915" xr:uid="{00000000-0005-0000-0000-0000A0110000}"/>
    <cellStyle name="Calculation 2 3 2 4 2 3 7" xfId="4916" xr:uid="{00000000-0005-0000-0000-0000A1110000}"/>
    <cellStyle name="Calculation 2 3 2 4 2 3 7 2" xfId="4917" xr:uid="{00000000-0005-0000-0000-0000A2110000}"/>
    <cellStyle name="Calculation 2 3 2 4 2 3 7 3" xfId="4918" xr:uid="{00000000-0005-0000-0000-0000A3110000}"/>
    <cellStyle name="Calculation 2 3 2 4 2 3 8" xfId="4919" xr:uid="{00000000-0005-0000-0000-0000A4110000}"/>
    <cellStyle name="Calculation 2 3 2 4 2 3 8 2" xfId="4920" xr:uid="{00000000-0005-0000-0000-0000A5110000}"/>
    <cellStyle name="Calculation 2 3 2 4 2 3 8 3" xfId="4921" xr:uid="{00000000-0005-0000-0000-0000A6110000}"/>
    <cellStyle name="Calculation 2 3 2 4 2 3 9" xfId="4922" xr:uid="{00000000-0005-0000-0000-0000A7110000}"/>
    <cellStyle name="Calculation 2 3 2 4 2 3 9 2" xfId="4923" xr:uid="{00000000-0005-0000-0000-0000A8110000}"/>
    <cellStyle name="Calculation 2 3 2 4 2 3 9 3" xfId="4924" xr:uid="{00000000-0005-0000-0000-0000A9110000}"/>
    <cellStyle name="Calculation 2 3 2 4 2 4" xfId="4925" xr:uid="{00000000-0005-0000-0000-0000AA110000}"/>
    <cellStyle name="Calculation 2 3 2 4 2 4 10" xfId="4926" xr:uid="{00000000-0005-0000-0000-0000AB110000}"/>
    <cellStyle name="Calculation 2 3 2 4 2 4 11" xfId="4927" xr:uid="{00000000-0005-0000-0000-0000AC110000}"/>
    <cellStyle name="Calculation 2 3 2 4 2 4 2" xfId="4928" xr:uid="{00000000-0005-0000-0000-0000AD110000}"/>
    <cellStyle name="Calculation 2 3 2 4 2 4 2 2" xfId="4929" xr:uid="{00000000-0005-0000-0000-0000AE110000}"/>
    <cellStyle name="Calculation 2 3 2 4 2 4 2 3" xfId="4930" xr:uid="{00000000-0005-0000-0000-0000AF110000}"/>
    <cellStyle name="Calculation 2 3 2 4 2 4 3" xfId="4931" xr:uid="{00000000-0005-0000-0000-0000B0110000}"/>
    <cellStyle name="Calculation 2 3 2 4 2 4 3 2" xfId="4932" xr:uid="{00000000-0005-0000-0000-0000B1110000}"/>
    <cellStyle name="Calculation 2 3 2 4 2 4 3 3" xfId="4933" xr:uid="{00000000-0005-0000-0000-0000B2110000}"/>
    <cellStyle name="Calculation 2 3 2 4 2 4 4" xfId="4934" xr:uid="{00000000-0005-0000-0000-0000B3110000}"/>
    <cellStyle name="Calculation 2 3 2 4 2 4 4 2" xfId="4935" xr:uid="{00000000-0005-0000-0000-0000B4110000}"/>
    <cellStyle name="Calculation 2 3 2 4 2 4 4 3" xfId="4936" xr:uid="{00000000-0005-0000-0000-0000B5110000}"/>
    <cellStyle name="Calculation 2 3 2 4 2 4 5" xfId="4937" xr:uid="{00000000-0005-0000-0000-0000B6110000}"/>
    <cellStyle name="Calculation 2 3 2 4 2 4 5 2" xfId="4938" xr:uid="{00000000-0005-0000-0000-0000B7110000}"/>
    <cellStyle name="Calculation 2 3 2 4 2 4 5 3" xfId="4939" xr:uid="{00000000-0005-0000-0000-0000B8110000}"/>
    <cellStyle name="Calculation 2 3 2 4 2 4 6" xfId="4940" xr:uid="{00000000-0005-0000-0000-0000B9110000}"/>
    <cellStyle name="Calculation 2 3 2 4 2 4 6 2" xfId="4941" xr:uid="{00000000-0005-0000-0000-0000BA110000}"/>
    <cellStyle name="Calculation 2 3 2 4 2 4 6 3" xfId="4942" xr:uid="{00000000-0005-0000-0000-0000BB110000}"/>
    <cellStyle name="Calculation 2 3 2 4 2 4 7" xfId="4943" xr:uid="{00000000-0005-0000-0000-0000BC110000}"/>
    <cellStyle name="Calculation 2 3 2 4 2 4 7 2" xfId="4944" xr:uid="{00000000-0005-0000-0000-0000BD110000}"/>
    <cellStyle name="Calculation 2 3 2 4 2 4 7 3" xfId="4945" xr:uid="{00000000-0005-0000-0000-0000BE110000}"/>
    <cellStyle name="Calculation 2 3 2 4 2 4 8" xfId="4946" xr:uid="{00000000-0005-0000-0000-0000BF110000}"/>
    <cellStyle name="Calculation 2 3 2 4 2 4 8 2" xfId="4947" xr:uid="{00000000-0005-0000-0000-0000C0110000}"/>
    <cellStyle name="Calculation 2 3 2 4 2 4 8 3" xfId="4948" xr:uid="{00000000-0005-0000-0000-0000C1110000}"/>
    <cellStyle name="Calculation 2 3 2 4 2 4 9" xfId="4949" xr:uid="{00000000-0005-0000-0000-0000C2110000}"/>
    <cellStyle name="Calculation 2 3 2 4 2 4 9 2" xfId="4950" xr:uid="{00000000-0005-0000-0000-0000C3110000}"/>
    <cellStyle name="Calculation 2 3 2 4 2 4 9 3" xfId="4951" xr:uid="{00000000-0005-0000-0000-0000C4110000}"/>
    <cellStyle name="Calculation 2 3 2 4 2 5" xfId="4952" xr:uid="{00000000-0005-0000-0000-0000C5110000}"/>
    <cellStyle name="Calculation 2 3 2 4 2 5 10" xfId="4953" xr:uid="{00000000-0005-0000-0000-0000C6110000}"/>
    <cellStyle name="Calculation 2 3 2 4 2 5 11" xfId="4954" xr:uid="{00000000-0005-0000-0000-0000C7110000}"/>
    <cellStyle name="Calculation 2 3 2 4 2 5 2" xfId="4955" xr:uid="{00000000-0005-0000-0000-0000C8110000}"/>
    <cellStyle name="Calculation 2 3 2 4 2 5 2 2" xfId="4956" xr:uid="{00000000-0005-0000-0000-0000C9110000}"/>
    <cellStyle name="Calculation 2 3 2 4 2 5 2 3" xfId="4957" xr:uid="{00000000-0005-0000-0000-0000CA110000}"/>
    <cellStyle name="Calculation 2 3 2 4 2 5 3" xfId="4958" xr:uid="{00000000-0005-0000-0000-0000CB110000}"/>
    <cellStyle name="Calculation 2 3 2 4 2 5 3 2" xfId="4959" xr:uid="{00000000-0005-0000-0000-0000CC110000}"/>
    <cellStyle name="Calculation 2 3 2 4 2 5 3 3" xfId="4960" xr:uid="{00000000-0005-0000-0000-0000CD110000}"/>
    <cellStyle name="Calculation 2 3 2 4 2 5 4" xfId="4961" xr:uid="{00000000-0005-0000-0000-0000CE110000}"/>
    <cellStyle name="Calculation 2 3 2 4 2 5 4 2" xfId="4962" xr:uid="{00000000-0005-0000-0000-0000CF110000}"/>
    <cellStyle name="Calculation 2 3 2 4 2 5 4 3" xfId="4963" xr:uid="{00000000-0005-0000-0000-0000D0110000}"/>
    <cellStyle name="Calculation 2 3 2 4 2 5 5" xfId="4964" xr:uid="{00000000-0005-0000-0000-0000D1110000}"/>
    <cellStyle name="Calculation 2 3 2 4 2 5 5 2" xfId="4965" xr:uid="{00000000-0005-0000-0000-0000D2110000}"/>
    <cellStyle name="Calculation 2 3 2 4 2 5 5 3" xfId="4966" xr:uid="{00000000-0005-0000-0000-0000D3110000}"/>
    <cellStyle name="Calculation 2 3 2 4 2 5 6" xfId="4967" xr:uid="{00000000-0005-0000-0000-0000D4110000}"/>
    <cellStyle name="Calculation 2 3 2 4 2 5 6 2" xfId="4968" xr:uid="{00000000-0005-0000-0000-0000D5110000}"/>
    <cellStyle name="Calculation 2 3 2 4 2 5 6 3" xfId="4969" xr:uid="{00000000-0005-0000-0000-0000D6110000}"/>
    <cellStyle name="Calculation 2 3 2 4 2 5 7" xfId="4970" xr:uid="{00000000-0005-0000-0000-0000D7110000}"/>
    <cellStyle name="Calculation 2 3 2 4 2 5 7 2" xfId="4971" xr:uid="{00000000-0005-0000-0000-0000D8110000}"/>
    <cellStyle name="Calculation 2 3 2 4 2 5 7 3" xfId="4972" xr:uid="{00000000-0005-0000-0000-0000D9110000}"/>
    <cellStyle name="Calculation 2 3 2 4 2 5 8" xfId="4973" xr:uid="{00000000-0005-0000-0000-0000DA110000}"/>
    <cellStyle name="Calculation 2 3 2 4 2 5 8 2" xfId="4974" xr:uid="{00000000-0005-0000-0000-0000DB110000}"/>
    <cellStyle name="Calculation 2 3 2 4 2 5 8 3" xfId="4975" xr:uid="{00000000-0005-0000-0000-0000DC110000}"/>
    <cellStyle name="Calculation 2 3 2 4 2 5 9" xfId="4976" xr:uid="{00000000-0005-0000-0000-0000DD110000}"/>
    <cellStyle name="Calculation 2 3 2 4 2 5 9 2" xfId="4977" xr:uid="{00000000-0005-0000-0000-0000DE110000}"/>
    <cellStyle name="Calculation 2 3 2 4 2 5 9 3" xfId="4978" xr:uid="{00000000-0005-0000-0000-0000DF110000}"/>
    <cellStyle name="Calculation 2 3 2 4 2 6" xfId="4979" xr:uid="{00000000-0005-0000-0000-0000E0110000}"/>
    <cellStyle name="Calculation 2 3 2 4 2 6 10" xfId="4980" xr:uid="{00000000-0005-0000-0000-0000E1110000}"/>
    <cellStyle name="Calculation 2 3 2 4 2 6 11" xfId="4981" xr:uid="{00000000-0005-0000-0000-0000E2110000}"/>
    <cellStyle name="Calculation 2 3 2 4 2 6 2" xfId="4982" xr:uid="{00000000-0005-0000-0000-0000E3110000}"/>
    <cellStyle name="Calculation 2 3 2 4 2 6 2 2" xfId="4983" xr:uid="{00000000-0005-0000-0000-0000E4110000}"/>
    <cellStyle name="Calculation 2 3 2 4 2 6 2 3" xfId="4984" xr:uid="{00000000-0005-0000-0000-0000E5110000}"/>
    <cellStyle name="Calculation 2 3 2 4 2 6 3" xfId="4985" xr:uid="{00000000-0005-0000-0000-0000E6110000}"/>
    <cellStyle name="Calculation 2 3 2 4 2 6 3 2" xfId="4986" xr:uid="{00000000-0005-0000-0000-0000E7110000}"/>
    <cellStyle name="Calculation 2 3 2 4 2 6 3 3" xfId="4987" xr:uid="{00000000-0005-0000-0000-0000E8110000}"/>
    <cellStyle name="Calculation 2 3 2 4 2 6 4" xfId="4988" xr:uid="{00000000-0005-0000-0000-0000E9110000}"/>
    <cellStyle name="Calculation 2 3 2 4 2 6 4 2" xfId="4989" xr:uid="{00000000-0005-0000-0000-0000EA110000}"/>
    <cellStyle name="Calculation 2 3 2 4 2 6 4 3" xfId="4990" xr:uid="{00000000-0005-0000-0000-0000EB110000}"/>
    <cellStyle name="Calculation 2 3 2 4 2 6 5" xfId="4991" xr:uid="{00000000-0005-0000-0000-0000EC110000}"/>
    <cellStyle name="Calculation 2 3 2 4 2 6 5 2" xfId="4992" xr:uid="{00000000-0005-0000-0000-0000ED110000}"/>
    <cellStyle name="Calculation 2 3 2 4 2 6 5 3" xfId="4993" xr:uid="{00000000-0005-0000-0000-0000EE110000}"/>
    <cellStyle name="Calculation 2 3 2 4 2 6 6" xfId="4994" xr:uid="{00000000-0005-0000-0000-0000EF110000}"/>
    <cellStyle name="Calculation 2 3 2 4 2 6 6 2" xfId="4995" xr:uid="{00000000-0005-0000-0000-0000F0110000}"/>
    <cellStyle name="Calculation 2 3 2 4 2 6 6 3" xfId="4996" xr:uid="{00000000-0005-0000-0000-0000F1110000}"/>
    <cellStyle name="Calculation 2 3 2 4 2 6 7" xfId="4997" xr:uid="{00000000-0005-0000-0000-0000F2110000}"/>
    <cellStyle name="Calculation 2 3 2 4 2 6 7 2" xfId="4998" xr:uid="{00000000-0005-0000-0000-0000F3110000}"/>
    <cellStyle name="Calculation 2 3 2 4 2 6 7 3" xfId="4999" xr:uid="{00000000-0005-0000-0000-0000F4110000}"/>
    <cellStyle name="Calculation 2 3 2 4 2 6 8" xfId="5000" xr:uid="{00000000-0005-0000-0000-0000F5110000}"/>
    <cellStyle name="Calculation 2 3 2 4 2 6 8 2" xfId="5001" xr:uid="{00000000-0005-0000-0000-0000F6110000}"/>
    <cellStyle name="Calculation 2 3 2 4 2 6 8 3" xfId="5002" xr:uid="{00000000-0005-0000-0000-0000F7110000}"/>
    <cellStyle name="Calculation 2 3 2 4 2 6 9" xfId="5003" xr:uid="{00000000-0005-0000-0000-0000F8110000}"/>
    <cellStyle name="Calculation 2 3 2 4 2 6 9 2" xfId="5004" xr:uid="{00000000-0005-0000-0000-0000F9110000}"/>
    <cellStyle name="Calculation 2 3 2 4 2 6 9 3" xfId="5005" xr:uid="{00000000-0005-0000-0000-0000FA110000}"/>
    <cellStyle name="Calculation 2 3 2 4 2 7" xfId="5006" xr:uid="{00000000-0005-0000-0000-0000FB110000}"/>
    <cellStyle name="Calculation 2 3 2 4 2 7 10" xfId="5007" xr:uid="{00000000-0005-0000-0000-0000FC110000}"/>
    <cellStyle name="Calculation 2 3 2 4 2 7 11" xfId="5008" xr:uid="{00000000-0005-0000-0000-0000FD110000}"/>
    <cellStyle name="Calculation 2 3 2 4 2 7 2" xfId="5009" xr:uid="{00000000-0005-0000-0000-0000FE110000}"/>
    <cellStyle name="Calculation 2 3 2 4 2 7 2 2" xfId="5010" xr:uid="{00000000-0005-0000-0000-0000FF110000}"/>
    <cellStyle name="Calculation 2 3 2 4 2 7 2 3" xfId="5011" xr:uid="{00000000-0005-0000-0000-000000120000}"/>
    <cellStyle name="Calculation 2 3 2 4 2 7 3" xfId="5012" xr:uid="{00000000-0005-0000-0000-000001120000}"/>
    <cellStyle name="Calculation 2 3 2 4 2 7 3 2" xfId="5013" xr:uid="{00000000-0005-0000-0000-000002120000}"/>
    <cellStyle name="Calculation 2 3 2 4 2 7 3 3" xfId="5014" xr:uid="{00000000-0005-0000-0000-000003120000}"/>
    <cellStyle name="Calculation 2 3 2 4 2 7 4" xfId="5015" xr:uid="{00000000-0005-0000-0000-000004120000}"/>
    <cellStyle name="Calculation 2 3 2 4 2 7 4 2" xfId="5016" xr:uid="{00000000-0005-0000-0000-000005120000}"/>
    <cellStyle name="Calculation 2 3 2 4 2 7 4 3" xfId="5017" xr:uid="{00000000-0005-0000-0000-000006120000}"/>
    <cellStyle name="Calculation 2 3 2 4 2 7 5" xfId="5018" xr:uid="{00000000-0005-0000-0000-000007120000}"/>
    <cellStyle name="Calculation 2 3 2 4 2 7 5 2" xfId="5019" xr:uid="{00000000-0005-0000-0000-000008120000}"/>
    <cellStyle name="Calculation 2 3 2 4 2 7 5 3" xfId="5020" xr:uid="{00000000-0005-0000-0000-000009120000}"/>
    <cellStyle name="Calculation 2 3 2 4 2 7 6" xfId="5021" xr:uid="{00000000-0005-0000-0000-00000A120000}"/>
    <cellStyle name="Calculation 2 3 2 4 2 7 6 2" xfId="5022" xr:uid="{00000000-0005-0000-0000-00000B120000}"/>
    <cellStyle name="Calculation 2 3 2 4 2 7 6 3" xfId="5023" xr:uid="{00000000-0005-0000-0000-00000C120000}"/>
    <cellStyle name="Calculation 2 3 2 4 2 7 7" xfId="5024" xr:uid="{00000000-0005-0000-0000-00000D120000}"/>
    <cellStyle name="Calculation 2 3 2 4 2 7 7 2" xfId="5025" xr:uid="{00000000-0005-0000-0000-00000E120000}"/>
    <cellStyle name="Calculation 2 3 2 4 2 7 7 3" xfId="5026" xr:uid="{00000000-0005-0000-0000-00000F120000}"/>
    <cellStyle name="Calculation 2 3 2 4 2 7 8" xfId="5027" xr:uid="{00000000-0005-0000-0000-000010120000}"/>
    <cellStyle name="Calculation 2 3 2 4 2 7 8 2" xfId="5028" xr:uid="{00000000-0005-0000-0000-000011120000}"/>
    <cellStyle name="Calculation 2 3 2 4 2 7 8 3" xfId="5029" xr:uid="{00000000-0005-0000-0000-000012120000}"/>
    <cellStyle name="Calculation 2 3 2 4 2 7 9" xfId="5030" xr:uid="{00000000-0005-0000-0000-000013120000}"/>
    <cellStyle name="Calculation 2 3 2 4 2 7 9 2" xfId="5031" xr:uid="{00000000-0005-0000-0000-000014120000}"/>
    <cellStyle name="Calculation 2 3 2 4 2 7 9 3" xfId="5032" xr:uid="{00000000-0005-0000-0000-000015120000}"/>
    <cellStyle name="Calculation 2 3 2 4 2 8" xfId="5033" xr:uid="{00000000-0005-0000-0000-000016120000}"/>
    <cellStyle name="Calculation 2 3 2 4 2 8 10" xfId="5034" xr:uid="{00000000-0005-0000-0000-000017120000}"/>
    <cellStyle name="Calculation 2 3 2 4 2 8 11" xfId="5035" xr:uid="{00000000-0005-0000-0000-000018120000}"/>
    <cellStyle name="Calculation 2 3 2 4 2 8 2" xfId="5036" xr:uid="{00000000-0005-0000-0000-000019120000}"/>
    <cellStyle name="Calculation 2 3 2 4 2 8 2 2" xfId="5037" xr:uid="{00000000-0005-0000-0000-00001A120000}"/>
    <cellStyle name="Calculation 2 3 2 4 2 8 2 3" xfId="5038" xr:uid="{00000000-0005-0000-0000-00001B120000}"/>
    <cellStyle name="Calculation 2 3 2 4 2 8 3" xfId="5039" xr:uid="{00000000-0005-0000-0000-00001C120000}"/>
    <cellStyle name="Calculation 2 3 2 4 2 8 3 2" xfId="5040" xr:uid="{00000000-0005-0000-0000-00001D120000}"/>
    <cellStyle name="Calculation 2 3 2 4 2 8 3 3" xfId="5041" xr:uid="{00000000-0005-0000-0000-00001E120000}"/>
    <cellStyle name="Calculation 2 3 2 4 2 8 4" xfId="5042" xr:uid="{00000000-0005-0000-0000-00001F120000}"/>
    <cellStyle name="Calculation 2 3 2 4 2 8 4 2" xfId="5043" xr:uid="{00000000-0005-0000-0000-000020120000}"/>
    <cellStyle name="Calculation 2 3 2 4 2 8 4 3" xfId="5044" xr:uid="{00000000-0005-0000-0000-000021120000}"/>
    <cellStyle name="Calculation 2 3 2 4 2 8 5" xfId="5045" xr:uid="{00000000-0005-0000-0000-000022120000}"/>
    <cellStyle name="Calculation 2 3 2 4 2 8 5 2" xfId="5046" xr:uid="{00000000-0005-0000-0000-000023120000}"/>
    <cellStyle name="Calculation 2 3 2 4 2 8 5 3" xfId="5047" xr:uid="{00000000-0005-0000-0000-000024120000}"/>
    <cellStyle name="Calculation 2 3 2 4 2 8 6" xfId="5048" xr:uid="{00000000-0005-0000-0000-000025120000}"/>
    <cellStyle name="Calculation 2 3 2 4 2 8 6 2" xfId="5049" xr:uid="{00000000-0005-0000-0000-000026120000}"/>
    <cellStyle name="Calculation 2 3 2 4 2 8 6 3" xfId="5050" xr:uid="{00000000-0005-0000-0000-000027120000}"/>
    <cellStyle name="Calculation 2 3 2 4 2 8 7" xfId="5051" xr:uid="{00000000-0005-0000-0000-000028120000}"/>
    <cellStyle name="Calculation 2 3 2 4 2 8 7 2" xfId="5052" xr:uid="{00000000-0005-0000-0000-000029120000}"/>
    <cellStyle name="Calculation 2 3 2 4 2 8 7 3" xfId="5053" xr:uid="{00000000-0005-0000-0000-00002A120000}"/>
    <cellStyle name="Calculation 2 3 2 4 2 8 8" xfId="5054" xr:uid="{00000000-0005-0000-0000-00002B120000}"/>
    <cellStyle name="Calculation 2 3 2 4 2 8 8 2" xfId="5055" xr:uid="{00000000-0005-0000-0000-00002C120000}"/>
    <cellStyle name="Calculation 2 3 2 4 2 8 8 3" xfId="5056" xr:uid="{00000000-0005-0000-0000-00002D120000}"/>
    <cellStyle name="Calculation 2 3 2 4 2 8 9" xfId="5057" xr:uid="{00000000-0005-0000-0000-00002E120000}"/>
    <cellStyle name="Calculation 2 3 2 4 2 8 9 2" xfId="5058" xr:uid="{00000000-0005-0000-0000-00002F120000}"/>
    <cellStyle name="Calculation 2 3 2 4 2 8 9 3" xfId="5059" xr:uid="{00000000-0005-0000-0000-000030120000}"/>
    <cellStyle name="Calculation 2 3 2 4 2 9" xfId="5060" xr:uid="{00000000-0005-0000-0000-000031120000}"/>
    <cellStyle name="Calculation 2 3 2 4 2 9 10" xfId="5061" xr:uid="{00000000-0005-0000-0000-000032120000}"/>
    <cellStyle name="Calculation 2 3 2 4 2 9 11" xfId="5062" xr:uid="{00000000-0005-0000-0000-000033120000}"/>
    <cellStyle name="Calculation 2 3 2 4 2 9 2" xfId="5063" xr:uid="{00000000-0005-0000-0000-000034120000}"/>
    <cellStyle name="Calculation 2 3 2 4 2 9 2 2" xfId="5064" xr:uid="{00000000-0005-0000-0000-000035120000}"/>
    <cellStyle name="Calculation 2 3 2 4 2 9 2 3" xfId="5065" xr:uid="{00000000-0005-0000-0000-000036120000}"/>
    <cellStyle name="Calculation 2 3 2 4 2 9 3" xfId="5066" xr:uid="{00000000-0005-0000-0000-000037120000}"/>
    <cellStyle name="Calculation 2 3 2 4 2 9 3 2" xfId="5067" xr:uid="{00000000-0005-0000-0000-000038120000}"/>
    <cellStyle name="Calculation 2 3 2 4 2 9 3 3" xfId="5068" xr:uid="{00000000-0005-0000-0000-000039120000}"/>
    <cellStyle name="Calculation 2 3 2 4 2 9 4" xfId="5069" xr:uid="{00000000-0005-0000-0000-00003A120000}"/>
    <cellStyle name="Calculation 2 3 2 4 2 9 4 2" xfId="5070" xr:uid="{00000000-0005-0000-0000-00003B120000}"/>
    <cellStyle name="Calculation 2 3 2 4 2 9 4 3" xfId="5071" xr:uid="{00000000-0005-0000-0000-00003C120000}"/>
    <cellStyle name="Calculation 2 3 2 4 2 9 5" xfId="5072" xr:uid="{00000000-0005-0000-0000-00003D120000}"/>
    <cellStyle name="Calculation 2 3 2 4 2 9 5 2" xfId="5073" xr:uid="{00000000-0005-0000-0000-00003E120000}"/>
    <cellStyle name="Calculation 2 3 2 4 2 9 5 3" xfId="5074" xr:uid="{00000000-0005-0000-0000-00003F120000}"/>
    <cellStyle name="Calculation 2 3 2 4 2 9 6" xfId="5075" xr:uid="{00000000-0005-0000-0000-000040120000}"/>
    <cellStyle name="Calculation 2 3 2 4 2 9 6 2" xfId="5076" xr:uid="{00000000-0005-0000-0000-000041120000}"/>
    <cellStyle name="Calculation 2 3 2 4 2 9 6 3" xfId="5077" xr:uid="{00000000-0005-0000-0000-000042120000}"/>
    <cellStyle name="Calculation 2 3 2 4 2 9 7" xfId="5078" xr:uid="{00000000-0005-0000-0000-000043120000}"/>
    <cellStyle name="Calculation 2 3 2 4 2 9 7 2" xfId="5079" xr:uid="{00000000-0005-0000-0000-000044120000}"/>
    <cellStyle name="Calculation 2 3 2 4 2 9 7 3" xfId="5080" xr:uid="{00000000-0005-0000-0000-000045120000}"/>
    <cellStyle name="Calculation 2 3 2 4 2 9 8" xfId="5081" xr:uid="{00000000-0005-0000-0000-000046120000}"/>
    <cellStyle name="Calculation 2 3 2 4 2 9 8 2" xfId="5082" xr:uid="{00000000-0005-0000-0000-000047120000}"/>
    <cellStyle name="Calculation 2 3 2 4 2 9 8 3" xfId="5083" xr:uid="{00000000-0005-0000-0000-000048120000}"/>
    <cellStyle name="Calculation 2 3 2 4 2 9 9" xfId="5084" xr:uid="{00000000-0005-0000-0000-000049120000}"/>
    <cellStyle name="Calculation 2 3 2 4 2 9 9 2" xfId="5085" xr:uid="{00000000-0005-0000-0000-00004A120000}"/>
    <cellStyle name="Calculation 2 3 2 4 2 9 9 3" xfId="5086" xr:uid="{00000000-0005-0000-0000-00004B120000}"/>
    <cellStyle name="Calculation 2 3 2 4 3" xfId="5087" xr:uid="{00000000-0005-0000-0000-00004C120000}"/>
    <cellStyle name="Calculation 2 3 2 4 3 2" xfId="5088" xr:uid="{00000000-0005-0000-0000-00004D120000}"/>
    <cellStyle name="Calculation 2 3 2 4 3 3" xfId="5089" xr:uid="{00000000-0005-0000-0000-00004E120000}"/>
    <cellStyle name="Calculation 2 3 2 4 4" xfId="5090" xr:uid="{00000000-0005-0000-0000-00004F120000}"/>
    <cellStyle name="Calculation 2 3 2 4 4 2" xfId="5091" xr:uid="{00000000-0005-0000-0000-000050120000}"/>
    <cellStyle name="Calculation 2 3 2 4 4 3" xfId="5092" xr:uid="{00000000-0005-0000-0000-000051120000}"/>
    <cellStyle name="Calculation 2 3 2 4 5" xfId="5093" xr:uid="{00000000-0005-0000-0000-000052120000}"/>
    <cellStyle name="Calculation 2 3 2 4 5 2" xfId="5094" xr:uid="{00000000-0005-0000-0000-000053120000}"/>
    <cellStyle name="Calculation 2 3 2 4 5 3" xfId="5095" xr:uid="{00000000-0005-0000-0000-000054120000}"/>
    <cellStyle name="Calculation 2 3 2 4 6" xfId="5096" xr:uid="{00000000-0005-0000-0000-000055120000}"/>
    <cellStyle name="Calculation 2 3 2 4 6 2" xfId="5097" xr:uid="{00000000-0005-0000-0000-000056120000}"/>
    <cellStyle name="Calculation 2 3 2 4 6 3" xfId="5098" xr:uid="{00000000-0005-0000-0000-000057120000}"/>
    <cellStyle name="Calculation 2 3 2 4 7" xfId="5099" xr:uid="{00000000-0005-0000-0000-000058120000}"/>
    <cellStyle name="Calculation 2 3 2 4 7 2" xfId="5100" xr:uid="{00000000-0005-0000-0000-000059120000}"/>
    <cellStyle name="Calculation 2 3 2 4 7 3" xfId="5101" xr:uid="{00000000-0005-0000-0000-00005A120000}"/>
    <cellStyle name="Calculation 2 3 2 4 8" xfId="58393" xr:uid="{00000000-0005-0000-0000-00005B120000}"/>
    <cellStyle name="Calculation 2 3 2 5" xfId="154" xr:uid="{00000000-0005-0000-0000-00005C120000}"/>
    <cellStyle name="Calculation 2 3 2 5 2" xfId="5102" xr:uid="{00000000-0005-0000-0000-00005D120000}"/>
    <cellStyle name="Calculation 2 3 2 5 2 10" xfId="5103" xr:uid="{00000000-0005-0000-0000-00005E120000}"/>
    <cellStyle name="Calculation 2 3 2 5 2 10 10" xfId="5104" xr:uid="{00000000-0005-0000-0000-00005F120000}"/>
    <cellStyle name="Calculation 2 3 2 5 2 10 11" xfId="5105" xr:uid="{00000000-0005-0000-0000-000060120000}"/>
    <cellStyle name="Calculation 2 3 2 5 2 10 2" xfId="5106" xr:uid="{00000000-0005-0000-0000-000061120000}"/>
    <cellStyle name="Calculation 2 3 2 5 2 10 2 2" xfId="5107" xr:uid="{00000000-0005-0000-0000-000062120000}"/>
    <cellStyle name="Calculation 2 3 2 5 2 10 2 3" xfId="5108" xr:uid="{00000000-0005-0000-0000-000063120000}"/>
    <cellStyle name="Calculation 2 3 2 5 2 10 3" xfId="5109" xr:uid="{00000000-0005-0000-0000-000064120000}"/>
    <cellStyle name="Calculation 2 3 2 5 2 10 3 2" xfId="5110" xr:uid="{00000000-0005-0000-0000-000065120000}"/>
    <cellStyle name="Calculation 2 3 2 5 2 10 3 3" xfId="5111" xr:uid="{00000000-0005-0000-0000-000066120000}"/>
    <cellStyle name="Calculation 2 3 2 5 2 10 4" xfId="5112" xr:uid="{00000000-0005-0000-0000-000067120000}"/>
    <cellStyle name="Calculation 2 3 2 5 2 10 4 2" xfId="5113" xr:uid="{00000000-0005-0000-0000-000068120000}"/>
    <cellStyle name="Calculation 2 3 2 5 2 10 4 3" xfId="5114" xr:uid="{00000000-0005-0000-0000-000069120000}"/>
    <cellStyle name="Calculation 2 3 2 5 2 10 5" xfId="5115" xr:uid="{00000000-0005-0000-0000-00006A120000}"/>
    <cellStyle name="Calculation 2 3 2 5 2 10 5 2" xfId="5116" xr:uid="{00000000-0005-0000-0000-00006B120000}"/>
    <cellStyle name="Calculation 2 3 2 5 2 10 5 3" xfId="5117" xr:uid="{00000000-0005-0000-0000-00006C120000}"/>
    <cellStyle name="Calculation 2 3 2 5 2 10 6" xfId="5118" xr:uid="{00000000-0005-0000-0000-00006D120000}"/>
    <cellStyle name="Calculation 2 3 2 5 2 10 6 2" xfId="5119" xr:uid="{00000000-0005-0000-0000-00006E120000}"/>
    <cellStyle name="Calculation 2 3 2 5 2 10 6 3" xfId="5120" xr:uid="{00000000-0005-0000-0000-00006F120000}"/>
    <cellStyle name="Calculation 2 3 2 5 2 10 7" xfId="5121" xr:uid="{00000000-0005-0000-0000-000070120000}"/>
    <cellStyle name="Calculation 2 3 2 5 2 10 7 2" xfId="5122" xr:uid="{00000000-0005-0000-0000-000071120000}"/>
    <cellStyle name="Calculation 2 3 2 5 2 10 7 3" xfId="5123" xr:uid="{00000000-0005-0000-0000-000072120000}"/>
    <cellStyle name="Calculation 2 3 2 5 2 10 8" xfId="5124" xr:uid="{00000000-0005-0000-0000-000073120000}"/>
    <cellStyle name="Calculation 2 3 2 5 2 10 8 2" xfId="5125" xr:uid="{00000000-0005-0000-0000-000074120000}"/>
    <cellStyle name="Calculation 2 3 2 5 2 10 8 3" xfId="5126" xr:uid="{00000000-0005-0000-0000-000075120000}"/>
    <cellStyle name="Calculation 2 3 2 5 2 10 9" xfId="5127" xr:uid="{00000000-0005-0000-0000-000076120000}"/>
    <cellStyle name="Calculation 2 3 2 5 2 10 9 2" xfId="5128" xr:uid="{00000000-0005-0000-0000-000077120000}"/>
    <cellStyle name="Calculation 2 3 2 5 2 10 9 3" xfId="5129" xr:uid="{00000000-0005-0000-0000-000078120000}"/>
    <cellStyle name="Calculation 2 3 2 5 2 11" xfId="5130" xr:uid="{00000000-0005-0000-0000-000079120000}"/>
    <cellStyle name="Calculation 2 3 2 5 2 11 2" xfId="5131" xr:uid="{00000000-0005-0000-0000-00007A120000}"/>
    <cellStyle name="Calculation 2 3 2 5 2 11 3" xfId="5132" xr:uid="{00000000-0005-0000-0000-00007B120000}"/>
    <cellStyle name="Calculation 2 3 2 5 2 12" xfId="5133" xr:uid="{00000000-0005-0000-0000-00007C120000}"/>
    <cellStyle name="Calculation 2 3 2 5 2 12 2" xfId="5134" xr:uid="{00000000-0005-0000-0000-00007D120000}"/>
    <cellStyle name="Calculation 2 3 2 5 2 12 3" xfId="5135" xr:uid="{00000000-0005-0000-0000-00007E120000}"/>
    <cellStyle name="Calculation 2 3 2 5 2 13" xfId="5136" xr:uid="{00000000-0005-0000-0000-00007F120000}"/>
    <cellStyle name="Calculation 2 3 2 5 2 13 2" xfId="5137" xr:uid="{00000000-0005-0000-0000-000080120000}"/>
    <cellStyle name="Calculation 2 3 2 5 2 13 3" xfId="5138" xr:uid="{00000000-0005-0000-0000-000081120000}"/>
    <cellStyle name="Calculation 2 3 2 5 2 14" xfId="5139" xr:uid="{00000000-0005-0000-0000-000082120000}"/>
    <cellStyle name="Calculation 2 3 2 5 2 14 2" xfId="5140" xr:uid="{00000000-0005-0000-0000-000083120000}"/>
    <cellStyle name="Calculation 2 3 2 5 2 14 3" xfId="5141" xr:uid="{00000000-0005-0000-0000-000084120000}"/>
    <cellStyle name="Calculation 2 3 2 5 2 15" xfId="5142" xr:uid="{00000000-0005-0000-0000-000085120000}"/>
    <cellStyle name="Calculation 2 3 2 5 2 15 2" xfId="5143" xr:uid="{00000000-0005-0000-0000-000086120000}"/>
    <cellStyle name="Calculation 2 3 2 5 2 15 3" xfId="5144" xr:uid="{00000000-0005-0000-0000-000087120000}"/>
    <cellStyle name="Calculation 2 3 2 5 2 16" xfId="5145" xr:uid="{00000000-0005-0000-0000-000088120000}"/>
    <cellStyle name="Calculation 2 3 2 5 2 16 2" xfId="5146" xr:uid="{00000000-0005-0000-0000-000089120000}"/>
    <cellStyle name="Calculation 2 3 2 5 2 16 3" xfId="5147" xr:uid="{00000000-0005-0000-0000-00008A120000}"/>
    <cellStyle name="Calculation 2 3 2 5 2 17" xfId="5148" xr:uid="{00000000-0005-0000-0000-00008B120000}"/>
    <cellStyle name="Calculation 2 3 2 5 2 17 2" xfId="5149" xr:uid="{00000000-0005-0000-0000-00008C120000}"/>
    <cellStyle name="Calculation 2 3 2 5 2 17 3" xfId="5150" xr:uid="{00000000-0005-0000-0000-00008D120000}"/>
    <cellStyle name="Calculation 2 3 2 5 2 18" xfId="5151" xr:uid="{00000000-0005-0000-0000-00008E120000}"/>
    <cellStyle name="Calculation 2 3 2 5 2 18 2" xfId="5152" xr:uid="{00000000-0005-0000-0000-00008F120000}"/>
    <cellStyle name="Calculation 2 3 2 5 2 18 3" xfId="5153" xr:uid="{00000000-0005-0000-0000-000090120000}"/>
    <cellStyle name="Calculation 2 3 2 5 2 19" xfId="5154" xr:uid="{00000000-0005-0000-0000-000091120000}"/>
    <cellStyle name="Calculation 2 3 2 5 2 2" xfId="5155" xr:uid="{00000000-0005-0000-0000-000092120000}"/>
    <cellStyle name="Calculation 2 3 2 5 2 2 10" xfId="5156" xr:uid="{00000000-0005-0000-0000-000093120000}"/>
    <cellStyle name="Calculation 2 3 2 5 2 2 11" xfId="5157" xr:uid="{00000000-0005-0000-0000-000094120000}"/>
    <cellStyle name="Calculation 2 3 2 5 2 2 2" xfId="5158" xr:uid="{00000000-0005-0000-0000-000095120000}"/>
    <cellStyle name="Calculation 2 3 2 5 2 2 2 2" xfId="5159" xr:uid="{00000000-0005-0000-0000-000096120000}"/>
    <cellStyle name="Calculation 2 3 2 5 2 2 2 3" xfId="5160" xr:uid="{00000000-0005-0000-0000-000097120000}"/>
    <cellStyle name="Calculation 2 3 2 5 2 2 3" xfId="5161" xr:uid="{00000000-0005-0000-0000-000098120000}"/>
    <cellStyle name="Calculation 2 3 2 5 2 2 3 2" xfId="5162" xr:uid="{00000000-0005-0000-0000-000099120000}"/>
    <cellStyle name="Calculation 2 3 2 5 2 2 3 3" xfId="5163" xr:uid="{00000000-0005-0000-0000-00009A120000}"/>
    <cellStyle name="Calculation 2 3 2 5 2 2 4" xfId="5164" xr:uid="{00000000-0005-0000-0000-00009B120000}"/>
    <cellStyle name="Calculation 2 3 2 5 2 2 4 2" xfId="5165" xr:uid="{00000000-0005-0000-0000-00009C120000}"/>
    <cellStyle name="Calculation 2 3 2 5 2 2 4 3" xfId="5166" xr:uid="{00000000-0005-0000-0000-00009D120000}"/>
    <cellStyle name="Calculation 2 3 2 5 2 2 5" xfId="5167" xr:uid="{00000000-0005-0000-0000-00009E120000}"/>
    <cellStyle name="Calculation 2 3 2 5 2 2 5 2" xfId="5168" xr:uid="{00000000-0005-0000-0000-00009F120000}"/>
    <cellStyle name="Calculation 2 3 2 5 2 2 5 3" xfId="5169" xr:uid="{00000000-0005-0000-0000-0000A0120000}"/>
    <cellStyle name="Calculation 2 3 2 5 2 2 6" xfId="5170" xr:uid="{00000000-0005-0000-0000-0000A1120000}"/>
    <cellStyle name="Calculation 2 3 2 5 2 2 6 2" xfId="5171" xr:uid="{00000000-0005-0000-0000-0000A2120000}"/>
    <cellStyle name="Calculation 2 3 2 5 2 2 6 3" xfId="5172" xr:uid="{00000000-0005-0000-0000-0000A3120000}"/>
    <cellStyle name="Calculation 2 3 2 5 2 2 7" xfId="5173" xr:uid="{00000000-0005-0000-0000-0000A4120000}"/>
    <cellStyle name="Calculation 2 3 2 5 2 2 7 2" xfId="5174" xr:uid="{00000000-0005-0000-0000-0000A5120000}"/>
    <cellStyle name="Calculation 2 3 2 5 2 2 7 3" xfId="5175" xr:uid="{00000000-0005-0000-0000-0000A6120000}"/>
    <cellStyle name="Calculation 2 3 2 5 2 2 8" xfId="5176" xr:uid="{00000000-0005-0000-0000-0000A7120000}"/>
    <cellStyle name="Calculation 2 3 2 5 2 2 8 2" xfId="5177" xr:uid="{00000000-0005-0000-0000-0000A8120000}"/>
    <cellStyle name="Calculation 2 3 2 5 2 2 8 3" xfId="5178" xr:uid="{00000000-0005-0000-0000-0000A9120000}"/>
    <cellStyle name="Calculation 2 3 2 5 2 2 9" xfId="5179" xr:uid="{00000000-0005-0000-0000-0000AA120000}"/>
    <cellStyle name="Calculation 2 3 2 5 2 2 9 2" xfId="5180" xr:uid="{00000000-0005-0000-0000-0000AB120000}"/>
    <cellStyle name="Calculation 2 3 2 5 2 2 9 3" xfId="5181" xr:uid="{00000000-0005-0000-0000-0000AC120000}"/>
    <cellStyle name="Calculation 2 3 2 5 2 20" xfId="5182" xr:uid="{00000000-0005-0000-0000-0000AD120000}"/>
    <cellStyle name="Calculation 2 3 2 5 2 3" xfId="5183" xr:uid="{00000000-0005-0000-0000-0000AE120000}"/>
    <cellStyle name="Calculation 2 3 2 5 2 3 10" xfId="5184" xr:uid="{00000000-0005-0000-0000-0000AF120000}"/>
    <cellStyle name="Calculation 2 3 2 5 2 3 11" xfId="5185" xr:uid="{00000000-0005-0000-0000-0000B0120000}"/>
    <cellStyle name="Calculation 2 3 2 5 2 3 2" xfId="5186" xr:uid="{00000000-0005-0000-0000-0000B1120000}"/>
    <cellStyle name="Calculation 2 3 2 5 2 3 2 2" xfId="5187" xr:uid="{00000000-0005-0000-0000-0000B2120000}"/>
    <cellStyle name="Calculation 2 3 2 5 2 3 2 3" xfId="5188" xr:uid="{00000000-0005-0000-0000-0000B3120000}"/>
    <cellStyle name="Calculation 2 3 2 5 2 3 3" xfId="5189" xr:uid="{00000000-0005-0000-0000-0000B4120000}"/>
    <cellStyle name="Calculation 2 3 2 5 2 3 3 2" xfId="5190" xr:uid="{00000000-0005-0000-0000-0000B5120000}"/>
    <cellStyle name="Calculation 2 3 2 5 2 3 3 3" xfId="5191" xr:uid="{00000000-0005-0000-0000-0000B6120000}"/>
    <cellStyle name="Calculation 2 3 2 5 2 3 4" xfId="5192" xr:uid="{00000000-0005-0000-0000-0000B7120000}"/>
    <cellStyle name="Calculation 2 3 2 5 2 3 4 2" xfId="5193" xr:uid="{00000000-0005-0000-0000-0000B8120000}"/>
    <cellStyle name="Calculation 2 3 2 5 2 3 4 3" xfId="5194" xr:uid="{00000000-0005-0000-0000-0000B9120000}"/>
    <cellStyle name="Calculation 2 3 2 5 2 3 5" xfId="5195" xr:uid="{00000000-0005-0000-0000-0000BA120000}"/>
    <cellStyle name="Calculation 2 3 2 5 2 3 5 2" xfId="5196" xr:uid="{00000000-0005-0000-0000-0000BB120000}"/>
    <cellStyle name="Calculation 2 3 2 5 2 3 5 3" xfId="5197" xr:uid="{00000000-0005-0000-0000-0000BC120000}"/>
    <cellStyle name="Calculation 2 3 2 5 2 3 6" xfId="5198" xr:uid="{00000000-0005-0000-0000-0000BD120000}"/>
    <cellStyle name="Calculation 2 3 2 5 2 3 6 2" xfId="5199" xr:uid="{00000000-0005-0000-0000-0000BE120000}"/>
    <cellStyle name="Calculation 2 3 2 5 2 3 6 3" xfId="5200" xr:uid="{00000000-0005-0000-0000-0000BF120000}"/>
    <cellStyle name="Calculation 2 3 2 5 2 3 7" xfId="5201" xr:uid="{00000000-0005-0000-0000-0000C0120000}"/>
    <cellStyle name="Calculation 2 3 2 5 2 3 7 2" xfId="5202" xr:uid="{00000000-0005-0000-0000-0000C1120000}"/>
    <cellStyle name="Calculation 2 3 2 5 2 3 7 3" xfId="5203" xr:uid="{00000000-0005-0000-0000-0000C2120000}"/>
    <cellStyle name="Calculation 2 3 2 5 2 3 8" xfId="5204" xr:uid="{00000000-0005-0000-0000-0000C3120000}"/>
    <cellStyle name="Calculation 2 3 2 5 2 3 8 2" xfId="5205" xr:uid="{00000000-0005-0000-0000-0000C4120000}"/>
    <cellStyle name="Calculation 2 3 2 5 2 3 8 3" xfId="5206" xr:uid="{00000000-0005-0000-0000-0000C5120000}"/>
    <cellStyle name="Calculation 2 3 2 5 2 3 9" xfId="5207" xr:uid="{00000000-0005-0000-0000-0000C6120000}"/>
    <cellStyle name="Calculation 2 3 2 5 2 3 9 2" xfId="5208" xr:uid="{00000000-0005-0000-0000-0000C7120000}"/>
    <cellStyle name="Calculation 2 3 2 5 2 3 9 3" xfId="5209" xr:uid="{00000000-0005-0000-0000-0000C8120000}"/>
    <cellStyle name="Calculation 2 3 2 5 2 4" xfId="5210" xr:uid="{00000000-0005-0000-0000-0000C9120000}"/>
    <cellStyle name="Calculation 2 3 2 5 2 4 10" xfId="5211" xr:uid="{00000000-0005-0000-0000-0000CA120000}"/>
    <cellStyle name="Calculation 2 3 2 5 2 4 11" xfId="5212" xr:uid="{00000000-0005-0000-0000-0000CB120000}"/>
    <cellStyle name="Calculation 2 3 2 5 2 4 2" xfId="5213" xr:uid="{00000000-0005-0000-0000-0000CC120000}"/>
    <cellStyle name="Calculation 2 3 2 5 2 4 2 2" xfId="5214" xr:uid="{00000000-0005-0000-0000-0000CD120000}"/>
    <cellStyle name="Calculation 2 3 2 5 2 4 2 3" xfId="5215" xr:uid="{00000000-0005-0000-0000-0000CE120000}"/>
    <cellStyle name="Calculation 2 3 2 5 2 4 3" xfId="5216" xr:uid="{00000000-0005-0000-0000-0000CF120000}"/>
    <cellStyle name="Calculation 2 3 2 5 2 4 3 2" xfId="5217" xr:uid="{00000000-0005-0000-0000-0000D0120000}"/>
    <cellStyle name="Calculation 2 3 2 5 2 4 3 3" xfId="5218" xr:uid="{00000000-0005-0000-0000-0000D1120000}"/>
    <cellStyle name="Calculation 2 3 2 5 2 4 4" xfId="5219" xr:uid="{00000000-0005-0000-0000-0000D2120000}"/>
    <cellStyle name="Calculation 2 3 2 5 2 4 4 2" xfId="5220" xr:uid="{00000000-0005-0000-0000-0000D3120000}"/>
    <cellStyle name="Calculation 2 3 2 5 2 4 4 3" xfId="5221" xr:uid="{00000000-0005-0000-0000-0000D4120000}"/>
    <cellStyle name="Calculation 2 3 2 5 2 4 5" xfId="5222" xr:uid="{00000000-0005-0000-0000-0000D5120000}"/>
    <cellStyle name="Calculation 2 3 2 5 2 4 5 2" xfId="5223" xr:uid="{00000000-0005-0000-0000-0000D6120000}"/>
    <cellStyle name="Calculation 2 3 2 5 2 4 5 3" xfId="5224" xr:uid="{00000000-0005-0000-0000-0000D7120000}"/>
    <cellStyle name="Calculation 2 3 2 5 2 4 6" xfId="5225" xr:uid="{00000000-0005-0000-0000-0000D8120000}"/>
    <cellStyle name="Calculation 2 3 2 5 2 4 6 2" xfId="5226" xr:uid="{00000000-0005-0000-0000-0000D9120000}"/>
    <cellStyle name="Calculation 2 3 2 5 2 4 6 3" xfId="5227" xr:uid="{00000000-0005-0000-0000-0000DA120000}"/>
    <cellStyle name="Calculation 2 3 2 5 2 4 7" xfId="5228" xr:uid="{00000000-0005-0000-0000-0000DB120000}"/>
    <cellStyle name="Calculation 2 3 2 5 2 4 7 2" xfId="5229" xr:uid="{00000000-0005-0000-0000-0000DC120000}"/>
    <cellStyle name="Calculation 2 3 2 5 2 4 7 3" xfId="5230" xr:uid="{00000000-0005-0000-0000-0000DD120000}"/>
    <cellStyle name="Calculation 2 3 2 5 2 4 8" xfId="5231" xr:uid="{00000000-0005-0000-0000-0000DE120000}"/>
    <cellStyle name="Calculation 2 3 2 5 2 4 8 2" xfId="5232" xr:uid="{00000000-0005-0000-0000-0000DF120000}"/>
    <cellStyle name="Calculation 2 3 2 5 2 4 8 3" xfId="5233" xr:uid="{00000000-0005-0000-0000-0000E0120000}"/>
    <cellStyle name="Calculation 2 3 2 5 2 4 9" xfId="5234" xr:uid="{00000000-0005-0000-0000-0000E1120000}"/>
    <cellStyle name="Calculation 2 3 2 5 2 4 9 2" xfId="5235" xr:uid="{00000000-0005-0000-0000-0000E2120000}"/>
    <cellStyle name="Calculation 2 3 2 5 2 4 9 3" xfId="5236" xr:uid="{00000000-0005-0000-0000-0000E3120000}"/>
    <cellStyle name="Calculation 2 3 2 5 2 5" xfId="5237" xr:uid="{00000000-0005-0000-0000-0000E4120000}"/>
    <cellStyle name="Calculation 2 3 2 5 2 5 10" xfId="5238" xr:uid="{00000000-0005-0000-0000-0000E5120000}"/>
    <cellStyle name="Calculation 2 3 2 5 2 5 11" xfId="5239" xr:uid="{00000000-0005-0000-0000-0000E6120000}"/>
    <cellStyle name="Calculation 2 3 2 5 2 5 2" xfId="5240" xr:uid="{00000000-0005-0000-0000-0000E7120000}"/>
    <cellStyle name="Calculation 2 3 2 5 2 5 2 2" xfId="5241" xr:uid="{00000000-0005-0000-0000-0000E8120000}"/>
    <cellStyle name="Calculation 2 3 2 5 2 5 2 3" xfId="5242" xr:uid="{00000000-0005-0000-0000-0000E9120000}"/>
    <cellStyle name="Calculation 2 3 2 5 2 5 3" xfId="5243" xr:uid="{00000000-0005-0000-0000-0000EA120000}"/>
    <cellStyle name="Calculation 2 3 2 5 2 5 3 2" xfId="5244" xr:uid="{00000000-0005-0000-0000-0000EB120000}"/>
    <cellStyle name="Calculation 2 3 2 5 2 5 3 3" xfId="5245" xr:uid="{00000000-0005-0000-0000-0000EC120000}"/>
    <cellStyle name="Calculation 2 3 2 5 2 5 4" xfId="5246" xr:uid="{00000000-0005-0000-0000-0000ED120000}"/>
    <cellStyle name="Calculation 2 3 2 5 2 5 4 2" xfId="5247" xr:uid="{00000000-0005-0000-0000-0000EE120000}"/>
    <cellStyle name="Calculation 2 3 2 5 2 5 4 3" xfId="5248" xr:uid="{00000000-0005-0000-0000-0000EF120000}"/>
    <cellStyle name="Calculation 2 3 2 5 2 5 5" xfId="5249" xr:uid="{00000000-0005-0000-0000-0000F0120000}"/>
    <cellStyle name="Calculation 2 3 2 5 2 5 5 2" xfId="5250" xr:uid="{00000000-0005-0000-0000-0000F1120000}"/>
    <cellStyle name="Calculation 2 3 2 5 2 5 5 3" xfId="5251" xr:uid="{00000000-0005-0000-0000-0000F2120000}"/>
    <cellStyle name="Calculation 2 3 2 5 2 5 6" xfId="5252" xr:uid="{00000000-0005-0000-0000-0000F3120000}"/>
    <cellStyle name="Calculation 2 3 2 5 2 5 6 2" xfId="5253" xr:uid="{00000000-0005-0000-0000-0000F4120000}"/>
    <cellStyle name="Calculation 2 3 2 5 2 5 6 3" xfId="5254" xr:uid="{00000000-0005-0000-0000-0000F5120000}"/>
    <cellStyle name="Calculation 2 3 2 5 2 5 7" xfId="5255" xr:uid="{00000000-0005-0000-0000-0000F6120000}"/>
    <cellStyle name="Calculation 2 3 2 5 2 5 7 2" xfId="5256" xr:uid="{00000000-0005-0000-0000-0000F7120000}"/>
    <cellStyle name="Calculation 2 3 2 5 2 5 7 3" xfId="5257" xr:uid="{00000000-0005-0000-0000-0000F8120000}"/>
    <cellStyle name="Calculation 2 3 2 5 2 5 8" xfId="5258" xr:uid="{00000000-0005-0000-0000-0000F9120000}"/>
    <cellStyle name="Calculation 2 3 2 5 2 5 8 2" xfId="5259" xr:uid="{00000000-0005-0000-0000-0000FA120000}"/>
    <cellStyle name="Calculation 2 3 2 5 2 5 8 3" xfId="5260" xr:uid="{00000000-0005-0000-0000-0000FB120000}"/>
    <cellStyle name="Calculation 2 3 2 5 2 5 9" xfId="5261" xr:uid="{00000000-0005-0000-0000-0000FC120000}"/>
    <cellStyle name="Calculation 2 3 2 5 2 5 9 2" xfId="5262" xr:uid="{00000000-0005-0000-0000-0000FD120000}"/>
    <cellStyle name="Calculation 2 3 2 5 2 5 9 3" xfId="5263" xr:uid="{00000000-0005-0000-0000-0000FE120000}"/>
    <cellStyle name="Calculation 2 3 2 5 2 6" xfId="5264" xr:uid="{00000000-0005-0000-0000-0000FF120000}"/>
    <cellStyle name="Calculation 2 3 2 5 2 6 10" xfId="5265" xr:uid="{00000000-0005-0000-0000-000000130000}"/>
    <cellStyle name="Calculation 2 3 2 5 2 6 11" xfId="5266" xr:uid="{00000000-0005-0000-0000-000001130000}"/>
    <cellStyle name="Calculation 2 3 2 5 2 6 2" xfId="5267" xr:uid="{00000000-0005-0000-0000-000002130000}"/>
    <cellStyle name="Calculation 2 3 2 5 2 6 2 2" xfId="5268" xr:uid="{00000000-0005-0000-0000-000003130000}"/>
    <cellStyle name="Calculation 2 3 2 5 2 6 2 3" xfId="5269" xr:uid="{00000000-0005-0000-0000-000004130000}"/>
    <cellStyle name="Calculation 2 3 2 5 2 6 3" xfId="5270" xr:uid="{00000000-0005-0000-0000-000005130000}"/>
    <cellStyle name="Calculation 2 3 2 5 2 6 3 2" xfId="5271" xr:uid="{00000000-0005-0000-0000-000006130000}"/>
    <cellStyle name="Calculation 2 3 2 5 2 6 3 3" xfId="5272" xr:uid="{00000000-0005-0000-0000-000007130000}"/>
    <cellStyle name="Calculation 2 3 2 5 2 6 4" xfId="5273" xr:uid="{00000000-0005-0000-0000-000008130000}"/>
    <cellStyle name="Calculation 2 3 2 5 2 6 4 2" xfId="5274" xr:uid="{00000000-0005-0000-0000-000009130000}"/>
    <cellStyle name="Calculation 2 3 2 5 2 6 4 3" xfId="5275" xr:uid="{00000000-0005-0000-0000-00000A130000}"/>
    <cellStyle name="Calculation 2 3 2 5 2 6 5" xfId="5276" xr:uid="{00000000-0005-0000-0000-00000B130000}"/>
    <cellStyle name="Calculation 2 3 2 5 2 6 5 2" xfId="5277" xr:uid="{00000000-0005-0000-0000-00000C130000}"/>
    <cellStyle name="Calculation 2 3 2 5 2 6 5 3" xfId="5278" xr:uid="{00000000-0005-0000-0000-00000D130000}"/>
    <cellStyle name="Calculation 2 3 2 5 2 6 6" xfId="5279" xr:uid="{00000000-0005-0000-0000-00000E130000}"/>
    <cellStyle name="Calculation 2 3 2 5 2 6 6 2" xfId="5280" xr:uid="{00000000-0005-0000-0000-00000F130000}"/>
    <cellStyle name="Calculation 2 3 2 5 2 6 6 3" xfId="5281" xr:uid="{00000000-0005-0000-0000-000010130000}"/>
    <cellStyle name="Calculation 2 3 2 5 2 6 7" xfId="5282" xr:uid="{00000000-0005-0000-0000-000011130000}"/>
    <cellStyle name="Calculation 2 3 2 5 2 6 7 2" xfId="5283" xr:uid="{00000000-0005-0000-0000-000012130000}"/>
    <cellStyle name="Calculation 2 3 2 5 2 6 7 3" xfId="5284" xr:uid="{00000000-0005-0000-0000-000013130000}"/>
    <cellStyle name="Calculation 2 3 2 5 2 6 8" xfId="5285" xr:uid="{00000000-0005-0000-0000-000014130000}"/>
    <cellStyle name="Calculation 2 3 2 5 2 6 8 2" xfId="5286" xr:uid="{00000000-0005-0000-0000-000015130000}"/>
    <cellStyle name="Calculation 2 3 2 5 2 6 8 3" xfId="5287" xr:uid="{00000000-0005-0000-0000-000016130000}"/>
    <cellStyle name="Calculation 2 3 2 5 2 6 9" xfId="5288" xr:uid="{00000000-0005-0000-0000-000017130000}"/>
    <cellStyle name="Calculation 2 3 2 5 2 6 9 2" xfId="5289" xr:uid="{00000000-0005-0000-0000-000018130000}"/>
    <cellStyle name="Calculation 2 3 2 5 2 6 9 3" xfId="5290" xr:uid="{00000000-0005-0000-0000-000019130000}"/>
    <cellStyle name="Calculation 2 3 2 5 2 7" xfId="5291" xr:uid="{00000000-0005-0000-0000-00001A130000}"/>
    <cellStyle name="Calculation 2 3 2 5 2 7 10" xfId="5292" xr:uid="{00000000-0005-0000-0000-00001B130000}"/>
    <cellStyle name="Calculation 2 3 2 5 2 7 11" xfId="5293" xr:uid="{00000000-0005-0000-0000-00001C130000}"/>
    <cellStyle name="Calculation 2 3 2 5 2 7 2" xfId="5294" xr:uid="{00000000-0005-0000-0000-00001D130000}"/>
    <cellStyle name="Calculation 2 3 2 5 2 7 2 2" xfId="5295" xr:uid="{00000000-0005-0000-0000-00001E130000}"/>
    <cellStyle name="Calculation 2 3 2 5 2 7 2 3" xfId="5296" xr:uid="{00000000-0005-0000-0000-00001F130000}"/>
    <cellStyle name="Calculation 2 3 2 5 2 7 3" xfId="5297" xr:uid="{00000000-0005-0000-0000-000020130000}"/>
    <cellStyle name="Calculation 2 3 2 5 2 7 3 2" xfId="5298" xr:uid="{00000000-0005-0000-0000-000021130000}"/>
    <cellStyle name="Calculation 2 3 2 5 2 7 3 3" xfId="5299" xr:uid="{00000000-0005-0000-0000-000022130000}"/>
    <cellStyle name="Calculation 2 3 2 5 2 7 4" xfId="5300" xr:uid="{00000000-0005-0000-0000-000023130000}"/>
    <cellStyle name="Calculation 2 3 2 5 2 7 4 2" xfId="5301" xr:uid="{00000000-0005-0000-0000-000024130000}"/>
    <cellStyle name="Calculation 2 3 2 5 2 7 4 3" xfId="5302" xr:uid="{00000000-0005-0000-0000-000025130000}"/>
    <cellStyle name="Calculation 2 3 2 5 2 7 5" xfId="5303" xr:uid="{00000000-0005-0000-0000-000026130000}"/>
    <cellStyle name="Calculation 2 3 2 5 2 7 5 2" xfId="5304" xr:uid="{00000000-0005-0000-0000-000027130000}"/>
    <cellStyle name="Calculation 2 3 2 5 2 7 5 3" xfId="5305" xr:uid="{00000000-0005-0000-0000-000028130000}"/>
    <cellStyle name="Calculation 2 3 2 5 2 7 6" xfId="5306" xr:uid="{00000000-0005-0000-0000-000029130000}"/>
    <cellStyle name="Calculation 2 3 2 5 2 7 6 2" xfId="5307" xr:uid="{00000000-0005-0000-0000-00002A130000}"/>
    <cellStyle name="Calculation 2 3 2 5 2 7 6 3" xfId="5308" xr:uid="{00000000-0005-0000-0000-00002B130000}"/>
    <cellStyle name="Calculation 2 3 2 5 2 7 7" xfId="5309" xr:uid="{00000000-0005-0000-0000-00002C130000}"/>
    <cellStyle name="Calculation 2 3 2 5 2 7 7 2" xfId="5310" xr:uid="{00000000-0005-0000-0000-00002D130000}"/>
    <cellStyle name="Calculation 2 3 2 5 2 7 7 3" xfId="5311" xr:uid="{00000000-0005-0000-0000-00002E130000}"/>
    <cellStyle name="Calculation 2 3 2 5 2 7 8" xfId="5312" xr:uid="{00000000-0005-0000-0000-00002F130000}"/>
    <cellStyle name="Calculation 2 3 2 5 2 7 8 2" xfId="5313" xr:uid="{00000000-0005-0000-0000-000030130000}"/>
    <cellStyle name="Calculation 2 3 2 5 2 7 8 3" xfId="5314" xr:uid="{00000000-0005-0000-0000-000031130000}"/>
    <cellStyle name="Calculation 2 3 2 5 2 7 9" xfId="5315" xr:uid="{00000000-0005-0000-0000-000032130000}"/>
    <cellStyle name="Calculation 2 3 2 5 2 7 9 2" xfId="5316" xr:uid="{00000000-0005-0000-0000-000033130000}"/>
    <cellStyle name="Calculation 2 3 2 5 2 7 9 3" xfId="5317" xr:uid="{00000000-0005-0000-0000-000034130000}"/>
    <cellStyle name="Calculation 2 3 2 5 2 8" xfId="5318" xr:uid="{00000000-0005-0000-0000-000035130000}"/>
    <cellStyle name="Calculation 2 3 2 5 2 8 10" xfId="5319" xr:uid="{00000000-0005-0000-0000-000036130000}"/>
    <cellStyle name="Calculation 2 3 2 5 2 8 11" xfId="5320" xr:uid="{00000000-0005-0000-0000-000037130000}"/>
    <cellStyle name="Calculation 2 3 2 5 2 8 2" xfId="5321" xr:uid="{00000000-0005-0000-0000-000038130000}"/>
    <cellStyle name="Calculation 2 3 2 5 2 8 2 2" xfId="5322" xr:uid="{00000000-0005-0000-0000-000039130000}"/>
    <cellStyle name="Calculation 2 3 2 5 2 8 2 3" xfId="5323" xr:uid="{00000000-0005-0000-0000-00003A130000}"/>
    <cellStyle name="Calculation 2 3 2 5 2 8 3" xfId="5324" xr:uid="{00000000-0005-0000-0000-00003B130000}"/>
    <cellStyle name="Calculation 2 3 2 5 2 8 3 2" xfId="5325" xr:uid="{00000000-0005-0000-0000-00003C130000}"/>
    <cellStyle name="Calculation 2 3 2 5 2 8 3 3" xfId="5326" xr:uid="{00000000-0005-0000-0000-00003D130000}"/>
    <cellStyle name="Calculation 2 3 2 5 2 8 4" xfId="5327" xr:uid="{00000000-0005-0000-0000-00003E130000}"/>
    <cellStyle name="Calculation 2 3 2 5 2 8 4 2" xfId="5328" xr:uid="{00000000-0005-0000-0000-00003F130000}"/>
    <cellStyle name="Calculation 2 3 2 5 2 8 4 3" xfId="5329" xr:uid="{00000000-0005-0000-0000-000040130000}"/>
    <cellStyle name="Calculation 2 3 2 5 2 8 5" xfId="5330" xr:uid="{00000000-0005-0000-0000-000041130000}"/>
    <cellStyle name="Calculation 2 3 2 5 2 8 5 2" xfId="5331" xr:uid="{00000000-0005-0000-0000-000042130000}"/>
    <cellStyle name="Calculation 2 3 2 5 2 8 5 3" xfId="5332" xr:uid="{00000000-0005-0000-0000-000043130000}"/>
    <cellStyle name="Calculation 2 3 2 5 2 8 6" xfId="5333" xr:uid="{00000000-0005-0000-0000-000044130000}"/>
    <cellStyle name="Calculation 2 3 2 5 2 8 6 2" xfId="5334" xr:uid="{00000000-0005-0000-0000-000045130000}"/>
    <cellStyle name="Calculation 2 3 2 5 2 8 6 3" xfId="5335" xr:uid="{00000000-0005-0000-0000-000046130000}"/>
    <cellStyle name="Calculation 2 3 2 5 2 8 7" xfId="5336" xr:uid="{00000000-0005-0000-0000-000047130000}"/>
    <cellStyle name="Calculation 2 3 2 5 2 8 7 2" xfId="5337" xr:uid="{00000000-0005-0000-0000-000048130000}"/>
    <cellStyle name="Calculation 2 3 2 5 2 8 7 3" xfId="5338" xr:uid="{00000000-0005-0000-0000-000049130000}"/>
    <cellStyle name="Calculation 2 3 2 5 2 8 8" xfId="5339" xr:uid="{00000000-0005-0000-0000-00004A130000}"/>
    <cellStyle name="Calculation 2 3 2 5 2 8 8 2" xfId="5340" xr:uid="{00000000-0005-0000-0000-00004B130000}"/>
    <cellStyle name="Calculation 2 3 2 5 2 8 8 3" xfId="5341" xr:uid="{00000000-0005-0000-0000-00004C130000}"/>
    <cellStyle name="Calculation 2 3 2 5 2 8 9" xfId="5342" xr:uid="{00000000-0005-0000-0000-00004D130000}"/>
    <cellStyle name="Calculation 2 3 2 5 2 8 9 2" xfId="5343" xr:uid="{00000000-0005-0000-0000-00004E130000}"/>
    <cellStyle name="Calculation 2 3 2 5 2 8 9 3" xfId="5344" xr:uid="{00000000-0005-0000-0000-00004F130000}"/>
    <cellStyle name="Calculation 2 3 2 5 2 9" xfId="5345" xr:uid="{00000000-0005-0000-0000-000050130000}"/>
    <cellStyle name="Calculation 2 3 2 5 2 9 10" xfId="5346" xr:uid="{00000000-0005-0000-0000-000051130000}"/>
    <cellStyle name="Calculation 2 3 2 5 2 9 11" xfId="5347" xr:uid="{00000000-0005-0000-0000-000052130000}"/>
    <cellStyle name="Calculation 2 3 2 5 2 9 2" xfId="5348" xr:uid="{00000000-0005-0000-0000-000053130000}"/>
    <cellStyle name="Calculation 2 3 2 5 2 9 2 2" xfId="5349" xr:uid="{00000000-0005-0000-0000-000054130000}"/>
    <cellStyle name="Calculation 2 3 2 5 2 9 2 3" xfId="5350" xr:uid="{00000000-0005-0000-0000-000055130000}"/>
    <cellStyle name="Calculation 2 3 2 5 2 9 3" xfId="5351" xr:uid="{00000000-0005-0000-0000-000056130000}"/>
    <cellStyle name="Calculation 2 3 2 5 2 9 3 2" xfId="5352" xr:uid="{00000000-0005-0000-0000-000057130000}"/>
    <cellStyle name="Calculation 2 3 2 5 2 9 3 3" xfId="5353" xr:uid="{00000000-0005-0000-0000-000058130000}"/>
    <cellStyle name="Calculation 2 3 2 5 2 9 4" xfId="5354" xr:uid="{00000000-0005-0000-0000-000059130000}"/>
    <cellStyle name="Calculation 2 3 2 5 2 9 4 2" xfId="5355" xr:uid="{00000000-0005-0000-0000-00005A130000}"/>
    <cellStyle name="Calculation 2 3 2 5 2 9 4 3" xfId="5356" xr:uid="{00000000-0005-0000-0000-00005B130000}"/>
    <cellStyle name="Calculation 2 3 2 5 2 9 5" xfId="5357" xr:uid="{00000000-0005-0000-0000-00005C130000}"/>
    <cellStyle name="Calculation 2 3 2 5 2 9 5 2" xfId="5358" xr:uid="{00000000-0005-0000-0000-00005D130000}"/>
    <cellStyle name="Calculation 2 3 2 5 2 9 5 3" xfId="5359" xr:uid="{00000000-0005-0000-0000-00005E130000}"/>
    <cellStyle name="Calculation 2 3 2 5 2 9 6" xfId="5360" xr:uid="{00000000-0005-0000-0000-00005F130000}"/>
    <cellStyle name="Calculation 2 3 2 5 2 9 6 2" xfId="5361" xr:uid="{00000000-0005-0000-0000-000060130000}"/>
    <cellStyle name="Calculation 2 3 2 5 2 9 6 3" xfId="5362" xr:uid="{00000000-0005-0000-0000-000061130000}"/>
    <cellStyle name="Calculation 2 3 2 5 2 9 7" xfId="5363" xr:uid="{00000000-0005-0000-0000-000062130000}"/>
    <cellStyle name="Calculation 2 3 2 5 2 9 7 2" xfId="5364" xr:uid="{00000000-0005-0000-0000-000063130000}"/>
    <cellStyle name="Calculation 2 3 2 5 2 9 7 3" xfId="5365" xr:uid="{00000000-0005-0000-0000-000064130000}"/>
    <cellStyle name="Calculation 2 3 2 5 2 9 8" xfId="5366" xr:uid="{00000000-0005-0000-0000-000065130000}"/>
    <cellStyle name="Calculation 2 3 2 5 2 9 8 2" xfId="5367" xr:uid="{00000000-0005-0000-0000-000066130000}"/>
    <cellStyle name="Calculation 2 3 2 5 2 9 8 3" xfId="5368" xr:uid="{00000000-0005-0000-0000-000067130000}"/>
    <cellStyle name="Calculation 2 3 2 5 2 9 9" xfId="5369" xr:uid="{00000000-0005-0000-0000-000068130000}"/>
    <cellStyle name="Calculation 2 3 2 5 2 9 9 2" xfId="5370" xr:uid="{00000000-0005-0000-0000-000069130000}"/>
    <cellStyle name="Calculation 2 3 2 5 2 9 9 3" xfId="5371" xr:uid="{00000000-0005-0000-0000-00006A130000}"/>
    <cellStyle name="Calculation 2 3 2 5 3" xfId="5372" xr:uid="{00000000-0005-0000-0000-00006B130000}"/>
    <cellStyle name="Calculation 2 3 2 5 3 2" xfId="5373" xr:uid="{00000000-0005-0000-0000-00006C130000}"/>
    <cellStyle name="Calculation 2 3 2 5 3 3" xfId="5374" xr:uid="{00000000-0005-0000-0000-00006D130000}"/>
    <cellStyle name="Calculation 2 3 2 5 4" xfId="5375" xr:uid="{00000000-0005-0000-0000-00006E130000}"/>
    <cellStyle name="Calculation 2 3 2 5 4 2" xfId="5376" xr:uid="{00000000-0005-0000-0000-00006F130000}"/>
    <cellStyle name="Calculation 2 3 2 5 4 3" xfId="5377" xr:uid="{00000000-0005-0000-0000-000070130000}"/>
    <cellStyle name="Calculation 2 3 2 5 5" xfId="5378" xr:uid="{00000000-0005-0000-0000-000071130000}"/>
    <cellStyle name="Calculation 2 3 2 5 5 2" xfId="5379" xr:uid="{00000000-0005-0000-0000-000072130000}"/>
    <cellStyle name="Calculation 2 3 2 5 5 3" xfId="5380" xr:uid="{00000000-0005-0000-0000-000073130000}"/>
    <cellStyle name="Calculation 2 3 2 5 6" xfId="5381" xr:uid="{00000000-0005-0000-0000-000074130000}"/>
    <cellStyle name="Calculation 2 3 2 5 6 2" xfId="5382" xr:uid="{00000000-0005-0000-0000-000075130000}"/>
    <cellStyle name="Calculation 2 3 2 5 6 3" xfId="5383" xr:uid="{00000000-0005-0000-0000-000076130000}"/>
    <cellStyle name="Calculation 2 3 2 5 7" xfId="5384" xr:uid="{00000000-0005-0000-0000-000077130000}"/>
    <cellStyle name="Calculation 2 3 2 5 7 2" xfId="5385" xr:uid="{00000000-0005-0000-0000-000078130000}"/>
    <cellStyle name="Calculation 2 3 2 5 7 3" xfId="5386" xr:uid="{00000000-0005-0000-0000-000079130000}"/>
    <cellStyle name="Calculation 2 3 2 5 8" xfId="58363" xr:uid="{00000000-0005-0000-0000-00007A130000}"/>
    <cellStyle name="Calculation 2 3 2 6" xfId="155" xr:uid="{00000000-0005-0000-0000-00007B130000}"/>
    <cellStyle name="Calculation 2 3 2 6 2" xfId="5387" xr:uid="{00000000-0005-0000-0000-00007C130000}"/>
    <cellStyle name="Calculation 2 3 2 6 2 10" xfId="5388" xr:uid="{00000000-0005-0000-0000-00007D130000}"/>
    <cellStyle name="Calculation 2 3 2 6 2 10 10" xfId="5389" xr:uid="{00000000-0005-0000-0000-00007E130000}"/>
    <cellStyle name="Calculation 2 3 2 6 2 10 11" xfId="5390" xr:uid="{00000000-0005-0000-0000-00007F130000}"/>
    <cellStyle name="Calculation 2 3 2 6 2 10 2" xfId="5391" xr:uid="{00000000-0005-0000-0000-000080130000}"/>
    <cellStyle name="Calculation 2 3 2 6 2 10 2 2" xfId="5392" xr:uid="{00000000-0005-0000-0000-000081130000}"/>
    <cellStyle name="Calculation 2 3 2 6 2 10 2 3" xfId="5393" xr:uid="{00000000-0005-0000-0000-000082130000}"/>
    <cellStyle name="Calculation 2 3 2 6 2 10 3" xfId="5394" xr:uid="{00000000-0005-0000-0000-000083130000}"/>
    <cellStyle name="Calculation 2 3 2 6 2 10 3 2" xfId="5395" xr:uid="{00000000-0005-0000-0000-000084130000}"/>
    <cellStyle name="Calculation 2 3 2 6 2 10 3 3" xfId="5396" xr:uid="{00000000-0005-0000-0000-000085130000}"/>
    <cellStyle name="Calculation 2 3 2 6 2 10 4" xfId="5397" xr:uid="{00000000-0005-0000-0000-000086130000}"/>
    <cellStyle name="Calculation 2 3 2 6 2 10 4 2" xfId="5398" xr:uid="{00000000-0005-0000-0000-000087130000}"/>
    <cellStyle name="Calculation 2 3 2 6 2 10 4 3" xfId="5399" xr:uid="{00000000-0005-0000-0000-000088130000}"/>
    <cellStyle name="Calculation 2 3 2 6 2 10 5" xfId="5400" xr:uid="{00000000-0005-0000-0000-000089130000}"/>
    <cellStyle name="Calculation 2 3 2 6 2 10 5 2" xfId="5401" xr:uid="{00000000-0005-0000-0000-00008A130000}"/>
    <cellStyle name="Calculation 2 3 2 6 2 10 5 3" xfId="5402" xr:uid="{00000000-0005-0000-0000-00008B130000}"/>
    <cellStyle name="Calculation 2 3 2 6 2 10 6" xfId="5403" xr:uid="{00000000-0005-0000-0000-00008C130000}"/>
    <cellStyle name="Calculation 2 3 2 6 2 10 6 2" xfId="5404" xr:uid="{00000000-0005-0000-0000-00008D130000}"/>
    <cellStyle name="Calculation 2 3 2 6 2 10 6 3" xfId="5405" xr:uid="{00000000-0005-0000-0000-00008E130000}"/>
    <cellStyle name="Calculation 2 3 2 6 2 10 7" xfId="5406" xr:uid="{00000000-0005-0000-0000-00008F130000}"/>
    <cellStyle name="Calculation 2 3 2 6 2 10 7 2" xfId="5407" xr:uid="{00000000-0005-0000-0000-000090130000}"/>
    <cellStyle name="Calculation 2 3 2 6 2 10 7 3" xfId="5408" xr:uid="{00000000-0005-0000-0000-000091130000}"/>
    <cellStyle name="Calculation 2 3 2 6 2 10 8" xfId="5409" xr:uid="{00000000-0005-0000-0000-000092130000}"/>
    <cellStyle name="Calculation 2 3 2 6 2 10 8 2" xfId="5410" xr:uid="{00000000-0005-0000-0000-000093130000}"/>
    <cellStyle name="Calculation 2 3 2 6 2 10 8 3" xfId="5411" xr:uid="{00000000-0005-0000-0000-000094130000}"/>
    <cellStyle name="Calculation 2 3 2 6 2 10 9" xfId="5412" xr:uid="{00000000-0005-0000-0000-000095130000}"/>
    <cellStyle name="Calculation 2 3 2 6 2 10 9 2" xfId="5413" xr:uid="{00000000-0005-0000-0000-000096130000}"/>
    <cellStyle name="Calculation 2 3 2 6 2 10 9 3" xfId="5414" xr:uid="{00000000-0005-0000-0000-000097130000}"/>
    <cellStyle name="Calculation 2 3 2 6 2 11" xfId="5415" xr:uid="{00000000-0005-0000-0000-000098130000}"/>
    <cellStyle name="Calculation 2 3 2 6 2 11 2" xfId="5416" xr:uid="{00000000-0005-0000-0000-000099130000}"/>
    <cellStyle name="Calculation 2 3 2 6 2 11 3" xfId="5417" xr:uid="{00000000-0005-0000-0000-00009A130000}"/>
    <cellStyle name="Calculation 2 3 2 6 2 12" xfId="5418" xr:uid="{00000000-0005-0000-0000-00009B130000}"/>
    <cellStyle name="Calculation 2 3 2 6 2 12 2" xfId="5419" xr:uid="{00000000-0005-0000-0000-00009C130000}"/>
    <cellStyle name="Calculation 2 3 2 6 2 12 3" xfId="5420" xr:uid="{00000000-0005-0000-0000-00009D130000}"/>
    <cellStyle name="Calculation 2 3 2 6 2 13" xfId="5421" xr:uid="{00000000-0005-0000-0000-00009E130000}"/>
    <cellStyle name="Calculation 2 3 2 6 2 13 2" xfId="5422" xr:uid="{00000000-0005-0000-0000-00009F130000}"/>
    <cellStyle name="Calculation 2 3 2 6 2 13 3" xfId="5423" xr:uid="{00000000-0005-0000-0000-0000A0130000}"/>
    <cellStyle name="Calculation 2 3 2 6 2 14" xfId="5424" xr:uid="{00000000-0005-0000-0000-0000A1130000}"/>
    <cellStyle name="Calculation 2 3 2 6 2 14 2" xfId="5425" xr:uid="{00000000-0005-0000-0000-0000A2130000}"/>
    <cellStyle name="Calculation 2 3 2 6 2 14 3" xfId="5426" xr:uid="{00000000-0005-0000-0000-0000A3130000}"/>
    <cellStyle name="Calculation 2 3 2 6 2 15" xfId="5427" xr:uid="{00000000-0005-0000-0000-0000A4130000}"/>
    <cellStyle name="Calculation 2 3 2 6 2 15 2" xfId="5428" xr:uid="{00000000-0005-0000-0000-0000A5130000}"/>
    <cellStyle name="Calculation 2 3 2 6 2 15 3" xfId="5429" xr:uid="{00000000-0005-0000-0000-0000A6130000}"/>
    <cellStyle name="Calculation 2 3 2 6 2 16" xfId="5430" xr:uid="{00000000-0005-0000-0000-0000A7130000}"/>
    <cellStyle name="Calculation 2 3 2 6 2 16 2" xfId="5431" xr:uid="{00000000-0005-0000-0000-0000A8130000}"/>
    <cellStyle name="Calculation 2 3 2 6 2 16 3" xfId="5432" xr:uid="{00000000-0005-0000-0000-0000A9130000}"/>
    <cellStyle name="Calculation 2 3 2 6 2 17" xfId="5433" xr:uid="{00000000-0005-0000-0000-0000AA130000}"/>
    <cellStyle name="Calculation 2 3 2 6 2 17 2" xfId="5434" xr:uid="{00000000-0005-0000-0000-0000AB130000}"/>
    <cellStyle name="Calculation 2 3 2 6 2 17 3" xfId="5435" xr:uid="{00000000-0005-0000-0000-0000AC130000}"/>
    <cellStyle name="Calculation 2 3 2 6 2 18" xfId="5436" xr:uid="{00000000-0005-0000-0000-0000AD130000}"/>
    <cellStyle name="Calculation 2 3 2 6 2 18 2" xfId="5437" xr:uid="{00000000-0005-0000-0000-0000AE130000}"/>
    <cellStyle name="Calculation 2 3 2 6 2 18 3" xfId="5438" xr:uid="{00000000-0005-0000-0000-0000AF130000}"/>
    <cellStyle name="Calculation 2 3 2 6 2 19" xfId="5439" xr:uid="{00000000-0005-0000-0000-0000B0130000}"/>
    <cellStyle name="Calculation 2 3 2 6 2 2" xfId="5440" xr:uid="{00000000-0005-0000-0000-0000B1130000}"/>
    <cellStyle name="Calculation 2 3 2 6 2 2 10" xfId="5441" xr:uid="{00000000-0005-0000-0000-0000B2130000}"/>
    <cellStyle name="Calculation 2 3 2 6 2 2 11" xfId="5442" xr:uid="{00000000-0005-0000-0000-0000B3130000}"/>
    <cellStyle name="Calculation 2 3 2 6 2 2 2" xfId="5443" xr:uid="{00000000-0005-0000-0000-0000B4130000}"/>
    <cellStyle name="Calculation 2 3 2 6 2 2 2 2" xfId="5444" xr:uid="{00000000-0005-0000-0000-0000B5130000}"/>
    <cellStyle name="Calculation 2 3 2 6 2 2 2 3" xfId="5445" xr:uid="{00000000-0005-0000-0000-0000B6130000}"/>
    <cellStyle name="Calculation 2 3 2 6 2 2 3" xfId="5446" xr:uid="{00000000-0005-0000-0000-0000B7130000}"/>
    <cellStyle name="Calculation 2 3 2 6 2 2 3 2" xfId="5447" xr:uid="{00000000-0005-0000-0000-0000B8130000}"/>
    <cellStyle name="Calculation 2 3 2 6 2 2 3 3" xfId="5448" xr:uid="{00000000-0005-0000-0000-0000B9130000}"/>
    <cellStyle name="Calculation 2 3 2 6 2 2 4" xfId="5449" xr:uid="{00000000-0005-0000-0000-0000BA130000}"/>
    <cellStyle name="Calculation 2 3 2 6 2 2 4 2" xfId="5450" xr:uid="{00000000-0005-0000-0000-0000BB130000}"/>
    <cellStyle name="Calculation 2 3 2 6 2 2 4 3" xfId="5451" xr:uid="{00000000-0005-0000-0000-0000BC130000}"/>
    <cellStyle name="Calculation 2 3 2 6 2 2 5" xfId="5452" xr:uid="{00000000-0005-0000-0000-0000BD130000}"/>
    <cellStyle name="Calculation 2 3 2 6 2 2 5 2" xfId="5453" xr:uid="{00000000-0005-0000-0000-0000BE130000}"/>
    <cellStyle name="Calculation 2 3 2 6 2 2 5 3" xfId="5454" xr:uid="{00000000-0005-0000-0000-0000BF130000}"/>
    <cellStyle name="Calculation 2 3 2 6 2 2 6" xfId="5455" xr:uid="{00000000-0005-0000-0000-0000C0130000}"/>
    <cellStyle name="Calculation 2 3 2 6 2 2 6 2" xfId="5456" xr:uid="{00000000-0005-0000-0000-0000C1130000}"/>
    <cellStyle name="Calculation 2 3 2 6 2 2 6 3" xfId="5457" xr:uid="{00000000-0005-0000-0000-0000C2130000}"/>
    <cellStyle name="Calculation 2 3 2 6 2 2 7" xfId="5458" xr:uid="{00000000-0005-0000-0000-0000C3130000}"/>
    <cellStyle name="Calculation 2 3 2 6 2 2 7 2" xfId="5459" xr:uid="{00000000-0005-0000-0000-0000C4130000}"/>
    <cellStyle name="Calculation 2 3 2 6 2 2 7 3" xfId="5460" xr:uid="{00000000-0005-0000-0000-0000C5130000}"/>
    <cellStyle name="Calculation 2 3 2 6 2 2 8" xfId="5461" xr:uid="{00000000-0005-0000-0000-0000C6130000}"/>
    <cellStyle name="Calculation 2 3 2 6 2 2 8 2" xfId="5462" xr:uid="{00000000-0005-0000-0000-0000C7130000}"/>
    <cellStyle name="Calculation 2 3 2 6 2 2 8 3" xfId="5463" xr:uid="{00000000-0005-0000-0000-0000C8130000}"/>
    <cellStyle name="Calculation 2 3 2 6 2 2 9" xfId="5464" xr:uid="{00000000-0005-0000-0000-0000C9130000}"/>
    <cellStyle name="Calculation 2 3 2 6 2 2 9 2" xfId="5465" xr:uid="{00000000-0005-0000-0000-0000CA130000}"/>
    <cellStyle name="Calculation 2 3 2 6 2 2 9 3" xfId="5466" xr:uid="{00000000-0005-0000-0000-0000CB130000}"/>
    <cellStyle name="Calculation 2 3 2 6 2 20" xfId="5467" xr:uid="{00000000-0005-0000-0000-0000CC130000}"/>
    <cellStyle name="Calculation 2 3 2 6 2 3" xfId="5468" xr:uid="{00000000-0005-0000-0000-0000CD130000}"/>
    <cellStyle name="Calculation 2 3 2 6 2 3 10" xfId="5469" xr:uid="{00000000-0005-0000-0000-0000CE130000}"/>
    <cellStyle name="Calculation 2 3 2 6 2 3 11" xfId="5470" xr:uid="{00000000-0005-0000-0000-0000CF130000}"/>
    <cellStyle name="Calculation 2 3 2 6 2 3 2" xfId="5471" xr:uid="{00000000-0005-0000-0000-0000D0130000}"/>
    <cellStyle name="Calculation 2 3 2 6 2 3 2 2" xfId="5472" xr:uid="{00000000-0005-0000-0000-0000D1130000}"/>
    <cellStyle name="Calculation 2 3 2 6 2 3 2 3" xfId="5473" xr:uid="{00000000-0005-0000-0000-0000D2130000}"/>
    <cellStyle name="Calculation 2 3 2 6 2 3 3" xfId="5474" xr:uid="{00000000-0005-0000-0000-0000D3130000}"/>
    <cellStyle name="Calculation 2 3 2 6 2 3 3 2" xfId="5475" xr:uid="{00000000-0005-0000-0000-0000D4130000}"/>
    <cellStyle name="Calculation 2 3 2 6 2 3 3 3" xfId="5476" xr:uid="{00000000-0005-0000-0000-0000D5130000}"/>
    <cellStyle name="Calculation 2 3 2 6 2 3 4" xfId="5477" xr:uid="{00000000-0005-0000-0000-0000D6130000}"/>
    <cellStyle name="Calculation 2 3 2 6 2 3 4 2" xfId="5478" xr:uid="{00000000-0005-0000-0000-0000D7130000}"/>
    <cellStyle name="Calculation 2 3 2 6 2 3 4 3" xfId="5479" xr:uid="{00000000-0005-0000-0000-0000D8130000}"/>
    <cellStyle name="Calculation 2 3 2 6 2 3 5" xfId="5480" xr:uid="{00000000-0005-0000-0000-0000D9130000}"/>
    <cellStyle name="Calculation 2 3 2 6 2 3 5 2" xfId="5481" xr:uid="{00000000-0005-0000-0000-0000DA130000}"/>
    <cellStyle name="Calculation 2 3 2 6 2 3 5 3" xfId="5482" xr:uid="{00000000-0005-0000-0000-0000DB130000}"/>
    <cellStyle name="Calculation 2 3 2 6 2 3 6" xfId="5483" xr:uid="{00000000-0005-0000-0000-0000DC130000}"/>
    <cellStyle name="Calculation 2 3 2 6 2 3 6 2" xfId="5484" xr:uid="{00000000-0005-0000-0000-0000DD130000}"/>
    <cellStyle name="Calculation 2 3 2 6 2 3 6 3" xfId="5485" xr:uid="{00000000-0005-0000-0000-0000DE130000}"/>
    <cellStyle name="Calculation 2 3 2 6 2 3 7" xfId="5486" xr:uid="{00000000-0005-0000-0000-0000DF130000}"/>
    <cellStyle name="Calculation 2 3 2 6 2 3 7 2" xfId="5487" xr:uid="{00000000-0005-0000-0000-0000E0130000}"/>
    <cellStyle name="Calculation 2 3 2 6 2 3 7 3" xfId="5488" xr:uid="{00000000-0005-0000-0000-0000E1130000}"/>
    <cellStyle name="Calculation 2 3 2 6 2 3 8" xfId="5489" xr:uid="{00000000-0005-0000-0000-0000E2130000}"/>
    <cellStyle name="Calculation 2 3 2 6 2 3 8 2" xfId="5490" xr:uid="{00000000-0005-0000-0000-0000E3130000}"/>
    <cellStyle name="Calculation 2 3 2 6 2 3 8 3" xfId="5491" xr:uid="{00000000-0005-0000-0000-0000E4130000}"/>
    <cellStyle name="Calculation 2 3 2 6 2 3 9" xfId="5492" xr:uid="{00000000-0005-0000-0000-0000E5130000}"/>
    <cellStyle name="Calculation 2 3 2 6 2 3 9 2" xfId="5493" xr:uid="{00000000-0005-0000-0000-0000E6130000}"/>
    <cellStyle name="Calculation 2 3 2 6 2 3 9 3" xfId="5494" xr:uid="{00000000-0005-0000-0000-0000E7130000}"/>
    <cellStyle name="Calculation 2 3 2 6 2 4" xfId="5495" xr:uid="{00000000-0005-0000-0000-0000E8130000}"/>
    <cellStyle name="Calculation 2 3 2 6 2 4 10" xfId="5496" xr:uid="{00000000-0005-0000-0000-0000E9130000}"/>
    <cellStyle name="Calculation 2 3 2 6 2 4 11" xfId="5497" xr:uid="{00000000-0005-0000-0000-0000EA130000}"/>
    <cellStyle name="Calculation 2 3 2 6 2 4 2" xfId="5498" xr:uid="{00000000-0005-0000-0000-0000EB130000}"/>
    <cellStyle name="Calculation 2 3 2 6 2 4 2 2" xfId="5499" xr:uid="{00000000-0005-0000-0000-0000EC130000}"/>
    <cellStyle name="Calculation 2 3 2 6 2 4 2 3" xfId="5500" xr:uid="{00000000-0005-0000-0000-0000ED130000}"/>
    <cellStyle name="Calculation 2 3 2 6 2 4 3" xfId="5501" xr:uid="{00000000-0005-0000-0000-0000EE130000}"/>
    <cellStyle name="Calculation 2 3 2 6 2 4 3 2" xfId="5502" xr:uid="{00000000-0005-0000-0000-0000EF130000}"/>
    <cellStyle name="Calculation 2 3 2 6 2 4 3 3" xfId="5503" xr:uid="{00000000-0005-0000-0000-0000F0130000}"/>
    <cellStyle name="Calculation 2 3 2 6 2 4 4" xfId="5504" xr:uid="{00000000-0005-0000-0000-0000F1130000}"/>
    <cellStyle name="Calculation 2 3 2 6 2 4 4 2" xfId="5505" xr:uid="{00000000-0005-0000-0000-0000F2130000}"/>
    <cellStyle name="Calculation 2 3 2 6 2 4 4 3" xfId="5506" xr:uid="{00000000-0005-0000-0000-0000F3130000}"/>
    <cellStyle name="Calculation 2 3 2 6 2 4 5" xfId="5507" xr:uid="{00000000-0005-0000-0000-0000F4130000}"/>
    <cellStyle name="Calculation 2 3 2 6 2 4 5 2" xfId="5508" xr:uid="{00000000-0005-0000-0000-0000F5130000}"/>
    <cellStyle name="Calculation 2 3 2 6 2 4 5 3" xfId="5509" xr:uid="{00000000-0005-0000-0000-0000F6130000}"/>
    <cellStyle name="Calculation 2 3 2 6 2 4 6" xfId="5510" xr:uid="{00000000-0005-0000-0000-0000F7130000}"/>
    <cellStyle name="Calculation 2 3 2 6 2 4 6 2" xfId="5511" xr:uid="{00000000-0005-0000-0000-0000F8130000}"/>
    <cellStyle name="Calculation 2 3 2 6 2 4 6 3" xfId="5512" xr:uid="{00000000-0005-0000-0000-0000F9130000}"/>
    <cellStyle name="Calculation 2 3 2 6 2 4 7" xfId="5513" xr:uid="{00000000-0005-0000-0000-0000FA130000}"/>
    <cellStyle name="Calculation 2 3 2 6 2 4 7 2" xfId="5514" xr:uid="{00000000-0005-0000-0000-0000FB130000}"/>
    <cellStyle name="Calculation 2 3 2 6 2 4 7 3" xfId="5515" xr:uid="{00000000-0005-0000-0000-0000FC130000}"/>
    <cellStyle name="Calculation 2 3 2 6 2 4 8" xfId="5516" xr:uid="{00000000-0005-0000-0000-0000FD130000}"/>
    <cellStyle name="Calculation 2 3 2 6 2 4 8 2" xfId="5517" xr:uid="{00000000-0005-0000-0000-0000FE130000}"/>
    <cellStyle name="Calculation 2 3 2 6 2 4 8 3" xfId="5518" xr:uid="{00000000-0005-0000-0000-0000FF130000}"/>
    <cellStyle name="Calculation 2 3 2 6 2 4 9" xfId="5519" xr:uid="{00000000-0005-0000-0000-000000140000}"/>
    <cellStyle name="Calculation 2 3 2 6 2 4 9 2" xfId="5520" xr:uid="{00000000-0005-0000-0000-000001140000}"/>
    <cellStyle name="Calculation 2 3 2 6 2 4 9 3" xfId="5521" xr:uid="{00000000-0005-0000-0000-000002140000}"/>
    <cellStyle name="Calculation 2 3 2 6 2 5" xfId="5522" xr:uid="{00000000-0005-0000-0000-000003140000}"/>
    <cellStyle name="Calculation 2 3 2 6 2 5 10" xfId="5523" xr:uid="{00000000-0005-0000-0000-000004140000}"/>
    <cellStyle name="Calculation 2 3 2 6 2 5 11" xfId="5524" xr:uid="{00000000-0005-0000-0000-000005140000}"/>
    <cellStyle name="Calculation 2 3 2 6 2 5 2" xfId="5525" xr:uid="{00000000-0005-0000-0000-000006140000}"/>
    <cellStyle name="Calculation 2 3 2 6 2 5 2 2" xfId="5526" xr:uid="{00000000-0005-0000-0000-000007140000}"/>
    <cellStyle name="Calculation 2 3 2 6 2 5 2 3" xfId="5527" xr:uid="{00000000-0005-0000-0000-000008140000}"/>
    <cellStyle name="Calculation 2 3 2 6 2 5 3" xfId="5528" xr:uid="{00000000-0005-0000-0000-000009140000}"/>
    <cellStyle name="Calculation 2 3 2 6 2 5 3 2" xfId="5529" xr:uid="{00000000-0005-0000-0000-00000A140000}"/>
    <cellStyle name="Calculation 2 3 2 6 2 5 3 3" xfId="5530" xr:uid="{00000000-0005-0000-0000-00000B140000}"/>
    <cellStyle name="Calculation 2 3 2 6 2 5 4" xfId="5531" xr:uid="{00000000-0005-0000-0000-00000C140000}"/>
    <cellStyle name="Calculation 2 3 2 6 2 5 4 2" xfId="5532" xr:uid="{00000000-0005-0000-0000-00000D140000}"/>
    <cellStyle name="Calculation 2 3 2 6 2 5 4 3" xfId="5533" xr:uid="{00000000-0005-0000-0000-00000E140000}"/>
    <cellStyle name="Calculation 2 3 2 6 2 5 5" xfId="5534" xr:uid="{00000000-0005-0000-0000-00000F140000}"/>
    <cellStyle name="Calculation 2 3 2 6 2 5 5 2" xfId="5535" xr:uid="{00000000-0005-0000-0000-000010140000}"/>
    <cellStyle name="Calculation 2 3 2 6 2 5 5 3" xfId="5536" xr:uid="{00000000-0005-0000-0000-000011140000}"/>
    <cellStyle name="Calculation 2 3 2 6 2 5 6" xfId="5537" xr:uid="{00000000-0005-0000-0000-000012140000}"/>
    <cellStyle name="Calculation 2 3 2 6 2 5 6 2" xfId="5538" xr:uid="{00000000-0005-0000-0000-000013140000}"/>
    <cellStyle name="Calculation 2 3 2 6 2 5 6 3" xfId="5539" xr:uid="{00000000-0005-0000-0000-000014140000}"/>
    <cellStyle name="Calculation 2 3 2 6 2 5 7" xfId="5540" xr:uid="{00000000-0005-0000-0000-000015140000}"/>
    <cellStyle name="Calculation 2 3 2 6 2 5 7 2" xfId="5541" xr:uid="{00000000-0005-0000-0000-000016140000}"/>
    <cellStyle name="Calculation 2 3 2 6 2 5 7 3" xfId="5542" xr:uid="{00000000-0005-0000-0000-000017140000}"/>
    <cellStyle name="Calculation 2 3 2 6 2 5 8" xfId="5543" xr:uid="{00000000-0005-0000-0000-000018140000}"/>
    <cellStyle name="Calculation 2 3 2 6 2 5 8 2" xfId="5544" xr:uid="{00000000-0005-0000-0000-000019140000}"/>
    <cellStyle name="Calculation 2 3 2 6 2 5 8 3" xfId="5545" xr:uid="{00000000-0005-0000-0000-00001A140000}"/>
    <cellStyle name="Calculation 2 3 2 6 2 5 9" xfId="5546" xr:uid="{00000000-0005-0000-0000-00001B140000}"/>
    <cellStyle name="Calculation 2 3 2 6 2 5 9 2" xfId="5547" xr:uid="{00000000-0005-0000-0000-00001C140000}"/>
    <cellStyle name="Calculation 2 3 2 6 2 5 9 3" xfId="5548" xr:uid="{00000000-0005-0000-0000-00001D140000}"/>
    <cellStyle name="Calculation 2 3 2 6 2 6" xfId="5549" xr:uid="{00000000-0005-0000-0000-00001E140000}"/>
    <cellStyle name="Calculation 2 3 2 6 2 6 10" xfId="5550" xr:uid="{00000000-0005-0000-0000-00001F140000}"/>
    <cellStyle name="Calculation 2 3 2 6 2 6 11" xfId="5551" xr:uid="{00000000-0005-0000-0000-000020140000}"/>
    <cellStyle name="Calculation 2 3 2 6 2 6 2" xfId="5552" xr:uid="{00000000-0005-0000-0000-000021140000}"/>
    <cellStyle name="Calculation 2 3 2 6 2 6 2 2" xfId="5553" xr:uid="{00000000-0005-0000-0000-000022140000}"/>
    <cellStyle name="Calculation 2 3 2 6 2 6 2 3" xfId="5554" xr:uid="{00000000-0005-0000-0000-000023140000}"/>
    <cellStyle name="Calculation 2 3 2 6 2 6 3" xfId="5555" xr:uid="{00000000-0005-0000-0000-000024140000}"/>
    <cellStyle name="Calculation 2 3 2 6 2 6 3 2" xfId="5556" xr:uid="{00000000-0005-0000-0000-000025140000}"/>
    <cellStyle name="Calculation 2 3 2 6 2 6 3 3" xfId="5557" xr:uid="{00000000-0005-0000-0000-000026140000}"/>
    <cellStyle name="Calculation 2 3 2 6 2 6 4" xfId="5558" xr:uid="{00000000-0005-0000-0000-000027140000}"/>
    <cellStyle name="Calculation 2 3 2 6 2 6 4 2" xfId="5559" xr:uid="{00000000-0005-0000-0000-000028140000}"/>
    <cellStyle name="Calculation 2 3 2 6 2 6 4 3" xfId="5560" xr:uid="{00000000-0005-0000-0000-000029140000}"/>
    <cellStyle name="Calculation 2 3 2 6 2 6 5" xfId="5561" xr:uid="{00000000-0005-0000-0000-00002A140000}"/>
    <cellStyle name="Calculation 2 3 2 6 2 6 5 2" xfId="5562" xr:uid="{00000000-0005-0000-0000-00002B140000}"/>
    <cellStyle name="Calculation 2 3 2 6 2 6 5 3" xfId="5563" xr:uid="{00000000-0005-0000-0000-00002C140000}"/>
    <cellStyle name="Calculation 2 3 2 6 2 6 6" xfId="5564" xr:uid="{00000000-0005-0000-0000-00002D140000}"/>
    <cellStyle name="Calculation 2 3 2 6 2 6 6 2" xfId="5565" xr:uid="{00000000-0005-0000-0000-00002E140000}"/>
    <cellStyle name="Calculation 2 3 2 6 2 6 6 3" xfId="5566" xr:uid="{00000000-0005-0000-0000-00002F140000}"/>
    <cellStyle name="Calculation 2 3 2 6 2 6 7" xfId="5567" xr:uid="{00000000-0005-0000-0000-000030140000}"/>
    <cellStyle name="Calculation 2 3 2 6 2 6 7 2" xfId="5568" xr:uid="{00000000-0005-0000-0000-000031140000}"/>
    <cellStyle name="Calculation 2 3 2 6 2 6 7 3" xfId="5569" xr:uid="{00000000-0005-0000-0000-000032140000}"/>
    <cellStyle name="Calculation 2 3 2 6 2 6 8" xfId="5570" xr:uid="{00000000-0005-0000-0000-000033140000}"/>
    <cellStyle name="Calculation 2 3 2 6 2 6 8 2" xfId="5571" xr:uid="{00000000-0005-0000-0000-000034140000}"/>
    <cellStyle name="Calculation 2 3 2 6 2 6 8 3" xfId="5572" xr:uid="{00000000-0005-0000-0000-000035140000}"/>
    <cellStyle name="Calculation 2 3 2 6 2 6 9" xfId="5573" xr:uid="{00000000-0005-0000-0000-000036140000}"/>
    <cellStyle name="Calculation 2 3 2 6 2 6 9 2" xfId="5574" xr:uid="{00000000-0005-0000-0000-000037140000}"/>
    <cellStyle name="Calculation 2 3 2 6 2 6 9 3" xfId="5575" xr:uid="{00000000-0005-0000-0000-000038140000}"/>
    <cellStyle name="Calculation 2 3 2 6 2 7" xfId="5576" xr:uid="{00000000-0005-0000-0000-000039140000}"/>
    <cellStyle name="Calculation 2 3 2 6 2 7 10" xfId="5577" xr:uid="{00000000-0005-0000-0000-00003A140000}"/>
    <cellStyle name="Calculation 2 3 2 6 2 7 11" xfId="5578" xr:uid="{00000000-0005-0000-0000-00003B140000}"/>
    <cellStyle name="Calculation 2 3 2 6 2 7 2" xfId="5579" xr:uid="{00000000-0005-0000-0000-00003C140000}"/>
    <cellStyle name="Calculation 2 3 2 6 2 7 2 2" xfId="5580" xr:uid="{00000000-0005-0000-0000-00003D140000}"/>
    <cellStyle name="Calculation 2 3 2 6 2 7 2 3" xfId="5581" xr:uid="{00000000-0005-0000-0000-00003E140000}"/>
    <cellStyle name="Calculation 2 3 2 6 2 7 3" xfId="5582" xr:uid="{00000000-0005-0000-0000-00003F140000}"/>
    <cellStyle name="Calculation 2 3 2 6 2 7 3 2" xfId="5583" xr:uid="{00000000-0005-0000-0000-000040140000}"/>
    <cellStyle name="Calculation 2 3 2 6 2 7 3 3" xfId="5584" xr:uid="{00000000-0005-0000-0000-000041140000}"/>
    <cellStyle name="Calculation 2 3 2 6 2 7 4" xfId="5585" xr:uid="{00000000-0005-0000-0000-000042140000}"/>
    <cellStyle name="Calculation 2 3 2 6 2 7 4 2" xfId="5586" xr:uid="{00000000-0005-0000-0000-000043140000}"/>
    <cellStyle name="Calculation 2 3 2 6 2 7 4 3" xfId="5587" xr:uid="{00000000-0005-0000-0000-000044140000}"/>
    <cellStyle name="Calculation 2 3 2 6 2 7 5" xfId="5588" xr:uid="{00000000-0005-0000-0000-000045140000}"/>
    <cellStyle name="Calculation 2 3 2 6 2 7 5 2" xfId="5589" xr:uid="{00000000-0005-0000-0000-000046140000}"/>
    <cellStyle name="Calculation 2 3 2 6 2 7 5 3" xfId="5590" xr:uid="{00000000-0005-0000-0000-000047140000}"/>
    <cellStyle name="Calculation 2 3 2 6 2 7 6" xfId="5591" xr:uid="{00000000-0005-0000-0000-000048140000}"/>
    <cellStyle name="Calculation 2 3 2 6 2 7 6 2" xfId="5592" xr:uid="{00000000-0005-0000-0000-000049140000}"/>
    <cellStyle name="Calculation 2 3 2 6 2 7 6 3" xfId="5593" xr:uid="{00000000-0005-0000-0000-00004A140000}"/>
    <cellStyle name="Calculation 2 3 2 6 2 7 7" xfId="5594" xr:uid="{00000000-0005-0000-0000-00004B140000}"/>
    <cellStyle name="Calculation 2 3 2 6 2 7 7 2" xfId="5595" xr:uid="{00000000-0005-0000-0000-00004C140000}"/>
    <cellStyle name="Calculation 2 3 2 6 2 7 7 3" xfId="5596" xr:uid="{00000000-0005-0000-0000-00004D140000}"/>
    <cellStyle name="Calculation 2 3 2 6 2 7 8" xfId="5597" xr:uid="{00000000-0005-0000-0000-00004E140000}"/>
    <cellStyle name="Calculation 2 3 2 6 2 7 8 2" xfId="5598" xr:uid="{00000000-0005-0000-0000-00004F140000}"/>
    <cellStyle name="Calculation 2 3 2 6 2 7 8 3" xfId="5599" xr:uid="{00000000-0005-0000-0000-000050140000}"/>
    <cellStyle name="Calculation 2 3 2 6 2 7 9" xfId="5600" xr:uid="{00000000-0005-0000-0000-000051140000}"/>
    <cellStyle name="Calculation 2 3 2 6 2 7 9 2" xfId="5601" xr:uid="{00000000-0005-0000-0000-000052140000}"/>
    <cellStyle name="Calculation 2 3 2 6 2 7 9 3" xfId="5602" xr:uid="{00000000-0005-0000-0000-000053140000}"/>
    <cellStyle name="Calculation 2 3 2 6 2 8" xfId="5603" xr:uid="{00000000-0005-0000-0000-000054140000}"/>
    <cellStyle name="Calculation 2 3 2 6 2 8 10" xfId="5604" xr:uid="{00000000-0005-0000-0000-000055140000}"/>
    <cellStyle name="Calculation 2 3 2 6 2 8 11" xfId="5605" xr:uid="{00000000-0005-0000-0000-000056140000}"/>
    <cellStyle name="Calculation 2 3 2 6 2 8 2" xfId="5606" xr:uid="{00000000-0005-0000-0000-000057140000}"/>
    <cellStyle name="Calculation 2 3 2 6 2 8 2 2" xfId="5607" xr:uid="{00000000-0005-0000-0000-000058140000}"/>
    <cellStyle name="Calculation 2 3 2 6 2 8 2 3" xfId="5608" xr:uid="{00000000-0005-0000-0000-000059140000}"/>
    <cellStyle name="Calculation 2 3 2 6 2 8 3" xfId="5609" xr:uid="{00000000-0005-0000-0000-00005A140000}"/>
    <cellStyle name="Calculation 2 3 2 6 2 8 3 2" xfId="5610" xr:uid="{00000000-0005-0000-0000-00005B140000}"/>
    <cellStyle name="Calculation 2 3 2 6 2 8 3 3" xfId="5611" xr:uid="{00000000-0005-0000-0000-00005C140000}"/>
    <cellStyle name="Calculation 2 3 2 6 2 8 4" xfId="5612" xr:uid="{00000000-0005-0000-0000-00005D140000}"/>
    <cellStyle name="Calculation 2 3 2 6 2 8 4 2" xfId="5613" xr:uid="{00000000-0005-0000-0000-00005E140000}"/>
    <cellStyle name="Calculation 2 3 2 6 2 8 4 3" xfId="5614" xr:uid="{00000000-0005-0000-0000-00005F140000}"/>
    <cellStyle name="Calculation 2 3 2 6 2 8 5" xfId="5615" xr:uid="{00000000-0005-0000-0000-000060140000}"/>
    <cellStyle name="Calculation 2 3 2 6 2 8 5 2" xfId="5616" xr:uid="{00000000-0005-0000-0000-000061140000}"/>
    <cellStyle name="Calculation 2 3 2 6 2 8 5 3" xfId="5617" xr:uid="{00000000-0005-0000-0000-000062140000}"/>
    <cellStyle name="Calculation 2 3 2 6 2 8 6" xfId="5618" xr:uid="{00000000-0005-0000-0000-000063140000}"/>
    <cellStyle name="Calculation 2 3 2 6 2 8 6 2" xfId="5619" xr:uid="{00000000-0005-0000-0000-000064140000}"/>
    <cellStyle name="Calculation 2 3 2 6 2 8 6 3" xfId="5620" xr:uid="{00000000-0005-0000-0000-000065140000}"/>
    <cellStyle name="Calculation 2 3 2 6 2 8 7" xfId="5621" xr:uid="{00000000-0005-0000-0000-000066140000}"/>
    <cellStyle name="Calculation 2 3 2 6 2 8 7 2" xfId="5622" xr:uid="{00000000-0005-0000-0000-000067140000}"/>
    <cellStyle name="Calculation 2 3 2 6 2 8 7 3" xfId="5623" xr:uid="{00000000-0005-0000-0000-000068140000}"/>
    <cellStyle name="Calculation 2 3 2 6 2 8 8" xfId="5624" xr:uid="{00000000-0005-0000-0000-000069140000}"/>
    <cellStyle name="Calculation 2 3 2 6 2 8 8 2" xfId="5625" xr:uid="{00000000-0005-0000-0000-00006A140000}"/>
    <cellStyle name="Calculation 2 3 2 6 2 8 8 3" xfId="5626" xr:uid="{00000000-0005-0000-0000-00006B140000}"/>
    <cellStyle name="Calculation 2 3 2 6 2 8 9" xfId="5627" xr:uid="{00000000-0005-0000-0000-00006C140000}"/>
    <cellStyle name="Calculation 2 3 2 6 2 8 9 2" xfId="5628" xr:uid="{00000000-0005-0000-0000-00006D140000}"/>
    <cellStyle name="Calculation 2 3 2 6 2 8 9 3" xfId="5629" xr:uid="{00000000-0005-0000-0000-00006E140000}"/>
    <cellStyle name="Calculation 2 3 2 6 2 9" xfId="5630" xr:uid="{00000000-0005-0000-0000-00006F140000}"/>
    <cellStyle name="Calculation 2 3 2 6 2 9 10" xfId="5631" xr:uid="{00000000-0005-0000-0000-000070140000}"/>
    <cellStyle name="Calculation 2 3 2 6 2 9 11" xfId="5632" xr:uid="{00000000-0005-0000-0000-000071140000}"/>
    <cellStyle name="Calculation 2 3 2 6 2 9 2" xfId="5633" xr:uid="{00000000-0005-0000-0000-000072140000}"/>
    <cellStyle name="Calculation 2 3 2 6 2 9 2 2" xfId="5634" xr:uid="{00000000-0005-0000-0000-000073140000}"/>
    <cellStyle name="Calculation 2 3 2 6 2 9 2 3" xfId="5635" xr:uid="{00000000-0005-0000-0000-000074140000}"/>
    <cellStyle name="Calculation 2 3 2 6 2 9 3" xfId="5636" xr:uid="{00000000-0005-0000-0000-000075140000}"/>
    <cellStyle name="Calculation 2 3 2 6 2 9 3 2" xfId="5637" xr:uid="{00000000-0005-0000-0000-000076140000}"/>
    <cellStyle name="Calculation 2 3 2 6 2 9 3 3" xfId="5638" xr:uid="{00000000-0005-0000-0000-000077140000}"/>
    <cellStyle name="Calculation 2 3 2 6 2 9 4" xfId="5639" xr:uid="{00000000-0005-0000-0000-000078140000}"/>
    <cellStyle name="Calculation 2 3 2 6 2 9 4 2" xfId="5640" xr:uid="{00000000-0005-0000-0000-000079140000}"/>
    <cellStyle name="Calculation 2 3 2 6 2 9 4 3" xfId="5641" xr:uid="{00000000-0005-0000-0000-00007A140000}"/>
    <cellStyle name="Calculation 2 3 2 6 2 9 5" xfId="5642" xr:uid="{00000000-0005-0000-0000-00007B140000}"/>
    <cellStyle name="Calculation 2 3 2 6 2 9 5 2" xfId="5643" xr:uid="{00000000-0005-0000-0000-00007C140000}"/>
    <cellStyle name="Calculation 2 3 2 6 2 9 5 3" xfId="5644" xr:uid="{00000000-0005-0000-0000-00007D140000}"/>
    <cellStyle name="Calculation 2 3 2 6 2 9 6" xfId="5645" xr:uid="{00000000-0005-0000-0000-00007E140000}"/>
    <cellStyle name="Calculation 2 3 2 6 2 9 6 2" xfId="5646" xr:uid="{00000000-0005-0000-0000-00007F140000}"/>
    <cellStyle name="Calculation 2 3 2 6 2 9 6 3" xfId="5647" xr:uid="{00000000-0005-0000-0000-000080140000}"/>
    <cellStyle name="Calculation 2 3 2 6 2 9 7" xfId="5648" xr:uid="{00000000-0005-0000-0000-000081140000}"/>
    <cellStyle name="Calculation 2 3 2 6 2 9 7 2" xfId="5649" xr:uid="{00000000-0005-0000-0000-000082140000}"/>
    <cellStyle name="Calculation 2 3 2 6 2 9 7 3" xfId="5650" xr:uid="{00000000-0005-0000-0000-000083140000}"/>
    <cellStyle name="Calculation 2 3 2 6 2 9 8" xfId="5651" xr:uid="{00000000-0005-0000-0000-000084140000}"/>
    <cellStyle name="Calculation 2 3 2 6 2 9 8 2" xfId="5652" xr:uid="{00000000-0005-0000-0000-000085140000}"/>
    <cellStyle name="Calculation 2 3 2 6 2 9 8 3" xfId="5653" xr:uid="{00000000-0005-0000-0000-000086140000}"/>
    <cellStyle name="Calculation 2 3 2 6 2 9 9" xfId="5654" xr:uid="{00000000-0005-0000-0000-000087140000}"/>
    <cellStyle name="Calculation 2 3 2 6 2 9 9 2" xfId="5655" xr:uid="{00000000-0005-0000-0000-000088140000}"/>
    <cellStyle name="Calculation 2 3 2 6 2 9 9 3" xfId="5656" xr:uid="{00000000-0005-0000-0000-000089140000}"/>
    <cellStyle name="Calculation 2 3 2 6 3" xfId="5657" xr:uid="{00000000-0005-0000-0000-00008A140000}"/>
    <cellStyle name="Calculation 2 3 2 6 3 2" xfId="5658" xr:uid="{00000000-0005-0000-0000-00008B140000}"/>
    <cellStyle name="Calculation 2 3 2 6 3 3" xfId="5659" xr:uid="{00000000-0005-0000-0000-00008C140000}"/>
    <cellStyle name="Calculation 2 3 2 6 4" xfId="5660" xr:uid="{00000000-0005-0000-0000-00008D140000}"/>
    <cellStyle name="Calculation 2 3 2 6 4 2" xfId="5661" xr:uid="{00000000-0005-0000-0000-00008E140000}"/>
    <cellStyle name="Calculation 2 3 2 6 4 3" xfId="5662" xr:uid="{00000000-0005-0000-0000-00008F140000}"/>
    <cellStyle name="Calculation 2 3 2 6 5" xfId="5663" xr:uid="{00000000-0005-0000-0000-000090140000}"/>
    <cellStyle name="Calculation 2 3 2 6 5 2" xfId="5664" xr:uid="{00000000-0005-0000-0000-000091140000}"/>
    <cellStyle name="Calculation 2 3 2 6 5 3" xfId="5665" xr:uid="{00000000-0005-0000-0000-000092140000}"/>
    <cellStyle name="Calculation 2 3 2 6 6" xfId="5666" xr:uid="{00000000-0005-0000-0000-000093140000}"/>
    <cellStyle name="Calculation 2 3 2 6 6 2" xfId="5667" xr:uid="{00000000-0005-0000-0000-000094140000}"/>
    <cellStyle name="Calculation 2 3 2 6 6 3" xfId="5668" xr:uid="{00000000-0005-0000-0000-000095140000}"/>
    <cellStyle name="Calculation 2 3 2 6 7" xfId="5669" xr:uid="{00000000-0005-0000-0000-000096140000}"/>
    <cellStyle name="Calculation 2 3 2 6 7 2" xfId="5670" xr:uid="{00000000-0005-0000-0000-000097140000}"/>
    <cellStyle name="Calculation 2 3 2 6 7 3" xfId="5671" xr:uid="{00000000-0005-0000-0000-000098140000}"/>
    <cellStyle name="Calculation 2 3 2 6 8" xfId="58326" xr:uid="{00000000-0005-0000-0000-000099140000}"/>
    <cellStyle name="Calculation 2 3 2 7" xfId="156" xr:uid="{00000000-0005-0000-0000-00009A140000}"/>
    <cellStyle name="Calculation 2 3 2 7 2" xfId="5672" xr:uid="{00000000-0005-0000-0000-00009B140000}"/>
    <cellStyle name="Calculation 2 3 2 7 2 10" xfId="5673" xr:uid="{00000000-0005-0000-0000-00009C140000}"/>
    <cellStyle name="Calculation 2 3 2 7 2 10 10" xfId="5674" xr:uid="{00000000-0005-0000-0000-00009D140000}"/>
    <cellStyle name="Calculation 2 3 2 7 2 10 11" xfId="5675" xr:uid="{00000000-0005-0000-0000-00009E140000}"/>
    <cellStyle name="Calculation 2 3 2 7 2 10 2" xfId="5676" xr:uid="{00000000-0005-0000-0000-00009F140000}"/>
    <cellStyle name="Calculation 2 3 2 7 2 10 2 2" xfId="5677" xr:uid="{00000000-0005-0000-0000-0000A0140000}"/>
    <cellStyle name="Calculation 2 3 2 7 2 10 2 3" xfId="5678" xr:uid="{00000000-0005-0000-0000-0000A1140000}"/>
    <cellStyle name="Calculation 2 3 2 7 2 10 3" xfId="5679" xr:uid="{00000000-0005-0000-0000-0000A2140000}"/>
    <cellStyle name="Calculation 2 3 2 7 2 10 3 2" xfId="5680" xr:uid="{00000000-0005-0000-0000-0000A3140000}"/>
    <cellStyle name="Calculation 2 3 2 7 2 10 3 3" xfId="5681" xr:uid="{00000000-0005-0000-0000-0000A4140000}"/>
    <cellStyle name="Calculation 2 3 2 7 2 10 4" xfId="5682" xr:uid="{00000000-0005-0000-0000-0000A5140000}"/>
    <cellStyle name="Calculation 2 3 2 7 2 10 4 2" xfId="5683" xr:uid="{00000000-0005-0000-0000-0000A6140000}"/>
    <cellStyle name="Calculation 2 3 2 7 2 10 4 3" xfId="5684" xr:uid="{00000000-0005-0000-0000-0000A7140000}"/>
    <cellStyle name="Calculation 2 3 2 7 2 10 5" xfId="5685" xr:uid="{00000000-0005-0000-0000-0000A8140000}"/>
    <cellStyle name="Calculation 2 3 2 7 2 10 5 2" xfId="5686" xr:uid="{00000000-0005-0000-0000-0000A9140000}"/>
    <cellStyle name="Calculation 2 3 2 7 2 10 5 3" xfId="5687" xr:uid="{00000000-0005-0000-0000-0000AA140000}"/>
    <cellStyle name="Calculation 2 3 2 7 2 10 6" xfId="5688" xr:uid="{00000000-0005-0000-0000-0000AB140000}"/>
    <cellStyle name="Calculation 2 3 2 7 2 10 6 2" xfId="5689" xr:uid="{00000000-0005-0000-0000-0000AC140000}"/>
    <cellStyle name="Calculation 2 3 2 7 2 10 6 3" xfId="5690" xr:uid="{00000000-0005-0000-0000-0000AD140000}"/>
    <cellStyle name="Calculation 2 3 2 7 2 10 7" xfId="5691" xr:uid="{00000000-0005-0000-0000-0000AE140000}"/>
    <cellStyle name="Calculation 2 3 2 7 2 10 7 2" xfId="5692" xr:uid="{00000000-0005-0000-0000-0000AF140000}"/>
    <cellStyle name="Calculation 2 3 2 7 2 10 7 3" xfId="5693" xr:uid="{00000000-0005-0000-0000-0000B0140000}"/>
    <cellStyle name="Calculation 2 3 2 7 2 10 8" xfId="5694" xr:uid="{00000000-0005-0000-0000-0000B1140000}"/>
    <cellStyle name="Calculation 2 3 2 7 2 10 8 2" xfId="5695" xr:uid="{00000000-0005-0000-0000-0000B2140000}"/>
    <cellStyle name="Calculation 2 3 2 7 2 10 8 3" xfId="5696" xr:uid="{00000000-0005-0000-0000-0000B3140000}"/>
    <cellStyle name="Calculation 2 3 2 7 2 10 9" xfId="5697" xr:uid="{00000000-0005-0000-0000-0000B4140000}"/>
    <cellStyle name="Calculation 2 3 2 7 2 10 9 2" xfId="5698" xr:uid="{00000000-0005-0000-0000-0000B5140000}"/>
    <cellStyle name="Calculation 2 3 2 7 2 10 9 3" xfId="5699" xr:uid="{00000000-0005-0000-0000-0000B6140000}"/>
    <cellStyle name="Calculation 2 3 2 7 2 11" xfId="5700" xr:uid="{00000000-0005-0000-0000-0000B7140000}"/>
    <cellStyle name="Calculation 2 3 2 7 2 11 2" xfId="5701" xr:uid="{00000000-0005-0000-0000-0000B8140000}"/>
    <cellStyle name="Calculation 2 3 2 7 2 11 3" xfId="5702" xr:uid="{00000000-0005-0000-0000-0000B9140000}"/>
    <cellStyle name="Calculation 2 3 2 7 2 12" xfId="5703" xr:uid="{00000000-0005-0000-0000-0000BA140000}"/>
    <cellStyle name="Calculation 2 3 2 7 2 12 2" xfId="5704" xr:uid="{00000000-0005-0000-0000-0000BB140000}"/>
    <cellStyle name="Calculation 2 3 2 7 2 12 3" xfId="5705" xr:uid="{00000000-0005-0000-0000-0000BC140000}"/>
    <cellStyle name="Calculation 2 3 2 7 2 13" xfId="5706" xr:uid="{00000000-0005-0000-0000-0000BD140000}"/>
    <cellStyle name="Calculation 2 3 2 7 2 13 2" xfId="5707" xr:uid="{00000000-0005-0000-0000-0000BE140000}"/>
    <cellStyle name="Calculation 2 3 2 7 2 13 3" xfId="5708" xr:uid="{00000000-0005-0000-0000-0000BF140000}"/>
    <cellStyle name="Calculation 2 3 2 7 2 14" xfId="5709" xr:uid="{00000000-0005-0000-0000-0000C0140000}"/>
    <cellStyle name="Calculation 2 3 2 7 2 14 2" xfId="5710" xr:uid="{00000000-0005-0000-0000-0000C1140000}"/>
    <cellStyle name="Calculation 2 3 2 7 2 14 3" xfId="5711" xr:uid="{00000000-0005-0000-0000-0000C2140000}"/>
    <cellStyle name="Calculation 2 3 2 7 2 15" xfId="5712" xr:uid="{00000000-0005-0000-0000-0000C3140000}"/>
    <cellStyle name="Calculation 2 3 2 7 2 15 2" xfId="5713" xr:uid="{00000000-0005-0000-0000-0000C4140000}"/>
    <cellStyle name="Calculation 2 3 2 7 2 15 3" xfId="5714" xr:uid="{00000000-0005-0000-0000-0000C5140000}"/>
    <cellStyle name="Calculation 2 3 2 7 2 16" xfId="5715" xr:uid="{00000000-0005-0000-0000-0000C6140000}"/>
    <cellStyle name="Calculation 2 3 2 7 2 16 2" xfId="5716" xr:uid="{00000000-0005-0000-0000-0000C7140000}"/>
    <cellStyle name="Calculation 2 3 2 7 2 16 3" xfId="5717" xr:uid="{00000000-0005-0000-0000-0000C8140000}"/>
    <cellStyle name="Calculation 2 3 2 7 2 17" xfId="5718" xr:uid="{00000000-0005-0000-0000-0000C9140000}"/>
    <cellStyle name="Calculation 2 3 2 7 2 17 2" xfId="5719" xr:uid="{00000000-0005-0000-0000-0000CA140000}"/>
    <cellStyle name="Calculation 2 3 2 7 2 17 3" xfId="5720" xr:uid="{00000000-0005-0000-0000-0000CB140000}"/>
    <cellStyle name="Calculation 2 3 2 7 2 18" xfId="5721" xr:uid="{00000000-0005-0000-0000-0000CC140000}"/>
    <cellStyle name="Calculation 2 3 2 7 2 18 2" xfId="5722" xr:uid="{00000000-0005-0000-0000-0000CD140000}"/>
    <cellStyle name="Calculation 2 3 2 7 2 18 3" xfId="5723" xr:uid="{00000000-0005-0000-0000-0000CE140000}"/>
    <cellStyle name="Calculation 2 3 2 7 2 19" xfId="5724" xr:uid="{00000000-0005-0000-0000-0000CF140000}"/>
    <cellStyle name="Calculation 2 3 2 7 2 2" xfId="5725" xr:uid="{00000000-0005-0000-0000-0000D0140000}"/>
    <cellStyle name="Calculation 2 3 2 7 2 2 10" xfId="5726" xr:uid="{00000000-0005-0000-0000-0000D1140000}"/>
    <cellStyle name="Calculation 2 3 2 7 2 2 11" xfId="5727" xr:uid="{00000000-0005-0000-0000-0000D2140000}"/>
    <cellStyle name="Calculation 2 3 2 7 2 2 2" xfId="5728" xr:uid="{00000000-0005-0000-0000-0000D3140000}"/>
    <cellStyle name="Calculation 2 3 2 7 2 2 2 2" xfId="5729" xr:uid="{00000000-0005-0000-0000-0000D4140000}"/>
    <cellStyle name="Calculation 2 3 2 7 2 2 2 3" xfId="5730" xr:uid="{00000000-0005-0000-0000-0000D5140000}"/>
    <cellStyle name="Calculation 2 3 2 7 2 2 3" xfId="5731" xr:uid="{00000000-0005-0000-0000-0000D6140000}"/>
    <cellStyle name="Calculation 2 3 2 7 2 2 3 2" xfId="5732" xr:uid="{00000000-0005-0000-0000-0000D7140000}"/>
    <cellStyle name="Calculation 2 3 2 7 2 2 3 3" xfId="5733" xr:uid="{00000000-0005-0000-0000-0000D8140000}"/>
    <cellStyle name="Calculation 2 3 2 7 2 2 4" xfId="5734" xr:uid="{00000000-0005-0000-0000-0000D9140000}"/>
    <cellStyle name="Calculation 2 3 2 7 2 2 4 2" xfId="5735" xr:uid="{00000000-0005-0000-0000-0000DA140000}"/>
    <cellStyle name="Calculation 2 3 2 7 2 2 4 3" xfId="5736" xr:uid="{00000000-0005-0000-0000-0000DB140000}"/>
    <cellStyle name="Calculation 2 3 2 7 2 2 5" xfId="5737" xr:uid="{00000000-0005-0000-0000-0000DC140000}"/>
    <cellStyle name="Calculation 2 3 2 7 2 2 5 2" xfId="5738" xr:uid="{00000000-0005-0000-0000-0000DD140000}"/>
    <cellStyle name="Calculation 2 3 2 7 2 2 5 3" xfId="5739" xr:uid="{00000000-0005-0000-0000-0000DE140000}"/>
    <cellStyle name="Calculation 2 3 2 7 2 2 6" xfId="5740" xr:uid="{00000000-0005-0000-0000-0000DF140000}"/>
    <cellStyle name="Calculation 2 3 2 7 2 2 6 2" xfId="5741" xr:uid="{00000000-0005-0000-0000-0000E0140000}"/>
    <cellStyle name="Calculation 2 3 2 7 2 2 6 3" xfId="5742" xr:uid="{00000000-0005-0000-0000-0000E1140000}"/>
    <cellStyle name="Calculation 2 3 2 7 2 2 7" xfId="5743" xr:uid="{00000000-0005-0000-0000-0000E2140000}"/>
    <cellStyle name="Calculation 2 3 2 7 2 2 7 2" xfId="5744" xr:uid="{00000000-0005-0000-0000-0000E3140000}"/>
    <cellStyle name="Calculation 2 3 2 7 2 2 7 3" xfId="5745" xr:uid="{00000000-0005-0000-0000-0000E4140000}"/>
    <cellStyle name="Calculation 2 3 2 7 2 2 8" xfId="5746" xr:uid="{00000000-0005-0000-0000-0000E5140000}"/>
    <cellStyle name="Calculation 2 3 2 7 2 2 8 2" xfId="5747" xr:uid="{00000000-0005-0000-0000-0000E6140000}"/>
    <cellStyle name="Calculation 2 3 2 7 2 2 8 3" xfId="5748" xr:uid="{00000000-0005-0000-0000-0000E7140000}"/>
    <cellStyle name="Calculation 2 3 2 7 2 2 9" xfId="5749" xr:uid="{00000000-0005-0000-0000-0000E8140000}"/>
    <cellStyle name="Calculation 2 3 2 7 2 2 9 2" xfId="5750" xr:uid="{00000000-0005-0000-0000-0000E9140000}"/>
    <cellStyle name="Calculation 2 3 2 7 2 2 9 3" xfId="5751" xr:uid="{00000000-0005-0000-0000-0000EA140000}"/>
    <cellStyle name="Calculation 2 3 2 7 2 20" xfId="5752" xr:uid="{00000000-0005-0000-0000-0000EB140000}"/>
    <cellStyle name="Calculation 2 3 2 7 2 3" xfId="5753" xr:uid="{00000000-0005-0000-0000-0000EC140000}"/>
    <cellStyle name="Calculation 2 3 2 7 2 3 10" xfId="5754" xr:uid="{00000000-0005-0000-0000-0000ED140000}"/>
    <cellStyle name="Calculation 2 3 2 7 2 3 11" xfId="5755" xr:uid="{00000000-0005-0000-0000-0000EE140000}"/>
    <cellStyle name="Calculation 2 3 2 7 2 3 2" xfId="5756" xr:uid="{00000000-0005-0000-0000-0000EF140000}"/>
    <cellStyle name="Calculation 2 3 2 7 2 3 2 2" xfId="5757" xr:uid="{00000000-0005-0000-0000-0000F0140000}"/>
    <cellStyle name="Calculation 2 3 2 7 2 3 2 3" xfId="5758" xr:uid="{00000000-0005-0000-0000-0000F1140000}"/>
    <cellStyle name="Calculation 2 3 2 7 2 3 3" xfId="5759" xr:uid="{00000000-0005-0000-0000-0000F2140000}"/>
    <cellStyle name="Calculation 2 3 2 7 2 3 3 2" xfId="5760" xr:uid="{00000000-0005-0000-0000-0000F3140000}"/>
    <cellStyle name="Calculation 2 3 2 7 2 3 3 3" xfId="5761" xr:uid="{00000000-0005-0000-0000-0000F4140000}"/>
    <cellStyle name="Calculation 2 3 2 7 2 3 4" xfId="5762" xr:uid="{00000000-0005-0000-0000-0000F5140000}"/>
    <cellStyle name="Calculation 2 3 2 7 2 3 4 2" xfId="5763" xr:uid="{00000000-0005-0000-0000-0000F6140000}"/>
    <cellStyle name="Calculation 2 3 2 7 2 3 4 3" xfId="5764" xr:uid="{00000000-0005-0000-0000-0000F7140000}"/>
    <cellStyle name="Calculation 2 3 2 7 2 3 5" xfId="5765" xr:uid="{00000000-0005-0000-0000-0000F8140000}"/>
    <cellStyle name="Calculation 2 3 2 7 2 3 5 2" xfId="5766" xr:uid="{00000000-0005-0000-0000-0000F9140000}"/>
    <cellStyle name="Calculation 2 3 2 7 2 3 5 3" xfId="5767" xr:uid="{00000000-0005-0000-0000-0000FA140000}"/>
    <cellStyle name="Calculation 2 3 2 7 2 3 6" xfId="5768" xr:uid="{00000000-0005-0000-0000-0000FB140000}"/>
    <cellStyle name="Calculation 2 3 2 7 2 3 6 2" xfId="5769" xr:uid="{00000000-0005-0000-0000-0000FC140000}"/>
    <cellStyle name="Calculation 2 3 2 7 2 3 6 3" xfId="5770" xr:uid="{00000000-0005-0000-0000-0000FD140000}"/>
    <cellStyle name="Calculation 2 3 2 7 2 3 7" xfId="5771" xr:uid="{00000000-0005-0000-0000-0000FE140000}"/>
    <cellStyle name="Calculation 2 3 2 7 2 3 7 2" xfId="5772" xr:uid="{00000000-0005-0000-0000-0000FF140000}"/>
    <cellStyle name="Calculation 2 3 2 7 2 3 7 3" xfId="5773" xr:uid="{00000000-0005-0000-0000-000000150000}"/>
    <cellStyle name="Calculation 2 3 2 7 2 3 8" xfId="5774" xr:uid="{00000000-0005-0000-0000-000001150000}"/>
    <cellStyle name="Calculation 2 3 2 7 2 3 8 2" xfId="5775" xr:uid="{00000000-0005-0000-0000-000002150000}"/>
    <cellStyle name="Calculation 2 3 2 7 2 3 8 3" xfId="5776" xr:uid="{00000000-0005-0000-0000-000003150000}"/>
    <cellStyle name="Calculation 2 3 2 7 2 3 9" xfId="5777" xr:uid="{00000000-0005-0000-0000-000004150000}"/>
    <cellStyle name="Calculation 2 3 2 7 2 3 9 2" xfId="5778" xr:uid="{00000000-0005-0000-0000-000005150000}"/>
    <cellStyle name="Calculation 2 3 2 7 2 3 9 3" xfId="5779" xr:uid="{00000000-0005-0000-0000-000006150000}"/>
    <cellStyle name="Calculation 2 3 2 7 2 4" xfId="5780" xr:uid="{00000000-0005-0000-0000-000007150000}"/>
    <cellStyle name="Calculation 2 3 2 7 2 4 10" xfId="5781" xr:uid="{00000000-0005-0000-0000-000008150000}"/>
    <cellStyle name="Calculation 2 3 2 7 2 4 11" xfId="5782" xr:uid="{00000000-0005-0000-0000-000009150000}"/>
    <cellStyle name="Calculation 2 3 2 7 2 4 2" xfId="5783" xr:uid="{00000000-0005-0000-0000-00000A150000}"/>
    <cellStyle name="Calculation 2 3 2 7 2 4 2 2" xfId="5784" xr:uid="{00000000-0005-0000-0000-00000B150000}"/>
    <cellStyle name="Calculation 2 3 2 7 2 4 2 3" xfId="5785" xr:uid="{00000000-0005-0000-0000-00000C150000}"/>
    <cellStyle name="Calculation 2 3 2 7 2 4 3" xfId="5786" xr:uid="{00000000-0005-0000-0000-00000D150000}"/>
    <cellStyle name="Calculation 2 3 2 7 2 4 3 2" xfId="5787" xr:uid="{00000000-0005-0000-0000-00000E150000}"/>
    <cellStyle name="Calculation 2 3 2 7 2 4 3 3" xfId="5788" xr:uid="{00000000-0005-0000-0000-00000F150000}"/>
    <cellStyle name="Calculation 2 3 2 7 2 4 4" xfId="5789" xr:uid="{00000000-0005-0000-0000-000010150000}"/>
    <cellStyle name="Calculation 2 3 2 7 2 4 4 2" xfId="5790" xr:uid="{00000000-0005-0000-0000-000011150000}"/>
    <cellStyle name="Calculation 2 3 2 7 2 4 4 3" xfId="5791" xr:uid="{00000000-0005-0000-0000-000012150000}"/>
    <cellStyle name="Calculation 2 3 2 7 2 4 5" xfId="5792" xr:uid="{00000000-0005-0000-0000-000013150000}"/>
    <cellStyle name="Calculation 2 3 2 7 2 4 5 2" xfId="5793" xr:uid="{00000000-0005-0000-0000-000014150000}"/>
    <cellStyle name="Calculation 2 3 2 7 2 4 5 3" xfId="5794" xr:uid="{00000000-0005-0000-0000-000015150000}"/>
    <cellStyle name="Calculation 2 3 2 7 2 4 6" xfId="5795" xr:uid="{00000000-0005-0000-0000-000016150000}"/>
    <cellStyle name="Calculation 2 3 2 7 2 4 6 2" xfId="5796" xr:uid="{00000000-0005-0000-0000-000017150000}"/>
    <cellStyle name="Calculation 2 3 2 7 2 4 6 3" xfId="5797" xr:uid="{00000000-0005-0000-0000-000018150000}"/>
    <cellStyle name="Calculation 2 3 2 7 2 4 7" xfId="5798" xr:uid="{00000000-0005-0000-0000-000019150000}"/>
    <cellStyle name="Calculation 2 3 2 7 2 4 7 2" xfId="5799" xr:uid="{00000000-0005-0000-0000-00001A150000}"/>
    <cellStyle name="Calculation 2 3 2 7 2 4 7 3" xfId="5800" xr:uid="{00000000-0005-0000-0000-00001B150000}"/>
    <cellStyle name="Calculation 2 3 2 7 2 4 8" xfId="5801" xr:uid="{00000000-0005-0000-0000-00001C150000}"/>
    <cellStyle name="Calculation 2 3 2 7 2 4 8 2" xfId="5802" xr:uid="{00000000-0005-0000-0000-00001D150000}"/>
    <cellStyle name="Calculation 2 3 2 7 2 4 8 3" xfId="5803" xr:uid="{00000000-0005-0000-0000-00001E150000}"/>
    <cellStyle name="Calculation 2 3 2 7 2 4 9" xfId="5804" xr:uid="{00000000-0005-0000-0000-00001F150000}"/>
    <cellStyle name="Calculation 2 3 2 7 2 4 9 2" xfId="5805" xr:uid="{00000000-0005-0000-0000-000020150000}"/>
    <cellStyle name="Calculation 2 3 2 7 2 4 9 3" xfId="5806" xr:uid="{00000000-0005-0000-0000-000021150000}"/>
    <cellStyle name="Calculation 2 3 2 7 2 5" xfId="5807" xr:uid="{00000000-0005-0000-0000-000022150000}"/>
    <cellStyle name="Calculation 2 3 2 7 2 5 10" xfId="5808" xr:uid="{00000000-0005-0000-0000-000023150000}"/>
    <cellStyle name="Calculation 2 3 2 7 2 5 11" xfId="5809" xr:uid="{00000000-0005-0000-0000-000024150000}"/>
    <cellStyle name="Calculation 2 3 2 7 2 5 2" xfId="5810" xr:uid="{00000000-0005-0000-0000-000025150000}"/>
    <cellStyle name="Calculation 2 3 2 7 2 5 2 2" xfId="5811" xr:uid="{00000000-0005-0000-0000-000026150000}"/>
    <cellStyle name="Calculation 2 3 2 7 2 5 2 3" xfId="5812" xr:uid="{00000000-0005-0000-0000-000027150000}"/>
    <cellStyle name="Calculation 2 3 2 7 2 5 3" xfId="5813" xr:uid="{00000000-0005-0000-0000-000028150000}"/>
    <cellStyle name="Calculation 2 3 2 7 2 5 3 2" xfId="5814" xr:uid="{00000000-0005-0000-0000-000029150000}"/>
    <cellStyle name="Calculation 2 3 2 7 2 5 3 3" xfId="5815" xr:uid="{00000000-0005-0000-0000-00002A150000}"/>
    <cellStyle name="Calculation 2 3 2 7 2 5 4" xfId="5816" xr:uid="{00000000-0005-0000-0000-00002B150000}"/>
    <cellStyle name="Calculation 2 3 2 7 2 5 4 2" xfId="5817" xr:uid="{00000000-0005-0000-0000-00002C150000}"/>
    <cellStyle name="Calculation 2 3 2 7 2 5 4 3" xfId="5818" xr:uid="{00000000-0005-0000-0000-00002D150000}"/>
    <cellStyle name="Calculation 2 3 2 7 2 5 5" xfId="5819" xr:uid="{00000000-0005-0000-0000-00002E150000}"/>
    <cellStyle name="Calculation 2 3 2 7 2 5 5 2" xfId="5820" xr:uid="{00000000-0005-0000-0000-00002F150000}"/>
    <cellStyle name="Calculation 2 3 2 7 2 5 5 3" xfId="5821" xr:uid="{00000000-0005-0000-0000-000030150000}"/>
    <cellStyle name="Calculation 2 3 2 7 2 5 6" xfId="5822" xr:uid="{00000000-0005-0000-0000-000031150000}"/>
    <cellStyle name="Calculation 2 3 2 7 2 5 6 2" xfId="5823" xr:uid="{00000000-0005-0000-0000-000032150000}"/>
    <cellStyle name="Calculation 2 3 2 7 2 5 6 3" xfId="5824" xr:uid="{00000000-0005-0000-0000-000033150000}"/>
    <cellStyle name="Calculation 2 3 2 7 2 5 7" xfId="5825" xr:uid="{00000000-0005-0000-0000-000034150000}"/>
    <cellStyle name="Calculation 2 3 2 7 2 5 7 2" xfId="5826" xr:uid="{00000000-0005-0000-0000-000035150000}"/>
    <cellStyle name="Calculation 2 3 2 7 2 5 7 3" xfId="5827" xr:uid="{00000000-0005-0000-0000-000036150000}"/>
    <cellStyle name="Calculation 2 3 2 7 2 5 8" xfId="5828" xr:uid="{00000000-0005-0000-0000-000037150000}"/>
    <cellStyle name="Calculation 2 3 2 7 2 5 8 2" xfId="5829" xr:uid="{00000000-0005-0000-0000-000038150000}"/>
    <cellStyle name="Calculation 2 3 2 7 2 5 8 3" xfId="5830" xr:uid="{00000000-0005-0000-0000-000039150000}"/>
    <cellStyle name="Calculation 2 3 2 7 2 5 9" xfId="5831" xr:uid="{00000000-0005-0000-0000-00003A150000}"/>
    <cellStyle name="Calculation 2 3 2 7 2 5 9 2" xfId="5832" xr:uid="{00000000-0005-0000-0000-00003B150000}"/>
    <cellStyle name="Calculation 2 3 2 7 2 5 9 3" xfId="5833" xr:uid="{00000000-0005-0000-0000-00003C150000}"/>
    <cellStyle name="Calculation 2 3 2 7 2 6" xfId="5834" xr:uid="{00000000-0005-0000-0000-00003D150000}"/>
    <cellStyle name="Calculation 2 3 2 7 2 6 10" xfId="5835" xr:uid="{00000000-0005-0000-0000-00003E150000}"/>
    <cellStyle name="Calculation 2 3 2 7 2 6 11" xfId="5836" xr:uid="{00000000-0005-0000-0000-00003F150000}"/>
    <cellStyle name="Calculation 2 3 2 7 2 6 2" xfId="5837" xr:uid="{00000000-0005-0000-0000-000040150000}"/>
    <cellStyle name="Calculation 2 3 2 7 2 6 2 2" xfId="5838" xr:uid="{00000000-0005-0000-0000-000041150000}"/>
    <cellStyle name="Calculation 2 3 2 7 2 6 2 3" xfId="5839" xr:uid="{00000000-0005-0000-0000-000042150000}"/>
    <cellStyle name="Calculation 2 3 2 7 2 6 3" xfId="5840" xr:uid="{00000000-0005-0000-0000-000043150000}"/>
    <cellStyle name="Calculation 2 3 2 7 2 6 3 2" xfId="5841" xr:uid="{00000000-0005-0000-0000-000044150000}"/>
    <cellStyle name="Calculation 2 3 2 7 2 6 3 3" xfId="5842" xr:uid="{00000000-0005-0000-0000-000045150000}"/>
    <cellStyle name="Calculation 2 3 2 7 2 6 4" xfId="5843" xr:uid="{00000000-0005-0000-0000-000046150000}"/>
    <cellStyle name="Calculation 2 3 2 7 2 6 4 2" xfId="5844" xr:uid="{00000000-0005-0000-0000-000047150000}"/>
    <cellStyle name="Calculation 2 3 2 7 2 6 4 3" xfId="5845" xr:uid="{00000000-0005-0000-0000-000048150000}"/>
    <cellStyle name="Calculation 2 3 2 7 2 6 5" xfId="5846" xr:uid="{00000000-0005-0000-0000-000049150000}"/>
    <cellStyle name="Calculation 2 3 2 7 2 6 5 2" xfId="5847" xr:uid="{00000000-0005-0000-0000-00004A150000}"/>
    <cellStyle name="Calculation 2 3 2 7 2 6 5 3" xfId="5848" xr:uid="{00000000-0005-0000-0000-00004B150000}"/>
    <cellStyle name="Calculation 2 3 2 7 2 6 6" xfId="5849" xr:uid="{00000000-0005-0000-0000-00004C150000}"/>
    <cellStyle name="Calculation 2 3 2 7 2 6 6 2" xfId="5850" xr:uid="{00000000-0005-0000-0000-00004D150000}"/>
    <cellStyle name="Calculation 2 3 2 7 2 6 6 3" xfId="5851" xr:uid="{00000000-0005-0000-0000-00004E150000}"/>
    <cellStyle name="Calculation 2 3 2 7 2 6 7" xfId="5852" xr:uid="{00000000-0005-0000-0000-00004F150000}"/>
    <cellStyle name="Calculation 2 3 2 7 2 6 7 2" xfId="5853" xr:uid="{00000000-0005-0000-0000-000050150000}"/>
    <cellStyle name="Calculation 2 3 2 7 2 6 7 3" xfId="5854" xr:uid="{00000000-0005-0000-0000-000051150000}"/>
    <cellStyle name="Calculation 2 3 2 7 2 6 8" xfId="5855" xr:uid="{00000000-0005-0000-0000-000052150000}"/>
    <cellStyle name="Calculation 2 3 2 7 2 6 8 2" xfId="5856" xr:uid="{00000000-0005-0000-0000-000053150000}"/>
    <cellStyle name="Calculation 2 3 2 7 2 6 8 3" xfId="5857" xr:uid="{00000000-0005-0000-0000-000054150000}"/>
    <cellStyle name="Calculation 2 3 2 7 2 6 9" xfId="5858" xr:uid="{00000000-0005-0000-0000-000055150000}"/>
    <cellStyle name="Calculation 2 3 2 7 2 6 9 2" xfId="5859" xr:uid="{00000000-0005-0000-0000-000056150000}"/>
    <cellStyle name="Calculation 2 3 2 7 2 6 9 3" xfId="5860" xr:uid="{00000000-0005-0000-0000-000057150000}"/>
    <cellStyle name="Calculation 2 3 2 7 2 7" xfId="5861" xr:uid="{00000000-0005-0000-0000-000058150000}"/>
    <cellStyle name="Calculation 2 3 2 7 2 7 10" xfId="5862" xr:uid="{00000000-0005-0000-0000-000059150000}"/>
    <cellStyle name="Calculation 2 3 2 7 2 7 11" xfId="5863" xr:uid="{00000000-0005-0000-0000-00005A150000}"/>
    <cellStyle name="Calculation 2 3 2 7 2 7 2" xfId="5864" xr:uid="{00000000-0005-0000-0000-00005B150000}"/>
    <cellStyle name="Calculation 2 3 2 7 2 7 2 2" xfId="5865" xr:uid="{00000000-0005-0000-0000-00005C150000}"/>
    <cellStyle name="Calculation 2 3 2 7 2 7 2 3" xfId="5866" xr:uid="{00000000-0005-0000-0000-00005D150000}"/>
    <cellStyle name="Calculation 2 3 2 7 2 7 3" xfId="5867" xr:uid="{00000000-0005-0000-0000-00005E150000}"/>
    <cellStyle name="Calculation 2 3 2 7 2 7 3 2" xfId="5868" xr:uid="{00000000-0005-0000-0000-00005F150000}"/>
    <cellStyle name="Calculation 2 3 2 7 2 7 3 3" xfId="5869" xr:uid="{00000000-0005-0000-0000-000060150000}"/>
    <cellStyle name="Calculation 2 3 2 7 2 7 4" xfId="5870" xr:uid="{00000000-0005-0000-0000-000061150000}"/>
    <cellStyle name="Calculation 2 3 2 7 2 7 4 2" xfId="5871" xr:uid="{00000000-0005-0000-0000-000062150000}"/>
    <cellStyle name="Calculation 2 3 2 7 2 7 4 3" xfId="5872" xr:uid="{00000000-0005-0000-0000-000063150000}"/>
    <cellStyle name="Calculation 2 3 2 7 2 7 5" xfId="5873" xr:uid="{00000000-0005-0000-0000-000064150000}"/>
    <cellStyle name="Calculation 2 3 2 7 2 7 5 2" xfId="5874" xr:uid="{00000000-0005-0000-0000-000065150000}"/>
    <cellStyle name="Calculation 2 3 2 7 2 7 5 3" xfId="5875" xr:uid="{00000000-0005-0000-0000-000066150000}"/>
    <cellStyle name="Calculation 2 3 2 7 2 7 6" xfId="5876" xr:uid="{00000000-0005-0000-0000-000067150000}"/>
    <cellStyle name="Calculation 2 3 2 7 2 7 6 2" xfId="5877" xr:uid="{00000000-0005-0000-0000-000068150000}"/>
    <cellStyle name="Calculation 2 3 2 7 2 7 6 3" xfId="5878" xr:uid="{00000000-0005-0000-0000-000069150000}"/>
    <cellStyle name="Calculation 2 3 2 7 2 7 7" xfId="5879" xr:uid="{00000000-0005-0000-0000-00006A150000}"/>
    <cellStyle name="Calculation 2 3 2 7 2 7 7 2" xfId="5880" xr:uid="{00000000-0005-0000-0000-00006B150000}"/>
    <cellStyle name="Calculation 2 3 2 7 2 7 7 3" xfId="5881" xr:uid="{00000000-0005-0000-0000-00006C150000}"/>
    <cellStyle name="Calculation 2 3 2 7 2 7 8" xfId="5882" xr:uid="{00000000-0005-0000-0000-00006D150000}"/>
    <cellStyle name="Calculation 2 3 2 7 2 7 8 2" xfId="5883" xr:uid="{00000000-0005-0000-0000-00006E150000}"/>
    <cellStyle name="Calculation 2 3 2 7 2 7 8 3" xfId="5884" xr:uid="{00000000-0005-0000-0000-00006F150000}"/>
    <cellStyle name="Calculation 2 3 2 7 2 7 9" xfId="5885" xr:uid="{00000000-0005-0000-0000-000070150000}"/>
    <cellStyle name="Calculation 2 3 2 7 2 7 9 2" xfId="5886" xr:uid="{00000000-0005-0000-0000-000071150000}"/>
    <cellStyle name="Calculation 2 3 2 7 2 7 9 3" xfId="5887" xr:uid="{00000000-0005-0000-0000-000072150000}"/>
    <cellStyle name="Calculation 2 3 2 7 2 8" xfId="5888" xr:uid="{00000000-0005-0000-0000-000073150000}"/>
    <cellStyle name="Calculation 2 3 2 7 2 8 10" xfId="5889" xr:uid="{00000000-0005-0000-0000-000074150000}"/>
    <cellStyle name="Calculation 2 3 2 7 2 8 11" xfId="5890" xr:uid="{00000000-0005-0000-0000-000075150000}"/>
    <cellStyle name="Calculation 2 3 2 7 2 8 2" xfId="5891" xr:uid="{00000000-0005-0000-0000-000076150000}"/>
    <cellStyle name="Calculation 2 3 2 7 2 8 2 2" xfId="5892" xr:uid="{00000000-0005-0000-0000-000077150000}"/>
    <cellStyle name="Calculation 2 3 2 7 2 8 2 3" xfId="5893" xr:uid="{00000000-0005-0000-0000-000078150000}"/>
    <cellStyle name="Calculation 2 3 2 7 2 8 3" xfId="5894" xr:uid="{00000000-0005-0000-0000-000079150000}"/>
    <cellStyle name="Calculation 2 3 2 7 2 8 3 2" xfId="5895" xr:uid="{00000000-0005-0000-0000-00007A150000}"/>
    <cellStyle name="Calculation 2 3 2 7 2 8 3 3" xfId="5896" xr:uid="{00000000-0005-0000-0000-00007B150000}"/>
    <cellStyle name="Calculation 2 3 2 7 2 8 4" xfId="5897" xr:uid="{00000000-0005-0000-0000-00007C150000}"/>
    <cellStyle name="Calculation 2 3 2 7 2 8 4 2" xfId="5898" xr:uid="{00000000-0005-0000-0000-00007D150000}"/>
    <cellStyle name="Calculation 2 3 2 7 2 8 4 3" xfId="5899" xr:uid="{00000000-0005-0000-0000-00007E150000}"/>
    <cellStyle name="Calculation 2 3 2 7 2 8 5" xfId="5900" xr:uid="{00000000-0005-0000-0000-00007F150000}"/>
    <cellStyle name="Calculation 2 3 2 7 2 8 5 2" xfId="5901" xr:uid="{00000000-0005-0000-0000-000080150000}"/>
    <cellStyle name="Calculation 2 3 2 7 2 8 5 3" xfId="5902" xr:uid="{00000000-0005-0000-0000-000081150000}"/>
    <cellStyle name="Calculation 2 3 2 7 2 8 6" xfId="5903" xr:uid="{00000000-0005-0000-0000-000082150000}"/>
    <cellStyle name="Calculation 2 3 2 7 2 8 6 2" xfId="5904" xr:uid="{00000000-0005-0000-0000-000083150000}"/>
    <cellStyle name="Calculation 2 3 2 7 2 8 6 3" xfId="5905" xr:uid="{00000000-0005-0000-0000-000084150000}"/>
    <cellStyle name="Calculation 2 3 2 7 2 8 7" xfId="5906" xr:uid="{00000000-0005-0000-0000-000085150000}"/>
    <cellStyle name="Calculation 2 3 2 7 2 8 7 2" xfId="5907" xr:uid="{00000000-0005-0000-0000-000086150000}"/>
    <cellStyle name="Calculation 2 3 2 7 2 8 7 3" xfId="5908" xr:uid="{00000000-0005-0000-0000-000087150000}"/>
    <cellStyle name="Calculation 2 3 2 7 2 8 8" xfId="5909" xr:uid="{00000000-0005-0000-0000-000088150000}"/>
    <cellStyle name="Calculation 2 3 2 7 2 8 8 2" xfId="5910" xr:uid="{00000000-0005-0000-0000-000089150000}"/>
    <cellStyle name="Calculation 2 3 2 7 2 8 8 3" xfId="5911" xr:uid="{00000000-0005-0000-0000-00008A150000}"/>
    <cellStyle name="Calculation 2 3 2 7 2 8 9" xfId="5912" xr:uid="{00000000-0005-0000-0000-00008B150000}"/>
    <cellStyle name="Calculation 2 3 2 7 2 8 9 2" xfId="5913" xr:uid="{00000000-0005-0000-0000-00008C150000}"/>
    <cellStyle name="Calculation 2 3 2 7 2 8 9 3" xfId="5914" xr:uid="{00000000-0005-0000-0000-00008D150000}"/>
    <cellStyle name="Calculation 2 3 2 7 2 9" xfId="5915" xr:uid="{00000000-0005-0000-0000-00008E150000}"/>
    <cellStyle name="Calculation 2 3 2 7 2 9 10" xfId="5916" xr:uid="{00000000-0005-0000-0000-00008F150000}"/>
    <cellStyle name="Calculation 2 3 2 7 2 9 11" xfId="5917" xr:uid="{00000000-0005-0000-0000-000090150000}"/>
    <cellStyle name="Calculation 2 3 2 7 2 9 2" xfId="5918" xr:uid="{00000000-0005-0000-0000-000091150000}"/>
    <cellStyle name="Calculation 2 3 2 7 2 9 2 2" xfId="5919" xr:uid="{00000000-0005-0000-0000-000092150000}"/>
    <cellStyle name="Calculation 2 3 2 7 2 9 2 3" xfId="5920" xr:uid="{00000000-0005-0000-0000-000093150000}"/>
    <cellStyle name="Calculation 2 3 2 7 2 9 3" xfId="5921" xr:uid="{00000000-0005-0000-0000-000094150000}"/>
    <cellStyle name="Calculation 2 3 2 7 2 9 3 2" xfId="5922" xr:uid="{00000000-0005-0000-0000-000095150000}"/>
    <cellStyle name="Calculation 2 3 2 7 2 9 3 3" xfId="5923" xr:uid="{00000000-0005-0000-0000-000096150000}"/>
    <cellStyle name="Calculation 2 3 2 7 2 9 4" xfId="5924" xr:uid="{00000000-0005-0000-0000-000097150000}"/>
    <cellStyle name="Calculation 2 3 2 7 2 9 4 2" xfId="5925" xr:uid="{00000000-0005-0000-0000-000098150000}"/>
    <cellStyle name="Calculation 2 3 2 7 2 9 4 3" xfId="5926" xr:uid="{00000000-0005-0000-0000-000099150000}"/>
    <cellStyle name="Calculation 2 3 2 7 2 9 5" xfId="5927" xr:uid="{00000000-0005-0000-0000-00009A150000}"/>
    <cellStyle name="Calculation 2 3 2 7 2 9 5 2" xfId="5928" xr:uid="{00000000-0005-0000-0000-00009B150000}"/>
    <cellStyle name="Calculation 2 3 2 7 2 9 5 3" xfId="5929" xr:uid="{00000000-0005-0000-0000-00009C150000}"/>
    <cellStyle name="Calculation 2 3 2 7 2 9 6" xfId="5930" xr:uid="{00000000-0005-0000-0000-00009D150000}"/>
    <cellStyle name="Calculation 2 3 2 7 2 9 6 2" xfId="5931" xr:uid="{00000000-0005-0000-0000-00009E150000}"/>
    <cellStyle name="Calculation 2 3 2 7 2 9 6 3" xfId="5932" xr:uid="{00000000-0005-0000-0000-00009F150000}"/>
    <cellStyle name="Calculation 2 3 2 7 2 9 7" xfId="5933" xr:uid="{00000000-0005-0000-0000-0000A0150000}"/>
    <cellStyle name="Calculation 2 3 2 7 2 9 7 2" xfId="5934" xr:uid="{00000000-0005-0000-0000-0000A1150000}"/>
    <cellStyle name="Calculation 2 3 2 7 2 9 7 3" xfId="5935" xr:uid="{00000000-0005-0000-0000-0000A2150000}"/>
    <cellStyle name="Calculation 2 3 2 7 2 9 8" xfId="5936" xr:uid="{00000000-0005-0000-0000-0000A3150000}"/>
    <cellStyle name="Calculation 2 3 2 7 2 9 8 2" xfId="5937" xr:uid="{00000000-0005-0000-0000-0000A4150000}"/>
    <cellStyle name="Calculation 2 3 2 7 2 9 8 3" xfId="5938" xr:uid="{00000000-0005-0000-0000-0000A5150000}"/>
    <cellStyle name="Calculation 2 3 2 7 2 9 9" xfId="5939" xr:uid="{00000000-0005-0000-0000-0000A6150000}"/>
    <cellStyle name="Calculation 2 3 2 7 2 9 9 2" xfId="5940" xr:uid="{00000000-0005-0000-0000-0000A7150000}"/>
    <cellStyle name="Calculation 2 3 2 7 2 9 9 3" xfId="5941" xr:uid="{00000000-0005-0000-0000-0000A8150000}"/>
    <cellStyle name="Calculation 2 3 2 7 3" xfId="58285" xr:uid="{00000000-0005-0000-0000-0000A9150000}"/>
    <cellStyle name="Calculation 2 3 2 8" xfId="157" xr:uid="{00000000-0005-0000-0000-0000AA150000}"/>
    <cellStyle name="Calculation 2 3 2 8 2" xfId="5942" xr:uid="{00000000-0005-0000-0000-0000AB150000}"/>
    <cellStyle name="Calculation 2 3 2 8 2 10" xfId="5943" xr:uid="{00000000-0005-0000-0000-0000AC150000}"/>
    <cellStyle name="Calculation 2 3 2 8 2 10 10" xfId="5944" xr:uid="{00000000-0005-0000-0000-0000AD150000}"/>
    <cellStyle name="Calculation 2 3 2 8 2 10 11" xfId="5945" xr:uid="{00000000-0005-0000-0000-0000AE150000}"/>
    <cellStyle name="Calculation 2 3 2 8 2 10 2" xfId="5946" xr:uid="{00000000-0005-0000-0000-0000AF150000}"/>
    <cellStyle name="Calculation 2 3 2 8 2 10 2 2" xfId="5947" xr:uid="{00000000-0005-0000-0000-0000B0150000}"/>
    <cellStyle name="Calculation 2 3 2 8 2 10 2 3" xfId="5948" xr:uid="{00000000-0005-0000-0000-0000B1150000}"/>
    <cellStyle name="Calculation 2 3 2 8 2 10 3" xfId="5949" xr:uid="{00000000-0005-0000-0000-0000B2150000}"/>
    <cellStyle name="Calculation 2 3 2 8 2 10 3 2" xfId="5950" xr:uid="{00000000-0005-0000-0000-0000B3150000}"/>
    <cellStyle name="Calculation 2 3 2 8 2 10 3 3" xfId="5951" xr:uid="{00000000-0005-0000-0000-0000B4150000}"/>
    <cellStyle name="Calculation 2 3 2 8 2 10 4" xfId="5952" xr:uid="{00000000-0005-0000-0000-0000B5150000}"/>
    <cellStyle name="Calculation 2 3 2 8 2 10 4 2" xfId="5953" xr:uid="{00000000-0005-0000-0000-0000B6150000}"/>
    <cellStyle name="Calculation 2 3 2 8 2 10 4 3" xfId="5954" xr:uid="{00000000-0005-0000-0000-0000B7150000}"/>
    <cellStyle name="Calculation 2 3 2 8 2 10 5" xfId="5955" xr:uid="{00000000-0005-0000-0000-0000B8150000}"/>
    <cellStyle name="Calculation 2 3 2 8 2 10 5 2" xfId="5956" xr:uid="{00000000-0005-0000-0000-0000B9150000}"/>
    <cellStyle name="Calculation 2 3 2 8 2 10 5 3" xfId="5957" xr:uid="{00000000-0005-0000-0000-0000BA150000}"/>
    <cellStyle name="Calculation 2 3 2 8 2 10 6" xfId="5958" xr:uid="{00000000-0005-0000-0000-0000BB150000}"/>
    <cellStyle name="Calculation 2 3 2 8 2 10 6 2" xfId="5959" xr:uid="{00000000-0005-0000-0000-0000BC150000}"/>
    <cellStyle name="Calculation 2 3 2 8 2 10 6 3" xfId="5960" xr:uid="{00000000-0005-0000-0000-0000BD150000}"/>
    <cellStyle name="Calculation 2 3 2 8 2 10 7" xfId="5961" xr:uid="{00000000-0005-0000-0000-0000BE150000}"/>
    <cellStyle name="Calculation 2 3 2 8 2 10 7 2" xfId="5962" xr:uid="{00000000-0005-0000-0000-0000BF150000}"/>
    <cellStyle name="Calculation 2 3 2 8 2 10 7 3" xfId="5963" xr:uid="{00000000-0005-0000-0000-0000C0150000}"/>
    <cellStyle name="Calculation 2 3 2 8 2 10 8" xfId="5964" xr:uid="{00000000-0005-0000-0000-0000C1150000}"/>
    <cellStyle name="Calculation 2 3 2 8 2 10 8 2" xfId="5965" xr:uid="{00000000-0005-0000-0000-0000C2150000}"/>
    <cellStyle name="Calculation 2 3 2 8 2 10 8 3" xfId="5966" xr:uid="{00000000-0005-0000-0000-0000C3150000}"/>
    <cellStyle name="Calculation 2 3 2 8 2 10 9" xfId="5967" xr:uid="{00000000-0005-0000-0000-0000C4150000}"/>
    <cellStyle name="Calculation 2 3 2 8 2 10 9 2" xfId="5968" xr:uid="{00000000-0005-0000-0000-0000C5150000}"/>
    <cellStyle name="Calculation 2 3 2 8 2 10 9 3" xfId="5969" xr:uid="{00000000-0005-0000-0000-0000C6150000}"/>
    <cellStyle name="Calculation 2 3 2 8 2 11" xfId="5970" xr:uid="{00000000-0005-0000-0000-0000C7150000}"/>
    <cellStyle name="Calculation 2 3 2 8 2 11 2" xfId="5971" xr:uid="{00000000-0005-0000-0000-0000C8150000}"/>
    <cellStyle name="Calculation 2 3 2 8 2 11 3" xfId="5972" xr:uid="{00000000-0005-0000-0000-0000C9150000}"/>
    <cellStyle name="Calculation 2 3 2 8 2 12" xfId="5973" xr:uid="{00000000-0005-0000-0000-0000CA150000}"/>
    <cellStyle name="Calculation 2 3 2 8 2 12 2" xfId="5974" xr:uid="{00000000-0005-0000-0000-0000CB150000}"/>
    <cellStyle name="Calculation 2 3 2 8 2 12 3" xfId="5975" xr:uid="{00000000-0005-0000-0000-0000CC150000}"/>
    <cellStyle name="Calculation 2 3 2 8 2 13" xfId="5976" xr:uid="{00000000-0005-0000-0000-0000CD150000}"/>
    <cellStyle name="Calculation 2 3 2 8 2 13 2" xfId="5977" xr:uid="{00000000-0005-0000-0000-0000CE150000}"/>
    <cellStyle name="Calculation 2 3 2 8 2 13 3" xfId="5978" xr:uid="{00000000-0005-0000-0000-0000CF150000}"/>
    <cellStyle name="Calculation 2 3 2 8 2 14" xfId="5979" xr:uid="{00000000-0005-0000-0000-0000D0150000}"/>
    <cellStyle name="Calculation 2 3 2 8 2 14 2" xfId="5980" xr:uid="{00000000-0005-0000-0000-0000D1150000}"/>
    <cellStyle name="Calculation 2 3 2 8 2 14 3" xfId="5981" xr:uid="{00000000-0005-0000-0000-0000D2150000}"/>
    <cellStyle name="Calculation 2 3 2 8 2 15" xfId="5982" xr:uid="{00000000-0005-0000-0000-0000D3150000}"/>
    <cellStyle name="Calculation 2 3 2 8 2 15 2" xfId="5983" xr:uid="{00000000-0005-0000-0000-0000D4150000}"/>
    <cellStyle name="Calculation 2 3 2 8 2 15 3" xfId="5984" xr:uid="{00000000-0005-0000-0000-0000D5150000}"/>
    <cellStyle name="Calculation 2 3 2 8 2 16" xfId="5985" xr:uid="{00000000-0005-0000-0000-0000D6150000}"/>
    <cellStyle name="Calculation 2 3 2 8 2 16 2" xfId="5986" xr:uid="{00000000-0005-0000-0000-0000D7150000}"/>
    <cellStyle name="Calculation 2 3 2 8 2 16 3" xfId="5987" xr:uid="{00000000-0005-0000-0000-0000D8150000}"/>
    <cellStyle name="Calculation 2 3 2 8 2 17" xfId="5988" xr:uid="{00000000-0005-0000-0000-0000D9150000}"/>
    <cellStyle name="Calculation 2 3 2 8 2 17 2" xfId="5989" xr:uid="{00000000-0005-0000-0000-0000DA150000}"/>
    <cellStyle name="Calculation 2 3 2 8 2 17 3" xfId="5990" xr:uid="{00000000-0005-0000-0000-0000DB150000}"/>
    <cellStyle name="Calculation 2 3 2 8 2 18" xfId="5991" xr:uid="{00000000-0005-0000-0000-0000DC150000}"/>
    <cellStyle name="Calculation 2 3 2 8 2 18 2" xfId="5992" xr:uid="{00000000-0005-0000-0000-0000DD150000}"/>
    <cellStyle name="Calculation 2 3 2 8 2 18 3" xfId="5993" xr:uid="{00000000-0005-0000-0000-0000DE150000}"/>
    <cellStyle name="Calculation 2 3 2 8 2 19" xfId="5994" xr:uid="{00000000-0005-0000-0000-0000DF150000}"/>
    <cellStyle name="Calculation 2 3 2 8 2 2" xfId="5995" xr:uid="{00000000-0005-0000-0000-0000E0150000}"/>
    <cellStyle name="Calculation 2 3 2 8 2 2 10" xfId="5996" xr:uid="{00000000-0005-0000-0000-0000E1150000}"/>
    <cellStyle name="Calculation 2 3 2 8 2 2 11" xfId="5997" xr:uid="{00000000-0005-0000-0000-0000E2150000}"/>
    <cellStyle name="Calculation 2 3 2 8 2 2 2" xfId="5998" xr:uid="{00000000-0005-0000-0000-0000E3150000}"/>
    <cellStyle name="Calculation 2 3 2 8 2 2 2 2" xfId="5999" xr:uid="{00000000-0005-0000-0000-0000E4150000}"/>
    <cellStyle name="Calculation 2 3 2 8 2 2 2 3" xfId="6000" xr:uid="{00000000-0005-0000-0000-0000E5150000}"/>
    <cellStyle name="Calculation 2 3 2 8 2 2 3" xfId="6001" xr:uid="{00000000-0005-0000-0000-0000E6150000}"/>
    <cellStyle name="Calculation 2 3 2 8 2 2 3 2" xfId="6002" xr:uid="{00000000-0005-0000-0000-0000E7150000}"/>
    <cellStyle name="Calculation 2 3 2 8 2 2 3 3" xfId="6003" xr:uid="{00000000-0005-0000-0000-0000E8150000}"/>
    <cellStyle name="Calculation 2 3 2 8 2 2 4" xfId="6004" xr:uid="{00000000-0005-0000-0000-0000E9150000}"/>
    <cellStyle name="Calculation 2 3 2 8 2 2 4 2" xfId="6005" xr:uid="{00000000-0005-0000-0000-0000EA150000}"/>
    <cellStyle name="Calculation 2 3 2 8 2 2 4 3" xfId="6006" xr:uid="{00000000-0005-0000-0000-0000EB150000}"/>
    <cellStyle name="Calculation 2 3 2 8 2 2 5" xfId="6007" xr:uid="{00000000-0005-0000-0000-0000EC150000}"/>
    <cellStyle name="Calculation 2 3 2 8 2 2 5 2" xfId="6008" xr:uid="{00000000-0005-0000-0000-0000ED150000}"/>
    <cellStyle name="Calculation 2 3 2 8 2 2 5 3" xfId="6009" xr:uid="{00000000-0005-0000-0000-0000EE150000}"/>
    <cellStyle name="Calculation 2 3 2 8 2 2 6" xfId="6010" xr:uid="{00000000-0005-0000-0000-0000EF150000}"/>
    <cellStyle name="Calculation 2 3 2 8 2 2 6 2" xfId="6011" xr:uid="{00000000-0005-0000-0000-0000F0150000}"/>
    <cellStyle name="Calculation 2 3 2 8 2 2 6 3" xfId="6012" xr:uid="{00000000-0005-0000-0000-0000F1150000}"/>
    <cellStyle name="Calculation 2 3 2 8 2 2 7" xfId="6013" xr:uid="{00000000-0005-0000-0000-0000F2150000}"/>
    <cellStyle name="Calculation 2 3 2 8 2 2 7 2" xfId="6014" xr:uid="{00000000-0005-0000-0000-0000F3150000}"/>
    <cellStyle name="Calculation 2 3 2 8 2 2 7 3" xfId="6015" xr:uid="{00000000-0005-0000-0000-0000F4150000}"/>
    <cellStyle name="Calculation 2 3 2 8 2 2 8" xfId="6016" xr:uid="{00000000-0005-0000-0000-0000F5150000}"/>
    <cellStyle name="Calculation 2 3 2 8 2 2 8 2" xfId="6017" xr:uid="{00000000-0005-0000-0000-0000F6150000}"/>
    <cellStyle name="Calculation 2 3 2 8 2 2 8 3" xfId="6018" xr:uid="{00000000-0005-0000-0000-0000F7150000}"/>
    <cellStyle name="Calculation 2 3 2 8 2 2 9" xfId="6019" xr:uid="{00000000-0005-0000-0000-0000F8150000}"/>
    <cellStyle name="Calculation 2 3 2 8 2 2 9 2" xfId="6020" xr:uid="{00000000-0005-0000-0000-0000F9150000}"/>
    <cellStyle name="Calculation 2 3 2 8 2 2 9 3" xfId="6021" xr:uid="{00000000-0005-0000-0000-0000FA150000}"/>
    <cellStyle name="Calculation 2 3 2 8 2 20" xfId="6022" xr:uid="{00000000-0005-0000-0000-0000FB150000}"/>
    <cellStyle name="Calculation 2 3 2 8 2 3" xfId="6023" xr:uid="{00000000-0005-0000-0000-0000FC150000}"/>
    <cellStyle name="Calculation 2 3 2 8 2 3 10" xfId="6024" xr:uid="{00000000-0005-0000-0000-0000FD150000}"/>
    <cellStyle name="Calculation 2 3 2 8 2 3 11" xfId="6025" xr:uid="{00000000-0005-0000-0000-0000FE150000}"/>
    <cellStyle name="Calculation 2 3 2 8 2 3 2" xfId="6026" xr:uid="{00000000-0005-0000-0000-0000FF150000}"/>
    <cellStyle name="Calculation 2 3 2 8 2 3 2 2" xfId="6027" xr:uid="{00000000-0005-0000-0000-000000160000}"/>
    <cellStyle name="Calculation 2 3 2 8 2 3 2 3" xfId="6028" xr:uid="{00000000-0005-0000-0000-000001160000}"/>
    <cellStyle name="Calculation 2 3 2 8 2 3 3" xfId="6029" xr:uid="{00000000-0005-0000-0000-000002160000}"/>
    <cellStyle name="Calculation 2 3 2 8 2 3 3 2" xfId="6030" xr:uid="{00000000-0005-0000-0000-000003160000}"/>
    <cellStyle name="Calculation 2 3 2 8 2 3 3 3" xfId="6031" xr:uid="{00000000-0005-0000-0000-000004160000}"/>
    <cellStyle name="Calculation 2 3 2 8 2 3 4" xfId="6032" xr:uid="{00000000-0005-0000-0000-000005160000}"/>
    <cellStyle name="Calculation 2 3 2 8 2 3 4 2" xfId="6033" xr:uid="{00000000-0005-0000-0000-000006160000}"/>
    <cellStyle name="Calculation 2 3 2 8 2 3 4 3" xfId="6034" xr:uid="{00000000-0005-0000-0000-000007160000}"/>
    <cellStyle name="Calculation 2 3 2 8 2 3 5" xfId="6035" xr:uid="{00000000-0005-0000-0000-000008160000}"/>
    <cellStyle name="Calculation 2 3 2 8 2 3 5 2" xfId="6036" xr:uid="{00000000-0005-0000-0000-000009160000}"/>
    <cellStyle name="Calculation 2 3 2 8 2 3 5 3" xfId="6037" xr:uid="{00000000-0005-0000-0000-00000A160000}"/>
    <cellStyle name="Calculation 2 3 2 8 2 3 6" xfId="6038" xr:uid="{00000000-0005-0000-0000-00000B160000}"/>
    <cellStyle name="Calculation 2 3 2 8 2 3 6 2" xfId="6039" xr:uid="{00000000-0005-0000-0000-00000C160000}"/>
    <cellStyle name="Calculation 2 3 2 8 2 3 6 3" xfId="6040" xr:uid="{00000000-0005-0000-0000-00000D160000}"/>
    <cellStyle name="Calculation 2 3 2 8 2 3 7" xfId="6041" xr:uid="{00000000-0005-0000-0000-00000E160000}"/>
    <cellStyle name="Calculation 2 3 2 8 2 3 7 2" xfId="6042" xr:uid="{00000000-0005-0000-0000-00000F160000}"/>
    <cellStyle name="Calculation 2 3 2 8 2 3 7 3" xfId="6043" xr:uid="{00000000-0005-0000-0000-000010160000}"/>
    <cellStyle name="Calculation 2 3 2 8 2 3 8" xfId="6044" xr:uid="{00000000-0005-0000-0000-000011160000}"/>
    <cellStyle name="Calculation 2 3 2 8 2 3 8 2" xfId="6045" xr:uid="{00000000-0005-0000-0000-000012160000}"/>
    <cellStyle name="Calculation 2 3 2 8 2 3 8 3" xfId="6046" xr:uid="{00000000-0005-0000-0000-000013160000}"/>
    <cellStyle name="Calculation 2 3 2 8 2 3 9" xfId="6047" xr:uid="{00000000-0005-0000-0000-000014160000}"/>
    <cellStyle name="Calculation 2 3 2 8 2 3 9 2" xfId="6048" xr:uid="{00000000-0005-0000-0000-000015160000}"/>
    <cellStyle name="Calculation 2 3 2 8 2 3 9 3" xfId="6049" xr:uid="{00000000-0005-0000-0000-000016160000}"/>
    <cellStyle name="Calculation 2 3 2 8 2 4" xfId="6050" xr:uid="{00000000-0005-0000-0000-000017160000}"/>
    <cellStyle name="Calculation 2 3 2 8 2 4 10" xfId="6051" xr:uid="{00000000-0005-0000-0000-000018160000}"/>
    <cellStyle name="Calculation 2 3 2 8 2 4 11" xfId="6052" xr:uid="{00000000-0005-0000-0000-000019160000}"/>
    <cellStyle name="Calculation 2 3 2 8 2 4 2" xfId="6053" xr:uid="{00000000-0005-0000-0000-00001A160000}"/>
    <cellStyle name="Calculation 2 3 2 8 2 4 2 2" xfId="6054" xr:uid="{00000000-0005-0000-0000-00001B160000}"/>
    <cellStyle name="Calculation 2 3 2 8 2 4 2 3" xfId="6055" xr:uid="{00000000-0005-0000-0000-00001C160000}"/>
    <cellStyle name="Calculation 2 3 2 8 2 4 3" xfId="6056" xr:uid="{00000000-0005-0000-0000-00001D160000}"/>
    <cellStyle name="Calculation 2 3 2 8 2 4 3 2" xfId="6057" xr:uid="{00000000-0005-0000-0000-00001E160000}"/>
    <cellStyle name="Calculation 2 3 2 8 2 4 3 3" xfId="6058" xr:uid="{00000000-0005-0000-0000-00001F160000}"/>
    <cellStyle name="Calculation 2 3 2 8 2 4 4" xfId="6059" xr:uid="{00000000-0005-0000-0000-000020160000}"/>
    <cellStyle name="Calculation 2 3 2 8 2 4 4 2" xfId="6060" xr:uid="{00000000-0005-0000-0000-000021160000}"/>
    <cellStyle name="Calculation 2 3 2 8 2 4 4 3" xfId="6061" xr:uid="{00000000-0005-0000-0000-000022160000}"/>
    <cellStyle name="Calculation 2 3 2 8 2 4 5" xfId="6062" xr:uid="{00000000-0005-0000-0000-000023160000}"/>
    <cellStyle name="Calculation 2 3 2 8 2 4 5 2" xfId="6063" xr:uid="{00000000-0005-0000-0000-000024160000}"/>
    <cellStyle name="Calculation 2 3 2 8 2 4 5 3" xfId="6064" xr:uid="{00000000-0005-0000-0000-000025160000}"/>
    <cellStyle name="Calculation 2 3 2 8 2 4 6" xfId="6065" xr:uid="{00000000-0005-0000-0000-000026160000}"/>
    <cellStyle name="Calculation 2 3 2 8 2 4 6 2" xfId="6066" xr:uid="{00000000-0005-0000-0000-000027160000}"/>
    <cellStyle name="Calculation 2 3 2 8 2 4 6 3" xfId="6067" xr:uid="{00000000-0005-0000-0000-000028160000}"/>
    <cellStyle name="Calculation 2 3 2 8 2 4 7" xfId="6068" xr:uid="{00000000-0005-0000-0000-000029160000}"/>
    <cellStyle name="Calculation 2 3 2 8 2 4 7 2" xfId="6069" xr:uid="{00000000-0005-0000-0000-00002A160000}"/>
    <cellStyle name="Calculation 2 3 2 8 2 4 7 3" xfId="6070" xr:uid="{00000000-0005-0000-0000-00002B160000}"/>
    <cellStyle name="Calculation 2 3 2 8 2 4 8" xfId="6071" xr:uid="{00000000-0005-0000-0000-00002C160000}"/>
    <cellStyle name="Calculation 2 3 2 8 2 4 8 2" xfId="6072" xr:uid="{00000000-0005-0000-0000-00002D160000}"/>
    <cellStyle name="Calculation 2 3 2 8 2 4 8 3" xfId="6073" xr:uid="{00000000-0005-0000-0000-00002E160000}"/>
    <cellStyle name="Calculation 2 3 2 8 2 4 9" xfId="6074" xr:uid="{00000000-0005-0000-0000-00002F160000}"/>
    <cellStyle name="Calculation 2 3 2 8 2 4 9 2" xfId="6075" xr:uid="{00000000-0005-0000-0000-000030160000}"/>
    <cellStyle name="Calculation 2 3 2 8 2 4 9 3" xfId="6076" xr:uid="{00000000-0005-0000-0000-000031160000}"/>
    <cellStyle name="Calculation 2 3 2 8 2 5" xfId="6077" xr:uid="{00000000-0005-0000-0000-000032160000}"/>
    <cellStyle name="Calculation 2 3 2 8 2 5 10" xfId="6078" xr:uid="{00000000-0005-0000-0000-000033160000}"/>
    <cellStyle name="Calculation 2 3 2 8 2 5 11" xfId="6079" xr:uid="{00000000-0005-0000-0000-000034160000}"/>
    <cellStyle name="Calculation 2 3 2 8 2 5 2" xfId="6080" xr:uid="{00000000-0005-0000-0000-000035160000}"/>
    <cellStyle name="Calculation 2 3 2 8 2 5 2 2" xfId="6081" xr:uid="{00000000-0005-0000-0000-000036160000}"/>
    <cellStyle name="Calculation 2 3 2 8 2 5 2 3" xfId="6082" xr:uid="{00000000-0005-0000-0000-000037160000}"/>
    <cellStyle name="Calculation 2 3 2 8 2 5 3" xfId="6083" xr:uid="{00000000-0005-0000-0000-000038160000}"/>
    <cellStyle name="Calculation 2 3 2 8 2 5 3 2" xfId="6084" xr:uid="{00000000-0005-0000-0000-000039160000}"/>
    <cellStyle name="Calculation 2 3 2 8 2 5 3 3" xfId="6085" xr:uid="{00000000-0005-0000-0000-00003A160000}"/>
    <cellStyle name="Calculation 2 3 2 8 2 5 4" xfId="6086" xr:uid="{00000000-0005-0000-0000-00003B160000}"/>
    <cellStyle name="Calculation 2 3 2 8 2 5 4 2" xfId="6087" xr:uid="{00000000-0005-0000-0000-00003C160000}"/>
    <cellStyle name="Calculation 2 3 2 8 2 5 4 3" xfId="6088" xr:uid="{00000000-0005-0000-0000-00003D160000}"/>
    <cellStyle name="Calculation 2 3 2 8 2 5 5" xfId="6089" xr:uid="{00000000-0005-0000-0000-00003E160000}"/>
    <cellStyle name="Calculation 2 3 2 8 2 5 5 2" xfId="6090" xr:uid="{00000000-0005-0000-0000-00003F160000}"/>
    <cellStyle name="Calculation 2 3 2 8 2 5 5 3" xfId="6091" xr:uid="{00000000-0005-0000-0000-000040160000}"/>
    <cellStyle name="Calculation 2 3 2 8 2 5 6" xfId="6092" xr:uid="{00000000-0005-0000-0000-000041160000}"/>
    <cellStyle name="Calculation 2 3 2 8 2 5 6 2" xfId="6093" xr:uid="{00000000-0005-0000-0000-000042160000}"/>
    <cellStyle name="Calculation 2 3 2 8 2 5 6 3" xfId="6094" xr:uid="{00000000-0005-0000-0000-000043160000}"/>
    <cellStyle name="Calculation 2 3 2 8 2 5 7" xfId="6095" xr:uid="{00000000-0005-0000-0000-000044160000}"/>
    <cellStyle name="Calculation 2 3 2 8 2 5 7 2" xfId="6096" xr:uid="{00000000-0005-0000-0000-000045160000}"/>
    <cellStyle name="Calculation 2 3 2 8 2 5 7 3" xfId="6097" xr:uid="{00000000-0005-0000-0000-000046160000}"/>
    <cellStyle name="Calculation 2 3 2 8 2 5 8" xfId="6098" xr:uid="{00000000-0005-0000-0000-000047160000}"/>
    <cellStyle name="Calculation 2 3 2 8 2 5 8 2" xfId="6099" xr:uid="{00000000-0005-0000-0000-000048160000}"/>
    <cellStyle name="Calculation 2 3 2 8 2 5 8 3" xfId="6100" xr:uid="{00000000-0005-0000-0000-000049160000}"/>
    <cellStyle name="Calculation 2 3 2 8 2 5 9" xfId="6101" xr:uid="{00000000-0005-0000-0000-00004A160000}"/>
    <cellStyle name="Calculation 2 3 2 8 2 5 9 2" xfId="6102" xr:uid="{00000000-0005-0000-0000-00004B160000}"/>
    <cellStyle name="Calculation 2 3 2 8 2 5 9 3" xfId="6103" xr:uid="{00000000-0005-0000-0000-00004C160000}"/>
    <cellStyle name="Calculation 2 3 2 8 2 6" xfId="6104" xr:uid="{00000000-0005-0000-0000-00004D160000}"/>
    <cellStyle name="Calculation 2 3 2 8 2 6 10" xfId="6105" xr:uid="{00000000-0005-0000-0000-00004E160000}"/>
    <cellStyle name="Calculation 2 3 2 8 2 6 11" xfId="6106" xr:uid="{00000000-0005-0000-0000-00004F160000}"/>
    <cellStyle name="Calculation 2 3 2 8 2 6 2" xfId="6107" xr:uid="{00000000-0005-0000-0000-000050160000}"/>
    <cellStyle name="Calculation 2 3 2 8 2 6 2 2" xfId="6108" xr:uid="{00000000-0005-0000-0000-000051160000}"/>
    <cellStyle name="Calculation 2 3 2 8 2 6 2 3" xfId="6109" xr:uid="{00000000-0005-0000-0000-000052160000}"/>
    <cellStyle name="Calculation 2 3 2 8 2 6 3" xfId="6110" xr:uid="{00000000-0005-0000-0000-000053160000}"/>
    <cellStyle name="Calculation 2 3 2 8 2 6 3 2" xfId="6111" xr:uid="{00000000-0005-0000-0000-000054160000}"/>
    <cellStyle name="Calculation 2 3 2 8 2 6 3 3" xfId="6112" xr:uid="{00000000-0005-0000-0000-000055160000}"/>
    <cellStyle name="Calculation 2 3 2 8 2 6 4" xfId="6113" xr:uid="{00000000-0005-0000-0000-000056160000}"/>
    <cellStyle name="Calculation 2 3 2 8 2 6 4 2" xfId="6114" xr:uid="{00000000-0005-0000-0000-000057160000}"/>
    <cellStyle name="Calculation 2 3 2 8 2 6 4 3" xfId="6115" xr:uid="{00000000-0005-0000-0000-000058160000}"/>
    <cellStyle name="Calculation 2 3 2 8 2 6 5" xfId="6116" xr:uid="{00000000-0005-0000-0000-000059160000}"/>
    <cellStyle name="Calculation 2 3 2 8 2 6 5 2" xfId="6117" xr:uid="{00000000-0005-0000-0000-00005A160000}"/>
    <cellStyle name="Calculation 2 3 2 8 2 6 5 3" xfId="6118" xr:uid="{00000000-0005-0000-0000-00005B160000}"/>
    <cellStyle name="Calculation 2 3 2 8 2 6 6" xfId="6119" xr:uid="{00000000-0005-0000-0000-00005C160000}"/>
    <cellStyle name="Calculation 2 3 2 8 2 6 6 2" xfId="6120" xr:uid="{00000000-0005-0000-0000-00005D160000}"/>
    <cellStyle name="Calculation 2 3 2 8 2 6 6 3" xfId="6121" xr:uid="{00000000-0005-0000-0000-00005E160000}"/>
    <cellStyle name="Calculation 2 3 2 8 2 6 7" xfId="6122" xr:uid="{00000000-0005-0000-0000-00005F160000}"/>
    <cellStyle name="Calculation 2 3 2 8 2 6 7 2" xfId="6123" xr:uid="{00000000-0005-0000-0000-000060160000}"/>
    <cellStyle name="Calculation 2 3 2 8 2 6 7 3" xfId="6124" xr:uid="{00000000-0005-0000-0000-000061160000}"/>
    <cellStyle name="Calculation 2 3 2 8 2 6 8" xfId="6125" xr:uid="{00000000-0005-0000-0000-000062160000}"/>
    <cellStyle name="Calculation 2 3 2 8 2 6 8 2" xfId="6126" xr:uid="{00000000-0005-0000-0000-000063160000}"/>
    <cellStyle name="Calculation 2 3 2 8 2 6 8 3" xfId="6127" xr:uid="{00000000-0005-0000-0000-000064160000}"/>
    <cellStyle name="Calculation 2 3 2 8 2 6 9" xfId="6128" xr:uid="{00000000-0005-0000-0000-000065160000}"/>
    <cellStyle name="Calculation 2 3 2 8 2 6 9 2" xfId="6129" xr:uid="{00000000-0005-0000-0000-000066160000}"/>
    <cellStyle name="Calculation 2 3 2 8 2 6 9 3" xfId="6130" xr:uid="{00000000-0005-0000-0000-000067160000}"/>
    <cellStyle name="Calculation 2 3 2 8 2 7" xfId="6131" xr:uid="{00000000-0005-0000-0000-000068160000}"/>
    <cellStyle name="Calculation 2 3 2 8 2 7 10" xfId="6132" xr:uid="{00000000-0005-0000-0000-000069160000}"/>
    <cellStyle name="Calculation 2 3 2 8 2 7 11" xfId="6133" xr:uid="{00000000-0005-0000-0000-00006A160000}"/>
    <cellStyle name="Calculation 2 3 2 8 2 7 2" xfId="6134" xr:uid="{00000000-0005-0000-0000-00006B160000}"/>
    <cellStyle name="Calculation 2 3 2 8 2 7 2 2" xfId="6135" xr:uid="{00000000-0005-0000-0000-00006C160000}"/>
    <cellStyle name="Calculation 2 3 2 8 2 7 2 3" xfId="6136" xr:uid="{00000000-0005-0000-0000-00006D160000}"/>
    <cellStyle name="Calculation 2 3 2 8 2 7 3" xfId="6137" xr:uid="{00000000-0005-0000-0000-00006E160000}"/>
    <cellStyle name="Calculation 2 3 2 8 2 7 3 2" xfId="6138" xr:uid="{00000000-0005-0000-0000-00006F160000}"/>
    <cellStyle name="Calculation 2 3 2 8 2 7 3 3" xfId="6139" xr:uid="{00000000-0005-0000-0000-000070160000}"/>
    <cellStyle name="Calculation 2 3 2 8 2 7 4" xfId="6140" xr:uid="{00000000-0005-0000-0000-000071160000}"/>
    <cellStyle name="Calculation 2 3 2 8 2 7 4 2" xfId="6141" xr:uid="{00000000-0005-0000-0000-000072160000}"/>
    <cellStyle name="Calculation 2 3 2 8 2 7 4 3" xfId="6142" xr:uid="{00000000-0005-0000-0000-000073160000}"/>
    <cellStyle name="Calculation 2 3 2 8 2 7 5" xfId="6143" xr:uid="{00000000-0005-0000-0000-000074160000}"/>
    <cellStyle name="Calculation 2 3 2 8 2 7 5 2" xfId="6144" xr:uid="{00000000-0005-0000-0000-000075160000}"/>
    <cellStyle name="Calculation 2 3 2 8 2 7 5 3" xfId="6145" xr:uid="{00000000-0005-0000-0000-000076160000}"/>
    <cellStyle name="Calculation 2 3 2 8 2 7 6" xfId="6146" xr:uid="{00000000-0005-0000-0000-000077160000}"/>
    <cellStyle name="Calculation 2 3 2 8 2 7 6 2" xfId="6147" xr:uid="{00000000-0005-0000-0000-000078160000}"/>
    <cellStyle name="Calculation 2 3 2 8 2 7 6 3" xfId="6148" xr:uid="{00000000-0005-0000-0000-000079160000}"/>
    <cellStyle name="Calculation 2 3 2 8 2 7 7" xfId="6149" xr:uid="{00000000-0005-0000-0000-00007A160000}"/>
    <cellStyle name="Calculation 2 3 2 8 2 7 7 2" xfId="6150" xr:uid="{00000000-0005-0000-0000-00007B160000}"/>
    <cellStyle name="Calculation 2 3 2 8 2 7 7 3" xfId="6151" xr:uid="{00000000-0005-0000-0000-00007C160000}"/>
    <cellStyle name="Calculation 2 3 2 8 2 7 8" xfId="6152" xr:uid="{00000000-0005-0000-0000-00007D160000}"/>
    <cellStyle name="Calculation 2 3 2 8 2 7 8 2" xfId="6153" xr:uid="{00000000-0005-0000-0000-00007E160000}"/>
    <cellStyle name="Calculation 2 3 2 8 2 7 8 3" xfId="6154" xr:uid="{00000000-0005-0000-0000-00007F160000}"/>
    <cellStyle name="Calculation 2 3 2 8 2 7 9" xfId="6155" xr:uid="{00000000-0005-0000-0000-000080160000}"/>
    <cellStyle name="Calculation 2 3 2 8 2 7 9 2" xfId="6156" xr:uid="{00000000-0005-0000-0000-000081160000}"/>
    <cellStyle name="Calculation 2 3 2 8 2 7 9 3" xfId="6157" xr:uid="{00000000-0005-0000-0000-000082160000}"/>
    <cellStyle name="Calculation 2 3 2 8 2 8" xfId="6158" xr:uid="{00000000-0005-0000-0000-000083160000}"/>
    <cellStyle name="Calculation 2 3 2 8 2 8 10" xfId="6159" xr:uid="{00000000-0005-0000-0000-000084160000}"/>
    <cellStyle name="Calculation 2 3 2 8 2 8 11" xfId="6160" xr:uid="{00000000-0005-0000-0000-000085160000}"/>
    <cellStyle name="Calculation 2 3 2 8 2 8 2" xfId="6161" xr:uid="{00000000-0005-0000-0000-000086160000}"/>
    <cellStyle name="Calculation 2 3 2 8 2 8 2 2" xfId="6162" xr:uid="{00000000-0005-0000-0000-000087160000}"/>
    <cellStyle name="Calculation 2 3 2 8 2 8 2 3" xfId="6163" xr:uid="{00000000-0005-0000-0000-000088160000}"/>
    <cellStyle name="Calculation 2 3 2 8 2 8 3" xfId="6164" xr:uid="{00000000-0005-0000-0000-000089160000}"/>
    <cellStyle name="Calculation 2 3 2 8 2 8 3 2" xfId="6165" xr:uid="{00000000-0005-0000-0000-00008A160000}"/>
    <cellStyle name="Calculation 2 3 2 8 2 8 3 3" xfId="6166" xr:uid="{00000000-0005-0000-0000-00008B160000}"/>
    <cellStyle name="Calculation 2 3 2 8 2 8 4" xfId="6167" xr:uid="{00000000-0005-0000-0000-00008C160000}"/>
    <cellStyle name="Calculation 2 3 2 8 2 8 4 2" xfId="6168" xr:uid="{00000000-0005-0000-0000-00008D160000}"/>
    <cellStyle name="Calculation 2 3 2 8 2 8 4 3" xfId="6169" xr:uid="{00000000-0005-0000-0000-00008E160000}"/>
    <cellStyle name="Calculation 2 3 2 8 2 8 5" xfId="6170" xr:uid="{00000000-0005-0000-0000-00008F160000}"/>
    <cellStyle name="Calculation 2 3 2 8 2 8 5 2" xfId="6171" xr:uid="{00000000-0005-0000-0000-000090160000}"/>
    <cellStyle name="Calculation 2 3 2 8 2 8 5 3" xfId="6172" xr:uid="{00000000-0005-0000-0000-000091160000}"/>
    <cellStyle name="Calculation 2 3 2 8 2 8 6" xfId="6173" xr:uid="{00000000-0005-0000-0000-000092160000}"/>
    <cellStyle name="Calculation 2 3 2 8 2 8 6 2" xfId="6174" xr:uid="{00000000-0005-0000-0000-000093160000}"/>
    <cellStyle name="Calculation 2 3 2 8 2 8 6 3" xfId="6175" xr:uid="{00000000-0005-0000-0000-000094160000}"/>
    <cellStyle name="Calculation 2 3 2 8 2 8 7" xfId="6176" xr:uid="{00000000-0005-0000-0000-000095160000}"/>
    <cellStyle name="Calculation 2 3 2 8 2 8 7 2" xfId="6177" xr:uid="{00000000-0005-0000-0000-000096160000}"/>
    <cellStyle name="Calculation 2 3 2 8 2 8 7 3" xfId="6178" xr:uid="{00000000-0005-0000-0000-000097160000}"/>
    <cellStyle name="Calculation 2 3 2 8 2 8 8" xfId="6179" xr:uid="{00000000-0005-0000-0000-000098160000}"/>
    <cellStyle name="Calculation 2 3 2 8 2 8 8 2" xfId="6180" xr:uid="{00000000-0005-0000-0000-000099160000}"/>
    <cellStyle name="Calculation 2 3 2 8 2 8 8 3" xfId="6181" xr:uid="{00000000-0005-0000-0000-00009A160000}"/>
    <cellStyle name="Calculation 2 3 2 8 2 8 9" xfId="6182" xr:uid="{00000000-0005-0000-0000-00009B160000}"/>
    <cellStyle name="Calculation 2 3 2 8 2 8 9 2" xfId="6183" xr:uid="{00000000-0005-0000-0000-00009C160000}"/>
    <cellStyle name="Calculation 2 3 2 8 2 8 9 3" xfId="6184" xr:uid="{00000000-0005-0000-0000-00009D160000}"/>
    <cellStyle name="Calculation 2 3 2 8 2 9" xfId="6185" xr:uid="{00000000-0005-0000-0000-00009E160000}"/>
    <cellStyle name="Calculation 2 3 2 8 2 9 10" xfId="6186" xr:uid="{00000000-0005-0000-0000-00009F160000}"/>
    <cellStyle name="Calculation 2 3 2 8 2 9 11" xfId="6187" xr:uid="{00000000-0005-0000-0000-0000A0160000}"/>
    <cellStyle name="Calculation 2 3 2 8 2 9 2" xfId="6188" xr:uid="{00000000-0005-0000-0000-0000A1160000}"/>
    <cellStyle name="Calculation 2 3 2 8 2 9 2 2" xfId="6189" xr:uid="{00000000-0005-0000-0000-0000A2160000}"/>
    <cellStyle name="Calculation 2 3 2 8 2 9 2 3" xfId="6190" xr:uid="{00000000-0005-0000-0000-0000A3160000}"/>
    <cellStyle name="Calculation 2 3 2 8 2 9 3" xfId="6191" xr:uid="{00000000-0005-0000-0000-0000A4160000}"/>
    <cellStyle name="Calculation 2 3 2 8 2 9 3 2" xfId="6192" xr:uid="{00000000-0005-0000-0000-0000A5160000}"/>
    <cellStyle name="Calculation 2 3 2 8 2 9 3 3" xfId="6193" xr:uid="{00000000-0005-0000-0000-0000A6160000}"/>
    <cellStyle name="Calculation 2 3 2 8 2 9 4" xfId="6194" xr:uid="{00000000-0005-0000-0000-0000A7160000}"/>
    <cellStyle name="Calculation 2 3 2 8 2 9 4 2" xfId="6195" xr:uid="{00000000-0005-0000-0000-0000A8160000}"/>
    <cellStyle name="Calculation 2 3 2 8 2 9 4 3" xfId="6196" xr:uid="{00000000-0005-0000-0000-0000A9160000}"/>
    <cellStyle name="Calculation 2 3 2 8 2 9 5" xfId="6197" xr:uid="{00000000-0005-0000-0000-0000AA160000}"/>
    <cellStyle name="Calculation 2 3 2 8 2 9 5 2" xfId="6198" xr:uid="{00000000-0005-0000-0000-0000AB160000}"/>
    <cellStyle name="Calculation 2 3 2 8 2 9 5 3" xfId="6199" xr:uid="{00000000-0005-0000-0000-0000AC160000}"/>
    <cellStyle name="Calculation 2 3 2 8 2 9 6" xfId="6200" xr:uid="{00000000-0005-0000-0000-0000AD160000}"/>
    <cellStyle name="Calculation 2 3 2 8 2 9 6 2" xfId="6201" xr:uid="{00000000-0005-0000-0000-0000AE160000}"/>
    <cellStyle name="Calculation 2 3 2 8 2 9 6 3" xfId="6202" xr:uid="{00000000-0005-0000-0000-0000AF160000}"/>
    <cellStyle name="Calculation 2 3 2 8 2 9 7" xfId="6203" xr:uid="{00000000-0005-0000-0000-0000B0160000}"/>
    <cellStyle name="Calculation 2 3 2 8 2 9 7 2" xfId="6204" xr:uid="{00000000-0005-0000-0000-0000B1160000}"/>
    <cellStyle name="Calculation 2 3 2 8 2 9 7 3" xfId="6205" xr:uid="{00000000-0005-0000-0000-0000B2160000}"/>
    <cellStyle name="Calculation 2 3 2 8 2 9 8" xfId="6206" xr:uid="{00000000-0005-0000-0000-0000B3160000}"/>
    <cellStyle name="Calculation 2 3 2 8 2 9 8 2" xfId="6207" xr:uid="{00000000-0005-0000-0000-0000B4160000}"/>
    <cellStyle name="Calculation 2 3 2 8 2 9 8 3" xfId="6208" xr:uid="{00000000-0005-0000-0000-0000B5160000}"/>
    <cellStyle name="Calculation 2 3 2 8 2 9 9" xfId="6209" xr:uid="{00000000-0005-0000-0000-0000B6160000}"/>
    <cellStyle name="Calculation 2 3 2 8 2 9 9 2" xfId="6210" xr:uid="{00000000-0005-0000-0000-0000B7160000}"/>
    <cellStyle name="Calculation 2 3 2 8 2 9 9 3" xfId="6211" xr:uid="{00000000-0005-0000-0000-0000B8160000}"/>
    <cellStyle name="Calculation 2 3 2 8 3" xfId="58342" xr:uid="{00000000-0005-0000-0000-0000B9160000}"/>
    <cellStyle name="Calculation 2 3 2 9" xfId="158" xr:uid="{00000000-0005-0000-0000-0000BA160000}"/>
    <cellStyle name="Calculation 2 3 2 9 2" xfId="6212" xr:uid="{00000000-0005-0000-0000-0000BB160000}"/>
    <cellStyle name="Calculation 2 3 2 9 2 10" xfId="6213" xr:uid="{00000000-0005-0000-0000-0000BC160000}"/>
    <cellStyle name="Calculation 2 3 2 9 2 10 10" xfId="6214" xr:uid="{00000000-0005-0000-0000-0000BD160000}"/>
    <cellStyle name="Calculation 2 3 2 9 2 10 11" xfId="6215" xr:uid="{00000000-0005-0000-0000-0000BE160000}"/>
    <cellStyle name="Calculation 2 3 2 9 2 10 2" xfId="6216" xr:uid="{00000000-0005-0000-0000-0000BF160000}"/>
    <cellStyle name="Calculation 2 3 2 9 2 10 2 2" xfId="6217" xr:uid="{00000000-0005-0000-0000-0000C0160000}"/>
    <cellStyle name="Calculation 2 3 2 9 2 10 2 3" xfId="6218" xr:uid="{00000000-0005-0000-0000-0000C1160000}"/>
    <cellStyle name="Calculation 2 3 2 9 2 10 3" xfId="6219" xr:uid="{00000000-0005-0000-0000-0000C2160000}"/>
    <cellStyle name="Calculation 2 3 2 9 2 10 3 2" xfId="6220" xr:uid="{00000000-0005-0000-0000-0000C3160000}"/>
    <cellStyle name="Calculation 2 3 2 9 2 10 3 3" xfId="6221" xr:uid="{00000000-0005-0000-0000-0000C4160000}"/>
    <cellStyle name="Calculation 2 3 2 9 2 10 4" xfId="6222" xr:uid="{00000000-0005-0000-0000-0000C5160000}"/>
    <cellStyle name="Calculation 2 3 2 9 2 10 4 2" xfId="6223" xr:uid="{00000000-0005-0000-0000-0000C6160000}"/>
    <cellStyle name="Calculation 2 3 2 9 2 10 4 3" xfId="6224" xr:uid="{00000000-0005-0000-0000-0000C7160000}"/>
    <cellStyle name="Calculation 2 3 2 9 2 10 5" xfId="6225" xr:uid="{00000000-0005-0000-0000-0000C8160000}"/>
    <cellStyle name="Calculation 2 3 2 9 2 10 5 2" xfId="6226" xr:uid="{00000000-0005-0000-0000-0000C9160000}"/>
    <cellStyle name="Calculation 2 3 2 9 2 10 5 3" xfId="6227" xr:uid="{00000000-0005-0000-0000-0000CA160000}"/>
    <cellStyle name="Calculation 2 3 2 9 2 10 6" xfId="6228" xr:uid="{00000000-0005-0000-0000-0000CB160000}"/>
    <cellStyle name="Calculation 2 3 2 9 2 10 6 2" xfId="6229" xr:uid="{00000000-0005-0000-0000-0000CC160000}"/>
    <cellStyle name="Calculation 2 3 2 9 2 10 6 3" xfId="6230" xr:uid="{00000000-0005-0000-0000-0000CD160000}"/>
    <cellStyle name="Calculation 2 3 2 9 2 10 7" xfId="6231" xr:uid="{00000000-0005-0000-0000-0000CE160000}"/>
    <cellStyle name="Calculation 2 3 2 9 2 10 7 2" xfId="6232" xr:uid="{00000000-0005-0000-0000-0000CF160000}"/>
    <cellStyle name="Calculation 2 3 2 9 2 10 7 3" xfId="6233" xr:uid="{00000000-0005-0000-0000-0000D0160000}"/>
    <cellStyle name="Calculation 2 3 2 9 2 10 8" xfId="6234" xr:uid="{00000000-0005-0000-0000-0000D1160000}"/>
    <cellStyle name="Calculation 2 3 2 9 2 10 8 2" xfId="6235" xr:uid="{00000000-0005-0000-0000-0000D2160000}"/>
    <cellStyle name="Calculation 2 3 2 9 2 10 8 3" xfId="6236" xr:uid="{00000000-0005-0000-0000-0000D3160000}"/>
    <cellStyle name="Calculation 2 3 2 9 2 10 9" xfId="6237" xr:uid="{00000000-0005-0000-0000-0000D4160000}"/>
    <cellStyle name="Calculation 2 3 2 9 2 10 9 2" xfId="6238" xr:uid="{00000000-0005-0000-0000-0000D5160000}"/>
    <cellStyle name="Calculation 2 3 2 9 2 10 9 3" xfId="6239" xr:uid="{00000000-0005-0000-0000-0000D6160000}"/>
    <cellStyle name="Calculation 2 3 2 9 2 11" xfId="6240" xr:uid="{00000000-0005-0000-0000-0000D7160000}"/>
    <cellStyle name="Calculation 2 3 2 9 2 11 2" xfId="6241" xr:uid="{00000000-0005-0000-0000-0000D8160000}"/>
    <cellStyle name="Calculation 2 3 2 9 2 11 3" xfId="6242" xr:uid="{00000000-0005-0000-0000-0000D9160000}"/>
    <cellStyle name="Calculation 2 3 2 9 2 12" xfId="6243" xr:uid="{00000000-0005-0000-0000-0000DA160000}"/>
    <cellStyle name="Calculation 2 3 2 9 2 12 2" xfId="6244" xr:uid="{00000000-0005-0000-0000-0000DB160000}"/>
    <cellStyle name="Calculation 2 3 2 9 2 12 3" xfId="6245" xr:uid="{00000000-0005-0000-0000-0000DC160000}"/>
    <cellStyle name="Calculation 2 3 2 9 2 13" xfId="6246" xr:uid="{00000000-0005-0000-0000-0000DD160000}"/>
    <cellStyle name="Calculation 2 3 2 9 2 13 2" xfId="6247" xr:uid="{00000000-0005-0000-0000-0000DE160000}"/>
    <cellStyle name="Calculation 2 3 2 9 2 13 3" xfId="6248" xr:uid="{00000000-0005-0000-0000-0000DF160000}"/>
    <cellStyle name="Calculation 2 3 2 9 2 14" xfId="6249" xr:uid="{00000000-0005-0000-0000-0000E0160000}"/>
    <cellStyle name="Calculation 2 3 2 9 2 14 2" xfId="6250" xr:uid="{00000000-0005-0000-0000-0000E1160000}"/>
    <cellStyle name="Calculation 2 3 2 9 2 14 3" xfId="6251" xr:uid="{00000000-0005-0000-0000-0000E2160000}"/>
    <cellStyle name="Calculation 2 3 2 9 2 15" xfId="6252" xr:uid="{00000000-0005-0000-0000-0000E3160000}"/>
    <cellStyle name="Calculation 2 3 2 9 2 15 2" xfId="6253" xr:uid="{00000000-0005-0000-0000-0000E4160000}"/>
    <cellStyle name="Calculation 2 3 2 9 2 15 3" xfId="6254" xr:uid="{00000000-0005-0000-0000-0000E5160000}"/>
    <cellStyle name="Calculation 2 3 2 9 2 16" xfId="6255" xr:uid="{00000000-0005-0000-0000-0000E6160000}"/>
    <cellStyle name="Calculation 2 3 2 9 2 16 2" xfId="6256" xr:uid="{00000000-0005-0000-0000-0000E7160000}"/>
    <cellStyle name="Calculation 2 3 2 9 2 16 3" xfId="6257" xr:uid="{00000000-0005-0000-0000-0000E8160000}"/>
    <cellStyle name="Calculation 2 3 2 9 2 17" xfId="6258" xr:uid="{00000000-0005-0000-0000-0000E9160000}"/>
    <cellStyle name="Calculation 2 3 2 9 2 17 2" xfId="6259" xr:uid="{00000000-0005-0000-0000-0000EA160000}"/>
    <cellStyle name="Calculation 2 3 2 9 2 17 3" xfId="6260" xr:uid="{00000000-0005-0000-0000-0000EB160000}"/>
    <cellStyle name="Calculation 2 3 2 9 2 18" xfId="6261" xr:uid="{00000000-0005-0000-0000-0000EC160000}"/>
    <cellStyle name="Calculation 2 3 2 9 2 18 2" xfId="6262" xr:uid="{00000000-0005-0000-0000-0000ED160000}"/>
    <cellStyle name="Calculation 2 3 2 9 2 18 3" xfId="6263" xr:uid="{00000000-0005-0000-0000-0000EE160000}"/>
    <cellStyle name="Calculation 2 3 2 9 2 19" xfId="6264" xr:uid="{00000000-0005-0000-0000-0000EF160000}"/>
    <cellStyle name="Calculation 2 3 2 9 2 2" xfId="6265" xr:uid="{00000000-0005-0000-0000-0000F0160000}"/>
    <cellStyle name="Calculation 2 3 2 9 2 2 10" xfId="6266" xr:uid="{00000000-0005-0000-0000-0000F1160000}"/>
    <cellStyle name="Calculation 2 3 2 9 2 2 11" xfId="6267" xr:uid="{00000000-0005-0000-0000-0000F2160000}"/>
    <cellStyle name="Calculation 2 3 2 9 2 2 2" xfId="6268" xr:uid="{00000000-0005-0000-0000-0000F3160000}"/>
    <cellStyle name="Calculation 2 3 2 9 2 2 2 2" xfId="6269" xr:uid="{00000000-0005-0000-0000-0000F4160000}"/>
    <cellStyle name="Calculation 2 3 2 9 2 2 2 3" xfId="6270" xr:uid="{00000000-0005-0000-0000-0000F5160000}"/>
    <cellStyle name="Calculation 2 3 2 9 2 2 3" xfId="6271" xr:uid="{00000000-0005-0000-0000-0000F6160000}"/>
    <cellStyle name="Calculation 2 3 2 9 2 2 3 2" xfId="6272" xr:uid="{00000000-0005-0000-0000-0000F7160000}"/>
    <cellStyle name="Calculation 2 3 2 9 2 2 3 3" xfId="6273" xr:uid="{00000000-0005-0000-0000-0000F8160000}"/>
    <cellStyle name="Calculation 2 3 2 9 2 2 4" xfId="6274" xr:uid="{00000000-0005-0000-0000-0000F9160000}"/>
    <cellStyle name="Calculation 2 3 2 9 2 2 4 2" xfId="6275" xr:uid="{00000000-0005-0000-0000-0000FA160000}"/>
    <cellStyle name="Calculation 2 3 2 9 2 2 4 3" xfId="6276" xr:uid="{00000000-0005-0000-0000-0000FB160000}"/>
    <cellStyle name="Calculation 2 3 2 9 2 2 5" xfId="6277" xr:uid="{00000000-0005-0000-0000-0000FC160000}"/>
    <cellStyle name="Calculation 2 3 2 9 2 2 5 2" xfId="6278" xr:uid="{00000000-0005-0000-0000-0000FD160000}"/>
    <cellStyle name="Calculation 2 3 2 9 2 2 5 3" xfId="6279" xr:uid="{00000000-0005-0000-0000-0000FE160000}"/>
    <cellStyle name="Calculation 2 3 2 9 2 2 6" xfId="6280" xr:uid="{00000000-0005-0000-0000-0000FF160000}"/>
    <cellStyle name="Calculation 2 3 2 9 2 2 6 2" xfId="6281" xr:uid="{00000000-0005-0000-0000-000000170000}"/>
    <cellStyle name="Calculation 2 3 2 9 2 2 6 3" xfId="6282" xr:uid="{00000000-0005-0000-0000-000001170000}"/>
    <cellStyle name="Calculation 2 3 2 9 2 2 7" xfId="6283" xr:uid="{00000000-0005-0000-0000-000002170000}"/>
    <cellStyle name="Calculation 2 3 2 9 2 2 7 2" xfId="6284" xr:uid="{00000000-0005-0000-0000-000003170000}"/>
    <cellStyle name="Calculation 2 3 2 9 2 2 7 3" xfId="6285" xr:uid="{00000000-0005-0000-0000-000004170000}"/>
    <cellStyle name="Calculation 2 3 2 9 2 2 8" xfId="6286" xr:uid="{00000000-0005-0000-0000-000005170000}"/>
    <cellStyle name="Calculation 2 3 2 9 2 2 8 2" xfId="6287" xr:uid="{00000000-0005-0000-0000-000006170000}"/>
    <cellStyle name="Calculation 2 3 2 9 2 2 8 3" xfId="6288" xr:uid="{00000000-0005-0000-0000-000007170000}"/>
    <cellStyle name="Calculation 2 3 2 9 2 2 9" xfId="6289" xr:uid="{00000000-0005-0000-0000-000008170000}"/>
    <cellStyle name="Calculation 2 3 2 9 2 2 9 2" xfId="6290" xr:uid="{00000000-0005-0000-0000-000009170000}"/>
    <cellStyle name="Calculation 2 3 2 9 2 2 9 3" xfId="6291" xr:uid="{00000000-0005-0000-0000-00000A170000}"/>
    <cellStyle name="Calculation 2 3 2 9 2 20" xfId="6292" xr:uid="{00000000-0005-0000-0000-00000B170000}"/>
    <cellStyle name="Calculation 2 3 2 9 2 3" xfId="6293" xr:uid="{00000000-0005-0000-0000-00000C170000}"/>
    <cellStyle name="Calculation 2 3 2 9 2 3 10" xfId="6294" xr:uid="{00000000-0005-0000-0000-00000D170000}"/>
    <cellStyle name="Calculation 2 3 2 9 2 3 11" xfId="6295" xr:uid="{00000000-0005-0000-0000-00000E170000}"/>
    <cellStyle name="Calculation 2 3 2 9 2 3 2" xfId="6296" xr:uid="{00000000-0005-0000-0000-00000F170000}"/>
    <cellStyle name="Calculation 2 3 2 9 2 3 2 2" xfId="6297" xr:uid="{00000000-0005-0000-0000-000010170000}"/>
    <cellStyle name="Calculation 2 3 2 9 2 3 2 3" xfId="6298" xr:uid="{00000000-0005-0000-0000-000011170000}"/>
    <cellStyle name="Calculation 2 3 2 9 2 3 3" xfId="6299" xr:uid="{00000000-0005-0000-0000-000012170000}"/>
    <cellStyle name="Calculation 2 3 2 9 2 3 3 2" xfId="6300" xr:uid="{00000000-0005-0000-0000-000013170000}"/>
    <cellStyle name="Calculation 2 3 2 9 2 3 3 3" xfId="6301" xr:uid="{00000000-0005-0000-0000-000014170000}"/>
    <cellStyle name="Calculation 2 3 2 9 2 3 4" xfId="6302" xr:uid="{00000000-0005-0000-0000-000015170000}"/>
    <cellStyle name="Calculation 2 3 2 9 2 3 4 2" xfId="6303" xr:uid="{00000000-0005-0000-0000-000016170000}"/>
    <cellStyle name="Calculation 2 3 2 9 2 3 4 3" xfId="6304" xr:uid="{00000000-0005-0000-0000-000017170000}"/>
    <cellStyle name="Calculation 2 3 2 9 2 3 5" xfId="6305" xr:uid="{00000000-0005-0000-0000-000018170000}"/>
    <cellStyle name="Calculation 2 3 2 9 2 3 5 2" xfId="6306" xr:uid="{00000000-0005-0000-0000-000019170000}"/>
    <cellStyle name="Calculation 2 3 2 9 2 3 5 3" xfId="6307" xr:uid="{00000000-0005-0000-0000-00001A170000}"/>
    <cellStyle name="Calculation 2 3 2 9 2 3 6" xfId="6308" xr:uid="{00000000-0005-0000-0000-00001B170000}"/>
    <cellStyle name="Calculation 2 3 2 9 2 3 6 2" xfId="6309" xr:uid="{00000000-0005-0000-0000-00001C170000}"/>
    <cellStyle name="Calculation 2 3 2 9 2 3 6 3" xfId="6310" xr:uid="{00000000-0005-0000-0000-00001D170000}"/>
    <cellStyle name="Calculation 2 3 2 9 2 3 7" xfId="6311" xr:uid="{00000000-0005-0000-0000-00001E170000}"/>
    <cellStyle name="Calculation 2 3 2 9 2 3 7 2" xfId="6312" xr:uid="{00000000-0005-0000-0000-00001F170000}"/>
    <cellStyle name="Calculation 2 3 2 9 2 3 7 3" xfId="6313" xr:uid="{00000000-0005-0000-0000-000020170000}"/>
    <cellStyle name="Calculation 2 3 2 9 2 3 8" xfId="6314" xr:uid="{00000000-0005-0000-0000-000021170000}"/>
    <cellStyle name="Calculation 2 3 2 9 2 3 8 2" xfId="6315" xr:uid="{00000000-0005-0000-0000-000022170000}"/>
    <cellStyle name="Calculation 2 3 2 9 2 3 8 3" xfId="6316" xr:uid="{00000000-0005-0000-0000-000023170000}"/>
    <cellStyle name="Calculation 2 3 2 9 2 3 9" xfId="6317" xr:uid="{00000000-0005-0000-0000-000024170000}"/>
    <cellStyle name="Calculation 2 3 2 9 2 3 9 2" xfId="6318" xr:uid="{00000000-0005-0000-0000-000025170000}"/>
    <cellStyle name="Calculation 2 3 2 9 2 3 9 3" xfId="6319" xr:uid="{00000000-0005-0000-0000-000026170000}"/>
    <cellStyle name="Calculation 2 3 2 9 2 4" xfId="6320" xr:uid="{00000000-0005-0000-0000-000027170000}"/>
    <cellStyle name="Calculation 2 3 2 9 2 4 10" xfId="6321" xr:uid="{00000000-0005-0000-0000-000028170000}"/>
    <cellStyle name="Calculation 2 3 2 9 2 4 11" xfId="6322" xr:uid="{00000000-0005-0000-0000-000029170000}"/>
    <cellStyle name="Calculation 2 3 2 9 2 4 2" xfId="6323" xr:uid="{00000000-0005-0000-0000-00002A170000}"/>
    <cellStyle name="Calculation 2 3 2 9 2 4 2 2" xfId="6324" xr:uid="{00000000-0005-0000-0000-00002B170000}"/>
    <cellStyle name="Calculation 2 3 2 9 2 4 2 3" xfId="6325" xr:uid="{00000000-0005-0000-0000-00002C170000}"/>
    <cellStyle name="Calculation 2 3 2 9 2 4 3" xfId="6326" xr:uid="{00000000-0005-0000-0000-00002D170000}"/>
    <cellStyle name="Calculation 2 3 2 9 2 4 3 2" xfId="6327" xr:uid="{00000000-0005-0000-0000-00002E170000}"/>
    <cellStyle name="Calculation 2 3 2 9 2 4 3 3" xfId="6328" xr:uid="{00000000-0005-0000-0000-00002F170000}"/>
    <cellStyle name="Calculation 2 3 2 9 2 4 4" xfId="6329" xr:uid="{00000000-0005-0000-0000-000030170000}"/>
    <cellStyle name="Calculation 2 3 2 9 2 4 4 2" xfId="6330" xr:uid="{00000000-0005-0000-0000-000031170000}"/>
    <cellStyle name="Calculation 2 3 2 9 2 4 4 3" xfId="6331" xr:uid="{00000000-0005-0000-0000-000032170000}"/>
    <cellStyle name="Calculation 2 3 2 9 2 4 5" xfId="6332" xr:uid="{00000000-0005-0000-0000-000033170000}"/>
    <cellStyle name="Calculation 2 3 2 9 2 4 5 2" xfId="6333" xr:uid="{00000000-0005-0000-0000-000034170000}"/>
    <cellStyle name="Calculation 2 3 2 9 2 4 5 3" xfId="6334" xr:uid="{00000000-0005-0000-0000-000035170000}"/>
    <cellStyle name="Calculation 2 3 2 9 2 4 6" xfId="6335" xr:uid="{00000000-0005-0000-0000-000036170000}"/>
    <cellStyle name="Calculation 2 3 2 9 2 4 6 2" xfId="6336" xr:uid="{00000000-0005-0000-0000-000037170000}"/>
    <cellStyle name="Calculation 2 3 2 9 2 4 6 3" xfId="6337" xr:uid="{00000000-0005-0000-0000-000038170000}"/>
    <cellStyle name="Calculation 2 3 2 9 2 4 7" xfId="6338" xr:uid="{00000000-0005-0000-0000-000039170000}"/>
    <cellStyle name="Calculation 2 3 2 9 2 4 7 2" xfId="6339" xr:uid="{00000000-0005-0000-0000-00003A170000}"/>
    <cellStyle name="Calculation 2 3 2 9 2 4 7 3" xfId="6340" xr:uid="{00000000-0005-0000-0000-00003B170000}"/>
    <cellStyle name="Calculation 2 3 2 9 2 4 8" xfId="6341" xr:uid="{00000000-0005-0000-0000-00003C170000}"/>
    <cellStyle name="Calculation 2 3 2 9 2 4 8 2" xfId="6342" xr:uid="{00000000-0005-0000-0000-00003D170000}"/>
    <cellStyle name="Calculation 2 3 2 9 2 4 8 3" xfId="6343" xr:uid="{00000000-0005-0000-0000-00003E170000}"/>
    <cellStyle name="Calculation 2 3 2 9 2 4 9" xfId="6344" xr:uid="{00000000-0005-0000-0000-00003F170000}"/>
    <cellStyle name="Calculation 2 3 2 9 2 4 9 2" xfId="6345" xr:uid="{00000000-0005-0000-0000-000040170000}"/>
    <cellStyle name="Calculation 2 3 2 9 2 4 9 3" xfId="6346" xr:uid="{00000000-0005-0000-0000-000041170000}"/>
    <cellStyle name="Calculation 2 3 2 9 2 5" xfId="6347" xr:uid="{00000000-0005-0000-0000-000042170000}"/>
    <cellStyle name="Calculation 2 3 2 9 2 5 10" xfId="6348" xr:uid="{00000000-0005-0000-0000-000043170000}"/>
    <cellStyle name="Calculation 2 3 2 9 2 5 11" xfId="6349" xr:uid="{00000000-0005-0000-0000-000044170000}"/>
    <cellStyle name="Calculation 2 3 2 9 2 5 2" xfId="6350" xr:uid="{00000000-0005-0000-0000-000045170000}"/>
    <cellStyle name="Calculation 2 3 2 9 2 5 2 2" xfId="6351" xr:uid="{00000000-0005-0000-0000-000046170000}"/>
    <cellStyle name="Calculation 2 3 2 9 2 5 2 3" xfId="6352" xr:uid="{00000000-0005-0000-0000-000047170000}"/>
    <cellStyle name="Calculation 2 3 2 9 2 5 3" xfId="6353" xr:uid="{00000000-0005-0000-0000-000048170000}"/>
    <cellStyle name="Calculation 2 3 2 9 2 5 3 2" xfId="6354" xr:uid="{00000000-0005-0000-0000-000049170000}"/>
    <cellStyle name="Calculation 2 3 2 9 2 5 3 3" xfId="6355" xr:uid="{00000000-0005-0000-0000-00004A170000}"/>
    <cellStyle name="Calculation 2 3 2 9 2 5 4" xfId="6356" xr:uid="{00000000-0005-0000-0000-00004B170000}"/>
    <cellStyle name="Calculation 2 3 2 9 2 5 4 2" xfId="6357" xr:uid="{00000000-0005-0000-0000-00004C170000}"/>
    <cellStyle name="Calculation 2 3 2 9 2 5 4 3" xfId="6358" xr:uid="{00000000-0005-0000-0000-00004D170000}"/>
    <cellStyle name="Calculation 2 3 2 9 2 5 5" xfId="6359" xr:uid="{00000000-0005-0000-0000-00004E170000}"/>
    <cellStyle name="Calculation 2 3 2 9 2 5 5 2" xfId="6360" xr:uid="{00000000-0005-0000-0000-00004F170000}"/>
    <cellStyle name="Calculation 2 3 2 9 2 5 5 3" xfId="6361" xr:uid="{00000000-0005-0000-0000-000050170000}"/>
    <cellStyle name="Calculation 2 3 2 9 2 5 6" xfId="6362" xr:uid="{00000000-0005-0000-0000-000051170000}"/>
    <cellStyle name="Calculation 2 3 2 9 2 5 6 2" xfId="6363" xr:uid="{00000000-0005-0000-0000-000052170000}"/>
    <cellStyle name="Calculation 2 3 2 9 2 5 6 3" xfId="6364" xr:uid="{00000000-0005-0000-0000-000053170000}"/>
    <cellStyle name="Calculation 2 3 2 9 2 5 7" xfId="6365" xr:uid="{00000000-0005-0000-0000-000054170000}"/>
    <cellStyle name="Calculation 2 3 2 9 2 5 7 2" xfId="6366" xr:uid="{00000000-0005-0000-0000-000055170000}"/>
    <cellStyle name="Calculation 2 3 2 9 2 5 7 3" xfId="6367" xr:uid="{00000000-0005-0000-0000-000056170000}"/>
    <cellStyle name="Calculation 2 3 2 9 2 5 8" xfId="6368" xr:uid="{00000000-0005-0000-0000-000057170000}"/>
    <cellStyle name="Calculation 2 3 2 9 2 5 8 2" xfId="6369" xr:uid="{00000000-0005-0000-0000-000058170000}"/>
    <cellStyle name="Calculation 2 3 2 9 2 5 8 3" xfId="6370" xr:uid="{00000000-0005-0000-0000-000059170000}"/>
    <cellStyle name="Calculation 2 3 2 9 2 5 9" xfId="6371" xr:uid="{00000000-0005-0000-0000-00005A170000}"/>
    <cellStyle name="Calculation 2 3 2 9 2 5 9 2" xfId="6372" xr:uid="{00000000-0005-0000-0000-00005B170000}"/>
    <cellStyle name="Calculation 2 3 2 9 2 5 9 3" xfId="6373" xr:uid="{00000000-0005-0000-0000-00005C170000}"/>
    <cellStyle name="Calculation 2 3 2 9 2 6" xfId="6374" xr:uid="{00000000-0005-0000-0000-00005D170000}"/>
    <cellStyle name="Calculation 2 3 2 9 2 6 10" xfId="6375" xr:uid="{00000000-0005-0000-0000-00005E170000}"/>
    <cellStyle name="Calculation 2 3 2 9 2 6 11" xfId="6376" xr:uid="{00000000-0005-0000-0000-00005F170000}"/>
    <cellStyle name="Calculation 2 3 2 9 2 6 2" xfId="6377" xr:uid="{00000000-0005-0000-0000-000060170000}"/>
    <cellStyle name="Calculation 2 3 2 9 2 6 2 2" xfId="6378" xr:uid="{00000000-0005-0000-0000-000061170000}"/>
    <cellStyle name="Calculation 2 3 2 9 2 6 2 3" xfId="6379" xr:uid="{00000000-0005-0000-0000-000062170000}"/>
    <cellStyle name="Calculation 2 3 2 9 2 6 3" xfId="6380" xr:uid="{00000000-0005-0000-0000-000063170000}"/>
    <cellStyle name="Calculation 2 3 2 9 2 6 3 2" xfId="6381" xr:uid="{00000000-0005-0000-0000-000064170000}"/>
    <cellStyle name="Calculation 2 3 2 9 2 6 3 3" xfId="6382" xr:uid="{00000000-0005-0000-0000-000065170000}"/>
    <cellStyle name="Calculation 2 3 2 9 2 6 4" xfId="6383" xr:uid="{00000000-0005-0000-0000-000066170000}"/>
    <cellStyle name="Calculation 2 3 2 9 2 6 4 2" xfId="6384" xr:uid="{00000000-0005-0000-0000-000067170000}"/>
    <cellStyle name="Calculation 2 3 2 9 2 6 4 3" xfId="6385" xr:uid="{00000000-0005-0000-0000-000068170000}"/>
    <cellStyle name="Calculation 2 3 2 9 2 6 5" xfId="6386" xr:uid="{00000000-0005-0000-0000-000069170000}"/>
    <cellStyle name="Calculation 2 3 2 9 2 6 5 2" xfId="6387" xr:uid="{00000000-0005-0000-0000-00006A170000}"/>
    <cellStyle name="Calculation 2 3 2 9 2 6 5 3" xfId="6388" xr:uid="{00000000-0005-0000-0000-00006B170000}"/>
    <cellStyle name="Calculation 2 3 2 9 2 6 6" xfId="6389" xr:uid="{00000000-0005-0000-0000-00006C170000}"/>
    <cellStyle name="Calculation 2 3 2 9 2 6 6 2" xfId="6390" xr:uid="{00000000-0005-0000-0000-00006D170000}"/>
    <cellStyle name="Calculation 2 3 2 9 2 6 6 3" xfId="6391" xr:uid="{00000000-0005-0000-0000-00006E170000}"/>
    <cellStyle name="Calculation 2 3 2 9 2 6 7" xfId="6392" xr:uid="{00000000-0005-0000-0000-00006F170000}"/>
    <cellStyle name="Calculation 2 3 2 9 2 6 7 2" xfId="6393" xr:uid="{00000000-0005-0000-0000-000070170000}"/>
    <cellStyle name="Calculation 2 3 2 9 2 6 7 3" xfId="6394" xr:uid="{00000000-0005-0000-0000-000071170000}"/>
    <cellStyle name="Calculation 2 3 2 9 2 6 8" xfId="6395" xr:uid="{00000000-0005-0000-0000-000072170000}"/>
    <cellStyle name="Calculation 2 3 2 9 2 6 8 2" xfId="6396" xr:uid="{00000000-0005-0000-0000-000073170000}"/>
    <cellStyle name="Calculation 2 3 2 9 2 6 8 3" xfId="6397" xr:uid="{00000000-0005-0000-0000-000074170000}"/>
    <cellStyle name="Calculation 2 3 2 9 2 6 9" xfId="6398" xr:uid="{00000000-0005-0000-0000-000075170000}"/>
    <cellStyle name="Calculation 2 3 2 9 2 6 9 2" xfId="6399" xr:uid="{00000000-0005-0000-0000-000076170000}"/>
    <cellStyle name="Calculation 2 3 2 9 2 6 9 3" xfId="6400" xr:uid="{00000000-0005-0000-0000-000077170000}"/>
    <cellStyle name="Calculation 2 3 2 9 2 7" xfId="6401" xr:uid="{00000000-0005-0000-0000-000078170000}"/>
    <cellStyle name="Calculation 2 3 2 9 2 7 10" xfId="6402" xr:uid="{00000000-0005-0000-0000-000079170000}"/>
    <cellStyle name="Calculation 2 3 2 9 2 7 11" xfId="6403" xr:uid="{00000000-0005-0000-0000-00007A170000}"/>
    <cellStyle name="Calculation 2 3 2 9 2 7 2" xfId="6404" xr:uid="{00000000-0005-0000-0000-00007B170000}"/>
    <cellStyle name="Calculation 2 3 2 9 2 7 2 2" xfId="6405" xr:uid="{00000000-0005-0000-0000-00007C170000}"/>
    <cellStyle name="Calculation 2 3 2 9 2 7 2 3" xfId="6406" xr:uid="{00000000-0005-0000-0000-00007D170000}"/>
    <cellStyle name="Calculation 2 3 2 9 2 7 3" xfId="6407" xr:uid="{00000000-0005-0000-0000-00007E170000}"/>
    <cellStyle name="Calculation 2 3 2 9 2 7 3 2" xfId="6408" xr:uid="{00000000-0005-0000-0000-00007F170000}"/>
    <cellStyle name="Calculation 2 3 2 9 2 7 3 3" xfId="6409" xr:uid="{00000000-0005-0000-0000-000080170000}"/>
    <cellStyle name="Calculation 2 3 2 9 2 7 4" xfId="6410" xr:uid="{00000000-0005-0000-0000-000081170000}"/>
    <cellStyle name="Calculation 2 3 2 9 2 7 4 2" xfId="6411" xr:uid="{00000000-0005-0000-0000-000082170000}"/>
    <cellStyle name="Calculation 2 3 2 9 2 7 4 3" xfId="6412" xr:uid="{00000000-0005-0000-0000-000083170000}"/>
    <cellStyle name="Calculation 2 3 2 9 2 7 5" xfId="6413" xr:uid="{00000000-0005-0000-0000-000084170000}"/>
    <cellStyle name="Calculation 2 3 2 9 2 7 5 2" xfId="6414" xr:uid="{00000000-0005-0000-0000-000085170000}"/>
    <cellStyle name="Calculation 2 3 2 9 2 7 5 3" xfId="6415" xr:uid="{00000000-0005-0000-0000-000086170000}"/>
    <cellStyle name="Calculation 2 3 2 9 2 7 6" xfId="6416" xr:uid="{00000000-0005-0000-0000-000087170000}"/>
    <cellStyle name="Calculation 2 3 2 9 2 7 6 2" xfId="6417" xr:uid="{00000000-0005-0000-0000-000088170000}"/>
    <cellStyle name="Calculation 2 3 2 9 2 7 6 3" xfId="6418" xr:uid="{00000000-0005-0000-0000-000089170000}"/>
    <cellStyle name="Calculation 2 3 2 9 2 7 7" xfId="6419" xr:uid="{00000000-0005-0000-0000-00008A170000}"/>
    <cellStyle name="Calculation 2 3 2 9 2 7 7 2" xfId="6420" xr:uid="{00000000-0005-0000-0000-00008B170000}"/>
    <cellStyle name="Calculation 2 3 2 9 2 7 7 3" xfId="6421" xr:uid="{00000000-0005-0000-0000-00008C170000}"/>
    <cellStyle name="Calculation 2 3 2 9 2 7 8" xfId="6422" xr:uid="{00000000-0005-0000-0000-00008D170000}"/>
    <cellStyle name="Calculation 2 3 2 9 2 7 8 2" xfId="6423" xr:uid="{00000000-0005-0000-0000-00008E170000}"/>
    <cellStyle name="Calculation 2 3 2 9 2 7 8 3" xfId="6424" xr:uid="{00000000-0005-0000-0000-00008F170000}"/>
    <cellStyle name="Calculation 2 3 2 9 2 7 9" xfId="6425" xr:uid="{00000000-0005-0000-0000-000090170000}"/>
    <cellStyle name="Calculation 2 3 2 9 2 7 9 2" xfId="6426" xr:uid="{00000000-0005-0000-0000-000091170000}"/>
    <cellStyle name="Calculation 2 3 2 9 2 7 9 3" xfId="6427" xr:uid="{00000000-0005-0000-0000-000092170000}"/>
    <cellStyle name="Calculation 2 3 2 9 2 8" xfId="6428" xr:uid="{00000000-0005-0000-0000-000093170000}"/>
    <cellStyle name="Calculation 2 3 2 9 2 8 10" xfId="6429" xr:uid="{00000000-0005-0000-0000-000094170000}"/>
    <cellStyle name="Calculation 2 3 2 9 2 8 11" xfId="6430" xr:uid="{00000000-0005-0000-0000-000095170000}"/>
    <cellStyle name="Calculation 2 3 2 9 2 8 2" xfId="6431" xr:uid="{00000000-0005-0000-0000-000096170000}"/>
    <cellStyle name="Calculation 2 3 2 9 2 8 2 2" xfId="6432" xr:uid="{00000000-0005-0000-0000-000097170000}"/>
    <cellStyle name="Calculation 2 3 2 9 2 8 2 3" xfId="6433" xr:uid="{00000000-0005-0000-0000-000098170000}"/>
    <cellStyle name="Calculation 2 3 2 9 2 8 3" xfId="6434" xr:uid="{00000000-0005-0000-0000-000099170000}"/>
    <cellStyle name="Calculation 2 3 2 9 2 8 3 2" xfId="6435" xr:uid="{00000000-0005-0000-0000-00009A170000}"/>
    <cellStyle name="Calculation 2 3 2 9 2 8 3 3" xfId="6436" xr:uid="{00000000-0005-0000-0000-00009B170000}"/>
    <cellStyle name="Calculation 2 3 2 9 2 8 4" xfId="6437" xr:uid="{00000000-0005-0000-0000-00009C170000}"/>
    <cellStyle name="Calculation 2 3 2 9 2 8 4 2" xfId="6438" xr:uid="{00000000-0005-0000-0000-00009D170000}"/>
    <cellStyle name="Calculation 2 3 2 9 2 8 4 3" xfId="6439" xr:uid="{00000000-0005-0000-0000-00009E170000}"/>
    <cellStyle name="Calculation 2 3 2 9 2 8 5" xfId="6440" xr:uid="{00000000-0005-0000-0000-00009F170000}"/>
    <cellStyle name="Calculation 2 3 2 9 2 8 5 2" xfId="6441" xr:uid="{00000000-0005-0000-0000-0000A0170000}"/>
    <cellStyle name="Calculation 2 3 2 9 2 8 5 3" xfId="6442" xr:uid="{00000000-0005-0000-0000-0000A1170000}"/>
    <cellStyle name="Calculation 2 3 2 9 2 8 6" xfId="6443" xr:uid="{00000000-0005-0000-0000-0000A2170000}"/>
    <cellStyle name="Calculation 2 3 2 9 2 8 6 2" xfId="6444" xr:uid="{00000000-0005-0000-0000-0000A3170000}"/>
    <cellStyle name="Calculation 2 3 2 9 2 8 6 3" xfId="6445" xr:uid="{00000000-0005-0000-0000-0000A4170000}"/>
    <cellStyle name="Calculation 2 3 2 9 2 8 7" xfId="6446" xr:uid="{00000000-0005-0000-0000-0000A5170000}"/>
    <cellStyle name="Calculation 2 3 2 9 2 8 7 2" xfId="6447" xr:uid="{00000000-0005-0000-0000-0000A6170000}"/>
    <cellStyle name="Calculation 2 3 2 9 2 8 7 3" xfId="6448" xr:uid="{00000000-0005-0000-0000-0000A7170000}"/>
    <cellStyle name="Calculation 2 3 2 9 2 8 8" xfId="6449" xr:uid="{00000000-0005-0000-0000-0000A8170000}"/>
    <cellStyle name="Calculation 2 3 2 9 2 8 8 2" xfId="6450" xr:uid="{00000000-0005-0000-0000-0000A9170000}"/>
    <cellStyle name="Calculation 2 3 2 9 2 8 8 3" xfId="6451" xr:uid="{00000000-0005-0000-0000-0000AA170000}"/>
    <cellStyle name="Calculation 2 3 2 9 2 8 9" xfId="6452" xr:uid="{00000000-0005-0000-0000-0000AB170000}"/>
    <cellStyle name="Calculation 2 3 2 9 2 8 9 2" xfId="6453" xr:uid="{00000000-0005-0000-0000-0000AC170000}"/>
    <cellStyle name="Calculation 2 3 2 9 2 8 9 3" xfId="6454" xr:uid="{00000000-0005-0000-0000-0000AD170000}"/>
    <cellStyle name="Calculation 2 3 2 9 2 9" xfId="6455" xr:uid="{00000000-0005-0000-0000-0000AE170000}"/>
    <cellStyle name="Calculation 2 3 2 9 2 9 10" xfId="6456" xr:uid="{00000000-0005-0000-0000-0000AF170000}"/>
    <cellStyle name="Calculation 2 3 2 9 2 9 11" xfId="6457" xr:uid="{00000000-0005-0000-0000-0000B0170000}"/>
    <cellStyle name="Calculation 2 3 2 9 2 9 2" xfId="6458" xr:uid="{00000000-0005-0000-0000-0000B1170000}"/>
    <cellStyle name="Calculation 2 3 2 9 2 9 2 2" xfId="6459" xr:uid="{00000000-0005-0000-0000-0000B2170000}"/>
    <cellStyle name="Calculation 2 3 2 9 2 9 2 3" xfId="6460" xr:uid="{00000000-0005-0000-0000-0000B3170000}"/>
    <cellStyle name="Calculation 2 3 2 9 2 9 3" xfId="6461" xr:uid="{00000000-0005-0000-0000-0000B4170000}"/>
    <cellStyle name="Calculation 2 3 2 9 2 9 3 2" xfId="6462" xr:uid="{00000000-0005-0000-0000-0000B5170000}"/>
    <cellStyle name="Calculation 2 3 2 9 2 9 3 3" xfId="6463" xr:uid="{00000000-0005-0000-0000-0000B6170000}"/>
    <cellStyle name="Calculation 2 3 2 9 2 9 4" xfId="6464" xr:uid="{00000000-0005-0000-0000-0000B7170000}"/>
    <cellStyle name="Calculation 2 3 2 9 2 9 4 2" xfId="6465" xr:uid="{00000000-0005-0000-0000-0000B8170000}"/>
    <cellStyle name="Calculation 2 3 2 9 2 9 4 3" xfId="6466" xr:uid="{00000000-0005-0000-0000-0000B9170000}"/>
    <cellStyle name="Calculation 2 3 2 9 2 9 5" xfId="6467" xr:uid="{00000000-0005-0000-0000-0000BA170000}"/>
    <cellStyle name="Calculation 2 3 2 9 2 9 5 2" xfId="6468" xr:uid="{00000000-0005-0000-0000-0000BB170000}"/>
    <cellStyle name="Calculation 2 3 2 9 2 9 5 3" xfId="6469" xr:uid="{00000000-0005-0000-0000-0000BC170000}"/>
    <cellStyle name="Calculation 2 3 2 9 2 9 6" xfId="6470" xr:uid="{00000000-0005-0000-0000-0000BD170000}"/>
    <cellStyle name="Calculation 2 3 2 9 2 9 6 2" xfId="6471" xr:uid="{00000000-0005-0000-0000-0000BE170000}"/>
    <cellStyle name="Calculation 2 3 2 9 2 9 6 3" xfId="6472" xr:uid="{00000000-0005-0000-0000-0000BF170000}"/>
    <cellStyle name="Calculation 2 3 2 9 2 9 7" xfId="6473" xr:uid="{00000000-0005-0000-0000-0000C0170000}"/>
    <cellStyle name="Calculation 2 3 2 9 2 9 7 2" xfId="6474" xr:uid="{00000000-0005-0000-0000-0000C1170000}"/>
    <cellStyle name="Calculation 2 3 2 9 2 9 7 3" xfId="6475" xr:uid="{00000000-0005-0000-0000-0000C2170000}"/>
    <cellStyle name="Calculation 2 3 2 9 2 9 8" xfId="6476" xr:uid="{00000000-0005-0000-0000-0000C3170000}"/>
    <cellStyle name="Calculation 2 3 2 9 2 9 8 2" xfId="6477" xr:uid="{00000000-0005-0000-0000-0000C4170000}"/>
    <cellStyle name="Calculation 2 3 2 9 2 9 8 3" xfId="6478" xr:uid="{00000000-0005-0000-0000-0000C5170000}"/>
    <cellStyle name="Calculation 2 3 2 9 2 9 9" xfId="6479" xr:uid="{00000000-0005-0000-0000-0000C6170000}"/>
    <cellStyle name="Calculation 2 3 2 9 2 9 9 2" xfId="6480" xr:uid="{00000000-0005-0000-0000-0000C7170000}"/>
    <cellStyle name="Calculation 2 3 2 9 2 9 9 3" xfId="6481" xr:uid="{00000000-0005-0000-0000-0000C8170000}"/>
    <cellStyle name="Calculation 2 3 2 9 3" xfId="58401" xr:uid="{00000000-0005-0000-0000-0000C9170000}"/>
    <cellStyle name="Calculation 2 3 3" xfId="159" xr:uid="{00000000-0005-0000-0000-0000CA170000}"/>
    <cellStyle name="Calculation 2 3 3 2" xfId="6482" xr:uid="{00000000-0005-0000-0000-0000CB170000}"/>
    <cellStyle name="Calculation 2 3 3 2 10" xfId="6483" xr:uid="{00000000-0005-0000-0000-0000CC170000}"/>
    <cellStyle name="Calculation 2 3 3 2 10 10" xfId="6484" xr:uid="{00000000-0005-0000-0000-0000CD170000}"/>
    <cellStyle name="Calculation 2 3 3 2 10 11" xfId="6485" xr:uid="{00000000-0005-0000-0000-0000CE170000}"/>
    <cellStyle name="Calculation 2 3 3 2 10 2" xfId="6486" xr:uid="{00000000-0005-0000-0000-0000CF170000}"/>
    <cellStyle name="Calculation 2 3 3 2 10 2 2" xfId="6487" xr:uid="{00000000-0005-0000-0000-0000D0170000}"/>
    <cellStyle name="Calculation 2 3 3 2 10 2 3" xfId="6488" xr:uid="{00000000-0005-0000-0000-0000D1170000}"/>
    <cellStyle name="Calculation 2 3 3 2 10 3" xfId="6489" xr:uid="{00000000-0005-0000-0000-0000D2170000}"/>
    <cellStyle name="Calculation 2 3 3 2 10 3 2" xfId="6490" xr:uid="{00000000-0005-0000-0000-0000D3170000}"/>
    <cellStyle name="Calculation 2 3 3 2 10 3 3" xfId="6491" xr:uid="{00000000-0005-0000-0000-0000D4170000}"/>
    <cellStyle name="Calculation 2 3 3 2 10 4" xfId="6492" xr:uid="{00000000-0005-0000-0000-0000D5170000}"/>
    <cellStyle name="Calculation 2 3 3 2 10 4 2" xfId="6493" xr:uid="{00000000-0005-0000-0000-0000D6170000}"/>
    <cellStyle name="Calculation 2 3 3 2 10 4 3" xfId="6494" xr:uid="{00000000-0005-0000-0000-0000D7170000}"/>
    <cellStyle name="Calculation 2 3 3 2 10 5" xfId="6495" xr:uid="{00000000-0005-0000-0000-0000D8170000}"/>
    <cellStyle name="Calculation 2 3 3 2 10 5 2" xfId="6496" xr:uid="{00000000-0005-0000-0000-0000D9170000}"/>
    <cellStyle name="Calculation 2 3 3 2 10 5 3" xfId="6497" xr:uid="{00000000-0005-0000-0000-0000DA170000}"/>
    <cellStyle name="Calculation 2 3 3 2 10 6" xfId="6498" xr:uid="{00000000-0005-0000-0000-0000DB170000}"/>
    <cellStyle name="Calculation 2 3 3 2 10 6 2" xfId="6499" xr:uid="{00000000-0005-0000-0000-0000DC170000}"/>
    <cellStyle name="Calculation 2 3 3 2 10 6 3" xfId="6500" xr:uid="{00000000-0005-0000-0000-0000DD170000}"/>
    <cellStyle name="Calculation 2 3 3 2 10 7" xfId="6501" xr:uid="{00000000-0005-0000-0000-0000DE170000}"/>
    <cellStyle name="Calculation 2 3 3 2 10 7 2" xfId="6502" xr:uid="{00000000-0005-0000-0000-0000DF170000}"/>
    <cellStyle name="Calculation 2 3 3 2 10 7 3" xfId="6503" xr:uid="{00000000-0005-0000-0000-0000E0170000}"/>
    <cellStyle name="Calculation 2 3 3 2 10 8" xfId="6504" xr:uid="{00000000-0005-0000-0000-0000E1170000}"/>
    <cellStyle name="Calculation 2 3 3 2 10 8 2" xfId="6505" xr:uid="{00000000-0005-0000-0000-0000E2170000}"/>
    <cellStyle name="Calculation 2 3 3 2 10 8 3" xfId="6506" xr:uid="{00000000-0005-0000-0000-0000E3170000}"/>
    <cellStyle name="Calculation 2 3 3 2 10 9" xfId="6507" xr:uid="{00000000-0005-0000-0000-0000E4170000}"/>
    <cellStyle name="Calculation 2 3 3 2 10 9 2" xfId="6508" xr:uid="{00000000-0005-0000-0000-0000E5170000}"/>
    <cellStyle name="Calculation 2 3 3 2 10 9 3" xfId="6509" xr:uid="{00000000-0005-0000-0000-0000E6170000}"/>
    <cellStyle name="Calculation 2 3 3 2 11" xfId="6510" xr:uid="{00000000-0005-0000-0000-0000E7170000}"/>
    <cellStyle name="Calculation 2 3 3 2 11 2" xfId="6511" xr:uid="{00000000-0005-0000-0000-0000E8170000}"/>
    <cellStyle name="Calculation 2 3 3 2 11 3" xfId="6512" xr:uid="{00000000-0005-0000-0000-0000E9170000}"/>
    <cellStyle name="Calculation 2 3 3 2 12" xfId="6513" xr:uid="{00000000-0005-0000-0000-0000EA170000}"/>
    <cellStyle name="Calculation 2 3 3 2 12 2" xfId="6514" xr:uid="{00000000-0005-0000-0000-0000EB170000}"/>
    <cellStyle name="Calculation 2 3 3 2 12 3" xfId="6515" xr:uid="{00000000-0005-0000-0000-0000EC170000}"/>
    <cellStyle name="Calculation 2 3 3 2 13" xfId="6516" xr:uid="{00000000-0005-0000-0000-0000ED170000}"/>
    <cellStyle name="Calculation 2 3 3 2 13 2" xfId="6517" xr:uid="{00000000-0005-0000-0000-0000EE170000}"/>
    <cellStyle name="Calculation 2 3 3 2 13 3" xfId="6518" xr:uid="{00000000-0005-0000-0000-0000EF170000}"/>
    <cellStyle name="Calculation 2 3 3 2 14" xfId="6519" xr:uid="{00000000-0005-0000-0000-0000F0170000}"/>
    <cellStyle name="Calculation 2 3 3 2 14 2" xfId="6520" xr:uid="{00000000-0005-0000-0000-0000F1170000}"/>
    <cellStyle name="Calculation 2 3 3 2 14 3" xfId="6521" xr:uid="{00000000-0005-0000-0000-0000F2170000}"/>
    <cellStyle name="Calculation 2 3 3 2 15" xfId="6522" xr:uid="{00000000-0005-0000-0000-0000F3170000}"/>
    <cellStyle name="Calculation 2 3 3 2 15 2" xfId="6523" xr:uid="{00000000-0005-0000-0000-0000F4170000}"/>
    <cellStyle name="Calculation 2 3 3 2 15 3" xfId="6524" xr:uid="{00000000-0005-0000-0000-0000F5170000}"/>
    <cellStyle name="Calculation 2 3 3 2 16" xfId="6525" xr:uid="{00000000-0005-0000-0000-0000F6170000}"/>
    <cellStyle name="Calculation 2 3 3 2 16 2" xfId="6526" xr:uid="{00000000-0005-0000-0000-0000F7170000}"/>
    <cellStyle name="Calculation 2 3 3 2 16 3" xfId="6527" xr:uid="{00000000-0005-0000-0000-0000F8170000}"/>
    <cellStyle name="Calculation 2 3 3 2 17" xfId="6528" xr:uid="{00000000-0005-0000-0000-0000F9170000}"/>
    <cellStyle name="Calculation 2 3 3 2 17 2" xfId="6529" xr:uid="{00000000-0005-0000-0000-0000FA170000}"/>
    <cellStyle name="Calculation 2 3 3 2 17 3" xfId="6530" xr:uid="{00000000-0005-0000-0000-0000FB170000}"/>
    <cellStyle name="Calculation 2 3 3 2 18" xfId="6531" xr:uid="{00000000-0005-0000-0000-0000FC170000}"/>
    <cellStyle name="Calculation 2 3 3 2 18 2" xfId="6532" xr:uid="{00000000-0005-0000-0000-0000FD170000}"/>
    <cellStyle name="Calculation 2 3 3 2 18 3" xfId="6533" xr:uid="{00000000-0005-0000-0000-0000FE170000}"/>
    <cellStyle name="Calculation 2 3 3 2 19" xfId="6534" xr:uid="{00000000-0005-0000-0000-0000FF170000}"/>
    <cellStyle name="Calculation 2 3 3 2 2" xfId="6535" xr:uid="{00000000-0005-0000-0000-000000180000}"/>
    <cellStyle name="Calculation 2 3 3 2 2 10" xfId="6536" xr:uid="{00000000-0005-0000-0000-000001180000}"/>
    <cellStyle name="Calculation 2 3 3 2 2 11" xfId="6537" xr:uid="{00000000-0005-0000-0000-000002180000}"/>
    <cellStyle name="Calculation 2 3 3 2 2 2" xfId="6538" xr:uid="{00000000-0005-0000-0000-000003180000}"/>
    <cellStyle name="Calculation 2 3 3 2 2 2 2" xfId="6539" xr:uid="{00000000-0005-0000-0000-000004180000}"/>
    <cellStyle name="Calculation 2 3 3 2 2 2 3" xfId="6540" xr:uid="{00000000-0005-0000-0000-000005180000}"/>
    <cellStyle name="Calculation 2 3 3 2 2 3" xfId="6541" xr:uid="{00000000-0005-0000-0000-000006180000}"/>
    <cellStyle name="Calculation 2 3 3 2 2 3 2" xfId="6542" xr:uid="{00000000-0005-0000-0000-000007180000}"/>
    <cellStyle name="Calculation 2 3 3 2 2 3 3" xfId="6543" xr:uid="{00000000-0005-0000-0000-000008180000}"/>
    <cellStyle name="Calculation 2 3 3 2 2 4" xfId="6544" xr:uid="{00000000-0005-0000-0000-000009180000}"/>
    <cellStyle name="Calculation 2 3 3 2 2 4 2" xfId="6545" xr:uid="{00000000-0005-0000-0000-00000A180000}"/>
    <cellStyle name="Calculation 2 3 3 2 2 4 3" xfId="6546" xr:uid="{00000000-0005-0000-0000-00000B180000}"/>
    <cellStyle name="Calculation 2 3 3 2 2 5" xfId="6547" xr:uid="{00000000-0005-0000-0000-00000C180000}"/>
    <cellStyle name="Calculation 2 3 3 2 2 5 2" xfId="6548" xr:uid="{00000000-0005-0000-0000-00000D180000}"/>
    <cellStyle name="Calculation 2 3 3 2 2 5 3" xfId="6549" xr:uid="{00000000-0005-0000-0000-00000E180000}"/>
    <cellStyle name="Calculation 2 3 3 2 2 6" xfId="6550" xr:uid="{00000000-0005-0000-0000-00000F180000}"/>
    <cellStyle name="Calculation 2 3 3 2 2 6 2" xfId="6551" xr:uid="{00000000-0005-0000-0000-000010180000}"/>
    <cellStyle name="Calculation 2 3 3 2 2 6 3" xfId="6552" xr:uid="{00000000-0005-0000-0000-000011180000}"/>
    <cellStyle name="Calculation 2 3 3 2 2 7" xfId="6553" xr:uid="{00000000-0005-0000-0000-000012180000}"/>
    <cellStyle name="Calculation 2 3 3 2 2 7 2" xfId="6554" xr:uid="{00000000-0005-0000-0000-000013180000}"/>
    <cellStyle name="Calculation 2 3 3 2 2 7 3" xfId="6555" xr:uid="{00000000-0005-0000-0000-000014180000}"/>
    <cellStyle name="Calculation 2 3 3 2 2 8" xfId="6556" xr:uid="{00000000-0005-0000-0000-000015180000}"/>
    <cellStyle name="Calculation 2 3 3 2 2 8 2" xfId="6557" xr:uid="{00000000-0005-0000-0000-000016180000}"/>
    <cellStyle name="Calculation 2 3 3 2 2 8 3" xfId="6558" xr:uid="{00000000-0005-0000-0000-000017180000}"/>
    <cellStyle name="Calculation 2 3 3 2 2 9" xfId="6559" xr:uid="{00000000-0005-0000-0000-000018180000}"/>
    <cellStyle name="Calculation 2 3 3 2 2 9 2" xfId="6560" xr:uid="{00000000-0005-0000-0000-000019180000}"/>
    <cellStyle name="Calculation 2 3 3 2 2 9 3" xfId="6561" xr:uid="{00000000-0005-0000-0000-00001A180000}"/>
    <cellStyle name="Calculation 2 3 3 2 20" xfId="6562" xr:uid="{00000000-0005-0000-0000-00001B180000}"/>
    <cellStyle name="Calculation 2 3 3 2 3" xfId="6563" xr:uid="{00000000-0005-0000-0000-00001C180000}"/>
    <cellStyle name="Calculation 2 3 3 2 3 10" xfId="6564" xr:uid="{00000000-0005-0000-0000-00001D180000}"/>
    <cellStyle name="Calculation 2 3 3 2 3 11" xfId="6565" xr:uid="{00000000-0005-0000-0000-00001E180000}"/>
    <cellStyle name="Calculation 2 3 3 2 3 2" xfId="6566" xr:uid="{00000000-0005-0000-0000-00001F180000}"/>
    <cellStyle name="Calculation 2 3 3 2 3 2 2" xfId="6567" xr:uid="{00000000-0005-0000-0000-000020180000}"/>
    <cellStyle name="Calculation 2 3 3 2 3 2 3" xfId="6568" xr:uid="{00000000-0005-0000-0000-000021180000}"/>
    <cellStyle name="Calculation 2 3 3 2 3 3" xfId="6569" xr:uid="{00000000-0005-0000-0000-000022180000}"/>
    <cellStyle name="Calculation 2 3 3 2 3 3 2" xfId="6570" xr:uid="{00000000-0005-0000-0000-000023180000}"/>
    <cellStyle name="Calculation 2 3 3 2 3 3 3" xfId="6571" xr:uid="{00000000-0005-0000-0000-000024180000}"/>
    <cellStyle name="Calculation 2 3 3 2 3 4" xfId="6572" xr:uid="{00000000-0005-0000-0000-000025180000}"/>
    <cellStyle name="Calculation 2 3 3 2 3 4 2" xfId="6573" xr:uid="{00000000-0005-0000-0000-000026180000}"/>
    <cellStyle name="Calculation 2 3 3 2 3 4 3" xfId="6574" xr:uid="{00000000-0005-0000-0000-000027180000}"/>
    <cellStyle name="Calculation 2 3 3 2 3 5" xfId="6575" xr:uid="{00000000-0005-0000-0000-000028180000}"/>
    <cellStyle name="Calculation 2 3 3 2 3 5 2" xfId="6576" xr:uid="{00000000-0005-0000-0000-000029180000}"/>
    <cellStyle name="Calculation 2 3 3 2 3 5 3" xfId="6577" xr:uid="{00000000-0005-0000-0000-00002A180000}"/>
    <cellStyle name="Calculation 2 3 3 2 3 6" xfId="6578" xr:uid="{00000000-0005-0000-0000-00002B180000}"/>
    <cellStyle name="Calculation 2 3 3 2 3 6 2" xfId="6579" xr:uid="{00000000-0005-0000-0000-00002C180000}"/>
    <cellStyle name="Calculation 2 3 3 2 3 6 3" xfId="6580" xr:uid="{00000000-0005-0000-0000-00002D180000}"/>
    <cellStyle name="Calculation 2 3 3 2 3 7" xfId="6581" xr:uid="{00000000-0005-0000-0000-00002E180000}"/>
    <cellStyle name="Calculation 2 3 3 2 3 7 2" xfId="6582" xr:uid="{00000000-0005-0000-0000-00002F180000}"/>
    <cellStyle name="Calculation 2 3 3 2 3 7 3" xfId="6583" xr:uid="{00000000-0005-0000-0000-000030180000}"/>
    <cellStyle name="Calculation 2 3 3 2 3 8" xfId="6584" xr:uid="{00000000-0005-0000-0000-000031180000}"/>
    <cellStyle name="Calculation 2 3 3 2 3 8 2" xfId="6585" xr:uid="{00000000-0005-0000-0000-000032180000}"/>
    <cellStyle name="Calculation 2 3 3 2 3 8 3" xfId="6586" xr:uid="{00000000-0005-0000-0000-000033180000}"/>
    <cellStyle name="Calculation 2 3 3 2 3 9" xfId="6587" xr:uid="{00000000-0005-0000-0000-000034180000}"/>
    <cellStyle name="Calculation 2 3 3 2 3 9 2" xfId="6588" xr:uid="{00000000-0005-0000-0000-000035180000}"/>
    <cellStyle name="Calculation 2 3 3 2 3 9 3" xfId="6589" xr:uid="{00000000-0005-0000-0000-000036180000}"/>
    <cellStyle name="Calculation 2 3 3 2 4" xfId="6590" xr:uid="{00000000-0005-0000-0000-000037180000}"/>
    <cellStyle name="Calculation 2 3 3 2 4 10" xfId="6591" xr:uid="{00000000-0005-0000-0000-000038180000}"/>
    <cellStyle name="Calculation 2 3 3 2 4 11" xfId="6592" xr:uid="{00000000-0005-0000-0000-000039180000}"/>
    <cellStyle name="Calculation 2 3 3 2 4 2" xfId="6593" xr:uid="{00000000-0005-0000-0000-00003A180000}"/>
    <cellStyle name="Calculation 2 3 3 2 4 2 2" xfId="6594" xr:uid="{00000000-0005-0000-0000-00003B180000}"/>
    <cellStyle name="Calculation 2 3 3 2 4 2 3" xfId="6595" xr:uid="{00000000-0005-0000-0000-00003C180000}"/>
    <cellStyle name="Calculation 2 3 3 2 4 3" xfId="6596" xr:uid="{00000000-0005-0000-0000-00003D180000}"/>
    <cellStyle name="Calculation 2 3 3 2 4 3 2" xfId="6597" xr:uid="{00000000-0005-0000-0000-00003E180000}"/>
    <cellStyle name="Calculation 2 3 3 2 4 3 3" xfId="6598" xr:uid="{00000000-0005-0000-0000-00003F180000}"/>
    <cellStyle name="Calculation 2 3 3 2 4 4" xfId="6599" xr:uid="{00000000-0005-0000-0000-000040180000}"/>
    <cellStyle name="Calculation 2 3 3 2 4 4 2" xfId="6600" xr:uid="{00000000-0005-0000-0000-000041180000}"/>
    <cellStyle name="Calculation 2 3 3 2 4 4 3" xfId="6601" xr:uid="{00000000-0005-0000-0000-000042180000}"/>
    <cellStyle name="Calculation 2 3 3 2 4 5" xfId="6602" xr:uid="{00000000-0005-0000-0000-000043180000}"/>
    <cellStyle name="Calculation 2 3 3 2 4 5 2" xfId="6603" xr:uid="{00000000-0005-0000-0000-000044180000}"/>
    <cellStyle name="Calculation 2 3 3 2 4 5 3" xfId="6604" xr:uid="{00000000-0005-0000-0000-000045180000}"/>
    <cellStyle name="Calculation 2 3 3 2 4 6" xfId="6605" xr:uid="{00000000-0005-0000-0000-000046180000}"/>
    <cellStyle name="Calculation 2 3 3 2 4 6 2" xfId="6606" xr:uid="{00000000-0005-0000-0000-000047180000}"/>
    <cellStyle name="Calculation 2 3 3 2 4 6 3" xfId="6607" xr:uid="{00000000-0005-0000-0000-000048180000}"/>
    <cellStyle name="Calculation 2 3 3 2 4 7" xfId="6608" xr:uid="{00000000-0005-0000-0000-000049180000}"/>
    <cellStyle name="Calculation 2 3 3 2 4 7 2" xfId="6609" xr:uid="{00000000-0005-0000-0000-00004A180000}"/>
    <cellStyle name="Calculation 2 3 3 2 4 7 3" xfId="6610" xr:uid="{00000000-0005-0000-0000-00004B180000}"/>
    <cellStyle name="Calculation 2 3 3 2 4 8" xfId="6611" xr:uid="{00000000-0005-0000-0000-00004C180000}"/>
    <cellStyle name="Calculation 2 3 3 2 4 8 2" xfId="6612" xr:uid="{00000000-0005-0000-0000-00004D180000}"/>
    <cellStyle name="Calculation 2 3 3 2 4 8 3" xfId="6613" xr:uid="{00000000-0005-0000-0000-00004E180000}"/>
    <cellStyle name="Calculation 2 3 3 2 4 9" xfId="6614" xr:uid="{00000000-0005-0000-0000-00004F180000}"/>
    <cellStyle name="Calculation 2 3 3 2 4 9 2" xfId="6615" xr:uid="{00000000-0005-0000-0000-000050180000}"/>
    <cellStyle name="Calculation 2 3 3 2 4 9 3" xfId="6616" xr:uid="{00000000-0005-0000-0000-000051180000}"/>
    <cellStyle name="Calculation 2 3 3 2 5" xfId="6617" xr:uid="{00000000-0005-0000-0000-000052180000}"/>
    <cellStyle name="Calculation 2 3 3 2 5 10" xfId="6618" xr:uid="{00000000-0005-0000-0000-000053180000}"/>
    <cellStyle name="Calculation 2 3 3 2 5 11" xfId="6619" xr:uid="{00000000-0005-0000-0000-000054180000}"/>
    <cellStyle name="Calculation 2 3 3 2 5 2" xfId="6620" xr:uid="{00000000-0005-0000-0000-000055180000}"/>
    <cellStyle name="Calculation 2 3 3 2 5 2 2" xfId="6621" xr:uid="{00000000-0005-0000-0000-000056180000}"/>
    <cellStyle name="Calculation 2 3 3 2 5 2 3" xfId="6622" xr:uid="{00000000-0005-0000-0000-000057180000}"/>
    <cellStyle name="Calculation 2 3 3 2 5 3" xfId="6623" xr:uid="{00000000-0005-0000-0000-000058180000}"/>
    <cellStyle name="Calculation 2 3 3 2 5 3 2" xfId="6624" xr:uid="{00000000-0005-0000-0000-000059180000}"/>
    <cellStyle name="Calculation 2 3 3 2 5 3 3" xfId="6625" xr:uid="{00000000-0005-0000-0000-00005A180000}"/>
    <cellStyle name="Calculation 2 3 3 2 5 4" xfId="6626" xr:uid="{00000000-0005-0000-0000-00005B180000}"/>
    <cellStyle name="Calculation 2 3 3 2 5 4 2" xfId="6627" xr:uid="{00000000-0005-0000-0000-00005C180000}"/>
    <cellStyle name="Calculation 2 3 3 2 5 4 3" xfId="6628" xr:uid="{00000000-0005-0000-0000-00005D180000}"/>
    <cellStyle name="Calculation 2 3 3 2 5 5" xfId="6629" xr:uid="{00000000-0005-0000-0000-00005E180000}"/>
    <cellStyle name="Calculation 2 3 3 2 5 5 2" xfId="6630" xr:uid="{00000000-0005-0000-0000-00005F180000}"/>
    <cellStyle name="Calculation 2 3 3 2 5 5 3" xfId="6631" xr:uid="{00000000-0005-0000-0000-000060180000}"/>
    <cellStyle name="Calculation 2 3 3 2 5 6" xfId="6632" xr:uid="{00000000-0005-0000-0000-000061180000}"/>
    <cellStyle name="Calculation 2 3 3 2 5 6 2" xfId="6633" xr:uid="{00000000-0005-0000-0000-000062180000}"/>
    <cellStyle name="Calculation 2 3 3 2 5 6 3" xfId="6634" xr:uid="{00000000-0005-0000-0000-000063180000}"/>
    <cellStyle name="Calculation 2 3 3 2 5 7" xfId="6635" xr:uid="{00000000-0005-0000-0000-000064180000}"/>
    <cellStyle name="Calculation 2 3 3 2 5 7 2" xfId="6636" xr:uid="{00000000-0005-0000-0000-000065180000}"/>
    <cellStyle name="Calculation 2 3 3 2 5 7 3" xfId="6637" xr:uid="{00000000-0005-0000-0000-000066180000}"/>
    <cellStyle name="Calculation 2 3 3 2 5 8" xfId="6638" xr:uid="{00000000-0005-0000-0000-000067180000}"/>
    <cellStyle name="Calculation 2 3 3 2 5 8 2" xfId="6639" xr:uid="{00000000-0005-0000-0000-000068180000}"/>
    <cellStyle name="Calculation 2 3 3 2 5 8 3" xfId="6640" xr:uid="{00000000-0005-0000-0000-000069180000}"/>
    <cellStyle name="Calculation 2 3 3 2 5 9" xfId="6641" xr:uid="{00000000-0005-0000-0000-00006A180000}"/>
    <cellStyle name="Calculation 2 3 3 2 5 9 2" xfId="6642" xr:uid="{00000000-0005-0000-0000-00006B180000}"/>
    <cellStyle name="Calculation 2 3 3 2 5 9 3" xfId="6643" xr:uid="{00000000-0005-0000-0000-00006C180000}"/>
    <cellStyle name="Calculation 2 3 3 2 6" xfId="6644" xr:uid="{00000000-0005-0000-0000-00006D180000}"/>
    <cellStyle name="Calculation 2 3 3 2 6 10" xfId="6645" xr:uid="{00000000-0005-0000-0000-00006E180000}"/>
    <cellStyle name="Calculation 2 3 3 2 6 11" xfId="6646" xr:uid="{00000000-0005-0000-0000-00006F180000}"/>
    <cellStyle name="Calculation 2 3 3 2 6 2" xfId="6647" xr:uid="{00000000-0005-0000-0000-000070180000}"/>
    <cellStyle name="Calculation 2 3 3 2 6 2 2" xfId="6648" xr:uid="{00000000-0005-0000-0000-000071180000}"/>
    <cellStyle name="Calculation 2 3 3 2 6 2 3" xfId="6649" xr:uid="{00000000-0005-0000-0000-000072180000}"/>
    <cellStyle name="Calculation 2 3 3 2 6 3" xfId="6650" xr:uid="{00000000-0005-0000-0000-000073180000}"/>
    <cellStyle name="Calculation 2 3 3 2 6 3 2" xfId="6651" xr:uid="{00000000-0005-0000-0000-000074180000}"/>
    <cellStyle name="Calculation 2 3 3 2 6 3 3" xfId="6652" xr:uid="{00000000-0005-0000-0000-000075180000}"/>
    <cellStyle name="Calculation 2 3 3 2 6 4" xfId="6653" xr:uid="{00000000-0005-0000-0000-000076180000}"/>
    <cellStyle name="Calculation 2 3 3 2 6 4 2" xfId="6654" xr:uid="{00000000-0005-0000-0000-000077180000}"/>
    <cellStyle name="Calculation 2 3 3 2 6 4 3" xfId="6655" xr:uid="{00000000-0005-0000-0000-000078180000}"/>
    <cellStyle name="Calculation 2 3 3 2 6 5" xfId="6656" xr:uid="{00000000-0005-0000-0000-000079180000}"/>
    <cellStyle name="Calculation 2 3 3 2 6 5 2" xfId="6657" xr:uid="{00000000-0005-0000-0000-00007A180000}"/>
    <cellStyle name="Calculation 2 3 3 2 6 5 3" xfId="6658" xr:uid="{00000000-0005-0000-0000-00007B180000}"/>
    <cellStyle name="Calculation 2 3 3 2 6 6" xfId="6659" xr:uid="{00000000-0005-0000-0000-00007C180000}"/>
    <cellStyle name="Calculation 2 3 3 2 6 6 2" xfId="6660" xr:uid="{00000000-0005-0000-0000-00007D180000}"/>
    <cellStyle name="Calculation 2 3 3 2 6 6 3" xfId="6661" xr:uid="{00000000-0005-0000-0000-00007E180000}"/>
    <cellStyle name="Calculation 2 3 3 2 6 7" xfId="6662" xr:uid="{00000000-0005-0000-0000-00007F180000}"/>
    <cellStyle name="Calculation 2 3 3 2 6 7 2" xfId="6663" xr:uid="{00000000-0005-0000-0000-000080180000}"/>
    <cellStyle name="Calculation 2 3 3 2 6 7 3" xfId="6664" xr:uid="{00000000-0005-0000-0000-000081180000}"/>
    <cellStyle name="Calculation 2 3 3 2 6 8" xfId="6665" xr:uid="{00000000-0005-0000-0000-000082180000}"/>
    <cellStyle name="Calculation 2 3 3 2 6 8 2" xfId="6666" xr:uid="{00000000-0005-0000-0000-000083180000}"/>
    <cellStyle name="Calculation 2 3 3 2 6 8 3" xfId="6667" xr:uid="{00000000-0005-0000-0000-000084180000}"/>
    <cellStyle name="Calculation 2 3 3 2 6 9" xfId="6668" xr:uid="{00000000-0005-0000-0000-000085180000}"/>
    <cellStyle name="Calculation 2 3 3 2 6 9 2" xfId="6669" xr:uid="{00000000-0005-0000-0000-000086180000}"/>
    <cellStyle name="Calculation 2 3 3 2 6 9 3" xfId="6670" xr:uid="{00000000-0005-0000-0000-000087180000}"/>
    <cellStyle name="Calculation 2 3 3 2 7" xfId="6671" xr:uid="{00000000-0005-0000-0000-000088180000}"/>
    <cellStyle name="Calculation 2 3 3 2 7 10" xfId="6672" xr:uid="{00000000-0005-0000-0000-000089180000}"/>
    <cellStyle name="Calculation 2 3 3 2 7 11" xfId="6673" xr:uid="{00000000-0005-0000-0000-00008A180000}"/>
    <cellStyle name="Calculation 2 3 3 2 7 2" xfId="6674" xr:uid="{00000000-0005-0000-0000-00008B180000}"/>
    <cellStyle name="Calculation 2 3 3 2 7 2 2" xfId="6675" xr:uid="{00000000-0005-0000-0000-00008C180000}"/>
    <cellStyle name="Calculation 2 3 3 2 7 2 3" xfId="6676" xr:uid="{00000000-0005-0000-0000-00008D180000}"/>
    <cellStyle name="Calculation 2 3 3 2 7 3" xfId="6677" xr:uid="{00000000-0005-0000-0000-00008E180000}"/>
    <cellStyle name="Calculation 2 3 3 2 7 3 2" xfId="6678" xr:uid="{00000000-0005-0000-0000-00008F180000}"/>
    <cellStyle name="Calculation 2 3 3 2 7 3 3" xfId="6679" xr:uid="{00000000-0005-0000-0000-000090180000}"/>
    <cellStyle name="Calculation 2 3 3 2 7 4" xfId="6680" xr:uid="{00000000-0005-0000-0000-000091180000}"/>
    <cellStyle name="Calculation 2 3 3 2 7 4 2" xfId="6681" xr:uid="{00000000-0005-0000-0000-000092180000}"/>
    <cellStyle name="Calculation 2 3 3 2 7 4 3" xfId="6682" xr:uid="{00000000-0005-0000-0000-000093180000}"/>
    <cellStyle name="Calculation 2 3 3 2 7 5" xfId="6683" xr:uid="{00000000-0005-0000-0000-000094180000}"/>
    <cellStyle name="Calculation 2 3 3 2 7 5 2" xfId="6684" xr:uid="{00000000-0005-0000-0000-000095180000}"/>
    <cellStyle name="Calculation 2 3 3 2 7 5 3" xfId="6685" xr:uid="{00000000-0005-0000-0000-000096180000}"/>
    <cellStyle name="Calculation 2 3 3 2 7 6" xfId="6686" xr:uid="{00000000-0005-0000-0000-000097180000}"/>
    <cellStyle name="Calculation 2 3 3 2 7 6 2" xfId="6687" xr:uid="{00000000-0005-0000-0000-000098180000}"/>
    <cellStyle name="Calculation 2 3 3 2 7 6 3" xfId="6688" xr:uid="{00000000-0005-0000-0000-000099180000}"/>
    <cellStyle name="Calculation 2 3 3 2 7 7" xfId="6689" xr:uid="{00000000-0005-0000-0000-00009A180000}"/>
    <cellStyle name="Calculation 2 3 3 2 7 7 2" xfId="6690" xr:uid="{00000000-0005-0000-0000-00009B180000}"/>
    <cellStyle name="Calculation 2 3 3 2 7 7 3" xfId="6691" xr:uid="{00000000-0005-0000-0000-00009C180000}"/>
    <cellStyle name="Calculation 2 3 3 2 7 8" xfId="6692" xr:uid="{00000000-0005-0000-0000-00009D180000}"/>
    <cellStyle name="Calculation 2 3 3 2 7 8 2" xfId="6693" xr:uid="{00000000-0005-0000-0000-00009E180000}"/>
    <cellStyle name="Calculation 2 3 3 2 7 8 3" xfId="6694" xr:uid="{00000000-0005-0000-0000-00009F180000}"/>
    <cellStyle name="Calculation 2 3 3 2 7 9" xfId="6695" xr:uid="{00000000-0005-0000-0000-0000A0180000}"/>
    <cellStyle name="Calculation 2 3 3 2 7 9 2" xfId="6696" xr:uid="{00000000-0005-0000-0000-0000A1180000}"/>
    <cellStyle name="Calculation 2 3 3 2 7 9 3" xfId="6697" xr:uid="{00000000-0005-0000-0000-0000A2180000}"/>
    <cellStyle name="Calculation 2 3 3 2 8" xfId="6698" xr:uid="{00000000-0005-0000-0000-0000A3180000}"/>
    <cellStyle name="Calculation 2 3 3 2 8 10" xfId="6699" xr:uid="{00000000-0005-0000-0000-0000A4180000}"/>
    <cellStyle name="Calculation 2 3 3 2 8 11" xfId="6700" xr:uid="{00000000-0005-0000-0000-0000A5180000}"/>
    <cellStyle name="Calculation 2 3 3 2 8 2" xfId="6701" xr:uid="{00000000-0005-0000-0000-0000A6180000}"/>
    <cellStyle name="Calculation 2 3 3 2 8 2 2" xfId="6702" xr:uid="{00000000-0005-0000-0000-0000A7180000}"/>
    <cellStyle name="Calculation 2 3 3 2 8 2 3" xfId="6703" xr:uid="{00000000-0005-0000-0000-0000A8180000}"/>
    <cellStyle name="Calculation 2 3 3 2 8 3" xfId="6704" xr:uid="{00000000-0005-0000-0000-0000A9180000}"/>
    <cellStyle name="Calculation 2 3 3 2 8 3 2" xfId="6705" xr:uid="{00000000-0005-0000-0000-0000AA180000}"/>
    <cellStyle name="Calculation 2 3 3 2 8 3 3" xfId="6706" xr:uid="{00000000-0005-0000-0000-0000AB180000}"/>
    <cellStyle name="Calculation 2 3 3 2 8 4" xfId="6707" xr:uid="{00000000-0005-0000-0000-0000AC180000}"/>
    <cellStyle name="Calculation 2 3 3 2 8 4 2" xfId="6708" xr:uid="{00000000-0005-0000-0000-0000AD180000}"/>
    <cellStyle name="Calculation 2 3 3 2 8 4 3" xfId="6709" xr:uid="{00000000-0005-0000-0000-0000AE180000}"/>
    <cellStyle name="Calculation 2 3 3 2 8 5" xfId="6710" xr:uid="{00000000-0005-0000-0000-0000AF180000}"/>
    <cellStyle name="Calculation 2 3 3 2 8 5 2" xfId="6711" xr:uid="{00000000-0005-0000-0000-0000B0180000}"/>
    <cellStyle name="Calculation 2 3 3 2 8 5 3" xfId="6712" xr:uid="{00000000-0005-0000-0000-0000B1180000}"/>
    <cellStyle name="Calculation 2 3 3 2 8 6" xfId="6713" xr:uid="{00000000-0005-0000-0000-0000B2180000}"/>
    <cellStyle name="Calculation 2 3 3 2 8 6 2" xfId="6714" xr:uid="{00000000-0005-0000-0000-0000B3180000}"/>
    <cellStyle name="Calculation 2 3 3 2 8 6 3" xfId="6715" xr:uid="{00000000-0005-0000-0000-0000B4180000}"/>
    <cellStyle name="Calculation 2 3 3 2 8 7" xfId="6716" xr:uid="{00000000-0005-0000-0000-0000B5180000}"/>
    <cellStyle name="Calculation 2 3 3 2 8 7 2" xfId="6717" xr:uid="{00000000-0005-0000-0000-0000B6180000}"/>
    <cellStyle name="Calculation 2 3 3 2 8 7 3" xfId="6718" xr:uid="{00000000-0005-0000-0000-0000B7180000}"/>
    <cellStyle name="Calculation 2 3 3 2 8 8" xfId="6719" xr:uid="{00000000-0005-0000-0000-0000B8180000}"/>
    <cellStyle name="Calculation 2 3 3 2 8 8 2" xfId="6720" xr:uid="{00000000-0005-0000-0000-0000B9180000}"/>
    <cellStyle name="Calculation 2 3 3 2 8 8 3" xfId="6721" xr:uid="{00000000-0005-0000-0000-0000BA180000}"/>
    <cellStyle name="Calculation 2 3 3 2 8 9" xfId="6722" xr:uid="{00000000-0005-0000-0000-0000BB180000}"/>
    <cellStyle name="Calculation 2 3 3 2 8 9 2" xfId="6723" xr:uid="{00000000-0005-0000-0000-0000BC180000}"/>
    <cellStyle name="Calculation 2 3 3 2 8 9 3" xfId="6724" xr:uid="{00000000-0005-0000-0000-0000BD180000}"/>
    <cellStyle name="Calculation 2 3 3 2 9" xfId="6725" xr:uid="{00000000-0005-0000-0000-0000BE180000}"/>
    <cellStyle name="Calculation 2 3 3 2 9 10" xfId="6726" xr:uid="{00000000-0005-0000-0000-0000BF180000}"/>
    <cellStyle name="Calculation 2 3 3 2 9 11" xfId="6727" xr:uid="{00000000-0005-0000-0000-0000C0180000}"/>
    <cellStyle name="Calculation 2 3 3 2 9 2" xfId="6728" xr:uid="{00000000-0005-0000-0000-0000C1180000}"/>
    <cellStyle name="Calculation 2 3 3 2 9 2 2" xfId="6729" xr:uid="{00000000-0005-0000-0000-0000C2180000}"/>
    <cellStyle name="Calculation 2 3 3 2 9 2 3" xfId="6730" xr:uid="{00000000-0005-0000-0000-0000C3180000}"/>
    <cellStyle name="Calculation 2 3 3 2 9 3" xfId="6731" xr:uid="{00000000-0005-0000-0000-0000C4180000}"/>
    <cellStyle name="Calculation 2 3 3 2 9 3 2" xfId="6732" xr:uid="{00000000-0005-0000-0000-0000C5180000}"/>
    <cellStyle name="Calculation 2 3 3 2 9 3 3" xfId="6733" xr:uid="{00000000-0005-0000-0000-0000C6180000}"/>
    <cellStyle name="Calculation 2 3 3 2 9 4" xfId="6734" xr:uid="{00000000-0005-0000-0000-0000C7180000}"/>
    <cellStyle name="Calculation 2 3 3 2 9 4 2" xfId="6735" xr:uid="{00000000-0005-0000-0000-0000C8180000}"/>
    <cellStyle name="Calculation 2 3 3 2 9 4 3" xfId="6736" xr:uid="{00000000-0005-0000-0000-0000C9180000}"/>
    <cellStyle name="Calculation 2 3 3 2 9 5" xfId="6737" xr:uid="{00000000-0005-0000-0000-0000CA180000}"/>
    <cellStyle name="Calculation 2 3 3 2 9 5 2" xfId="6738" xr:uid="{00000000-0005-0000-0000-0000CB180000}"/>
    <cellStyle name="Calculation 2 3 3 2 9 5 3" xfId="6739" xr:uid="{00000000-0005-0000-0000-0000CC180000}"/>
    <cellStyle name="Calculation 2 3 3 2 9 6" xfId="6740" xr:uid="{00000000-0005-0000-0000-0000CD180000}"/>
    <cellStyle name="Calculation 2 3 3 2 9 6 2" xfId="6741" xr:uid="{00000000-0005-0000-0000-0000CE180000}"/>
    <cellStyle name="Calculation 2 3 3 2 9 6 3" xfId="6742" xr:uid="{00000000-0005-0000-0000-0000CF180000}"/>
    <cellStyle name="Calculation 2 3 3 2 9 7" xfId="6743" xr:uid="{00000000-0005-0000-0000-0000D0180000}"/>
    <cellStyle name="Calculation 2 3 3 2 9 7 2" xfId="6744" xr:uid="{00000000-0005-0000-0000-0000D1180000}"/>
    <cellStyle name="Calculation 2 3 3 2 9 7 3" xfId="6745" xr:uid="{00000000-0005-0000-0000-0000D2180000}"/>
    <cellStyle name="Calculation 2 3 3 2 9 8" xfId="6746" xr:uid="{00000000-0005-0000-0000-0000D3180000}"/>
    <cellStyle name="Calculation 2 3 3 2 9 8 2" xfId="6747" xr:uid="{00000000-0005-0000-0000-0000D4180000}"/>
    <cellStyle name="Calculation 2 3 3 2 9 8 3" xfId="6748" xr:uid="{00000000-0005-0000-0000-0000D5180000}"/>
    <cellStyle name="Calculation 2 3 3 2 9 9" xfId="6749" xr:uid="{00000000-0005-0000-0000-0000D6180000}"/>
    <cellStyle name="Calculation 2 3 3 2 9 9 2" xfId="6750" xr:uid="{00000000-0005-0000-0000-0000D7180000}"/>
    <cellStyle name="Calculation 2 3 3 2 9 9 3" xfId="6751" xr:uid="{00000000-0005-0000-0000-0000D8180000}"/>
    <cellStyle name="Calculation 2 3 3 3" xfId="6752" xr:uid="{00000000-0005-0000-0000-0000D9180000}"/>
    <cellStyle name="Calculation 2 3 3 3 2" xfId="6753" xr:uid="{00000000-0005-0000-0000-0000DA180000}"/>
    <cellStyle name="Calculation 2 3 3 3 3" xfId="6754" xr:uid="{00000000-0005-0000-0000-0000DB180000}"/>
    <cellStyle name="Calculation 2 3 3 4" xfId="6755" xr:uid="{00000000-0005-0000-0000-0000DC180000}"/>
    <cellStyle name="Calculation 2 3 3 4 2" xfId="6756" xr:uid="{00000000-0005-0000-0000-0000DD180000}"/>
    <cellStyle name="Calculation 2 3 3 4 3" xfId="6757" xr:uid="{00000000-0005-0000-0000-0000DE180000}"/>
    <cellStyle name="Calculation 2 3 3 5" xfId="6758" xr:uid="{00000000-0005-0000-0000-0000DF180000}"/>
    <cellStyle name="Calculation 2 3 3 5 2" xfId="6759" xr:uid="{00000000-0005-0000-0000-0000E0180000}"/>
    <cellStyle name="Calculation 2 3 3 5 3" xfId="6760" xr:uid="{00000000-0005-0000-0000-0000E1180000}"/>
    <cellStyle name="Calculation 2 3 3 6" xfId="6761" xr:uid="{00000000-0005-0000-0000-0000E2180000}"/>
    <cellStyle name="Calculation 2 3 3 6 2" xfId="6762" xr:uid="{00000000-0005-0000-0000-0000E3180000}"/>
    <cellStyle name="Calculation 2 3 3 6 3" xfId="6763" xr:uid="{00000000-0005-0000-0000-0000E4180000}"/>
    <cellStyle name="Calculation 2 3 3 7" xfId="6764" xr:uid="{00000000-0005-0000-0000-0000E5180000}"/>
    <cellStyle name="Calculation 2 3 3 7 2" xfId="6765" xr:uid="{00000000-0005-0000-0000-0000E6180000}"/>
    <cellStyle name="Calculation 2 3 3 7 3" xfId="6766" xr:uid="{00000000-0005-0000-0000-0000E7180000}"/>
    <cellStyle name="Calculation 2 3 3 8" xfId="58271" xr:uid="{00000000-0005-0000-0000-0000E8180000}"/>
    <cellStyle name="Calculation 2 3 4" xfId="160" xr:uid="{00000000-0005-0000-0000-0000E9180000}"/>
    <cellStyle name="Calculation 2 3 4 2" xfId="6767" xr:uid="{00000000-0005-0000-0000-0000EA180000}"/>
    <cellStyle name="Calculation 2 3 4 2 10" xfId="6768" xr:uid="{00000000-0005-0000-0000-0000EB180000}"/>
    <cellStyle name="Calculation 2 3 4 2 10 10" xfId="6769" xr:uid="{00000000-0005-0000-0000-0000EC180000}"/>
    <cellStyle name="Calculation 2 3 4 2 10 11" xfId="6770" xr:uid="{00000000-0005-0000-0000-0000ED180000}"/>
    <cellStyle name="Calculation 2 3 4 2 10 2" xfId="6771" xr:uid="{00000000-0005-0000-0000-0000EE180000}"/>
    <cellStyle name="Calculation 2 3 4 2 10 2 2" xfId="6772" xr:uid="{00000000-0005-0000-0000-0000EF180000}"/>
    <cellStyle name="Calculation 2 3 4 2 10 2 3" xfId="6773" xr:uid="{00000000-0005-0000-0000-0000F0180000}"/>
    <cellStyle name="Calculation 2 3 4 2 10 3" xfId="6774" xr:uid="{00000000-0005-0000-0000-0000F1180000}"/>
    <cellStyle name="Calculation 2 3 4 2 10 3 2" xfId="6775" xr:uid="{00000000-0005-0000-0000-0000F2180000}"/>
    <cellStyle name="Calculation 2 3 4 2 10 3 3" xfId="6776" xr:uid="{00000000-0005-0000-0000-0000F3180000}"/>
    <cellStyle name="Calculation 2 3 4 2 10 4" xfId="6777" xr:uid="{00000000-0005-0000-0000-0000F4180000}"/>
    <cellStyle name="Calculation 2 3 4 2 10 4 2" xfId="6778" xr:uid="{00000000-0005-0000-0000-0000F5180000}"/>
    <cellStyle name="Calculation 2 3 4 2 10 4 3" xfId="6779" xr:uid="{00000000-0005-0000-0000-0000F6180000}"/>
    <cellStyle name="Calculation 2 3 4 2 10 5" xfId="6780" xr:uid="{00000000-0005-0000-0000-0000F7180000}"/>
    <cellStyle name="Calculation 2 3 4 2 10 5 2" xfId="6781" xr:uid="{00000000-0005-0000-0000-0000F8180000}"/>
    <cellStyle name="Calculation 2 3 4 2 10 5 3" xfId="6782" xr:uid="{00000000-0005-0000-0000-0000F9180000}"/>
    <cellStyle name="Calculation 2 3 4 2 10 6" xfId="6783" xr:uid="{00000000-0005-0000-0000-0000FA180000}"/>
    <cellStyle name="Calculation 2 3 4 2 10 6 2" xfId="6784" xr:uid="{00000000-0005-0000-0000-0000FB180000}"/>
    <cellStyle name="Calculation 2 3 4 2 10 6 3" xfId="6785" xr:uid="{00000000-0005-0000-0000-0000FC180000}"/>
    <cellStyle name="Calculation 2 3 4 2 10 7" xfId="6786" xr:uid="{00000000-0005-0000-0000-0000FD180000}"/>
    <cellStyle name="Calculation 2 3 4 2 10 7 2" xfId="6787" xr:uid="{00000000-0005-0000-0000-0000FE180000}"/>
    <cellStyle name="Calculation 2 3 4 2 10 7 3" xfId="6788" xr:uid="{00000000-0005-0000-0000-0000FF180000}"/>
    <cellStyle name="Calculation 2 3 4 2 10 8" xfId="6789" xr:uid="{00000000-0005-0000-0000-000000190000}"/>
    <cellStyle name="Calculation 2 3 4 2 10 8 2" xfId="6790" xr:uid="{00000000-0005-0000-0000-000001190000}"/>
    <cellStyle name="Calculation 2 3 4 2 10 8 3" xfId="6791" xr:uid="{00000000-0005-0000-0000-000002190000}"/>
    <cellStyle name="Calculation 2 3 4 2 10 9" xfId="6792" xr:uid="{00000000-0005-0000-0000-000003190000}"/>
    <cellStyle name="Calculation 2 3 4 2 10 9 2" xfId="6793" xr:uid="{00000000-0005-0000-0000-000004190000}"/>
    <cellStyle name="Calculation 2 3 4 2 10 9 3" xfId="6794" xr:uid="{00000000-0005-0000-0000-000005190000}"/>
    <cellStyle name="Calculation 2 3 4 2 11" xfId="6795" xr:uid="{00000000-0005-0000-0000-000006190000}"/>
    <cellStyle name="Calculation 2 3 4 2 11 2" xfId="6796" xr:uid="{00000000-0005-0000-0000-000007190000}"/>
    <cellStyle name="Calculation 2 3 4 2 11 3" xfId="6797" xr:uid="{00000000-0005-0000-0000-000008190000}"/>
    <cellStyle name="Calculation 2 3 4 2 12" xfId="6798" xr:uid="{00000000-0005-0000-0000-000009190000}"/>
    <cellStyle name="Calculation 2 3 4 2 12 2" xfId="6799" xr:uid="{00000000-0005-0000-0000-00000A190000}"/>
    <cellStyle name="Calculation 2 3 4 2 12 3" xfId="6800" xr:uid="{00000000-0005-0000-0000-00000B190000}"/>
    <cellStyle name="Calculation 2 3 4 2 13" xfId="6801" xr:uid="{00000000-0005-0000-0000-00000C190000}"/>
    <cellStyle name="Calculation 2 3 4 2 13 2" xfId="6802" xr:uid="{00000000-0005-0000-0000-00000D190000}"/>
    <cellStyle name="Calculation 2 3 4 2 13 3" xfId="6803" xr:uid="{00000000-0005-0000-0000-00000E190000}"/>
    <cellStyle name="Calculation 2 3 4 2 14" xfId="6804" xr:uid="{00000000-0005-0000-0000-00000F190000}"/>
    <cellStyle name="Calculation 2 3 4 2 14 2" xfId="6805" xr:uid="{00000000-0005-0000-0000-000010190000}"/>
    <cellStyle name="Calculation 2 3 4 2 14 3" xfId="6806" xr:uid="{00000000-0005-0000-0000-000011190000}"/>
    <cellStyle name="Calculation 2 3 4 2 15" xfId="6807" xr:uid="{00000000-0005-0000-0000-000012190000}"/>
    <cellStyle name="Calculation 2 3 4 2 15 2" xfId="6808" xr:uid="{00000000-0005-0000-0000-000013190000}"/>
    <cellStyle name="Calculation 2 3 4 2 15 3" xfId="6809" xr:uid="{00000000-0005-0000-0000-000014190000}"/>
    <cellStyle name="Calculation 2 3 4 2 16" xfId="6810" xr:uid="{00000000-0005-0000-0000-000015190000}"/>
    <cellStyle name="Calculation 2 3 4 2 16 2" xfId="6811" xr:uid="{00000000-0005-0000-0000-000016190000}"/>
    <cellStyle name="Calculation 2 3 4 2 16 3" xfId="6812" xr:uid="{00000000-0005-0000-0000-000017190000}"/>
    <cellStyle name="Calculation 2 3 4 2 17" xfId="6813" xr:uid="{00000000-0005-0000-0000-000018190000}"/>
    <cellStyle name="Calculation 2 3 4 2 17 2" xfId="6814" xr:uid="{00000000-0005-0000-0000-000019190000}"/>
    <cellStyle name="Calculation 2 3 4 2 17 3" xfId="6815" xr:uid="{00000000-0005-0000-0000-00001A190000}"/>
    <cellStyle name="Calculation 2 3 4 2 18" xfId="6816" xr:uid="{00000000-0005-0000-0000-00001B190000}"/>
    <cellStyle name="Calculation 2 3 4 2 18 2" xfId="6817" xr:uid="{00000000-0005-0000-0000-00001C190000}"/>
    <cellStyle name="Calculation 2 3 4 2 18 3" xfId="6818" xr:uid="{00000000-0005-0000-0000-00001D190000}"/>
    <cellStyle name="Calculation 2 3 4 2 19" xfId="6819" xr:uid="{00000000-0005-0000-0000-00001E190000}"/>
    <cellStyle name="Calculation 2 3 4 2 2" xfId="6820" xr:uid="{00000000-0005-0000-0000-00001F190000}"/>
    <cellStyle name="Calculation 2 3 4 2 2 10" xfId="6821" xr:uid="{00000000-0005-0000-0000-000020190000}"/>
    <cellStyle name="Calculation 2 3 4 2 2 11" xfId="6822" xr:uid="{00000000-0005-0000-0000-000021190000}"/>
    <cellStyle name="Calculation 2 3 4 2 2 2" xfId="6823" xr:uid="{00000000-0005-0000-0000-000022190000}"/>
    <cellStyle name="Calculation 2 3 4 2 2 2 2" xfId="6824" xr:uid="{00000000-0005-0000-0000-000023190000}"/>
    <cellStyle name="Calculation 2 3 4 2 2 2 3" xfId="6825" xr:uid="{00000000-0005-0000-0000-000024190000}"/>
    <cellStyle name="Calculation 2 3 4 2 2 3" xfId="6826" xr:uid="{00000000-0005-0000-0000-000025190000}"/>
    <cellStyle name="Calculation 2 3 4 2 2 3 2" xfId="6827" xr:uid="{00000000-0005-0000-0000-000026190000}"/>
    <cellStyle name="Calculation 2 3 4 2 2 3 3" xfId="6828" xr:uid="{00000000-0005-0000-0000-000027190000}"/>
    <cellStyle name="Calculation 2 3 4 2 2 4" xfId="6829" xr:uid="{00000000-0005-0000-0000-000028190000}"/>
    <cellStyle name="Calculation 2 3 4 2 2 4 2" xfId="6830" xr:uid="{00000000-0005-0000-0000-000029190000}"/>
    <cellStyle name="Calculation 2 3 4 2 2 4 3" xfId="6831" xr:uid="{00000000-0005-0000-0000-00002A190000}"/>
    <cellStyle name="Calculation 2 3 4 2 2 5" xfId="6832" xr:uid="{00000000-0005-0000-0000-00002B190000}"/>
    <cellStyle name="Calculation 2 3 4 2 2 5 2" xfId="6833" xr:uid="{00000000-0005-0000-0000-00002C190000}"/>
    <cellStyle name="Calculation 2 3 4 2 2 5 3" xfId="6834" xr:uid="{00000000-0005-0000-0000-00002D190000}"/>
    <cellStyle name="Calculation 2 3 4 2 2 6" xfId="6835" xr:uid="{00000000-0005-0000-0000-00002E190000}"/>
    <cellStyle name="Calculation 2 3 4 2 2 6 2" xfId="6836" xr:uid="{00000000-0005-0000-0000-00002F190000}"/>
    <cellStyle name="Calculation 2 3 4 2 2 6 3" xfId="6837" xr:uid="{00000000-0005-0000-0000-000030190000}"/>
    <cellStyle name="Calculation 2 3 4 2 2 7" xfId="6838" xr:uid="{00000000-0005-0000-0000-000031190000}"/>
    <cellStyle name="Calculation 2 3 4 2 2 7 2" xfId="6839" xr:uid="{00000000-0005-0000-0000-000032190000}"/>
    <cellStyle name="Calculation 2 3 4 2 2 7 3" xfId="6840" xr:uid="{00000000-0005-0000-0000-000033190000}"/>
    <cellStyle name="Calculation 2 3 4 2 2 8" xfId="6841" xr:uid="{00000000-0005-0000-0000-000034190000}"/>
    <cellStyle name="Calculation 2 3 4 2 2 8 2" xfId="6842" xr:uid="{00000000-0005-0000-0000-000035190000}"/>
    <cellStyle name="Calculation 2 3 4 2 2 8 3" xfId="6843" xr:uid="{00000000-0005-0000-0000-000036190000}"/>
    <cellStyle name="Calculation 2 3 4 2 2 9" xfId="6844" xr:uid="{00000000-0005-0000-0000-000037190000}"/>
    <cellStyle name="Calculation 2 3 4 2 2 9 2" xfId="6845" xr:uid="{00000000-0005-0000-0000-000038190000}"/>
    <cellStyle name="Calculation 2 3 4 2 2 9 3" xfId="6846" xr:uid="{00000000-0005-0000-0000-000039190000}"/>
    <cellStyle name="Calculation 2 3 4 2 20" xfId="6847" xr:uid="{00000000-0005-0000-0000-00003A190000}"/>
    <cellStyle name="Calculation 2 3 4 2 3" xfId="6848" xr:uid="{00000000-0005-0000-0000-00003B190000}"/>
    <cellStyle name="Calculation 2 3 4 2 3 10" xfId="6849" xr:uid="{00000000-0005-0000-0000-00003C190000}"/>
    <cellStyle name="Calculation 2 3 4 2 3 11" xfId="6850" xr:uid="{00000000-0005-0000-0000-00003D190000}"/>
    <cellStyle name="Calculation 2 3 4 2 3 2" xfId="6851" xr:uid="{00000000-0005-0000-0000-00003E190000}"/>
    <cellStyle name="Calculation 2 3 4 2 3 2 2" xfId="6852" xr:uid="{00000000-0005-0000-0000-00003F190000}"/>
    <cellStyle name="Calculation 2 3 4 2 3 2 3" xfId="6853" xr:uid="{00000000-0005-0000-0000-000040190000}"/>
    <cellStyle name="Calculation 2 3 4 2 3 3" xfId="6854" xr:uid="{00000000-0005-0000-0000-000041190000}"/>
    <cellStyle name="Calculation 2 3 4 2 3 3 2" xfId="6855" xr:uid="{00000000-0005-0000-0000-000042190000}"/>
    <cellStyle name="Calculation 2 3 4 2 3 3 3" xfId="6856" xr:uid="{00000000-0005-0000-0000-000043190000}"/>
    <cellStyle name="Calculation 2 3 4 2 3 4" xfId="6857" xr:uid="{00000000-0005-0000-0000-000044190000}"/>
    <cellStyle name="Calculation 2 3 4 2 3 4 2" xfId="6858" xr:uid="{00000000-0005-0000-0000-000045190000}"/>
    <cellStyle name="Calculation 2 3 4 2 3 4 3" xfId="6859" xr:uid="{00000000-0005-0000-0000-000046190000}"/>
    <cellStyle name="Calculation 2 3 4 2 3 5" xfId="6860" xr:uid="{00000000-0005-0000-0000-000047190000}"/>
    <cellStyle name="Calculation 2 3 4 2 3 5 2" xfId="6861" xr:uid="{00000000-0005-0000-0000-000048190000}"/>
    <cellStyle name="Calculation 2 3 4 2 3 5 3" xfId="6862" xr:uid="{00000000-0005-0000-0000-000049190000}"/>
    <cellStyle name="Calculation 2 3 4 2 3 6" xfId="6863" xr:uid="{00000000-0005-0000-0000-00004A190000}"/>
    <cellStyle name="Calculation 2 3 4 2 3 6 2" xfId="6864" xr:uid="{00000000-0005-0000-0000-00004B190000}"/>
    <cellStyle name="Calculation 2 3 4 2 3 6 3" xfId="6865" xr:uid="{00000000-0005-0000-0000-00004C190000}"/>
    <cellStyle name="Calculation 2 3 4 2 3 7" xfId="6866" xr:uid="{00000000-0005-0000-0000-00004D190000}"/>
    <cellStyle name="Calculation 2 3 4 2 3 7 2" xfId="6867" xr:uid="{00000000-0005-0000-0000-00004E190000}"/>
    <cellStyle name="Calculation 2 3 4 2 3 7 3" xfId="6868" xr:uid="{00000000-0005-0000-0000-00004F190000}"/>
    <cellStyle name="Calculation 2 3 4 2 3 8" xfId="6869" xr:uid="{00000000-0005-0000-0000-000050190000}"/>
    <cellStyle name="Calculation 2 3 4 2 3 8 2" xfId="6870" xr:uid="{00000000-0005-0000-0000-000051190000}"/>
    <cellStyle name="Calculation 2 3 4 2 3 8 3" xfId="6871" xr:uid="{00000000-0005-0000-0000-000052190000}"/>
    <cellStyle name="Calculation 2 3 4 2 3 9" xfId="6872" xr:uid="{00000000-0005-0000-0000-000053190000}"/>
    <cellStyle name="Calculation 2 3 4 2 3 9 2" xfId="6873" xr:uid="{00000000-0005-0000-0000-000054190000}"/>
    <cellStyle name="Calculation 2 3 4 2 3 9 3" xfId="6874" xr:uid="{00000000-0005-0000-0000-000055190000}"/>
    <cellStyle name="Calculation 2 3 4 2 4" xfId="6875" xr:uid="{00000000-0005-0000-0000-000056190000}"/>
    <cellStyle name="Calculation 2 3 4 2 4 10" xfId="6876" xr:uid="{00000000-0005-0000-0000-000057190000}"/>
    <cellStyle name="Calculation 2 3 4 2 4 11" xfId="6877" xr:uid="{00000000-0005-0000-0000-000058190000}"/>
    <cellStyle name="Calculation 2 3 4 2 4 2" xfId="6878" xr:uid="{00000000-0005-0000-0000-000059190000}"/>
    <cellStyle name="Calculation 2 3 4 2 4 2 2" xfId="6879" xr:uid="{00000000-0005-0000-0000-00005A190000}"/>
    <cellStyle name="Calculation 2 3 4 2 4 2 3" xfId="6880" xr:uid="{00000000-0005-0000-0000-00005B190000}"/>
    <cellStyle name="Calculation 2 3 4 2 4 3" xfId="6881" xr:uid="{00000000-0005-0000-0000-00005C190000}"/>
    <cellStyle name="Calculation 2 3 4 2 4 3 2" xfId="6882" xr:uid="{00000000-0005-0000-0000-00005D190000}"/>
    <cellStyle name="Calculation 2 3 4 2 4 3 3" xfId="6883" xr:uid="{00000000-0005-0000-0000-00005E190000}"/>
    <cellStyle name="Calculation 2 3 4 2 4 4" xfId="6884" xr:uid="{00000000-0005-0000-0000-00005F190000}"/>
    <cellStyle name="Calculation 2 3 4 2 4 4 2" xfId="6885" xr:uid="{00000000-0005-0000-0000-000060190000}"/>
    <cellStyle name="Calculation 2 3 4 2 4 4 3" xfId="6886" xr:uid="{00000000-0005-0000-0000-000061190000}"/>
    <cellStyle name="Calculation 2 3 4 2 4 5" xfId="6887" xr:uid="{00000000-0005-0000-0000-000062190000}"/>
    <cellStyle name="Calculation 2 3 4 2 4 5 2" xfId="6888" xr:uid="{00000000-0005-0000-0000-000063190000}"/>
    <cellStyle name="Calculation 2 3 4 2 4 5 3" xfId="6889" xr:uid="{00000000-0005-0000-0000-000064190000}"/>
    <cellStyle name="Calculation 2 3 4 2 4 6" xfId="6890" xr:uid="{00000000-0005-0000-0000-000065190000}"/>
    <cellStyle name="Calculation 2 3 4 2 4 6 2" xfId="6891" xr:uid="{00000000-0005-0000-0000-000066190000}"/>
    <cellStyle name="Calculation 2 3 4 2 4 6 3" xfId="6892" xr:uid="{00000000-0005-0000-0000-000067190000}"/>
    <cellStyle name="Calculation 2 3 4 2 4 7" xfId="6893" xr:uid="{00000000-0005-0000-0000-000068190000}"/>
    <cellStyle name="Calculation 2 3 4 2 4 7 2" xfId="6894" xr:uid="{00000000-0005-0000-0000-000069190000}"/>
    <cellStyle name="Calculation 2 3 4 2 4 7 3" xfId="6895" xr:uid="{00000000-0005-0000-0000-00006A190000}"/>
    <cellStyle name="Calculation 2 3 4 2 4 8" xfId="6896" xr:uid="{00000000-0005-0000-0000-00006B190000}"/>
    <cellStyle name="Calculation 2 3 4 2 4 8 2" xfId="6897" xr:uid="{00000000-0005-0000-0000-00006C190000}"/>
    <cellStyle name="Calculation 2 3 4 2 4 8 3" xfId="6898" xr:uid="{00000000-0005-0000-0000-00006D190000}"/>
    <cellStyle name="Calculation 2 3 4 2 4 9" xfId="6899" xr:uid="{00000000-0005-0000-0000-00006E190000}"/>
    <cellStyle name="Calculation 2 3 4 2 4 9 2" xfId="6900" xr:uid="{00000000-0005-0000-0000-00006F190000}"/>
    <cellStyle name="Calculation 2 3 4 2 4 9 3" xfId="6901" xr:uid="{00000000-0005-0000-0000-000070190000}"/>
    <cellStyle name="Calculation 2 3 4 2 5" xfId="6902" xr:uid="{00000000-0005-0000-0000-000071190000}"/>
    <cellStyle name="Calculation 2 3 4 2 5 10" xfId="6903" xr:uid="{00000000-0005-0000-0000-000072190000}"/>
    <cellStyle name="Calculation 2 3 4 2 5 11" xfId="6904" xr:uid="{00000000-0005-0000-0000-000073190000}"/>
    <cellStyle name="Calculation 2 3 4 2 5 2" xfId="6905" xr:uid="{00000000-0005-0000-0000-000074190000}"/>
    <cellStyle name="Calculation 2 3 4 2 5 2 2" xfId="6906" xr:uid="{00000000-0005-0000-0000-000075190000}"/>
    <cellStyle name="Calculation 2 3 4 2 5 2 3" xfId="6907" xr:uid="{00000000-0005-0000-0000-000076190000}"/>
    <cellStyle name="Calculation 2 3 4 2 5 3" xfId="6908" xr:uid="{00000000-0005-0000-0000-000077190000}"/>
    <cellStyle name="Calculation 2 3 4 2 5 3 2" xfId="6909" xr:uid="{00000000-0005-0000-0000-000078190000}"/>
    <cellStyle name="Calculation 2 3 4 2 5 3 3" xfId="6910" xr:uid="{00000000-0005-0000-0000-000079190000}"/>
    <cellStyle name="Calculation 2 3 4 2 5 4" xfId="6911" xr:uid="{00000000-0005-0000-0000-00007A190000}"/>
    <cellStyle name="Calculation 2 3 4 2 5 4 2" xfId="6912" xr:uid="{00000000-0005-0000-0000-00007B190000}"/>
    <cellStyle name="Calculation 2 3 4 2 5 4 3" xfId="6913" xr:uid="{00000000-0005-0000-0000-00007C190000}"/>
    <cellStyle name="Calculation 2 3 4 2 5 5" xfId="6914" xr:uid="{00000000-0005-0000-0000-00007D190000}"/>
    <cellStyle name="Calculation 2 3 4 2 5 5 2" xfId="6915" xr:uid="{00000000-0005-0000-0000-00007E190000}"/>
    <cellStyle name="Calculation 2 3 4 2 5 5 3" xfId="6916" xr:uid="{00000000-0005-0000-0000-00007F190000}"/>
    <cellStyle name="Calculation 2 3 4 2 5 6" xfId="6917" xr:uid="{00000000-0005-0000-0000-000080190000}"/>
    <cellStyle name="Calculation 2 3 4 2 5 6 2" xfId="6918" xr:uid="{00000000-0005-0000-0000-000081190000}"/>
    <cellStyle name="Calculation 2 3 4 2 5 6 3" xfId="6919" xr:uid="{00000000-0005-0000-0000-000082190000}"/>
    <cellStyle name="Calculation 2 3 4 2 5 7" xfId="6920" xr:uid="{00000000-0005-0000-0000-000083190000}"/>
    <cellStyle name="Calculation 2 3 4 2 5 7 2" xfId="6921" xr:uid="{00000000-0005-0000-0000-000084190000}"/>
    <cellStyle name="Calculation 2 3 4 2 5 7 3" xfId="6922" xr:uid="{00000000-0005-0000-0000-000085190000}"/>
    <cellStyle name="Calculation 2 3 4 2 5 8" xfId="6923" xr:uid="{00000000-0005-0000-0000-000086190000}"/>
    <cellStyle name="Calculation 2 3 4 2 5 8 2" xfId="6924" xr:uid="{00000000-0005-0000-0000-000087190000}"/>
    <cellStyle name="Calculation 2 3 4 2 5 8 3" xfId="6925" xr:uid="{00000000-0005-0000-0000-000088190000}"/>
    <cellStyle name="Calculation 2 3 4 2 5 9" xfId="6926" xr:uid="{00000000-0005-0000-0000-000089190000}"/>
    <cellStyle name="Calculation 2 3 4 2 5 9 2" xfId="6927" xr:uid="{00000000-0005-0000-0000-00008A190000}"/>
    <cellStyle name="Calculation 2 3 4 2 5 9 3" xfId="6928" xr:uid="{00000000-0005-0000-0000-00008B190000}"/>
    <cellStyle name="Calculation 2 3 4 2 6" xfId="6929" xr:uid="{00000000-0005-0000-0000-00008C190000}"/>
    <cellStyle name="Calculation 2 3 4 2 6 10" xfId="6930" xr:uid="{00000000-0005-0000-0000-00008D190000}"/>
    <cellStyle name="Calculation 2 3 4 2 6 11" xfId="6931" xr:uid="{00000000-0005-0000-0000-00008E190000}"/>
    <cellStyle name="Calculation 2 3 4 2 6 2" xfId="6932" xr:uid="{00000000-0005-0000-0000-00008F190000}"/>
    <cellStyle name="Calculation 2 3 4 2 6 2 2" xfId="6933" xr:uid="{00000000-0005-0000-0000-000090190000}"/>
    <cellStyle name="Calculation 2 3 4 2 6 2 3" xfId="6934" xr:uid="{00000000-0005-0000-0000-000091190000}"/>
    <cellStyle name="Calculation 2 3 4 2 6 3" xfId="6935" xr:uid="{00000000-0005-0000-0000-000092190000}"/>
    <cellStyle name="Calculation 2 3 4 2 6 3 2" xfId="6936" xr:uid="{00000000-0005-0000-0000-000093190000}"/>
    <cellStyle name="Calculation 2 3 4 2 6 3 3" xfId="6937" xr:uid="{00000000-0005-0000-0000-000094190000}"/>
    <cellStyle name="Calculation 2 3 4 2 6 4" xfId="6938" xr:uid="{00000000-0005-0000-0000-000095190000}"/>
    <cellStyle name="Calculation 2 3 4 2 6 4 2" xfId="6939" xr:uid="{00000000-0005-0000-0000-000096190000}"/>
    <cellStyle name="Calculation 2 3 4 2 6 4 3" xfId="6940" xr:uid="{00000000-0005-0000-0000-000097190000}"/>
    <cellStyle name="Calculation 2 3 4 2 6 5" xfId="6941" xr:uid="{00000000-0005-0000-0000-000098190000}"/>
    <cellStyle name="Calculation 2 3 4 2 6 5 2" xfId="6942" xr:uid="{00000000-0005-0000-0000-000099190000}"/>
    <cellStyle name="Calculation 2 3 4 2 6 5 3" xfId="6943" xr:uid="{00000000-0005-0000-0000-00009A190000}"/>
    <cellStyle name="Calculation 2 3 4 2 6 6" xfId="6944" xr:uid="{00000000-0005-0000-0000-00009B190000}"/>
    <cellStyle name="Calculation 2 3 4 2 6 6 2" xfId="6945" xr:uid="{00000000-0005-0000-0000-00009C190000}"/>
    <cellStyle name="Calculation 2 3 4 2 6 6 3" xfId="6946" xr:uid="{00000000-0005-0000-0000-00009D190000}"/>
    <cellStyle name="Calculation 2 3 4 2 6 7" xfId="6947" xr:uid="{00000000-0005-0000-0000-00009E190000}"/>
    <cellStyle name="Calculation 2 3 4 2 6 7 2" xfId="6948" xr:uid="{00000000-0005-0000-0000-00009F190000}"/>
    <cellStyle name="Calculation 2 3 4 2 6 7 3" xfId="6949" xr:uid="{00000000-0005-0000-0000-0000A0190000}"/>
    <cellStyle name="Calculation 2 3 4 2 6 8" xfId="6950" xr:uid="{00000000-0005-0000-0000-0000A1190000}"/>
    <cellStyle name="Calculation 2 3 4 2 6 8 2" xfId="6951" xr:uid="{00000000-0005-0000-0000-0000A2190000}"/>
    <cellStyle name="Calculation 2 3 4 2 6 8 3" xfId="6952" xr:uid="{00000000-0005-0000-0000-0000A3190000}"/>
    <cellStyle name="Calculation 2 3 4 2 6 9" xfId="6953" xr:uid="{00000000-0005-0000-0000-0000A4190000}"/>
    <cellStyle name="Calculation 2 3 4 2 6 9 2" xfId="6954" xr:uid="{00000000-0005-0000-0000-0000A5190000}"/>
    <cellStyle name="Calculation 2 3 4 2 6 9 3" xfId="6955" xr:uid="{00000000-0005-0000-0000-0000A6190000}"/>
    <cellStyle name="Calculation 2 3 4 2 7" xfId="6956" xr:uid="{00000000-0005-0000-0000-0000A7190000}"/>
    <cellStyle name="Calculation 2 3 4 2 7 10" xfId="6957" xr:uid="{00000000-0005-0000-0000-0000A8190000}"/>
    <cellStyle name="Calculation 2 3 4 2 7 11" xfId="6958" xr:uid="{00000000-0005-0000-0000-0000A9190000}"/>
    <cellStyle name="Calculation 2 3 4 2 7 2" xfId="6959" xr:uid="{00000000-0005-0000-0000-0000AA190000}"/>
    <cellStyle name="Calculation 2 3 4 2 7 2 2" xfId="6960" xr:uid="{00000000-0005-0000-0000-0000AB190000}"/>
    <cellStyle name="Calculation 2 3 4 2 7 2 3" xfId="6961" xr:uid="{00000000-0005-0000-0000-0000AC190000}"/>
    <cellStyle name="Calculation 2 3 4 2 7 3" xfId="6962" xr:uid="{00000000-0005-0000-0000-0000AD190000}"/>
    <cellStyle name="Calculation 2 3 4 2 7 3 2" xfId="6963" xr:uid="{00000000-0005-0000-0000-0000AE190000}"/>
    <cellStyle name="Calculation 2 3 4 2 7 3 3" xfId="6964" xr:uid="{00000000-0005-0000-0000-0000AF190000}"/>
    <cellStyle name="Calculation 2 3 4 2 7 4" xfId="6965" xr:uid="{00000000-0005-0000-0000-0000B0190000}"/>
    <cellStyle name="Calculation 2 3 4 2 7 4 2" xfId="6966" xr:uid="{00000000-0005-0000-0000-0000B1190000}"/>
    <cellStyle name="Calculation 2 3 4 2 7 4 3" xfId="6967" xr:uid="{00000000-0005-0000-0000-0000B2190000}"/>
    <cellStyle name="Calculation 2 3 4 2 7 5" xfId="6968" xr:uid="{00000000-0005-0000-0000-0000B3190000}"/>
    <cellStyle name="Calculation 2 3 4 2 7 5 2" xfId="6969" xr:uid="{00000000-0005-0000-0000-0000B4190000}"/>
    <cellStyle name="Calculation 2 3 4 2 7 5 3" xfId="6970" xr:uid="{00000000-0005-0000-0000-0000B5190000}"/>
    <cellStyle name="Calculation 2 3 4 2 7 6" xfId="6971" xr:uid="{00000000-0005-0000-0000-0000B6190000}"/>
    <cellStyle name="Calculation 2 3 4 2 7 6 2" xfId="6972" xr:uid="{00000000-0005-0000-0000-0000B7190000}"/>
    <cellStyle name="Calculation 2 3 4 2 7 6 3" xfId="6973" xr:uid="{00000000-0005-0000-0000-0000B8190000}"/>
    <cellStyle name="Calculation 2 3 4 2 7 7" xfId="6974" xr:uid="{00000000-0005-0000-0000-0000B9190000}"/>
    <cellStyle name="Calculation 2 3 4 2 7 7 2" xfId="6975" xr:uid="{00000000-0005-0000-0000-0000BA190000}"/>
    <cellStyle name="Calculation 2 3 4 2 7 7 3" xfId="6976" xr:uid="{00000000-0005-0000-0000-0000BB190000}"/>
    <cellStyle name="Calculation 2 3 4 2 7 8" xfId="6977" xr:uid="{00000000-0005-0000-0000-0000BC190000}"/>
    <cellStyle name="Calculation 2 3 4 2 7 8 2" xfId="6978" xr:uid="{00000000-0005-0000-0000-0000BD190000}"/>
    <cellStyle name="Calculation 2 3 4 2 7 8 3" xfId="6979" xr:uid="{00000000-0005-0000-0000-0000BE190000}"/>
    <cellStyle name="Calculation 2 3 4 2 7 9" xfId="6980" xr:uid="{00000000-0005-0000-0000-0000BF190000}"/>
    <cellStyle name="Calculation 2 3 4 2 7 9 2" xfId="6981" xr:uid="{00000000-0005-0000-0000-0000C0190000}"/>
    <cellStyle name="Calculation 2 3 4 2 7 9 3" xfId="6982" xr:uid="{00000000-0005-0000-0000-0000C1190000}"/>
    <cellStyle name="Calculation 2 3 4 2 8" xfId="6983" xr:uid="{00000000-0005-0000-0000-0000C2190000}"/>
    <cellStyle name="Calculation 2 3 4 2 8 10" xfId="6984" xr:uid="{00000000-0005-0000-0000-0000C3190000}"/>
    <cellStyle name="Calculation 2 3 4 2 8 11" xfId="6985" xr:uid="{00000000-0005-0000-0000-0000C4190000}"/>
    <cellStyle name="Calculation 2 3 4 2 8 2" xfId="6986" xr:uid="{00000000-0005-0000-0000-0000C5190000}"/>
    <cellStyle name="Calculation 2 3 4 2 8 2 2" xfId="6987" xr:uid="{00000000-0005-0000-0000-0000C6190000}"/>
    <cellStyle name="Calculation 2 3 4 2 8 2 3" xfId="6988" xr:uid="{00000000-0005-0000-0000-0000C7190000}"/>
    <cellStyle name="Calculation 2 3 4 2 8 3" xfId="6989" xr:uid="{00000000-0005-0000-0000-0000C8190000}"/>
    <cellStyle name="Calculation 2 3 4 2 8 3 2" xfId="6990" xr:uid="{00000000-0005-0000-0000-0000C9190000}"/>
    <cellStyle name="Calculation 2 3 4 2 8 3 3" xfId="6991" xr:uid="{00000000-0005-0000-0000-0000CA190000}"/>
    <cellStyle name="Calculation 2 3 4 2 8 4" xfId="6992" xr:uid="{00000000-0005-0000-0000-0000CB190000}"/>
    <cellStyle name="Calculation 2 3 4 2 8 4 2" xfId="6993" xr:uid="{00000000-0005-0000-0000-0000CC190000}"/>
    <cellStyle name="Calculation 2 3 4 2 8 4 3" xfId="6994" xr:uid="{00000000-0005-0000-0000-0000CD190000}"/>
    <cellStyle name="Calculation 2 3 4 2 8 5" xfId="6995" xr:uid="{00000000-0005-0000-0000-0000CE190000}"/>
    <cellStyle name="Calculation 2 3 4 2 8 5 2" xfId="6996" xr:uid="{00000000-0005-0000-0000-0000CF190000}"/>
    <cellStyle name="Calculation 2 3 4 2 8 5 3" xfId="6997" xr:uid="{00000000-0005-0000-0000-0000D0190000}"/>
    <cellStyle name="Calculation 2 3 4 2 8 6" xfId="6998" xr:uid="{00000000-0005-0000-0000-0000D1190000}"/>
    <cellStyle name="Calculation 2 3 4 2 8 6 2" xfId="6999" xr:uid="{00000000-0005-0000-0000-0000D2190000}"/>
    <cellStyle name="Calculation 2 3 4 2 8 6 3" xfId="7000" xr:uid="{00000000-0005-0000-0000-0000D3190000}"/>
    <cellStyle name="Calculation 2 3 4 2 8 7" xfId="7001" xr:uid="{00000000-0005-0000-0000-0000D4190000}"/>
    <cellStyle name="Calculation 2 3 4 2 8 7 2" xfId="7002" xr:uid="{00000000-0005-0000-0000-0000D5190000}"/>
    <cellStyle name="Calculation 2 3 4 2 8 7 3" xfId="7003" xr:uid="{00000000-0005-0000-0000-0000D6190000}"/>
    <cellStyle name="Calculation 2 3 4 2 8 8" xfId="7004" xr:uid="{00000000-0005-0000-0000-0000D7190000}"/>
    <cellStyle name="Calculation 2 3 4 2 8 8 2" xfId="7005" xr:uid="{00000000-0005-0000-0000-0000D8190000}"/>
    <cellStyle name="Calculation 2 3 4 2 8 8 3" xfId="7006" xr:uid="{00000000-0005-0000-0000-0000D9190000}"/>
    <cellStyle name="Calculation 2 3 4 2 8 9" xfId="7007" xr:uid="{00000000-0005-0000-0000-0000DA190000}"/>
    <cellStyle name="Calculation 2 3 4 2 8 9 2" xfId="7008" xr:uid="{00000000-0005-0000-0000-0000DB190000}"/>
    <cellStyle name="Calculation 2 3 4 2 8 9 3" xfId="7009" xr:uid="{00000000-0005-0000-0000-0000DC190000}"/>
    <cellStyle name="Calculation 2 3 4 2 9" xfId="7010" xr:uid="{00000000-0005-0000-0000-0000DD190000}"/>
    <cellStyle name="Calculation 2 3 4 2 9 10" xfId="7011" xr:uid="{00000000-0005-0000-0000-0000DE190000}"/>
    <cellStyle name="Calculation 2 3 4 2 9 11" xfId="7012" xr:uid="{00000000-0005-0000-0000-0000DF190000}"/>
    <cellStyle name="Calculation 2 3 4 2 9 2" xfId="7013" xr:uid="{00000000-0005-0000-0000-0000E0190000}"/>
    <cellStyle name="Calculation 2 3 4 2 9 2 2" xfId="7014" xr:uid="{00000000-0005-0000-0000-0000E1190000}"/>
    <cellStyle name="Calculation 2 3 4 2 9 2 3" xfId="7015" xr:uid="{00000000-0005-0000-0000-0000E2190000}"/>
    <cellStyle name="Calculation 2 3 4 2 9 3" xfId="7016" xr:uid="{00000000-0005-0000-0000-0000E3190000}"/>
    <cellStyle name="Calculation 2 3 4 2 9 3 2" xfId="7017" xr:uid="{00000000-0005-0000-0000-0000E4190000}"/>
    <cellStyle name="Calculation 2 3 4 2 9 3 3" xfId="7018" xr:uid="{00000000-0005-0000-0000-0000E5190000}"/>
    <cellStyle name="Calculation 2 3 4 2 9 4" xfId="7019" xr:uid="{00000000-0005-0000-0000-0000E6190000}"/>
    <cellStyle name="Calculation 2 3 4 2 9 4 2" xfId="7020" xr:uid="{00000000-0005-0000-0000-0000E7190000}"/>
    <cellStyle name="Calculation 2 3 4 2 9 4 3" xfId="7021" xr:uid="{00000000-0005-0000-0000-0000E8190000}"/>
    <cellStyle name="Calculation 2 3 4 2 9 5" xfId="7022" xr:uid="{00000000-0005-0000-0000-0000E9190000}"/>
    <cellStyle name="Calculation 2 3 4 2 9 5 2" xfId="7023" xr:uid="{00000000-0005-0000-0000-0000EA190000}"/>
    <cellStyle name="Calculation 2 3 4 2 9 5 3" xfId="7024" xr:uid="{00000000-0005-0000-0000-0000EB190000}"/>
    <cellStyle name="Calculation 2 3 4 2 9 6" xfId="7025" xr:uid="{00000000-0005-0000-0000-0000EC190000}"/>
    <cellStyle name="Calculation 2 3 4 2 9 6 2" xfId="7026" xr:uid="{00000000-0005-0000-0000-0000ED190000}"/>
    <cellStyle name="Calculation 2 3 4 2 9 6 3" xfId="7027" xr:uid="{00000000-0005-0000-0000-0000EE190000}"/>
    <cellStyle name="Calculation 2 3 4 2 9 7" xfId="7028" xr:uid="{00000000-0005-0000-0000-0000EF190000}"/>
    <cellStyle name="Calculation 2 3 4 2 9 7 2" xfId="7029" xr:uid="{00000000-0005-0000-0000-0000F0190000}"/>
    <cellStyle name="Calculation 2 3 4 2 9 7 3" xfId="7030" xr:uid="{00000000-0005-0000-0000-0000F1190000}"/>
    <cellStyle name="Calculation 2 3 4 2 9 8" xfId="7031" xr:uid="{00000000-0005-0000-0000-0000F2190000}"/>
    <cellStyle name="Calculation 2 3 4 2 9 8 2" xfId="7032" xr:uid="{00000000-0005-0000-0000-0000F3190000}"/>
    <cellStyle name="Calculation 2 3 4 2 9 8 3" xfId="7033" xr:uid="{00000000-0005-0000-0000-0000F4190000}"/>
    <cellStyle name="Calculation 2 3 4 2 9 9" xfId="7034" xr:uid="{00000000-0005-0000-0000-0000F5190000}"/>
    <cellStyle name="Calculation 2 3 4 2 9 9 2" xfId="7035" xr:uid="{00000000-0005-0000-0000-0000F6190000}"/>
    <cellStyle name="Calculation 2 3 4 2 9 9 3" xfId="7036" xr:uid="{00000000-0005-0000-0000-0000F7190000}"/>
    <cellStyle name="Calculation 2 3 4 3" xfId="58323" xr:uid="{00000000-0005-0000-0000-0000F8190000}"/>
    <cellStyle name="Calculation 2 3 5" xfId="7037" xr:uid="{00000000-0005-0000-0000-0000F9190000}"/>
    <cellStyle name="Calculation 2 3 5 10" xfId="7038" xr:uid="{00000000-0005-0000-0000-0000FA190000}"/>
    <cellStyle name="Calculation 2 3 5 10 10" xfId="7039" xr:uid="{00000000-0005-0000-0000-0000FB190000}"/>
    <cellStyle name="Calculation 2 3 5 10 11" xfId="7040" xr:uid="{00000000-0005-0000-0000-0000FC190000}"/>
    <cellStyle name="Calculation 2 3 5 10 2" xfId="7041" xr:uid="{00000000-0005-0000-0000-0000FD190000}"/>
    <cellStyle name="Calculation 2 3 5 10 2 2" xfId="7042" xr:uid="{00000000-0005-0000-0000-0000FE190000}"/>
    <cellStyle name="Calculation 2 3 5 10 2 3" xfId="7043" xr:uid="{00000000-0005-0000-0000-0000FF190000}"/>
    <cellStyle name="Calculation 2 3 5 10 3" xfId="7044" xr:uid="{00000000-0005-0000-0000-0000001A0000}"/>
    <cellStyle name="Calculation 2 3 5 10 3 2" xfId="7045" xr:uid="{00000000-0005-0000-0000-0000011A0000}"/>
    <cellStyle name="Calculation 2 3 5 10 3 3" xfId="7046" xr:uid="{00000000-0005-0000-0000-0000021A0000}"/>
    <cellStyle name="Calculation 2 3 5 10 4" xfId="7047" xr:uid="{00000000-0005-0000-0000-0000031A0000}"/>
    <cellStyle name="Calculation 2 3 5 10 4 2" xfId="7048" xr:uid="{00000000-0005-0000-0000-0000041A0000}"/>
    <cellStyle name="Calculation 2 3 5 10 4 3" xfId="7049" xr:uid="{00000000-0005-0000-0000-0000051A0000}"/>
    <cellStyle name="Calculation 2 3 5 10 5" xfId="7050" xr:uid="{00000000-0005-0000-0000-0000061A0000}"/>
    <cellStyle name="Calculation 2 3 5 10 5 2" xfId="7051" xr:uid="{00000000-0005-0000-0000-0000071A0000}"/>
    <cellStyle name="Calculation 2 3 5 10 5 3" xfId="7052" xr:uid="{00000000-0005-0000-0000-0000081A0000}"/>
    <cellStyle name="Calculation 2 3 5 10 6" xfId="7053" xr:uid="{00000000-0005-0000-0000-0000091A0000}"/>
    <cellStyle name="Calculation 2 3 5 10 6 2" xfId="7054" xr:uid="{00000000-0005-0000-0000-00000A1A0000}"/>
    <cellStyle name="Calculation 2 3 5 10 6 3" xfId="7055" xr:uid="{00000000-0005-0000-0000-00000B1A0000}"/>
    <cellStyle name="Calculation 2 3 5 10 7" xfId="7056" xr:uid="{00000000-0005-0000-0000-00000C1A0000}"/>
    <cellStyle name="Calculation 2 3 5 10 7 2" xfId="7057" xr:uid="{00000000-0005-0000-0000-00000D1A0000}"/>
    <cellStyle name="Calculation 2 3 5 10 7 3" xfId="7058" xr:uid="{00000000-0005-0000-0000-00000E1A0000}"/>
    <cellStyle name="Calculation 2 3 5 10 8" xfId="7059" xr:uid="{00000000-0005-0000-0000-00000F1A0000}"/>
    <cellStyle name="Calculation 2 3 5 10 8 2" xfId="7060" xr:uid="{00000000-0005-0000-0000-0000101A0000}"/>
    <cellStyle name="Calculation 2 3 5 10 8 3" xfId="7061" xr:uid="{00000000-0005-0000-0000-0000111A0000}"/>
    <cellStyle name="Calculation 2 3 5 10 9" xfId="7062" xr:uid="{00000000-0005-0000-0000-0000121A0000}"/>
    <cellStyle name="Calculation 2 3 5 10 9 2" xfId="7063" xr:uid="{00000000-0005-0000-0000-0000131A0000}"/>
    <cellStyle name="Calculation 2 3 5 10 9 3" xfId="7064" xr:uid="{00000000-0005-0000-0000-0000141A0000}"/>
    <cellStyle name="Calculation 2 3 5 11" xfId="7065" xr:uid="{00000000-0005-0000-0000-0000151A0000}"/>
    <cellStyle name="Calculation 2 3 5 11 2" xfId="7066" xr:uid="{00000000-0005-0000-0000-0000161A0000}"/>
    <cellStyle name="Calculation 2 3 5 11 3" xfId="7067" xr:uid="{00000000-0005-0000-0000-0000171A0000}"/>
    <cellStyle name="Calculation 2 3 5 12" xfId="7068" xr:uid="{00000000-0005-0000-0000-0000181A0000}"/>
    <cellStyle name="Calculation 2 3 5 12 2" xfId="7069" xr:uid="{00000000-0005-0000-0000-0000191A0000}"/>
    <cellStyle name="Calculation 2 3 5 12 3" xfId="7070" xr:uid="{00000000-0005-0000-0000-00001A1A0000}"/>
    <cellStyle name="Calculation 2 3 5 13" xfId="7071" xr:uid="{00000000-0005-0000-0000-00001B1A0000}"/>
    <cellStyle name="Calculation 2 3 5 13 2" xfId="7072" xr:uid="{00000000-0005-0000-0000-00001C1A0000}"/>
    <cellStyle name="Calculation 2 3 5 13 3" xfId="7073" xr:uid="{00000000-0005-0000-0000-00001D1A0000}"/>
    <cellStyle name="Calculation 2 3 5 14" xfId="7074" xr:uid="{00000000-0005-0000-0000-00001E1A0000}"/>
    <cellStyle name="Calculation 2 3 5 14 2" xfId="7075" xr:uid="{00000000-0005-0000-0000-00001F1A0000}"/>
    <cellStyle name="Calculation 2 3 5 14 3" xfId="7076" xr:uid="{00000000-0005-0000-0000-0000201A0000}"/>
    <cellStyle name="Calculation 2 3 5 15" xfId="7077" xr:uid="{00000000-0005-0000-0000-0000211A0000}"/>
    <cellStyle name="Calculation 2 3 5 15 2" xfId="7078" xr:uid="{00000000-0005-0000-0000-0000221A0000}"/>
    <cellStyle name="Calculation 2 3 5 15 3" xfId="7079" xr:uid="{00000000-0005-0000-0000-0000231A0000}"/>
    <cellStyle name="Calculation 2 3 5 16" xfId="7080" xr:uid="{00000000-0005-0000-0000-0000241A0000}"/>
    <cellStyle name="Calculation 2 3 5 16 2" xfId="7081" xr:uid="{00000000-0005-0000-0000-0000251A0000}"/>
    <cellStyle name="Calculation 2 3 5 16 3" xfId="7082" xr:uid="{00000000-0005-0000-0000-0000261A0000}"/>
    <cellStyle name="Calculation 2 3 5 17" xfId="7083" xr:uid="{00000000-0005-0000-0000-0000271A0000}"/>
    <cellStyle name="Calculation 2 3 5 17 2" xfId="7084" xr:uid="{00000000-0005-0000-0000-0000281A0000}"/>
    <cellStyle name="Calculation 2 3 5 17 3" xfId="7085" xr:uid="{00000000-0005-0000-0000-0000291A0000}"/>
    <cellStyle name="Calculation 2 3 5 18" xfId="7086" xr:uid="{00000000-0005-0000-0000-00002A1A0000}"/>
    <cellStyle name="Calculation 2 3 5 18 2" xfId="7087" xr:uid="{00000000-0005-0000-0000-00002B1A0000}"/>
    <cellStyle name="Calculation 2 3 5 18 3" xfId="7088" xr:uid="{00000000-0005-0000-0000-00002C1A0000}"/>
    <cellStyle name="Calculation 2 3 5 19" xfId="7089" xr:uid="{00000000-0005-0000-0000-00002D1A0000}"/>
    <cellStyle name="Calculation 2 3 5 2" xfId="7090" xr:uid="{00000000-0005-0000-0000-00002E1A0000}"/>
    <cellStyle name="Calculation 2 3 5 2 10" xfId="7091" xr:uid="{00000000-0005-0000-0000-00002F1A0000}"/>
    <cellStyle name="Calculation 2 3 5 2 11" xfId="7092" xr:uid="{00000000-0005-0000-0000-0000301A0000}"/>
    <cellStyle name="Calculation 2 3 5 2 2" xfId="7093" xr:uid="{00000000-0005-0000-0000-0000311A0000}"/>
    <cellStyle name="Calculation 2 3 5 2 2 2" xfId="7094" xr:uid="{00000000-0005-0000-0000-0000321A0000}"/>
    <cellStyle name="Calculation 2 3 5 2 2 3" xfId="7095" xr:uid="{00000000-0005-0000-0000-0000331A0000}"/>
    <cellStyle name="Calculation 2 3 5 2 3" xfId="7096" xr:uid="{00000000-0005-0000-0000-0000341A0000}"/>
    <cellStyle name="Calculation 2 3 5 2 3 2" xfId="7097" xr:uid="{00000000-0005-0000-0000-0000351A0000}"/>
    <cellStyle name="Calculation 2 3 5 2 3 3" xfId="7098" xr:uid="{00000000-0005-0000-0000-0000361A0000}"/>
    <cellStyle name="Calculation 2 3 5 2 4" xfId="7099" xr:uid="{00000000-0005-0000-0000-0000371A0000}"/>
    <cellStyle name="Calculation 2 3 5 2 4 2" xfId="7100" xr:uid="{00000000-0005-0000-0000-0000381A0000}"/>
    <cellStyle name="Calculation 2 3 5 2 4 3" xfId="7101" xr:uid="{00000000-0005-0000-0000-0000391A0000}"/>
    <cellStyle name="Calculation 2 3 5 2 5" xfId="7102" xr:uid="{00000000-0005-0000-0000-00003A1A0000}"/>
    <cellStyle name="Calculation 2 3 5 2 5 2" xfId="7103" xr:uid="{00000000-0005-0000-0000-00003B1A0000}"/>
    <cellStyle name="Calculation 2 3 5 2 5 3" xfId="7104" xr:uid="{00000000-0005-0000-0000-00003C1A0000}"/>
    <cellStyle name="Calculation 2 3 5 2 6" xfId="7105" xr:uid="{00000000-0005-0000-0000-00003D1A0000}"/>
    <cellStyle name="Calculation 2 3 5 2 6 2" xfId="7106" xr:uid="{00000000-0005-0000-0000-00003E1A0000}"/>
    <cellStyle name="Calculation 2 3 5 2 6 3" xfId="7107" xr:uid="{00000000-0005-0000-0000-00003F1A0000}"/>
    <cellStyle name="Calculation 2 3 5 2 7" xfId="7108" xr:uid="{00000000-0005-0000-0000-0000401A0000}"/>
    <cellStyle name="Calculation 2 3 5 2 7 2" xfId="7109" xr:uid="{00000000-0005-0000-0000-0000411A0000}"/>
    <cellStyle name="Calculation 2 3 5 2 7 3" xfId="7110" xr:uid="{00000000-0005-0000-0000-0000421A0000}"/>
    <cellStyle name="Calculation 2 3 5 2 8" xfId="7111" xr:uid="{00000000-0005-0000-0000-0000431A0000}"/>
    <cellStyle name="Calculation 2 3 5 2 8 2" xfId="7112" xr:uid="{00000000-0005-0000-0000-0000441A0000}"/>
    <cellStyle name="Calculation 2 3 5 2 8 3" xfId="7113" xr:uid="{00000000-0005-0000-0000-0000451A0000}"/>
    <cellStyle name="Calculation 2 3 5 2 9" xfId="7114" xr:uid="{00000000-0005-0000-0000-0000461A0000}"/>
    <cellStyle name="Calculation 2 3 5 2 9 2" xfId="7115" xr:uid="{00000000-0005-0000-0000-0000471A0000}"/>
    <cellStyle name="Calculation 2 3 5 2 9 3" xfId="7116" xr:uid="{00000000-0005-0000-0000-0000481A0000}"/>
    <cellStyle name="Calculation 2 3 5 20" xfId="7117" xr:uid="{00000000-0005-0000-0000-0000491A0000}"/>
    <cellStyle name="Calculation 2 3 5 3" xfId="7118" xr:uid="{00000000-0005-0000-0000-00004A1A0000}"/>
    <cellStyle name="Calculation 2 3 5 3 10" xfId="7119" xr:uid="{00000000-0005-0000-0000-00004B1A0000}"/>
    <cellStyle name="Calculation 2 3 5 3 11" xfId="7120" xr:uid="{00000000-0005-0000-0000-00004C1A0000}"/>
    <cellStyle name="Calculation 2 3 5 3 2" xfId="7121" xr:uid="{00000000-0005-0000-0000-00004D1A0000}"/>
    <cellStyle name="Calculation 2 3 5 3 2 2" xfId="7122" xr:uid="{00000000-0005-0000-0000-00004E1A0000}"/>
    <cellStyle name="Calculation 2 3 5 3 2 3" xfId="7123" xr:uid="{00000000-0005-0000-0000-00004F1A0000}"/>
    <cellStyle name="Calculation 2 3 5 3 3" xfId="7124" xr:uid="{00000000-0005-0000-0000-0000501A0000}"/>
    <cellStyle name="Calculation 2 3 5 3 3 2" xfId="7125" xr:uid="{00000000-0005-0000-0000-0000511A0000}"/>
    <cellStyle name="Calculation 2 3 5 3 3 3" xfId="7126" xr:uid="{00000000-0005-0000-0000-0000521A0000}"/>
    <cellStyle name="Calculation 2 3 5 3 4" xfId="7127" xr:uid="{00000000-0005-0000-0000-0000531A0000}"/>
    <cellStyle name="Calculation 2 3 5 3 4 2" xfId="7128" xr:uid="{00000000-0005-0000-0000-0000541A0000}"/>
    <cellStyle name="Calculation 2 3 5 3 4 3" xfId="7129" xr:uid="{00000000-0005-0000-0000-0000551A0000}"/>
    <cellStyle name="Calculation 2 3 5 3 5" xfId="7130" xr:uid="{00000000-0005-0000-0000-0000561A0000}"/>
    <cellStyle name="Calculation 2 3 5 3 5 2" xfId="7131" xr:uid="{00000000-0005-0000-0000-0000571A0000}"/>
    <cellStyle name="Calculation 2 3 5 3 5 3" xfId="7132" xr:uid="{00000000-0005-0000-0000-0000581A0000}"/>
    <cellStyle name="Calculation 2 3 5 3 6" xfId="7133" xr:uid="{00000000-0005-0000-0000-0000591A0000}"/>
    <cellStyle name="Calculation 2 3 5 3 6 2" xfId="7134" xr:uid="{00000000-0005-0000-0000-00005A1A0000}"/>
    <cellStyle name="Calculation 2 3 5 3 6 3" xfId="7135" xr:uid="{00000000-0005-0000-0000-00005B1A0000}"/>
    <cellStyle name="Calculation 2 3 5 3 7" xfId="7136" xr:uid="{00000000-0005-0000-0000-00005C1A0000}"/>
    <cellStyle name="Calculation 2 3 5 3 7 2" xfId="7137" xr:uid="{00000000-0005-0000-0000-00005D1A0000}"/>
    <cellStyle name="Calculation 2 3 5 3 7 3" xfId="7138" xr:uid="{00000000-0005-0000-0000-00005E1A0000}"/>
    <cellStyle name="Calculation 2 3 5 3 8" xfId="7139" xr:uid="{00000000-0005-0000-0000-00005F1A0000}"/>
    <cellStyle name="Calculation 2 3 5 3 8 2" xfId="7140" xr:uid="{00000000-0005-0000-0000-0000601A0000}"/>
    <cellStyle name="Calculation 2 3 5 3 8 3" xfId="7141" xr:uid="{00000000-0005-0000-0000-0000611A0000}"/>
    <cellStyle name="Calculation 2 3 5 3 9" xfId="7142" xr:uid="{00000000-0005-0000-0000-0000621A0000}"/>
    <cellStyle name="Calculation 2 3 5 3 9 2" xfId="7143" xr:uid="{00000000-0005-0000-0000-0000631A0000}"/>
    <cellStyle name="Calculation 2 3 5 3 9 3" xfId="7144" xr:uid="{00000000-0005-0000-0000-0000641A0000}"/>
    <cellStyle name="Calculation 2 3 5 4" xfId="7145" xr:uid="{00000000-0005-0000-0000-0000651A0000}"/>
    <cellStyle name="Calculation 2 3 5 4 10" xfId="7146" xr:uid="{00000000-0005-0000-0000-0000661A0000}"/>
    <cellStyle name="Calculation 2 3 5 4 11" xfId="7147" xr:uid="{00000000-0005-0000-0000-0000671A0000}"/>
    <cellStyle name="Calculation 2 3 5 4 2" xfId="7148" xr:uid="{00000000-0005-0000-0000-0000681A0000}"/>
    <cellStyle name="Calculation 2 3 5 4 2 2" xfId="7149" xr:uid="{00000000-0005-0000-0000-0000691A0000}"/>
    <cellStyle name="Calculation 2 3 5 4 2 3" xfId="7150" xr:uid="{00000000-0005-0000-0000-00006A1A0000}"/>
    <cellStyle name="Calculation 2 3 5 4 3" xfId="7151" xr:uid="{00000000-0005-0000-0000-00006B1A0000}"/>
    <cellStyle name="Calculation 2 3 5 4 3 2" xfId="7152" xr:uid="{00000000-0005-0000-0000-00006C1A0000}"/>
    <cellStyle name="Calculation 2 3 5 4 3 3" xfId="7153" xr:uid="{00000000-0005-0000-0000-00006D1A0000}"/>
    <cellStyle name="Calculation 2 3 5 4 4" xfId="7154" xr:uid="{00000000-0005-0000-0000-00006E1A0000}"/>
    <cellStyle name="Calculation 2 3 5 4 4 2" xfId="7155" xr:uid="{00000000-0005-0000-0000-00006F1A0000}"/>
    <cellStyle name="Calculation 2 3 5 4 4 3" xfId="7156" xr:uid="{00000000-0005-0000-0000-0000701A0000}"/>
    <cellStyle name="Calculation 2 3 5 4 5" xfId="7157" xr:uid="{00000000-0005-0000-0000-0000711A0000}"/>
    <cellStyle name="Calculation 2 3 5 4 5 2" xfId="7158" xr:uid="{00000000-0005-0000-0000-0000721A0000}"/>
    <cellStyle name="Calculation 2 3 5 4 5 3" xfId="7159" xr:uid="{00000000-0005-0000-0000-0000731A0000}"/>
    <cellStyle name="Calculation 2 3 5 4 6" xfId="7160" xr:uid="{00000000-0005-0000-0000-0000741A0000}"/>
    <cellStyle name="Calculation 2 3 5 4 6 2" xfId="7161" xr:uid="{00000000-0005-0000-0000-0000751A0000}"/>
    <cellStyle name="Calculation 2 3 5 4 6 3" xfId="7162" xr:uid="{00000000-0005-0000-0000-0000761A0000}"/>
    <cellStyle name="Calculation 2 3 5 4 7" xfId="7163" xr:uid="{00000000-0005-0000-0000-0000771A0000}"/>
    <cellStyle name="Calculation 2 3 5 4 7 2" xfId="7164" xr:uid="{00000000-0005-0000-0000-0000781A0000}"/>
    <cellStyle name="Calculation 2 3 5 4 7 3" xfId="7165" xr:uid="{00000000-0005-0000-0000-0000791A0000}"/>
    <cellStyle name="Calculation 2 3 5 4 8" xfId="7166" xr:uid="{00000000-0005-0000-0000-00007A1A0000}"/>
    <cellStyle name="Calculation 2 3 5 4 8 2" xfId="7167" xr:uid="{00000000-0005-0000-0000-00007B1A0000}"/>
    <cellStyle name="Calculation 2 3 5 4 8 3" xfId="7168" xr:uid="{00000000-0005-0000-0000-00007C1A0000}"/>
    <cellStyle name="Calculation 2 3 5 4 9" xfId="7169" xr:uid="{00000000-0005-0000-0000-00007D1A0000}"/>
    <cellStyle name="Calculation 2 3 5 4 9 2" xfId="7170" xr:uid="{00000000-0005-0000-0000-00007E1A0000}"/>
    <cellStyle name="Calculation 2 3 5 4 9 3" xfId="7171" xr:uid="{00000000-0005-0000-0000-00007F1A0000}"/>
    <cellStyle name="Calculation 2 3 5 5" xfId="7172" xr:uid="{00000000-0005-0000-0000-0000801A0000}"/>
    <cellStyle name="Calculation 2 3 5 5 10" xfId="7173" xr:uid="{00000000-0005-0000-0000-0000811A0000}"/>
    <cellStyle name="Calculation 2 3 5 5 11" xfId="7174" xr:uid="{00000000-0005-0000-0000-0000821A0000}"/>
    <cellStyle name="Calculation 2 3 5 5 2" xfId="7175" xr:uid="{00000000-0005-0000-0000-0000831A0000}"/>
    <cellStyle name="Calculation 2 3 5 5 2 2" xfId="7176" xr:uid="{00000000-0005-0000-0000-0000841A0000}"/>
    <cellStyle name="Calculation 2 3 5 5 2 3" xfId="7177" xr:uid="{00000000-0005-0000-0000-0000851A0000}"/>
    <cellStyle name="Calculation 2 3 5 5 3" xfId="7178" xr:uid="{00000000-0005-0000-0000-0000861A0000}"/>
    <cellStyle name="Calculation 2 3 5 5 3 2" xfId="7179" xr:uid="{00000000-0005-0000-0000-0000871A0000}"/>
    <cellStyle name="Calculation 2 3 5 5 3 3" xfId="7180" xr:uid="{00000000-0005-0000-0000-0000881A0000}"/>
    <cellStyle name="Calculation 2 3 5 5 4" xfId="7181" xr:uid="{00000000-0005-0000-0000-0000891A0000}"/>
    <cellStyle name="Calculation 2 3 5 5 4 2" xfId="7182" xr:uid="{00000000-0005-0000-0000-00008A1A0000}"/>
    <cellStyle name="Calculation 2 3 5 5 4 3" xfId="7183" xr:uid="{00000000-0005-0000-0000-00008B1A0000}"/>
    <cellStyle name="Calculation 2 3 5 5 5" xfId="7184" xr:uid="{00000000-0005-0000-0000-00008C1A0000}"/>
    <cellStyle name="Calculation 2 3 5 5 5 2" xfId="7185" xr:uid="{00000000-0005-0000-0000-00008D1A0000}"/>
    <cellStyle name="Calculation 2 3 5 5 5 3" xfId="7186" xr:uid="{00000000-0005-0000-0000-00008E1A0000}"/>
    <cellStyle name="Calculation 2 3 5 5 6" xfId="7187" xr:uid="{00000000-0005-0000-0000-00008F1A0000}"/>
    <cellStyle name="Calculation 2 3 5 5 6 2" xfId="7188" xr:uid="{00000000-0005-0000-0000-0000901A0000}"/>
    <cellStyle name="Calculation 2 3 5 5 6 3" xfId="7189" xr:uid="{00000000-0005-0000-0000-0000911A0000}"/>
    <cellStyle name="Calculation 2 3 5 5 7" xfId="7190" xr:uid="{00000000-0005-0000-0000-0000921A0000}"/>
    <cellStyle name="Calculation 2 3 5 5 7 2" xfId="7191" xr:uid="{00000000-0005-0000-0000-0000931A0000}"/>
    <cellStyle name="Calculation 2 3 5 5 7 3" xfId="7192" xr:uid="{00000000-0005-0000-0000-0000941A0000}"/>
    <cellStyle name="Calculation 2 3 5 5 8" xfId="7193" xr:uid="{00000000-0005-0000-0000-0000951A0000}"/>
    <cellStyle name="Calculation 2 3 5 5 8 2" xfId="7194" xr:uid="{00000000-0005-0000-0000-0000961A0000}"/>
    <cellStyle name="Calculation 2 3 5 5 8 3" xfId="7195" xr:uid="{00000000-0005-0000-0000-0000971A0000}"/>
    <cellStyle name="Calculation 2 3 5 5 9" xfId="7196" xr:uid="{00000000-0005-0000-0000-0000981A0000}"/>
    <cellStyle name="Calculation 2 3 5 5 9 2" xfId="7197" xr:uid="{00000000-0005-0000-0000-0000991A0000}"/>
    <cellStyle name="Calculation 2 3 5 5 9 3" xfId="7198" xr:uid="{00000000-0005-0000-0000-00009A1A0000}"/>
    <cellStyle name="Calculation 2 3 5 6" xfId="7199" xr:uid="{00000000-0005-0000-0000-00009B1A0000}"/>
    <cellStyle name="Calculation 2 3 5 6 10" xfId="7200" xr:uid="{00000000-0005-0000-0000-00009C1A0000}"/>
    <cellStyle name="Calculation 2 3 5 6 11" xfId="7201" xr:uid="{00000000-0005-0000-0000-00009D1A0000}"/>
    <cellStyle name="Calculation 2 3 5 6 2" xfId="7202" xr:uid="{00000000-0005-0000-0000-00009E1A0000}"/>
    <cellStyle name="Calculation 2 3 5 6 2 2" xfId="7203" xr:uid="{00000000-0005-0000-0000-00009F1A0000}"/>
    <cellStyle name="Calculation 2 3 5 6 2 3" xfId="7204" xr:uid="{00000000-0005-0000-0000-0000A01A0000}"/>
    <cellStyle name="Calculation 2 3 5 6 3" xfId="7205" xr:uid="{00000000-0005-0000-0000-0000A11A0000}"/>
    <cellStyle name="Calculation 2 3 5 6 3 2" xfId="7206" xr:uid="{00000000-0005-0000-0000-0000A21A0000}"/>
    <cellStyle name="Calculation 2 3 5 6 3 3" xfId="7207" xr:uid="{00000000-0005-0000-0000-0000A31A0000}"/>
    <cellStyle name="Calculation 2 3 5 6 4" xfId="7208" xr:uid="{00000000-0005-0000-0000-0000A41A0000}"/>
    <cellStyle name="Calculation 2 3 5 6 4 2" xfId="7209" xr:uid="{00000000-0005-0000-0000-0000A51A0000}"/>
    <cellStyle name="Calculation 2 3 5 6 4 3" xfId="7210" xr:uid="{00000000-0005-0000-0000-0000A61A0000}"/>
    <cellStyle name="Calculation 2 3 5 6 5" xfId="7211" xr:uid="{00000000-0005-0000-0000-0000A71A0000}"/>
    <cellStyle name="Calculation 2 3 5 6 5 2" xfId="7212" xr:uid="{00000000-0005-0000-0000-0000A81A0000}"/>
    <cellStyle name="Calculation 2 3 5 6 5 3" xfId="7213" xr:uid="{00000000-0005-0000-0000-0000A91A0000}"/>
    <cellStyle name="Calculation 2 3 5 6 6" xfId="7214" xr:uid="{00000000-0005-0000-0000-0000AA1A0000}"/>
    <cellStyle name="Calculation 2 3 5 6 6 2" xfId="7215" xr:uid="{00000000-0005-0000-0000-0000AB1A0000}"/>
    <cellStyle name="Calculation 2 3 5 6 6 3" xfId="7216" xr:uid="{00000000-0005-0000-0000-0000AC1A0000}"/>
    <cellStyle name="Calculation 2 3 5 6 7" xfId="7217" xr:uid="{00000000-0005-0000-0000-0000AD1A0000}"/>
    <cellStyle name="Calculation 2 3 5 6 7 2" xfId="7218" xr:uid="{00000000-0005-0000-0000-0000AE1A0000}"/>
    <cellStyle name="Calculation 2 3 5 6 7 3" xfId="7219" xr:uid="{00000000-0005-0000-0000-0000AF1A0000}"/>
    <cellStyle name="Calculation 2 3 5 6 8" xfId="7220" xr:uid="{00000000-0005-0000-0000-0000B01A0000}"/>
    <cellStyle name="Calculation 2 3 5 6 8 2" xfId="7221" xr:uid="{00000000-0005-0000-0000-0000B11A0000}"/>
    <cellStyle name="Calculation 2 3 5 6 8 3" xfId="7222" xr:uid="{00000000-0005-0000-0000-0000B21A0000}"/>
    <cellStyle name="Calculation 2 3 5 6 9" xfId="7223" xr:uid="{00000000-0005-0000-0000-0000B31A0000}"/>
    <cellStyle name="Calculation 2 3 5 6 9 2" xfId="7224" xr:uid="{00000000-0005-0000-0000-0000B41A0000}"/>
    <cellStyle name="Calculation 2 3 5 6 9 3" xfId="7225" xr:uid="{00000000-0005-0000-0000-0000B51A0000}"/>
    <cellStyle name="Calculation 2 3 5 7" xfId="7226" xr:uid="{00000000-0005-0000-0000-0000B61A0000}"/>
    <cellStyle name="Calculation 2 3 5 7 10" xfId="7227" xr:uid="{00000000-0005-0000-0000-0000B71A0000}"/>
    <cellStyle name="Calculation 2 3 5 7 11" xfId="7228" xr:uid="{00000000-0005-0000-0000-0000B81A0000}"/>
    <cellStyle name="Calculation 2 3 5 7 2" xfId="7229" xr:uid="{00000000-0005-0000-0000-0000B91A0000}"/>
    <cellStyle name="Calculation 2 3 5 7 2 2" xfId="7230" xr:uid="{00000000-0005-0000-0000-0000BA1A0000}"/>
    <cellStyle name="Calculation 2 3 5 7 2 3" xfId="7231" xr:uid="{00000000-0005-0000-0000-0000BB1A0000}"/>
    <cellStyle name="Calculation 2 3 5 7 3" xfId="7232" xr:uid="{00000000-0005-0000-0000-0000BC1A0000}"/>
    <cellStyle name="Calculation 2 3 5 7 3 2" xfId="7233" xr:uid="{00000000-0005-0000-0000-0000BD1A0000}"/>
    <cellStyle name="Calculation 2 3 5 7 3 3" xfId="7234" xr:uid="{00000000-0005-0000-0000-0000BE1A0000}"/>
    <cellStyle name="Calculation 2 3 5 7 4" xfId="7235" xr:uid="{00000000-0005-0000-0000-0000BF1A0000}"/>
    <cellStyle name="Calculation 2 3 5 7 4 2" xfId="7236" xr:uid="{00000000-0005-0000-0000-0000C01A0000}"/>
    <cellStyle name="Calculation 2 3 5 7 4 3" xfId="7237" xr:uid="{00000000-0005-0000-0000-0000C11A0000}"/>
    <cellStyle name="Calculation 2 3 5 7 5" xfId="7238" xr:uid="{00000000-0005-0000-0000-0000C21A0000}"/>
    <cellStyle name="Calculation 2 3 5 7 5 2" xfId="7239" xr:uid="{00000000-0005-0000-0000-0000C31A0000}"/>
    <cellStyle name="Calculation 2 3 5 7 5 3" xfId="7240" xr:uid="{00000000-0005-0000-0000-0000C41A0000}"/>
    <cellStyle name="Calculation 2 3 5 7 6" xfId="7241" xr:uid="{00000000-0005-0000-0000-0000C51A0000}"/>
    <cellStyle name="Calculation 2 3 5 7 6 2" xfId="7242" xr:uid="{00000000-0005-0000-0000-0000C61A0000}"/>
    <cellStyle name="Calculation 2 3 5 7 6 3" xfId="7243" xr:uid="{00000000-0005-0000-0000-0000C71A0000}"/>
    <cellStyle name="Calculation 2 3 5 7 7" xfId="7244" xr:uid="{00000000-0005-0000-0000-0000C81A0000}"/>
    <cellStyle name="Calculation 2 3 5 7 7 2" xfId="7245" xr:uid="{00000000-0005-0000-0000-0000C91A0000}"/>
    <cellStyle name="Calculation 2 3 5 7 7 3" xfId="7246" xr:uid="{00000000-0005-0000-0000-0000CA1A0000}"/>
    <cellStyle name="Calculation 2 3 5 7 8" xfId="7247" xr:uid="{00000000-0005-0000-0000-0000CB1A0000}"/>
    <cellStyle name="Calculation 2 3 5 7 8 2" xfId="7248" xr:uid="{00000000-0005-0000-0000-0000CC1A0000}"/>
    <cellStyle name="Calculation 2 3 5 7 8 3" xfId="7249" xr:uid="{00000000-0005-0000-0000-0000CD1A0000}"/>
    <cellStyle name="Calculation 2 3 5 7 9" xfId="7250" xr:uid="{00000000-0005-0000-0000-0000CE1A0000}"/>
    <cellStyle name="Calculation 2 3 5 7 9 2" xfId="7251" xr:uid="{00000000-0005-0000-0000-0000CF1A0000}"/>
    <cellStyle name="Calculation 2 3 5 7 9 3" xfId="7252" xr:uid="{00000000-0005-0000-0000-0000D01A0000}"/>
    <cellStyle name="Calculation 2 3 5 8" xfId="7253" xr:uid="{00000000-0005-0000-0000-0000D11A0000}"/>
    <cellStyle name="Calculation 2 3 5 8 10" xfId="7254" xr:uid="{00000000-0005-0000-0000-0000D21A0000}"/>
    <cellStyle name="Calculation 2 3 5 8 11" xfId="7255" xr:uid="{00000000-0005-0000-0000-0000D31A0000}"/>
    <cellStyle name="Calculation 2 3 5 8 2" xfId="7256" xr:uid="{00000000-0005-0000-0000-0000D41A0000}"/>
    <cellStyle name="Calculation 2 3 5 8 2 2" xfId="7257" xr:uid="{00000000-0005-0000-0000-0000D51A0000}"/>
    <cellStyle name="Calculation 2 3 5 8 2 3" xfId="7258" xr:uid="{00000000-0005-0000-0000-0000D61A0000}"/>
    <cellStyle name="Calculation 2 3 5 8 3" xfId="7259" xr:uid="{00000000-0005-0000-0000-0000D71A0000}"/>
    <cellStyle name="Calculation 2 3 5 8 3 2" xfId="7260" xr:uid="{00000000-0005-0000-0000-0000D81A0000}"/>
    <cellStyle name="Calculation 2 3 5 8 3 3" xfId="7261" xr:uid="{00000000-0005-0000-0000-0000D91A0000}"/>
    <cellStyle name="Calculation 2 3 5 8 4" xfId="7262" xr:uid="{00000000-0005-0000-0000-0000DA1A0000}"/>
    <cellStyle name="Calculation 2 3 5 8 4 2" xfId="7263" xr:uid="{00000000-0005-0000-0000-0000DB1A0000}"/>
    <cellStyle name="Calculation 2 3 5 8 4 3" xfId="7264" xr:uid="{00000000-0005-0000-0000-0000DC1A0000}"/>
    <cellStyle name="Calculation 2 3 5 8 5" xfId="7265" xr:uid="{00000000-0005-0000-0000-0000DD1A0000}"/>
    <cellStyle name="Calculation 2 3 5 8 5 2" xfId="7266" xr:uid="{00000000-0005-0000-0000-0000DE1A0000}"/>
    <cellStyle name="Calculation 2 3 5 8 5 3" xfId="7267" xr:uid="{00000000-0005-0000-0000-0000DF1A0000}"/>
    <cellStyle name="Calculation 2 3 5 8 6" xfId="7268" xr:uid="{00000000-0005-0000-0000-0000E01A0000}"/>
    <cellStyle name="Calculation 2 3 5 8 6 2" xfId="7269" xr:uid="{00000000-0005-0000-0000-0000E11A0000}"/>
    <cellStyle name="Calculation 2 3 5 8 6 3" xfId="7270" xr:uid="{00000000-0005-0000-0000-0000E21A0000}"/>
    <cellStyle name="Calculation 2 3 5 8 7" xfId="7271" xr:uid="{00000000-0005-0000-0000-0000E31A0000}"/>
    <cellStyle name="Calculation 2 3 5 8 7 2" xfId="7272" xr:uid="{00000000-0005-0000-0000-0000E41A0000}"/>
    <cellStyle name="Calculation 2 3 5 8 7 3" xfId="7273" xr:uid="{00000000-0005-0000-0000-0000E51A0000}"/>
    <cellStyle name="Calculation 2 3 5 8 8" xfId="7274" xr:uid="{00000000-0005-0000-0000-0000E61A0000}"/>
    <cellStyle name="Calculation 2 3 5 8 8 2" xfId="7275" xr:uid="{00000000-0005-0000-0000-0000E71A0000}"/>
    <cellStyle name="Calculation 2 3 5 8 8 3" xfId="7276" xr:uid="{00000000-0005-0000-0000-0000E81A0000}"/>
    <cellStyle name="Calculation 2 3 5 8 9" xfId="7277" xr:uid="{00000000-0005-0000-0000-0000E91A0000}"/>
    <cellStyle name="Calculation 2 3 5 8 9 2" xfId="7278" xr:uid="{00000000-0005-0000-0000-0000EA1A0000}"/>
    <cellStyle name="Calculation 2 3 5 8 9 3" xfId="7279" xr:uid="{00000000-0005-0000-0000-0000EB1A0000}"/>
    <cellStyle name="Calculation 2 3 5 9" xfId="7280" xr:uid="{00000000-0005-0000-0000-0000EC1A0000}"/>
    <cellStyle name="Calculation 2 3 5 9 10" xfId="7281" xr:uid="{00000000-0005-0000-0000-0000ED1A0000}"/>
    <cellStyle name="Calculation 2 3 5 9 11" xfId="7282" xr:uid="{00000000-0005-0000-0000-0000EE1A0000}"/>
    <cellStyle name="Calculation 2 3 5 9 2" xfId="7283" xr:uid="{00000000-0005-0000-0000-0000EF1A0000}"/>
    <cellStyle name="Calculation 2 3 5 9 2 2" xfId="7284" xr:uid="{00000000-0005-0000-0000-0000F01A0000}"/>
    <cellStyle name="Calculation 2 3 5 9 2 3" xfId="7285" xr:uid="{00000000-0005-0000-0000-0000F11A0000}"/>
    <cellStyle name="Calculation 2 3 5 9 3" xfId="7286" xr:uid="{00000000-0005-0000-0000-0000F21A0000}"/>
    <cellStyle name="Calculation 2 3 5 9 3 2" xfId="7287" xr:uid="{00000000-0005-0000-0000-0000F31A0000}"/>
    <cellStyle name="Calculation 2 3 5 9 3 3" xfId="7288" xr:uid="{00000000-0005-0000-0000-0000F41A0000}"/>
    <cellStyle name="Calculation 2 3 5 9 4" xfId="7289" xr:uid="{00000000-0005-0000-0000-0000F51A0000}"/>
    <cellStyle name="Calculation 2 3 5 9 4 2" xfId="7290" xr:uid="{00000000-0005-0000-0000-0000F61A0000}"/>
    <cellStyle name="Calculation 2 3 5 9 4 3" xfId="7291" xr:uid="{00000000-0005-0000-0000-0000F71A0000}"/>
    <cellStyle name="Calculation 2 3 5 9 5" xfId="7292" xr:uid="{00000000-0005-0000-0000-0000F81A0000}"/>
    <cellStyle name="Calculation 2 3 5 9 5 2" xfId="7293" xr:uid="{00000000-0005-0000-0000-0000F91A0000}"/>
    <cellStyle name="Calculation 2 3 5 9 5 3" xfId="7294" xr:uid="{00000000-0005-0000-0000-0000FA1A0000}"/>
    <cellStyle name="Calculation 2 3 5 9 6" xfId="7295" xr:uid="{00000000-0005-0000-0000-0000FB1A0000}"/>
    <cellStyle name="Calculation 2 3 5 9 6 2" xfId="7296" xr:uid="{00000000-0005-0000-0000-0000FC1A0000}"/>
    <cellStyle name="Calculation 2 3 5 9 6 3" xfId="7297" xr:uid="{00000000-0005-0000-0000-0000FD1A0000}"/>
    <cellStyle name="Calculation 2 3 5 9 7" xfId="7298" xr:uid="{00000000-0005-0000-0000-0000FE1A0000}"/>
    <cellStyle name="Calculation 2 3 5 9 7 2" xfId="7299" xr:uid="{00000000-0005-0000-0000-0000FF1A0000}"/>
    <cellStyle name="Calculation 2 3 5 9 7 3" xfId="7300" xr:uid="{00000000-0005-0000-0000-0000001B0000}"/>
    <cellStyle name="Calculation 2 3 5 9 8" xfId="7301" xr:uid="{00000000-0005-0000-0000-0000011B0000}"/>
    <cellStyle name="Calculation 2 3 5 9 8 2" xfId="7302" xr:uid="{00000000-0005-0000-0000-0000021B0000}"/>
    <cellStyle name="Calculation 2 3 5 9 8 3" xfId="7303" xr:uid="{00000000-0005-0000-0000-0000031B0000}"/>
    <cellStyle name="Calculation 2 3 5 9 9" xfId="7304" xr:uid="{00000000-0005-0000-0000-0000041B0000}"/>
    <cellStyle name="Calculation 2 3 5 9 9 2" xfId="7305" xr:uid="{00000000-0005-0000-0000-0000051B0000}"/>
    <cellStyle name="Calculation 2 3 5 9 9 3" xfId="7306" xr:uid="{00000000-0005-0000-0000-0000061B0000}"/>
    <cellStyle name="Calculation 2 3 6" xfId="7307" xr:uid="{00000000-0005-0000-0000-0000071B0000}"/>
    <cellStyle name="Calculation 2 3 6 2" xfId="7308" xr:uid="{00000000-0005-0000-0000-0000081B0000}"/>
    <cellStyle name="Calculation 2 3 6 3" xfId="7309" xr:uid="{00000000-0005-0000-0000-0000091B0000}"/>
    <cellStyle name="Calculation 2 3 7" xfId="7310" xr:uid="{00000000-0005-0000-0000-00000A1B0000}"/>
    <cellStyle name="Calculation 2 3 7 2" xfId="7311" xr:uid="{00000000-0005-0000-0000-00000B1B0000}"/>
    <cellStyle name="Calculation 2 3 7 3" xfId="7312" xr:uid="{00000000-0005-0000-0000-00000C1B0000}"/>
    <cellStyle name="Calculation 2 3 8" xfId="7313" xr:uid="{00000000-0005-0000-0000-00000D1B0000}"/>
    <cellStyle name="Calculation 2 3 8 2" xfId="7314" xr:uid="{00000000-0005-0000-0000-00000E1B0000}"/>
    <cellStyle name="Calculation 2 3 8 3" xfId="7315" xr:uid="{00000000-0005-0000-0000-00000F1B0000}"/>
    <cellStyle name="Calculation 2 3 9" xfId="7316" xr:uid="{00000000-0005-0000-0000-0000101B0000}"/>
    <cellStyle name="Calculation 2 3 9 2" xfId="7317" xr:uid="{00000000-0005-0000-0000-0000111B0000}"/>
    <cellStyle name="Calculation 2 3 9 3" xfId="7318" xr:uid="{00000000-0005-0000-0000-0000121B0000}"/>
    <cellStyle name="Calculation 2 4" xfId="161" xr:uid="{00000000-0005-0000-0000-0000131B0000}"/>
    <cellStyle name="Calculation 2 4 10" xfId="7319" xr:uid="{00000000-0005-0000-0000-0000141B0000}"/>
    <cellStyle name="Calculation 2 4 10 10" xfId="7320" xr:uid="{00000000-0005-0000-0000-0000151B0000}"/>
    <cellStyle name="Calculation 2 4 10 10 10" xfId="7321" xr:uid="{00000000-0005-0000-0000-0000161B0000}"/>
    <cellStyle name="Calculation 2 4 10 10 11" xfId="7322" xr:uid="{00000000-0005-0000-0000-0000171B0000}"/>
    <cellStyle name="Calculation 2 4 10 10 2" xfId="7323" xr:uid="{00000000-0005-0000-0000-0000181B0000}"/>
    <cellStyle name="Calculation 2 4 10 10 2 2" xfId="7324" xr:uid="{00000000-0005-0000-0000-0000191B0000}"/>
    <cellStyle name="Calculation 2 4 10 10 2 3" xfId="7325" xr:uid="{00000000-0005-0000-0000-00001A1B0000}"/>
    <cellStyle name="Calculation 2 4 10 10 3" xfId="7326" xr:uid="{00000000-0005-0000-0000-00001B1B0000}"/>
    <cellStyle name="Calculation 2 4 10 10 3 2" xfId="7327" xr:uid="{00000000-0005-0000-0000-00001C1B0000}"/>
    <cellStyle name="Calculation 2 4 10 10 3 3" xfId="7328" xr:uid="{00000000-0005-0000-0000-00001D1B0000}"/>
    <cellStyle name="Calculation 2 4 10 10 4" xfId="7329" xr:uid="{00000000-0005-0000-0000-00001E1B0000}"/>
    <cellStyle name="Calculation 2 4 10 10 4 2" xfId="7330" xr:uid="{00000000-0005-0000-0000-00001F1B0000}"/>
    <cellStyle name="Calculation 2 4 10 10 4 3" xfId="7331" xr:uid="{00000000-0005-0000-0000-0000201B0000}"/>
    <cellStyle name="Calculation 2 4 10 10 5" xfId="7332" xr:uid="{00000000-0005-0000-0000-0000211B0000}"/>
    <cellStyle name="Calculation 2 4 10 10 5 2" xfId="7333" xr:uid="{00000000-0005-0000-0000-0000221B0000}"/>
    <cellStyle name="Calculation 2 4 10 10 5 3" xfId="7334" xr:uid="{00000000-0005-0000-0000-0000231B0000}"/>
    <cellStyle name="Calculation 2 4 10 10 6" xfId="7335" xr:uid="{00000000-0005-0000-0000-0000241B0000}"/>
    <cellStyle name="Calculation 2 4 10 10 6 2" xfId="7336" xr:uid="{00000000-0005-0000-0000-0000251B0000}"/>
    <cellStyle name="Calculation 2 4 10 10 6 3" xfId="7337" xr:uid="{00000000-0005-0000-0000-0000261B0000}"/>
    <cellStyle name="Calculation 2 4 10 10 7" xfId="7338" xr:uid="{00000000-0005-0000-0000-0000271B0000}"/>
    <cellStyle name="Calculation 2 4 10 10 7 2" xfId="7339" xr:uid="{00000000-0005-0000-0000-0000281B0000}"/>
    <cellStyle name="Calculation 2 4 10 10 7 3" xfId="7340" xr:uid="{00000000-0005-0000-0000-0000291B0000}"/>
    <cellStyle name="Calculation 2 4 10 10 8" xfId="7341" xr:uid="{00000000-0005-0000-0000-00002A1B0000}"/>
    <cellStyle name="Calculation 2 4 10 10 8 2" xfId="7342" xr:uid="{00000000-0005-0000-0000-00002B1B0000}"/>
    <cellStyle name="Calculation 2 4 10 10 8 3" xfId="7343" xr:uid="{00000000-0005-0000-0000-00002C1B0000}"/>
    <cellStyle name="Calculation 2 4 10 10 9" xfId="7344" xr:uid="{00000000-0005-0000-0000-00002D1B0000}"/>
    <cellStyle name="Calculation 2 4 10 10 9 2" xfId="7345" xr:uid="{00000000-0005-0000-0000-00002E1B0000}"/>
    <cellStyle name="Calculation 2 4 10 10 9 3" xfId="7346" xr:uid="{00000000-0005-0000-0000-00002F1B0000}"/>
    <cellStyle name="Calculation 2 4 10 11" xfId="7347" xr:uid="{00000000-0005-0000-0000-0000301B0000}"/>
    <cellStyle name="Calculation 2 4 10 11 2" xfId="7348" xr:uid="{00000000-0005-0000-0000-0000311B0000}"/>
    <cellStyle name="Calculation 2 4 10 11 3" xfId="7349" xr:uid="{00000000-0005-0000-0000-0000321B0000}"/>
    <cellStyle name="Calculation 2 4 10 12" xfId="7350" xr:uid="{00000000-0005-0000-0000-0000331B0000}"/>
    <cellStyle name="Calculation 2 4 10 12 2" xfId="7351" xr:uid="{00000000-0005-0000-0000-0000341B0000}"/>
    <cellStyle name="Calculation 2 4 10 12 3" xfId="7352" xr:uid="{00000000-0005-0000-0000-0000351B0000}"/>
    <cellStyle name="Calculation 2 4 10 13" xfId="7353" xr:uid="{00000000-0005-0000-0000-0000361B0000}"/>
    <cellStyle name="Calculation 2 4 10 13 2" xfId="7354" xr:uid="{00000000-0005-0000-0000-0000371B0000}"/>
    <cellStyle name="Calculation 2 4 10 13 3" xfId="7355" xr:uid="{00000000-0005-0000-0000-0000381B0000}"/>
    <cellStyle name="Calculation 2 4 10 14" xfId="7356" xr:uid="{00000000-0005-0000-0000-0000391B0000}"/>
    <cellStyle name="Calculation 2 4 10 14 2" xfId="7357" xr:uid="{00000000-0005-0000-0000-00003A1B0000}"/>
    <cellStyle name="Calculation 2 4 10 14 3" xfId="7358" xr:uid="{00000000-0005-0000-0000-00003B1B0000}"/>
    <cellStyle name="Calculation 2 4 10 15" xfId="7359" xr:uid="{00000000-0005-0000-0000-00003C1B0000}"/>
    <cellStyle name="Calculation 2 4 10 15 2" xfId="7360" xr:uid="{00000000-0005-0000-0000-00003D1B0000}"/>
    <cellStyle name="Calculation 2 4 10 15 3" xfId="7361" xr:uid="{00000000-0005-0000-0000-00003E1B0000}"/>
    <cellStyle name="Calculation 2 4 10 16" xfId="7362" xr:uid="{00000000-0005-0000-0000-00003F1B0000}"/>
    <cellStyle name="Calculation 2 4 10 16 2" xfId="7363" xr:uid="{00000000-0005-0000-0000-0000401B0000}"/>
    <cellStyle name="Calculation 2 4 10 16 3" xfId="7364" xr:uid="{00000000-0005-0000-0000-0000411B0000}"/>
    <cellStyle name="Calculation 2 4 10 17" xfId="7365" xr:uid="{00000000-0005-0000-0000-0000421B0000}"/>
    <cellStyle name="Calculation 2 4 10 17 2" xfId="7366" xr:uid="{00000000-0005-0000-0000-0000431B0000}"/>
    <cellStyle name="Calculation 2 4 10 17 3" xfId="7367" xr:uid="{00000000-0005-0000-0000-0000441B0000}"/>
    <cellStyle name="Calculation 2 4 10 18" xfId="7368" xr:uid="{00000000-0005-0000-0000-0000451B0000}"/>
    <cellStyle name="Calculation 2 4 10 18 2" xfId="7369" xr:uid="{00000000-0005-0000-0000-0000461B0000}"/>
    <cellStyle name="Calculation 2 4 10 18 3" xfId="7370" xr:uid="{00000000-0005-0000-0000-0000471B0000}"/>
    <cellStyle name="Calculation 2 4 10 19" xfId="7371" xr:uid="{00000000-0005-0000-0000-0000481B0000}"/>
    <cellStyle name="Calculation 2 4 10 2" xfId="7372" xr:uid="{00000000-0005-0000-0000-0000491B0000}"/>
    <cellStyle name="Calculation 2 4 10 2 10" xfId="7373" xr:uid="{00000000-0005-0000-0000-00004A1B0000}"/>
    <cellStyle name="Calculation 2 4 10 2 11" xfId="7374" xr:uid="{00000000-0005-0000-0000-00004B1B0000}"/>
    <cellStyle name="Calculation 2 4 10 2 2" xfId="7375" xr:uid="{00000000-0005-0000-0000-00004C1B0000}"/>
    <cellStyle name="Calculation 2 4 10 2 2 2" xfId="7376" xr:uid="{00000000-0005-0000-0000-00004D1B0000}"/>
    <cellStyle name="Calculation 2 4 10 2 2 3" xfId="7377" xr:uid="{00000000-0005-0000-0000-00004E1B0000}"/>
    <cellStyle name="Calculation 2 4 10 2 3" xfId="7378" xr:uid="{00000000-0005-0000-0000-00004F1B0000}"/>
    <cellStyle name="Calculation 2 4 10 2 3 2" xfId="7379" xr:uid="{00000000-0005-0000-0000-0000501B0000}"/>
    <cellStyle name="Calculation 2 4 10 2 3 3" xfId="7380" xr:uid="{00000000-0005-0000-0000-0000511B0000}"/>
    <cellStyle name="Calculation 2 4 10 2 4" xfId="7381" xr:uid="{00000000-0005-0000-0000-0000521B0000}"/>
    <cellStyle name="Calculation 2 4 10 2 4 2" xfId="7382" xr:uid="{00000000-0005-0000-0000-0000531B0000}"/>
    <cellStyle name="Calculation 2 4 10 2 4 3" xfId="7383" xr:uid="{00000000-0005-0000-0000-0000541B0000}"/>
    <cellStyle name="Calculation 2 4 10 2 5" xfId="7384" xr:uid="{00000000-0005-0000-0000-0000551B0000}"/>
    <cellStyle name="Calculation 2 4 10 2 5 2" xfId="7385" xr:uid="{00000000-0005-0000-0000-0000561B0000}"/>
    <cellStyle name="Calculation 2 4 10 2 5 3" xfId="7386" xr:uid="{00000000-0005-0000-0000-0000571B0000}"/>
    <cellStyle name="Calculation 2 4 10 2 6" xfId="7387" xr:uid="{00000000-0005-0000-0000-0000581B0000}"/>
    <cellStyle name="Calculation 2 4 10 2 6 2" xfId="7388" xr:uid="{00000000-0005-0000-0000-0000591B0000}"/>
    <cellStyle name="Calculation 2 4 10 2 6 3" xfId="7389" xr:uid="{00000000-0005-0000-0000-00005A1B0000}"/>
    <cellStyle name="Calculation 2 4 10 2 7" xfId="7390" xr:uid="{00000000-0005-0000-0000-00005B1B0000}"/>
    <cellStyle name="Calculation 2 4 10 2 7 2" xfId="7391" xr:uid="{00000000-0005-0000-0000-00005C1B0000}"/>
    <cellStyle name="Calculation 2 4 10 2 7 3" xfId="7392" xr:uid="{00000000-0005-0000-0000-00005D1B0000}"/>
    <cellStyle name="Calculation 2 4 10 2 8" xfId="7393" xr:uid="{00000000-0005-0000-0000-00005E1B0000}"/>
    <cellStyle name="Calculation 2 4 10 2 8 2" xfId="7394" xr:uid="{00000000-0005-0000-0000-00005F1B0000}"/>
    <cellStyle name="Calculation 2 4 10 2 8 3" xfId="7395" xr:uid="{00000000-0005-0000-0000-0000601B0000}"/>
    <cellStyle name="Calculation 2 4 10 2 9" xfId="7396" xr:uid="{00000000-0005-0000-0000-0000611B0000}"/>
    <cellStyle name="Calculation 2 4 10 2 9 2" xfId="7397" xr:uid="{00000000-0005-0000-0000-0000621B0000}"/>
    <cellStyle name="Calculation 2 4 10 2 9 3" xfId="7398" xr:uid="{00000000-0005-0000-0000-0000631B0000}"/>
    <cellStyle name="Calculation 2 4 10 20" xfId="7399" xr:uid="{00000000-0005-0000-0000-0000641B0000}"/>
    <cellStyle name="Calculation 2 4 10 3" xfId="7400" xr:uid="{00000000-0005-0000-0000-0000651B0000}"/>
    <cellStyle name="Calculation 2 4 10 3 10" xfId="7401" xr:uid="{00000000-0005-0000-0000-0000661B0000}"/>
    <cellStyle name="Calculation 2 4 10 3 11" xfId="7402" xr:uid="{00000000-0005-0000-0000-0000671B0000}"/>
    <cellStyle name="Calculation 2 4 10 3 2" xfId="7403" xr:uid="{00000000-0005-0000-0000-0000681B0000}"/>
    <cellStyle name="Calculation 2 4 10 3 2 2" xfId="7404" xr:uid="{00000000-0005-0000-0000-0000691B0000}"/>
    <cellStyle name="Calculation 2 4 10 3 2 3" xfId="7405" xr:uid="{00000000-0005-0000-0000-00006A1B0000}"/>
    <cellStyle name="Calculation 2 4 10 3 3" xfId="7406" xr:uid="{00000000-0005-0000-0000-00006B1B0000}"/>
    <cellStyle name="Calculation 2 4 10 3 3 2" xfId="7407" xr:uid="{00000000-0005-0000-0000-00006C1B0000}"/>
    <cellStyle name="Calculation 2 4 10 3 3 3" xfId="7408" xr:uid="{00000000-0005-0000-0000-00006D1B0000}"/>
    <cellStyle name="Calculation 2 4 10 3 4" xfId="7409" xr:uid="{00000000-0005-0000-0000-00006E1B0000}"/>
    <cellStyle name="Calculation 2 4 10 3 4 2" xfId="7410" xr:uid="{00000000-0005-0000-0000-00006F1B0000}"/>
    <cellStyle name="Calculation 2 4 10 3 4 3" xfId="7411" xr:uid="{00000000-0005-0000-0000-0000701B0000}"/>
    <cellStyle name="Calculation 2 4 10 3 5" xfId="7412" xr:uid="{00000000-0005-0000-0000-0000711B0000}"/>
    <cellStyle name="Calculation 2 4 10 3 5 2" xfId="7413" xr:uid="{00000000-0005-0000-0000-0000721B0000}"/>
    <cellStyle name="Calculation 2 4 10 3 5 3" xfId="7414" xr:uid="{00000000-0005-0000-0000-0000731B0000}"/>
    <cellStyle name="Calculation 2 4 10 3 6" xfId="7415" xr:uid="{00000000-0005-0000-0000-0000741B0000}"/>
    <cellStyle name="Calculation 2 4 10 3 6 2" xfId="7416" xr:uid="{00000000-0005-0000-0000-0000751B0000}"/>
    <cellStyle name="Calculation 2 4 10 3 6 3" xfId="7417" xr:uid="{00000000-0005-0000-0000-0000761B0000}"/>
    <cellStyle name="Calculation 2 4 10 3 7" xfId="7418" xr:uid="{00000000-0005-0000-0000-0000771B0000}"/>
    <cellStyle name="Calculation 2 4 10 3 7 2" xfId="7419" xr:uid="{00000000-0005-0000-0000-0000781B0000}"/>
    <cellStyle name="Calculation 2 4 10 3 7 3" xfId="7420" xr:uid="{00000000-0005-0000-0000-0000791B0000}"/>
    <cellStyle name="Calculation 2 4 10 3 8" xfId="7421" xr:uid="{00000000-0005-0000-0000-00007A1B0000}"/>
    <cellStyle name="Calculation 2 4 10 3 8 2" xfId="7422" xr:uid="{00000000-0005-0000-0000-00007B1B0000}"/>
    <cellStyle name="Calculation 2 4 10 3 8 3" xfId="7423" xr:uid="{00000000-0005-0000-0000-00007C1B0000}"/>
    <cellStyle name="Calculation 2 4 10 3 9" xfId="7424" xr:uid="{00000000-0005-0000-0000-00007D1B0000}"/>
    <cellStyle name="Calculation 2 4 10 3 9 2" xfId="7425" xr:uid="{00000000-0005-0000-0000-00007E1B0000}"/>
    <cellStyle name="Calculation 2 4 10 3 9 3" xfId="7426" xr:uid="{00000000-0005-0000-0000-00007F1B0000}"/>
    <cellStyle name="Calculation 2 4 10 4" xfId="7427" xr:uid="{00000000-0005-0000-0000-0000801B0000}"/>
    <cellStyle name="Calculation 2 4 10 4 10" xfId="7428" xr:uid="{00000000-0005-0000-0000-0000811B0000}"/>
    <cellStyle name="Calculation 2 4 10 4 11" xfId="7429" xr:uid="{00000000-0005-0000-0000-0000821B0000}"/>
    <cellStyle name="Calculation 2 4 10 4 2" xfId="7430" xr:uid="{00000000-0005-0000-0000-0000831B0000}"/>
    <cellStyle name="Calculation 2 4 10 4 2 2" xfId="7431" xr:uid="{00000000-0005-0000-0000-0000841B0000}"/>
    <cellStyle name="Calculation 2 4 10 4 2 3" xfId="7432" xr:uid="{00000000-0005-0000-0000-0000851B0000}"/>
    <cellStyle name="Calculation 2 4 10 4 3" xfId="7433" xr:uid="{00000000-0005-0000-0000-0000861B0000}"/>
    <cellStyle name="Calculation 2 4 10 4 3 2" xfId="7434" xr:uid="{00000000-0005-0000-0000-0000871B0000}"/>
    <cellStyle name="Calculation 2 4 10 4 3 3" xfId="7435" xr:uid="{00000000-0005-0000-0000-0000881B0000}"/>
    <cellStyle name="Calculation 2 4 10 4 4" xfId="7436" xr:uid="{00000000-0005-0000-0000-0000891B0000}"/>
    <cellStyle name="Calculation 2 4 10 4 4 2" xfId="7437" xr:uid="{00000000-0005-0000-0000-00008A1B0000}"/>
    <cellStyle name="Calculation 2 4 10 4 4 3" xfId="7438" xr:uid="{00000000-0005-0000-0000-00008B1B0000}"/>
    <cellStyle name="Calculation 2 4 10 4 5" xfId="7439" xr:uid="{00000000-0005-0000-0000-00008C1B0000}"/>
    <cellStyle name="Calculation 2 4 10 4 5 2" xfId="7440" xr:uid="{00000000-0005-0000-0000-00008D1B0000}"/>
    <cellStyle name="Calculation 2 4 10 4 5 3" xfId="7441" xr:uid="{00000000-0005-0000-0000-00008E1B0000}"/>
    <cellStyle name="Calculation 2 4 10 4 6" xfId="7442" xr:uid="{00000000-0005-0000-0000-00008F1B0000}"/>
    <cellStyle name="Calculation 2 4 10 4 6 2" xfId="7443" xr:uid="{00000000-0005-0000-0000-0000901B0000}"/>
    <cellStyle name="Calculation 2 4 10 4 6 3" xfId="7444" xr:uid="{00000000-0005-0000-0000-0000911B0000}"/>
    <cellStyle name="Calculation 2 4 10 4 7" xfId="7445" xr:uid="{00000000-0005-0000-0000-0000921B0000}"/>
    <cellStyle name="Calculation 2 4 10 4 7 2" xfId="7446" xr:uid="{00000000-0005-0000-0000-0000931B0000}"/>
    <cellStyle name="Calculation 2 4 10 4 7 3" xfId="7447" xr:uid="{00000000-0005-0000-0000-0000941B0000}"/>
    <cellStyle name="Calculation 2 4 10 4 8" xfId="7448" xr:uid="{00000000-0005-0000-0000-0000951B0000}"/>
    <cellStyle name="Calculation 2 4 10 4 8 2" xfId="7449" xr:uid="{00000000-0005-0000-0000-0000961B0000}"/>
    <cellStyle name="Calculation 2 4 10 4 8 3" xfId="7450" xr:uid="{00000000-0005-0000-0000-0000971B0000}"/>
    <cellStyle name="Calculation 2 4 10 4 9" xfId="7451" xr:uid="{00000000-0005-0000-0000-0000981B0000}"/>
    <cellStyle name="Calculation 2 4 10 4 9 2" xfId="7452" xr:uid="{00000000-0005-0000-0000-0000991B0000}"/>
    <cellStyle name="Calculation 2 4 10 4 9 3" xfId="7453" xr:uid="{00000000-0005-0000-0000-00009A1B0000}"/>
    <cellStyle name="Calculation 2 4 10 5" xfId="7454" xr:uid="{00000000-0005-0000-0000-00009B1B0000}"/>
    <cellStyle name="Calculation 2 4 10 5 10" xfId="7455" xr:uid="{00000000-0005-0000-0000-00009C1B0000}"/>
    <cellStyle name="Calculation 2 4 10 5 11" xfId="7456" xr:uid="{00000000-0005-0000-0000-00009D1B0000}"/>
    <cellStyle name="Calculation 2 4 10 5 2" xfId="7457" xr:uid="{00000000-0005-0000-0000-00009E1B0000}"/>
    <cellStyle name="Calculation 2 4 10 5 2 2" xfId="7458" xr:uid="{00000000-0005-0000-0000-00009F1B0000}"/>
    <cellStyle name="Calculation 2 4 10 5 2 3" xfId="7459" xr:uid="{00000000-0005-0000-0000-0000A01B0000}"/>
    <cellStyle name="Calculation 2 4 10 5 3" xfId="7460" xr:uid="{00000000-0005-0000-0000-0000A11B0000}"/>
    <cellStyle name="Calculation 2 4 10 5 3 2" xfId="7461" xr:uid="{00000000-0005-0000-0000-0000A21B0000}"/>
    <cellStyle name="Calculation 2 4 10 5 3 3" xfId="7462" xr:uid="{00000000-0005-0000-0000-0000A31B0000}"/>
    <cellStyle name="Calculation 2 4 10 5 4" xfId="7463" xr:uid="{00000000-0005-0000-0000-0000A41B0000}"/>
    <cellStyle name="Calculation 2 4 10 5 4 2" xfId="7464" xr:uid="{00000000-0005-0000-0000-0000A51B0000}"/>
    <cellStyle name="Calculation 2 4 10 5 4 3" xfId="7465" xr:uid="{00000000-0005-0000-0000-0000A61B0000}"/>
    <cellStyle name="Calculation 2 4 10 5 5" xfId="7466" xr:uid="{00000000-0005-0000-0000-0000A71B0000}"/>
    <cellStyle name="Calculation 2 4 10 5 5 2" xfId="7467" xr:uid="{00000000-0005-0000-0000-0000A81B0000}"/>
    <cellStyle name="Calculation 2 4 10 5 5 3" xfId="7468" xr:uid="{00000000-0005-0000-0000-0000A91B0000}"/>
    <cellStyle name="Calculation 2 4 10 5 6" xfId="7469" xr:uid="{00000000-0005-0000-0000-0000AA1B0000}"/>
    <cellStyle name="Calculation 2 4 10 5 6 2" xfId="7470" xr:uid="{00000000-0005-0000-0000-0000AB1B0000}"/>
    <cellStyle name="Calculation 2 4 10 5 6 3" xfId="7471" xr:uid="{00000000-0005-0000-0000-0000AC1B0000}"/>
    <cellStyle name="Calculation 2 4 10 5 7" xfId="7472" xr:uid="{00000000-0005-0000-0000-0000AD1B0000}"/>
    <cellStyle name="Calculation 2 4 10 5 7 2" xfId="7473" xr:uid="{00000000-0005-0000-0000-0000AE1B0000}"/>
    <cellStyle name="Calculation 2 4 10 5 7 3" xfId="7474" xr:uid="{00000000-0005-0000-0000-0000AF1B0000}"/>
    <cellStyle name="Calculation 2 4 10 5 8" xfId="7475" xr:uid="{00000000-0005-0000-0000-0000B01B0000}"/>
    <cellStyle name="Calculation 2 4 10 5 8 2" xfId="7476" xr:uid="{00000000-0005-0000-0000-0000B11B0000}"/>
    <cellStyle name="Calculation 2 4 10 5 8 3" xfId="7477" xr:uid="{00000000-0005-0000-0000-0000B21B0000}"/>
    <cellStyle name="Calculation 2 4 10 5 9" xfId="7478" xr:uid="{00000000-0005-0000-0000-0000B31B0000}"/>
    <cellStyle name="Calculation 2 4 10 5 9 2" xfId="7479" xr:uid="{00000000-0005-0000-0000-0000B41B0000}"/>
    <cellStyle name="Calculation 2 4 10 5 9 3" xfId="7480" xr:uid="{00000000-0005-0000-0000-0000B51B0000}"/>
    <cellStyle name="Calculation 2 4 10 6" xfId="7481" xr:uid="{00000000-0005-0000-0000-0000B61B0000}"/>
    <cellStyle name="Calculation 2 4 10 6 10" xfId="7482" xr:uid="{00000000-0005-0000-0000-0000B71B0000}"/>
    <cellStyle name="Calculation 2 4 10 6 11" xfId="7483" xr:uid="{00000000-0005-0000-0000-0000B81B0000}"/>
    <cellStyle name="Calculation 2 4 10 6 2" xfId="7484" xr:uid="{00000000-0005-0000-0000-0000B91B0000}"/>
    <cellStyle name="Calculation 2 4 10 6 2 2" xfId="7485" xr:uid="{00000000-0005-0000-0000-0000BA1B0000}"/>
    <cellStyle name="Calculation 2 4 10 6 2 3" xfId="7486" xr:uid="{00000000-0005-0000-0000-0000BB1B0000}"/>
    <cellStyle name="Calculation 2 4 10 6 3" xfId="7487" xr:uid="{00000000-0005-0000-0000-0000BC1B0000}"/>
    <cellStyle name="Calculation 2 4 10 6 3 2" xfId="7488" xr:uid="{00000000-0005-0000-0000-0000BD1B0000}"/>
    <cellStyle name="Calculation 2 4 10 6 3 3" xfId="7489" xr:uid="{00000000-0005-0000-0000-0000BE1B0000}"/>
    <cellStyle name="Calculation 2 4 10 6 4" xfId="7490" xr:uid="{00000000-0005-0000-0000-0000BF1B0000}"/>
    <cellStyle name="Calculation 2 4 10 6 4 2" xfId="7491" xr:uid="{00000000-0005-0000-0000-0000C01B0000}"/>
    <cellStyle name="Calculation 2 4 10 6 4 3" xfId="7492" xr:uid="{00000000-0005-0000-0000-0000C11B0000}"/>
    <cellStyle name="Calculation 2 4 10 6 5" xfId="7493" xr:uid="{00000000-0005-0000-0000-0000C21B0000}"/>
    <cellStyle name="Calculation 2 4 10 6 5 2" xfId="7494" xr:uid="{00000000-0005-0000-0000-0000C31B0000}"/>
    <cellStyle name="Calculation 2 4 10 6 5 3" xfId="7495" xr:uid="{00000000-0005-0000-0000-0000C41B0000}"/>
    <cellStyle name="Calculation 2 4 10 6 6" xfId="7496" xr:uid="{00000000-0005-0000-0000-0000C51B0000}"/>
    <cellStyle name="Calculation 2 4 10 6 6 2" xfId="7497" xr:uid="{00000000-0005-0000-0000-0000C61B0000}"/>
    <cellStyle name="Calculation 2 4 10 6 6 3" xfId="7498" xr:uid="{00000000-0005-0000-0000-0000C71B0000}"/>
    <cellStyle name="Calculation 2 4 10 6 7" xfId="7499" xr:uid="{00000000-0005-0000-0000-0000C81B0000}"/>
    <cellStyle name="Calculation 2 4 10 6 7 2" xfId="7500" xr:uid="{00000000-0005-0000-0000-0000C91B0000}"/>
    <cellStyle name="Calculation 2 4 10 6 7 3" xfId="7501" xr:uid="{00000000-0005-0000-0000-0000CA1B0000}"/>
    <cellStyle name="Calculation 2 4 10 6 8" xfId="7502" xr:uid="{00000000-0005-0000-0000-0000CB1B0000}"/>
    <cellStyle name="Calculation 2 4 10 6 8 2" xfId="7503" xr:uid="{00000000-0005-0000-0000-0000CC1B0000}"/>
    <cellStyle name="Calculation 2 4 10 6 8 3" xfId="7504" xr:uid="{00000000-0005-0000-0000-0000CD1B0000}"/>
    <cellStyle name="Calculation 2 4 10 6 9" xfId="7505" xr:uid="{00000000-0005-0000-0000-0000CE1B0000}"/>
    <cellStyle name="Calculation 2 4 10 6 9 2" xfId="7506" xr:uid="{00000000-0005-0000-0000-0000CF1B0000}"/>
    <cellStyle name="Calculation 2 4 10 6 9 3" xfId="7507" xr:uid="{00000000-0005-0000-0000-0000D01B0000}"/>
    <cellStyle name="Calculation 2 4 10 7" xfId="7508" xr:uid="{00000000-0005-0000-0000-0000D11B0000}"/>
    <cellStyle name="Calculation 2 4 10 7 10" xfId="7509" xr:uid="{00000000-0005-0000-0000-0000D21B0000}"/>
    <cellStyle name="Calculation 2 4 10 7 11" xfId="7510" xr:uid="{00000000-0005-0000-0000-0000D31B0000}"/>
    <cellStyle name="Calculation 2 4 10 7 2" xfId="7511" xr:uid="{00000000-0005-0000-0000-0000D41B0000}"/>
    <cellStyle name="Calculation 2 4 10 7 2 2" xfId="7512" xr:uid="{00000000-0005-0000-0000-0000D51B0000}"/>
    <cellStyle name="Calculation 2 4 10 7 2 3" xfId="7513" xr:uid="{00000000-0005-0000-0000-0000D61B0000}"/>
    <cellStyle name="Calculation 2 4 10 7 3" xfId="7514" xr:uid="{00000000-0005-0000-0000-0000D71B0000}"/>
    <cellStyle name="Calculation 2 4 10 7 3 2" xfId="7515" xr:uid="{00000000-0005-0000-0000-0000D81B0000}"/>
    <cellStyle name="Calculation 2 4 10 7 3 3" xfId="7516" xr:uid="{00000000-0005-0000-0000-0000D91B0000}"/>
    <cellStyle name="Calculation 2 4 10 7 4" xfId="7517" xr:uid="{00000000-0005-0000-0000-0000DA1B0000}"/>
    <cellStyle name="Calculation 2 4 10 7 4 2" xfId="7518" xr:uid="{00000000-0005-0000-0000-0000DB1B0000}"/>
    <cellStyle name="Calculation 2 4 10 7 4 3" xfId="7519" xr:uid="{00000000-0005-0000-0000-0000DC1B0000}"/>
    <cellStyle name="Calculation 2 4 10 7 5" xfId="7520" xr:uid="{00000000-0005-0000-0000-0000DD1B0000}"/>
    <cellStyle name="Calculation 2 4 10 7 5 2" xfId="7521" xr:uid="{00000000-0005-0000-0000-0000DE1B0000}"/>
    <cellStyle name="Calculation 2 4 10 7 5 3" xfId="7522" xr:uid="{00000000-0005-0000-0000-0000DF1B0000}"/>
    <cellStyle name="Calculation 2 4 10 7 6" xfId="7523" xr:uid="{00000000-0005-0000-0000-0000E01B0000}"/>
    <cellStyle name="Calculation 2 4 10 7 6 2" xfId="7524" xr:uid="{00000000-0005-0000-0000-0000E11B0000}"/>
    <cellStyle name="Calculation 2 4 10 7 6 3" xfId="7525" xr:uid="{00000000-0005-0000-0000-0000E21B0000}"/>
    <cellStyle name="Calculation 2 4 10 7 7" xfId="7526" xr:uid="{00000000-0005-0000-0000-0000E31B0000}"/>
    <cellStyle name="Calculation 2 4 10 7 7 2" xfId="7527" xr:uid="{00000000-0005-0000-0000-0000E41B0000}"/>
    <cellStyle name="Calculation 2 4 10 7 7 3" xfId="7528" xr:uid="{00000000-0005-0000-0000-0000E51B0000}"/>
    <cellStyle name="Calculation 2 4 10 7 8" xfId="7529" xr:uid="{00000000-0005-0000-0000-0000E61B0000}"/>
    <cellStyle name="Calculation 2 4 10 7 8 2" xfId="7530" xr:uid="{00000000-0005-0000-0000-0000E71B0000}"/>
    <cellStyle name="Calculation 2 4 10 7 8 3" xfId="7531" xr:uid="{00000000-0005-0000-0000-0000E81B0000}"/>
    <cellStyle name="Calculation 2 4 10 7 9" xfId="7532" xr:uid="{00000000-0005-0000-0000-0000E91B0000}"/>
    <cellStyle name="Calculation 2 4 10 7 9 2" xfId="7533" xr:uid="{00000000-0005-0000-0000-0000EA1B0000}"/>
    <cellStyle name="Calculation 2 4 10 7 9 3" xfId="7534" xr:uid="{00000000-0005-0000-0000-0000EB1B0000}"/>
    <cellStyle name="Calculation 2 4 10 8" xfId="7535" xr:uid="{00000000-0005-0000-0000-0000EC1B0000}"/>
    <cellStyle name="Calculation 2 4 10 8 10" xfId="7536" xr:uid="{00000000-0005-0000-0000-0000ED1B0000}"/>
    <cellStyle name="Calculation 2 4 10 8 11" xfId="7537" xr:uid="{00000000-0005-0000-0000-0000EE1B0000}"/>
    <cellStyle name="Calculation 2 4 10 8 2" xfId="7538" xr:uid="{00000000-0005-0000-0000-0000EF1B0000}"/>
    <cellStyle name="Calculation 2 4 10 8 2 2" xfId="7539" xr:uid="{00000000-0005-0000-0000-0000F01B0000}"/>
    <cellStyle name="Calculation 2 4 10 8 2 3" xfId="7540" xr:uid="{00000000-0005-0000-0000-0000F11B0000}"/>
    <cellStyle name="Calculation 2 4 10 8 3" xfId="7541" xr:uid="{00000000-0005-0000-0000-0000F21B0000}"/>
    <cellStyle name="Calculation 2 4 10 8 3 2" xfId="7542" xr:uid="{00000000-0005-0000-0000-0000F31B0000}"/>
    <cellStyle name="Calculation 2 4 10 8 3 3" xfId="7543" xr:uid="{00000000-0005-0000-0000-0000F41B0000}"/>
    <cellStyle name="Calculation 2 4 10 8 4" xfId="7544" xr:uid="{00000000-0005-0000-0000-0000F51B0000}"/>
    <cellStyle name="Calculation 2 4 10 8 4 2" xfId="7545" xr:uid="{00000000-0005-0000-0000-0000F61B0000}"/>
    <cellStyle name="Calculation 2 4 10 8 4 3" xfId="7546" xr:uid="{00000000-0005-0000-0000-0000F71B0000}"/>
    <cellStyle name="Calculation 2 4 10 8 5" xfId="7547" xr:uid="{00000000-0005-0000-0000-0000F81B0000}"/>
    <cellStyle name="Calculation 2 4 10 8 5 2" xfId="7548" xr:uid="{00000000-0005-0000-0000-0000F91B0000}"/>
    <cellStyle name="Calculation 2 4 10 8 5 3" xfId="7549" xr:uid="{00000000-0005-0000-0000-0000FA1B0000}"/>
    <cellStyle name="Calculation 2 4 10 8 6" xfId="7550" xr:uid="{00000000-0005-0000-0000-0000FB1B0000}"/>
    <cellStyle name="Calculation 2 4 10 8 6 2" xfId="7551" xr:uid="{00000000-0005-0000-0000-0000FC1B0000}"/>
    <cellStyle name="Calculation 2 4 10 8 6 3" xfId="7552" xr:uid="{00000000-0005-0000-0000-0000FD1B0000}"/>
    <cellStyle name="Calculation 2 4 10 8 7" xfId="7553" xr:uid="{00000000-0005-0000-0000-0000FE1B0000}"/>
    <cellStyle name="Calculation 2 4 10 8 7 2" xfId="7554" xr:uid="{00000000-0005-0000-0000-0000FF1B0000}"/>
    <cellStyle name="Calculation 2 4 10 8 7 3" xfId="7555" xr:uid="{00000000-0005-0000-0000-0000001C0000}"/>
    <cellStyle name="Calculation 2 4 10 8 8" xfId="7556" xr:uid="{00000000-0005-0000-0000-0000011C0000}"/>
    <cellStyle name="Calculation 2 4 10 8 8 2" xfId="7557" xr:uid="{00000000-0005-0000-0000-0000021C0000}"/>
    <cellStyle name="Calculation 2 4 10 8 8 3" xfId="7558" xr:uid="{00000000-0005-0000-0000-0000031C0000}"/>
    <cellStyle name="Calculation 2 4 10 8 9" xfId="7559" xr:uid="{00000000-0005-0000-0000-0000041C0000}"/>
    <cellStyle name="Calculation 2 4 10 8 9 2" xfId="7560" xr:uid="{00000000-0005-0000-0000-0000051C0000}"/>
    <cellStyle name="Calculation 2 4 10 8 9 3" xfId="7561" xr:uid="{00000000-0005-0000-0000-0000061C0000}"/>
    <cellStyle name="Calculation 2 4 10 9" xfId="7562" xr:uid="{00000000-0005-0000-0000-0000071C0000}"/>
    <cellStyle name="Calculation 2 4 10 9 10" xfId="7563" xr:uid="{00000000-0005-0000-0000-0000081C0000}"/>
    <cellStyle name="Calculation 2 4 10 9 11" xfId="7564" xr:uid="{00000000-0005-0000-0000-0000091C0000}"/>
    <cellStyle name="Calculation 2 4 10 9 2" xfId="7565" xr:uid="{00000000-0005-0000-0000-00000A1C0000}"/>
    <cellStyle name="Calculation 2 4 10 9 2 2" xfId="7566" xr:uid="{00000000-0005-0000-0000-00000B1C0000}"/>
    <cellStyle name="Calculation 2 4 10 9 2 3" xfId="7567" xr:uid="{00000000-0005-0000-0000-00000C1C0000}"/>
    <cellStyle name="Calculation 2 4 10 9 3" xfId="7568" xr:uid="{00000000-0005-0000-0000-00000D1C0000}"/>
    <cellStyle name="Calculation 2 4 10 9 3 2" xfId="7569" xr:uid="{00000000-0005-0000-0000-00000E1C0000}"/>
    <cellStyle name="Calculation 2 4 10 9 3 3" xfId="7570" xr:uid="{00000000-0005-0000-0000-00000F1C0000}"/>
    <cellStyle name="Calculation 2 4 10 9 4" xfId="7571" xr:uid="{00000000-0005-0000-0000-0000101C0000}"/>
    <cellStyle name="Calculation 2 4 10 9 4 2" xfId="7572" xr:uid="{00000000-0005-0000-0000-0000111C0000}"/>
    <cellStyle name="Calculation 2 4 10 9 4 3" xfId="7573" xr:uid="{00000000-0005-0000-0000-0000121C0000}"/>
    <cellStyle name="Calculation 2 4 10 9 5" xfId="7574" xr:uid="{00000000-0005-0000-0000-0000131C0000}"/>
    <cellStyle name="Calculation 2 4 10 9 5 2" xfId="7575" xr:uid="{00000000-0005-0000-0000-0000141C0000}"/>
    <cellStyle name="Calculation 2 4 10 9 5 3" xfId="7576" xr:uid="{00000000-0005-0000-0000-0000151C0000}"/>
    <cellStyle name="Calculation 2 4 10 9 6" xfId="7577" xr:uid="{00000000-0005-0000-0000-0000161C0000}"/>
    <cellStyle name="Calculation 2 4 10 9 6 2" xfId="7578" xr:uid="{00000000-0005-0000-0000-0000171C0000}"/>
    <cellStyle name="Calculation 2 4 10 9 6 3" xfId="7579" xr:uid="{00000000-0005-0000-0000-0000181C0000}"/>
    <cellStyle name="Calculation 2 4 10 9 7" xfId="7580" xr:uid="{00000000-0005-0000-0000-0000191C0000}"/>
    <cellStyle name="Calculation 2 4 10 9 7 2" xfId="7581" xr:uid="{00000000-0005-0000-0000-00001A1C0000}"/>
    <cellStyle name="Calculation 2 4 10 9 7 3" xfId="7582" xr:uid="{00000000-0005-0000-0000-00001B1C0000}"/>
    <cellStyle name="Calculation 2 4 10 9 8" xfId="7583" xr:uid="{00000000-0005-0000-0000-00001C1C0000}"/>
    <cellStyle name="Calculation 2 4 10 9 8 2" xfId="7584" xr:uid="{00000000-0005-0000-0000-00001D1C0000}"/>
    <cellStyle name="Calculation 2 4 10 9 8 3" xfId="7585" xr:uid="{00000000-0005-0000-0000-00001E1C0000}"/>
    <cellStyle name="Calculation 2 4 10 9 9" xfId="7586" xr:uid="{00000000-0005-0000-0000-00001F1C0000}"/>
    <cellStyle name="Calculation 2 4 10 9 9 2" xfId="7587" xr:uid="{00000000-0005-0000-0000-0000201C0000}"/>
    <cellStyle name="Calculation 2 4 10 9 9 3" xfId="7588" xr:uid="{00000000-0005-0000-0000-0000211C0000}"/>
    <cellStyle name="Calculation 2 4 11" xfId="7589" xr:uid="{00000000-0005-0000-0000-0000221C0000}"/>
    <cellStyle name="Calculation 2 4 11 2" xfId="7590" xr:uid="{00000000-0005-0000-0000-0000231C0000}"/>
    <cellStyle name="Calculation 2 4 11 3" xfId="7591" xr:uid="{00000000-0005-0000-0000-0000241C0000}"/>
    <cellStyle name="Calculation 2 4 12" xfId="7592" xr:uid="{00000000-0005-0000-0000-0000251C0000}"/>
    <cellStyle name="Calculation 2 4 12 2" xfId="7593" xr:uid="{00000000-0005-0000-0000-0000261C0000}"/>
    <cellStyle name="Calculation 2 4 12 3" xfId="7594" xr:uid="{00000000-0005-0000-0000-0000271C0000}"/>
    <cellStyle name="Calculation 2 4 13" xfId="58475" xr:uid="{00000000-0005-0000-0000-0000281C0000}"/>
    <cellStyle name="Calculation 2 4 2" xfId="162" xr:uid="{00000000-0005-0000-0000-0000291C0000}"/>
    <cellStyle name="Calculation 2 4 2 10" xfId="58246" xr:uid="{00000000-0005-0000-0000-00002A1C0000}"/>
    <cellStyle name="Calculation 2 4 2 2" xfId="7595" xr:uid="{00000000-0005-0000-0000-00002B1C0000}"/>
    <cellStyle name="Calculation 2 4 2 2 10" xfId="7596" xr:uid="{00000000-0005-0000-0000-00002C1C0000}"/>
    <cellStyle name="Calculation 2 4 2 2 10 10" xfId="7597" xr:uid="{00000000-0005-0000-0000-00002D1C0000}"/>
    <cellStyle name="Calculation 2 4 2 2 10 11" xfId="7598" xr:uid="{00000000-0005-0000-0000-00002E1C0000}"/>
    <cellStyle name="Calculation 2 4 2 2 10 2" xfId="7599" xr:uid="{00000000-0005-0000-0000-00002F1C0000}"/>
    <cellStyle name="Calculation 2 4 2 2 10 2 2" xfId="7600" xr:uid="{00000000-0005-0000-0000-0000301C0000}"/>
    <cellStyle name="Calculation 2 4 2 2 10 2 3" xfId="7601" xr:uid="{00000000-0005-0000-0000-0000311C0000}"/>
    <cellStyle name="Calculation 2 4 2 2 10 3" xfId="7602" xr:uid="{00000000-0005-0000-0000-0000321C0000}"/>
    <cellStyle name="Calculation 2 4 2 2 10 3 2" xfId="7603" xr:uid="{00000000-0005-0000-0000-0000331C0000}"/>
    <cellStyle name="Calculation 2 4 2 2 10 3 3" xfId="7604" xr:uid="{00000000-0005-0000-0000-0000341C0000}"/>
    <cellStyle name="Calculation 2 4 2 2 10 4" xfId="7605" xr:uid="{00000000-0005-0000-0000-0000351C0000}"/>
    <cellStyle name="Calculation 2 4 2 2 10 4 2" xfId="7606" xr:uid="{00000000-0005-0000-0000-0000361C0000}"/>
    <cellStyle name="Calculation 2 4 2 2 10 4 3" xfId="7607" xr:uid="{00000000-0005-0000-0000-0000371C0000}"/>
    <cellStyle name="Calculation 2 4 2 2 10 5" xfId="7608" xr:uid="{00000000-0005-0000-0000-0000381C0000}"/>
    <cellStyle name="Calculation 2 4 2 2 10 5 2" xfId="7609" xr:uid="{00000000-0005-0000-0000-0000391C0000}"/>
    <cellStyle name="Calculation 2 4 2 2 10 5 3" xfId="7610" xr:uid="{00000000-0005-0000-0000-00003A1C0000}"/>
    <cellStyle name="Calculation 2 4 2 2 10 6" xfId="7611" xr:uid="{00000000-0005-0000-0000-00003B1C0000}"/>
    <cellStyle name="Calculation 2 4 2 2 10 6 2" xfId="7612" xr:uid="{00000000-0005-0000-0000-00003C1C0000}"/>
    <cellStyle name="Calculation 2 4 2 2 10 6 3" xfId="7613" xr:uid="{00000000-0005-0000-0000-00003D1C0000}"/>
    <cellStyle name="Calculation 2 4 2 2 10 7" xfId="7614" xr:uid="{00000000-0005-0000-0000-00003E1C0000}"/>
    <cellStyle name="Calculation 2 4 2 2 10 7 2" xfId="7615" xr:uid="{00000000-0005-0000-0000-00003F1C0000}"/>
    <cellStyle name="Calculation 2 4 2 2 10 7 3" xfId="7616" xr:uid="{00000000-0005-0000-0000-0000401C0000}"/>
    <cellStyle name="Calculation 2 4 2 2 10 8" xfId="7617" xr:uid="{00000000-0005-0000-0000-0000411C0000}"/>
    <cellStyle name="Calculation 2 4 2 2 10 8 2" xfId="7618" xr:uid="{00000000-0005-0000-0000-0000421C0000}"/>
    <cellStyle name="Calculation 2 4 2 2 10 8 3" xfId="7619" xr:uid="{00000000-0005-0000-0000-0000431C0000}"/>
    <cellStyle name="Calculation 2 4 2 2 10 9" xfId="7620" xr:uid="{00000000-0005-0000-0000-0000441C0000}"/>
    <cellStyle name="Calculation 2 4 2 2 10 9 2" xfId="7621" xr:uid="{00000000-0005-0000-0000-0000451C0000}"/>
    <cellStyle name="Calculation 2 4 2 2 10 9 3" xfId="7622" xr:uid="{00000000-0005-0000-0000-0000461C0000}"/>
    <cellStyle name="Calculation 2 4 2 2 11" xfId="7623" xr:uid="{00000000-0005-0000-0000-0000471C0000}"/>
    <cellStyle name="Calculation 2 4 2 2 11 2" xfId="7624" xr:uid="{00000000-0005-0000-0000-0000481C0000}"/>
    <cellStyle name="Calculation 2 4 2 2 11 3" xfId="7625" xr:uid="{00000000-0005-0000-0000-0000491C0000}"/>
    <cellStyle name="Calculation 2 4 2 2 12" xfId="7626" xr:uid="{00000000-0005-0000-0000-00004A1C0000}"/>
    <cellStyle name="Calculation 2 4 2 2 12 2" xfId="7627" xr:uid="{00000000-0005-0000-0000-00004B1C0000}"/>
    <cellStyle name="Calculation 2 4 2 2 12 3" xfId="7628" xr:uid="{00000000-0005-0000-0000-00004C1C0000}"/>
    <cellStyle name="Calculation 2 4 2 2 13" xfId="7629" xr:uid="{00000000-0005-0000-0000-00004D1C0000}"/>
    <cellStyle name="Calculation 2 4 2 2 13 2" xfId="7630" xr:uid="{00000000-0005-0000-0000-00004E1C0000}"/>
    <cellStyle name="Calculation 2 4 2 2 13 3" xfId="7631" xr:uid="{00000000-0005-0000-0000-00004F1C0000}"/>
    <cellStyle name="Calculation 2 4 2 2 14" xfId="7632" xr:uid="{00000000-0005-0000-0000-0000501C0000}"/>
    <cellStyle name="Calculation 2 4 2 2 14 2" xfId="7633" xr:uid="{00000000-0005-0000-0000-0000511C0000}"/>
    <cellStyle name="Calculation 2 4 2 2 14 3" xfId="7634" xr:uid="{00000000-0005-0000-0000-0000521C0000}"/>
    <cellStyle name="Calculation 2 4 2 2 15" xfId="7635" xr:uid="{00000000-0005-0000-0000-0000531C0000}"/>
    <cellStyle name="Calculation 2 4 2 2 15 2" xfId="7636" xr:uid="{00000000-0005-0000-0000-0000541C0000}"/>
    <cellStyle name="Calculation 2 4 2 2 15 3" xfId="7637" xr:uid="{00000000-0005-0000-0000-0000551C0000}"/>
    <cellStyle name="Calculation 2 4 2 2 16" xfId="7638" xr:uid="{00000000-0005-0000-0000-0000561C0000}"/>
    <cellStyle name="Calculation 2 4 2 2 16 2" xfId="7639" xr:uid="{00000000-0005-0000-0000-0000571C0000}"/>
    <cellStyle name="Calculation 2 4 2 2 16 3" xfId="7640" xr:uid="{00000000-0005-0000-0000-0000581C0000}"/>
    <cellStyle name="Calculation 2 4 2 2 17" xfId="7641" xr:uid="{00000000-0005-0000-0000-0000591C0000}"/>
    <cellStyle name="Calculation 2 4 2 2 17 2" xfId="7642" xr:uid="{00000000-0005-0000-0000-00005A1C0000}"/>
    <cellStyle name="Calculation 2 4 2 2 17 3" xfId="7643" xr:uid="{00000000-0005-0000-0000-00005B1C0000}"/>
    <cellStyle name="Calculation 2 4 2 2 18" xfId="7644" xr:uid="{00000000-0005-0000-0000-00005C1C0000}"/>
    <cellStyle name="Calculation 2 4 2 2 18 2" xfId="7645" xr:uid="{00000000-0005-0000-0000-00005D1C0000}"/>
    <cellStyle name="Calculation 2 4 2 2 18 3" xfId="7646" xr:uid="{00000000-0005-0000-0000-00005E1C0000}"/>
    <cellStyle name="Calculation 2 4 2 2 19" xfId="7647" xr:uid="{00000000-0005-0000-0000-00005F1C0000}"/>
    <cellStyle name="Calculation 2 4 2 2 2" xfId="7648" xr:uid="{00000000-0005-0000-0000-0000601C0000}"/>
    <cellStyle name="Calculation 2 4 2 2 2 10" xfId="7649" xr:uid="{00000000-0005-0000-0000-0000611C0000}"/>
    <cellStyle name="Calculation 2 4 2 2 2 11" xfId="7650" xr:uid="{00000000-0005-0000-0000-0000621C0000}"/>
    <cellStyle name="Calculation 2 4 2 2 2 2" xfId="7651" xr:uid="{00000000-0005-0000-0000-0000631C0000}"/>
    <cellStyle name="Calculation 2 4 2 2 2 2 2" xfId="7652" xr:uid="{00000000-0005-0000-0000-0000641C0000}"/>
    <cellStyle name="Calculation 2 4 2 2 2 2 3" xfId="7653" xr:uid="{00000000-0005-0000-0000-0000651C0000}"/>
    <cellStyle name="Calculation 2 4 2 2 2 3" xfId="7654" xr:uid="{00000000-0005-0000-0000-0000661C0000}"/>
    <cellStyle name="Calculation 2 4 2 2 2 3 2" xfId="7655" xr:uid="{00000000-0005-0000-0000-0000671C0000}"/>
    <cellStyle name="Calculation 2 4 2 2 2 3 3" xfId="7656" xr:uid="{00000000-0005-0000-0000-0000681C0000}"/>
    <cellStyle name="Calculation 2 4 2 2 2 4" xfId="7657" xr:uid="{00000000-0005-0000-0000-0000691C0000}"/>
    <cellStyle name="Calculation 2 4 2 2 2 4 2" xfId="7658" xr:uid="{00000000-0005-0000-0000-00006A1C0000}"/>
    <cellStyle name="Calculation 2 4 2 2 2 4 3" xfId="7659" xr:uid="{00000000-0005-0000-0000-00006B1C0000}"/>
    <cellStyle name="Calculation 2 4 2 2 2 5" xfId="7660" xr:uid="{00000000-0005-0000-0000-00006C1C0000}"/>
    <cellStyle name="Calculation 2 4 2 2 2 5 2" xfId="7661" xr:uid="{00000000-0005-0000-0000-00006D1C0000}"/>
    <cellStyle name="Calculation 2 4 2 2 2 5 3" xfId="7662" xr:uid="{00000000-0005-0000-0000-00006E1C0000}"/>
    <cellStyle name="Calculation 2 4 2 2 2 6" xfId="7663" xr:uid="{00000000-0005-0000-0000-00006F1C0000}"/>
    <cellStyle name="Calculation 2 4 2 2 2 6 2" xfId="7664" xr:uid="{00000000-0005-0000-0000-0000701C0000}"/>
    <cellStyle name="Calculation 2 4 2 2 2 6 3" xfId="7665" xr:uid="{00000000-0005-0000-0000-0000711C0000}"/>
    <cellStyle name="Calculation 2 4 2 2 2 7" xfId="7666" xr:uid="{00000000-0005-0000-0000-0000721C0000}"/>
    <cellStyle name="Calculation 2 4 2 2 2 7 2" xfId="7667" xr:uid="{00000000-0005-0000-0000-0000731C0000}"/>
    <cellStyle name="Calculation 2 4 2 2 2 7 3" xfId="7668" xr:uid="{00000000-0005-0000-0000-0000741C0000}"/>
    <cellStyle name="Calculation 2 4 2 2 2 8" xfId="7669" xr:uid="{00000000-0005-0000-0000-0000751C0000}"/>
    <cellStyle name="Calculation 2 4 2 2 2 8 2" xfId="7670" xr:uid="{00000000-0005-0000-0000-0000761C0000}"/>
    <cellStyle name="Calculation 2 4 2 2 2 8 3" xfId="7671" xr:uid="{00000000-0005-0000-0000-0000771C0000}"/>
    <cellStyle name="Calculation 2 4 2 2 2 9" xfId="7672" xr:uid="{00000000-0005-0000-0000-0000781C0000}"/>
    <cellStyle name="Calculation 2 4 2 2 2 9 2" xfId="7673" xr:uid="{00000000-0005-0000-0000-0000791C0000}"/>
    <cellStyle name="Calculation 2 4 2 2 2 9 3" xfId="7674" xr:uid="{00000000-0005-0000-0000-00007A1C0000}"/>
    <cellStyle name="Calculation 2 4 2 2 20" xfId="7675" xr:uid="{00000000-0005-0000-0000-00007B1C0000}"/>
    <cellStyle name="Calculation 2 4 2 2 3" xfId="7676" xr:uid="{00000000-0005-0000-0000-00007C1C0000}"/>
    <cellStyle name="Calculation 2 4 2 2 3 10" xfId="7677" xr:uid="{00000000-0005-0000-0000-00007D1C0000}"/>
    <cellStyle name="Calculation 2 4 2 2 3 11" xfId="7678" xr:uid="{00000000-0005-0000-0000-00007E1C0000}"/>
    <cellStyle name="Calculation 2 4 2 2 3 2" xfId="7679" xr:uid="{00000000-0005-0000-0000-00007F1C0000}"/>
    <cellStyle name="Calculation 2 4 2 2 3 2 2" xfId="7680" xr:uid="{00000000-0005-0000-0000-0000801C0000}"/>
    <cellStyle name="Calculation 2 4 2 2 3 2 3" xfId="7681" xr:uid="{00000000-0005-0000-0000-0000811C0000}"/>
    <cellStyle name="Calculation 2 4 2 2 3 3" xfId="7682" xr:uid="{00000000-0005-0000-0000-0000821C0000}"/>
    <cellStyle name="Calculation 2 4 2 2 3 3 2" xfId="7683" xr:uid="{00000000-0005-0000-0000-0000831C0000}"/>
    <cellStyle name="Calculation 2 4 2 2 3 3 3" xfId="7684" xr:uid="{00000000-0005-0000-0000-0000841C0000}"/>
    <cellStyle name="Calculation 2 4 2 2 3 4" xfId="7685" xr:uid="{00000000-0005-0000-0000-0000851C0000}"/>
    <cellStyle name="Calculation 2 4 2 2 3 4 2" xfId="7686" xr:uid="{00000000-0005-0000-0000-0000861C0000}"/>
    <cellStyle name="Calculation 2 4 2 2 3 4 3" xfId="7687" xr:uid="{00000000-0005-0000-0000-0000871C0000}"/>
    <cellStyle name="Calculation 2 4 2 2 3 5" xfId="7688" xr:uid="{00000000-0005-0000-0000-0000881C0000}"/>
    <cellStyle name="Calculation 2 4 2 2 3 5 2" xfId="7689" xr:uid="{00000000-0005-0000-0000-0000891C0000}"/>
    <cellStyle name="Calculation 2 4 2 2 3 5 3" xfId="7690" xr:uid="{00000000-0005-0000-0000-00008A1C0000}"/>
    <cellStyle name="Calculation 2 4 2 2 3 6" xfId="7691" xr:uid="{00000000-0005-0000-0000-00008B1C0000}"/>
    <cellStyle name="Calculation 2 4 2 2 3 6 2" xfId="7692" xr:uid="{00000000-0005-0000-0000-00008C1C0000}"/>
    <cellStyle name="Calculation 2 4 2 2 3 6 3" xfId="7693" xr:uid="{00000000-0005-0000-0000-00008D1C0000}"/>
    <cellStyle name="Calculation 2 4 2 2 3 7" xfId="7694" xr:uid="{00000000-0005-0000-0000-00008E1C0000}"/>
    <cellStyle name="Calculation 2 4 2 2 3 7 2" xfId="7695" xr:uid="{00000000-0005-0000-0000-00008F1C0000}"/>
    <cellStyle name="Calculation 2 4 2 2 3 7 3" xfId="7696" xr:uid="{00000000-0005-0000-0000-0000901C0000}"/>
    <cellStyle name="Calculation 2 4 2 2 3 8" xfId="7697" xr:uid="{00000000-0005-0000-0000-0000911C0000}"/>
    <cellStyle name="Calculation 2 4 2 2 3 8 2" xfId="7698" xr:uid="{00000000-0005-0000-0000-0000921C0000}"/>
    <cellStyle name="Calculation 2 4 2 2 3 8 3" xfId="7699" xr:uid="{00000000-0005-0000-0000-0000931C0000}"/>
    <cellStyle name="Calculation 2 4 2 2 3 9" xfId="7700" xr:uid="{00000000-0005-0000-0000-0000941C0000}"/>
    <cellStyle name="Calculation 2 4 2 2 3 9 2" xfId="7701" xr:uid="{00000000-0005-0000-0000-0000951C0000}"/>
    <cellStyle name="Calculation 2 4 2 2 3 9 3" xfId="7702" xr:uid="{00000000-0005-0000-0000-0000961C0000}"/>
    <cellStyle name="Calculation 2 4 2 2 4" xfId="7703" xr:uid="{00000000-0005-0000-0000-0000971C0000}"/>
    <cellStyle name="Calculation 2 4 2 2 4 10" xfId="7704" xr:uid="{00000000-0005-0000-0000-0000981C0000}"/>
    <cellStyle name="Calculation 2 4 2 2 4 11" xfId="7705" xr:uid="{00000000-0005-0000-0000-0000991C0000}"/>
    <cellStyle name="Calculation 2 4 2 2 4 2" xfId="7706" xr:uid="{00000000-0005-0000-0000-00009A1C0000}"/>
    <cellStyle name="Calculation 2 4 2 2 4 2 2" xfId="7707" xr:uid="{00000000-0005-0000-0000-00009B1C0000}"/>
    <cellStyle name="Calculation 2 4 2 2 4 2 3" xfId="7708" xr:uid="{00000000-0005-0000-0000-00009C1C0000}"/>
    <cellStyle name="Calculation 2 4 2 2 4 3" xfId="7709" xr:uid="{00000000-0005-0000-0000-00009D1C0000}"/>
    <cellStyle name="Calculation 2 4 2 2 4 3 2" xfId="7710" xr:uid="{00000000-0005-0000-0000-00009E1C0000}"/>
    <cellStyle name="Calculation 2 4 2 2 4 3 3" xfId="7711" xr:uid="{00000000-0005-0000-0000-00009F1C0000}"/>
    <cellStyle name="Calculation 2 4 2 2 4 4" xfId="7712" xr:uid="{00000000-0005-0000-0000-0000A01C0000}"/>
    <cellStyle name="Calculation 2 4 2 2 4 4 2" xfId="7713" xr:uid="{00000000-0005-0000-0000-0000A11C0000}"/>
    <cellStyle name="Calculation 2 4 2 2 4 4 3" xfId="7714" xr:uid="{00000000-0005-0000-0000-0000A21C0000}"/>
    <cellStyle name="Calculation 2 4 2 2 4 5" xfId="7715" xr:uid="{00000000-0005-0000-0000-0000A31C0000}"/>
    <cellStyle name="Calculation 2 4 2 2 4 5 2" xfId="7716" xr:uid="{00000000-0005-0000-0000-0000A41C0000}"/>
    <cellStyle name="Calculation 2 4 2 2 4 5 3" xfId="7717" xr:uid="{00000000-0005-0000-0000-0000A51C0000}"/>
    <cellStyle name="Calculation 2 4 2 2 4 6" xfId="7718" xr:uid="{00000000-0005-0000-0000-0000A61C0000}"/>
    <cellStyle name="Calculation 2 4 2 2 4 6 2" xfId="7719" xr:uid="{00000000-0005-0000-0000-0000A71C0000}"/>
    <cellStyle name="Calculation 2 4 2 2 4 6 3" xfId="7720" xr:uid="{00000000-0005-0000-0000-0000A81C0000}"/>
    <cellStyle name="Calculation 2 4 2 2 4 7" xfId="7721" xr:uid="{00000000-0005-0000-0000-0000A91C0000}"/>
    <cellStyle name="Calculation 2 4 2 2 4 7 2" xfId="7722" xr:uid="{00000000-0005-0000-0000-0000AA1C0000}"/>
    <cellStyle name="Calculation 2 4 2 2 4 7 3" xfId="7723" xr:uid="{00000000-0005-0000-0000-0000AB1C0000}"/>
    <cellStyle name="Calculation 2 4 2 2 4 8" xfId="7724" xr:uid="{00000000-0005-0000-0000-0000AC1C0000}"/>
    <cellStyle name="Calculation 2 4 2 2 4 8 2" xfId="7725" xr:uid="{00000000-0005-0000-0000-0000AD1C0000}"/>
    <cellStyle name="Calculation 2 4 2 2 4 8 3" xfId="7726" xr:uid="{00000000-0005-0000-0000-0000AE1C0000}"/>
    <cellStyle name="Calculation 2 4 2 2 4 9" xfId="7727" xr:uid="{00000000-0005-0000-0000-0000AF1C0000}"/>
    <cellStyle name="Calculation 2 4 2 2 4 9 2" xfId="7728" xr:uid="{00000000-0005-0000-0000-0000B01C0000}"/>
    <cellStyle name="Calculation 2 4 2 2 4 9 3" xfId="7729" xr:uid="{00000000-0005-0000-0000-0000B11C0000}"/>
    <cellStyle name="Calculation 2 4 2 2 5" xfId="7730" xr:uid="{00000000-0005-0000-0000-0000B21C0000}"/>
    <cellStyle name="Calculation 2 4 2 2 5 10" xfId="7731" xr:uid="{00000000-0005-0000-0000-0000B31C0000}"/>
    <cellStyle name="Calculation 2 4 2 2 5 11" xfId="7732" xr:uid="{00000000-0005-0000-0000-0000B41C0000}"/>
    <cellStyle name="Calculation 2 4 2 2 5 2" xfId="7733" xr:uid="{00000000-0005-0000-0000-0000B51C0000}"/>
    <cellStyle name="Calculation 2 4 2 2 5 2 2" xfId="7734" xr:uid="{00000000-0005-0000-0000-0000B61C0000}"/>
    <cellStyle name="Calculation 2 4 2 2 5 2 3" xfId="7735" xr:uid="{00000000-0005-0000-0000-0000B71C0000}"/>
    <cellStyle name="Calculation 2 4 2 2 5 3" xfId="7736" xr:uid="{00000000-0005-0000-0000-0000B81C0000}"/>
    <cellStyle name="Calculation 2 4 2 2 5 3 2" xfId="7737" xr:uid="{00000000-0005-0000-0000-0000B91C0000}"/>
    <cellStyle name="Calculation 2 4 2 2 5 3 3" xfId="7738" xr:uid="{00000000-0005-0000-0000-0000BA1C0000}"/>
    <cellStyle name="Calculation 2 4 2 2 5 4" xfId="7739" xr:uid="{00000000-0005-0000-0000-0000BB1C0000}"/>
    <cellStyle name="Calculation 2 4 2 2 5 4 2" xfId="7740" xr:uid="{00000000-0005-0000-0000-0000BC1C0000}"/>
    <cellStyle name="Calculation 2 4 2 2 5 4 3" xfId="7741" xr:uid="{00000000-0005-0000-0000-0000BD1C0000}"/>
    <cellStyle name="Calculation 2 4 2 2 5 5" xfId="7742" xr:uid="{00000000-0005-0000-0000-0000BE1C0000}"/>
    <cellStyle name="Calculation 2 4 2 2 5 5 2" xfId="7743" xr:uid="{00000000-0005-0000-0000-0000BF1C0000}"/>
    <cellStyle name="Calculation 2 4 2 2 5 5 3" xfId="7744" xr:uid="{00000000-0005-0000-0000-0000C01C0000}"/>
    <cellStyle name="Calculation 2 4 2 2 5 6" xfId="7745" xr:uid="{00000000-0005-0000-0000-0000C11C0000}"/>
    <cellStyle name="Calculation 2 4 2 2 5 6 2" xfId="7746" xr:uid="{00000000-0005-0000-0000-0000C21C0000}"/>
    <cellStyle name="Calculation 2 4 2 2 5 6 3" xfId="7747" xr:uid="{00000000-0005-0000-0000-0000C31C0000}"/>
    <cellStyle name="Calculation 2 4 2 2 5 7" xfId="7748" xr:uid="{00000000-0005-0000-0000-0000C41C0000}"/>
    <cellStyle name="Calculation 2 4 2 2 5 7 2" xfId="7749" xr:uid="{00000000-0005-0000-0000-0000C51C0000}"/>
    <cellStyle name="Calculation 2 4 2 2 5 7 3" xfId="7750" xr:uid="{00000000-0005-0000-0000-0000C61C0000}"/>
    <cellStyle name="Calculation 2 4 2 2 5 8" xfId="7751" xr:uid="{00000000-0005-0000-0000-0000C71C0000}"/>
    <cellStyle name="Calculation 2 4 2 2 5 8 2" xfId="7752" xr:uid="{00000000-0005-0000-0000-0000C81C0000}"/>
    <cellStyle name="Calculation 2 4 2 2 5 8 3" xfId="7753" xr:uid="{00000000-0005-0000-0000-0000C91C0000}"/>
    <cellStyle name="Calculation 2 4 2 2 5 9" xfId="7754" xr:uid="{00000000-0005-0000-0000-0000CA1C0000}"/>
    <cellStyle name="Calculation 2 4 2 2 5 9 2" xfId="7755" xr:uid="{00000000-0005-0000-0000-0000CB1C0000}"/>
    <cellStyle name="Calculation 2 4 2 2 5 9 3" xfId="7756" xr:uid="{00000000-0005-0000-0000-0000CC1C0000}"/>
    <cellStyle name="Calculation 2 4 2 2 6" xfId="7757" xr:uid="{00000000-0005-0000-0000-0000CD1C0000}"/>
    <cellStyle name="Calculation 2 4 2 2 6 10" xfId="7758" xr:uid="{00000000-0005-0000-0000-0000CE1C0000}"/>
    <cellStyle name="Calculation 2 4 2 2 6 11" xfId="7759" xr:uid="{00000000-0005-0000-0000-0000CF1C0000}"/>
    <cellStyle name="Calculation 2 4 2 2 6 2" xfId="7760" xr:uid="{00000000-0005-0000-0000-0000D01C0000}"/>
    <cellStyle name="Calculation 2 4 2 2 6 2 2" xfId="7761" xr:uid="{00000000-0005-0000-0000-0000D11C0000}"/>
    <cellStyle name="Calculation 2 4 2 2 6 2 3" xfId="7762" xr:uid="{00000000-0005-0000-0000-0000D21C0000}"/>
    <cellStyle name="Calculation 2 4 2 2 6 3" xfId="7763" xr:uid="{00000000-0005-0000-0000-0000D31C0000}"/>
    <cellStyle name="Calculation 2 4 2 2 6 3 2" xfId="7764" xr:uid="{00000000-0005-0000-0000-0000D41C0000}"/>
    <cellStyle name="Calculation 2 4 2 2 6 3 3" xfId="7765" xr:uid="{00000000-0005-0000-0000-0000D51C0000}"/>
    <cellStyle name="Calculation 2 4 2 2 6 4" xfId="7766" xr:uid="{00000000-0005-0000-0000-0000D61C0000}"/>
    <cellStyle name="Calculation 2 4 2 2 6 4 2" xfId="7767" xr:uid="{00000000-0005-0000-0000-0000D71C0000}"/>
    <cellStyle name="Calculation 2 4 2 2 6 4 3" xfId="7768" xr:uid="{00000000-0005-0000-0000-0000D81C0000}"/>
    <cellStyle name="Calculation 2 4 2 2 6 5" xfId="7769" xr:uid="{00000000-0005-0000-0000-0000D91C0000}"/>
    <cellStyle name="Calculation 2 4 2 2 6 5 2" xfId="7770" xr:uid="{00000000-0005-0000-0000-0000DA1C0000}"/>
    <cellStyle name="Calculation 2 4 2 2 6 5 3" xfId="7771" xr:uid="{00000000-0005-0000-0000-0000DB1C0000}"/>
    <cellStyle name="Calculation 2 4 2 2 6 6" xfId="7772" xr:uid="{00000000-0005-0000-0000-0000DC1C0000}"/>
    <cellStyle name="Calculation 2 4 2 2 6 6 2" xfId="7773" xr:uid="{00000000-0005-0000-0000-0000DD1C0000}"/>
    <cellStyle name="Calculation 2 4 2 2 6 6 3" xfId="7774" xr:uid="{00000000-0005-0000-0000-0000DE1C0000}"/>
    <cellStyle name="Calculation 2 4 2 2 6 7" xfId="7775" xr:uid="{00000000-0005-0000-0000-0000DF1C0000}"/>
    <cellStyle name="Calculation 2 4 2 2 6 7 2" xfId="7776" xr:uid="{00000000-0005-0000-0000-0000E01C0000}"/>
    <cellStyle name="Calculation 2 4 2 2 6 7 3" xfId="7777" xr:uid="{00000000-0005-0000-0000-0000E11C0000}"/>
    <cellStyle name="Calculation 2 4 2 2 6 8" xfId="7778" xr:uid="{00000000-0005-0000-0000-0000E21C0000}"/>
    <cellStyle name="Calculation 2 4 2 2 6 8 2" xfId="7779" xr:uid="{00000000-0005-0000-0000-0000E31C0000}"/>
    <cellStyle name="Calculation 2 4 2 2 6 8 3" xfId="7780" xr:uid="{00000000-0005-0000-0000-0000E41C0000}"/>
    <cellStyle name="Calculation 2 4 2 2 6 9" xfId="7781" xr:uid="{00000000-0005-0000-0000-0000E51C0000}"/>
    <cellStyle name="Calculation 2 4 2 2 6 9 2" xfId="7782" xr:uid="{00000000-0005-0000-0000-0000E61C0000}"/>
    <cellStyle name="Calculation 2 4 2 2 6 9 3" xfId="7783" xr:uid="{00000000-0005-0000-0000-0000E71C0000}"/>
    <cellStyle name="Calculation 2 4 2 2 7" xfId="7784" xr:uid="{00000000-0005-0000-0000-0000E81C0000}"/>
    <cellStyle name="Calculation 2 4 2 2 7 10" xfId="7785" xr:uid="{00000000-0005-0000-0000-0000E91C0000}"/>
    <cellStyle name="Calculation 2 4 2 2 7 11" xfId="7786" xr:uid="{00000000-0005-0000-0000-0000EA1C0000}"/>
    <cellStyle name="Calculation 2 4 2 2 7 2" xfId="7787" xr:uid="{00000000-0005-0000-0000-0000EB1C0000}"/>
    <cellStyle name="Calculation 2 4 2 2 7 2 2" xfId="7788" xr:uid="{00000000-0005-0000-0000-0000EC1C0000}"/>
    <cellStyle name="Calculation 2 4 2 2 7 2 3" xfId="7789" xr:uid="{00000000-0005-0000-0000-0000ED1C0000}"/>
    <cellStyle name="Calculation 2 4 2 2 7 3" xfId="7790" xr:uid="{00000000-0005-0000-0000-0000EE1C0000}"/>
    <cellStyle name="Calculation 2 4 2 2 7 3 2" xfId="7791" xr:uid="{00000000-0005-0000-0000-0000EF1C0000}"/>
    <cellStyle name="Calculation 2 4 2 2 7 3 3" xfId="7792" xr:uid="{00000000-0005-0000-0000-0000F01C0000}"/>
    <cellStyle name="Calculation 2 4 2 2 7 4" xfId="7793" xr:uid="{00000000-0005-0000-0000-0000F11C0000}"/>
    <cellStyle name="Calculation 2 4 2 2 7 4 2" xfId="7794" xr:uid="{00000000-0005-0000-0000-0000F21C0000}"/>
    <cellStyle name="Calculation 2 4 2 2 7 4 3" xfId="7795" xr:uid="{00000000-0005-0000-0000-0000F31C0000}"/>
    <cellStyle name="Calculation 2 4 2 2 7 5" xfId="7796" xr:uid="{00000000-0005-0000-0000-0000F41C0000}"/>
    <cellStyle name="Calculation 2 4 2 2 7 5 2" xfId="7797" xr:uid="{00000000-0005-0000-0000-0000F51C0000}"/>
    <cellStyle name="Calculation 2 4 2 2 7 5 3" xfId="7798" xr:uid="{00000000-0005-0000-0000-0000F61C0000}"/>
    <cellStyle name="Calculation 2 4 2 2 7 6" xfId="7799" xr:uid="{00000000-0005-0000-0000-0000F71C0000}"/>
    <cellStyle name="Calculation 2 4 2 2 7 6 2" xfId="7800" xr:uid="{00000000-0005-0000-0000-0000F81C0000}"/>
    <cellStyle name="Calculation 2 4 2 2 7 6 3" xfId="7801" xr:uid="{00000000-0005-0000-0000-0000F91C0000}"/>
    <cellStyle name="Calculation 2 4 2 2 7 7" xfId="7802" xr:uid="{00000000-0005-0000-0000-0000FA1C0000}"/>
    <cellStyle name="Calculation 2 4 2 2 7 7 2" xfId="7803" xr:uid="{00000000-0005-0000-0000-0000FB1C0000}"/>
    <cellStyle name="Calculation 2 4 2 2 7 7 3" xfId="7804" xr:uid="{00000000-0005-0000-0000-0000FC1C0000}"/>
    <cellStyle name="Calculation 2 4 2 2 7 8" xfId="7805" xr:uid="{00000000-0005-0000-0000-0000FD1C0000}"/>
    <cellStyle name="Calculation 2 4 2 2 7 8 2" xfId="7806" xr:uid="{00000000-0005-0000-0000-0000FE1C0000}"/>
    <cellStyle name="Calculation 2 4 2 2 7 8 3" xfId="7807" xr:uid="{00000000-0005-0000-0000-0000FF1C0000}"/>
    <cellStyle name="Calculation 2 4 2 2 7 9" xfId="7808" xr:uid="{00000000-0005-0000-0000-0000001D0000}"/>
    <cellStyle name="Calculation 2 4 2 2 7 9 2" xfId="7809" xr:uid="{00000000-0005-0000-0000-0000011D0000}"/>
    <cellStyle name="Calculation 2 4 2 2 7 9 3" xfId="7810" xr:uid="{00000000-0005-0000-0000-0000021D0000}"/>
    <cellStyle name="Calculation 2 4 2 2 8" xfId="7811" xr:uid="{00000000-0005-0000-0000-0000031D0000}"/>
    <cellStyle name="Calculation 2 4 2 2 8 10" xfId="7812" xr:uid="{00000000-0005-0000-0000-0000041D0000}"/>
    <cellStyle name="Calculation 2 4 2 2 8 11" xfId="7813" xr:uid="{00000000-0005-0000-0000-0000051D0000}"/>
    <cellStyle name="Calculation 2 4 2 2 8 2" xfId="7814" xr:uid="{00000000-0005-0000-0000-0000061D0000}"/>
    <cellStyle name="Calculation 2 4 2 2 8 2 2" xfId="7815" xr:uid="{00000000-0005-0000-0000-0000071D0000}"/>
    <cellStyle name="Calculation 2 4 2 2 8 2 3" xfId="7816" xr:uid="{00000000-0005-0000-0000-0000081D0000}"/>
    <cellStyle name="Calculation 2 4 2 2 8 3" xfId="7817" xr:uid="{00000000-0005-0000-0000-0000091D0000}"/>
    <cellStyle name="Calculation 2 4 2 2 8 3 2" xfId="7818" xr:uid="{00000000-0005-0000-0000-00000A1D0000}"/>
    <cellStyle name="Calculation 2 4 2 2 8 3 3" xfId="7819" xr:uid="{00000000-0005-0000-0000-00000B1D0000}"/>
    <cellStyle name="Calculation 2 4 2 2 8 4" xfId="7820" xr:uid="{00000000-0005-0000-0000-00000C1D0000}"/>
    <cellStyle name="Calculation 2 4 2 2 8 4 2" xfId="7821" xr:uid="{00000000-0005-0000-0000-00000D1D0000}"/>
    <cellStyle name="Calculation 2 4 2 2 8 4 3" xfId="7822" xr:uid="{00000000-0005-0000-0000-00000E1D0000}"/>
    <cellStyle name="Calculation 2 4 2 2 8 5" xfId="7823" xr:uid="{00000000-0005-0000-0000-00000F1D0000}"/>
    <cellStyle name="Calculation 2 4 2 2 8 5 2" xfId="7824" xr:uid="{00000000-0005-0000-0000-0000101D0000}"/>
    <cellStyle name="Calculation 2 4 2 2 8 5 3" xfId="7825" xr:uid="{00000000-0005-0000-0000-0000111D0000}"/>
    <cellStyle name="Calculation 2 4 2 2 8 6" xfId="7826" xr:uid="{00000000-0005-0000-0000-0000121D0000}"/>
    <cellStyle name="Calculation 2 4 2 2 8 6 2" xfId="7827" xr:uid="{00000000-0005-0000-0000-0000131D0000}"/>
    <cellStyle name="Calculation 2 4 2 2 8 6 3" xfId="7828" xr:uid="{00000000-0005-0000-0000-0000141D0000}"/>
    <cellStyle name="Calculation 2 4 2 2 8 7" xfId="7829" xr:uid="{00000000-0005-0000-0000-0000151D0000}"/>
    <cellStyle name="Calculation 2 4 2 2 8 7 2" xfId="7830" xr:uid="{00000000-0005-0000-0000-0000161D0000}"/>
    <cellStyle name="Calculation 2 4 2 2 8 7 3" xfId="7831" xr:uid="{00000000-0005-0000-0000-0000171D0000}"/>
    <cellStyle name="Calculation 2 4 2 2 8 8" xfId="7832" xr:uid="{00000000-0005-0000-0000-0000181D0000}"/>
    <cellStyle name="Calculation 2 4 2 2 8 8 2" xfId="7833" xr:uid="{00000000-0005-0000-0000-0000191D0000}"/>
    <cellStyle name="Calculation 2 4 2 2 8 8 3" xfId="7834" xr:uid="{00000000-0005-0000-0000-00001A1D0000}"/>
    <cellStyle name="Calculation 2 4 2 2 8 9" xfId="7835" xr:uid="{00000000-0005-0000-0000-00001B1D0000}"/>
    <cellStyle name="Calculation 2 4 2 2 8 9 2" xfId="7836" xr:uid="{00000000-0005-0000-0000-00001C1D0000}"/>
    <cellStyle name="Calculation 2 4 2 2 8 9 3" xfId="7837" xr:uid="{00000000-0005-0000-0000-00001D1D0000}"/>
    <cellStyle name="Calculation 2 4 2 2 9" xfId="7838" xr:uid="{00000000-0005-0000-0000-00001E1D0000}"/>
    <cellStyle name="Calculation 2 4 2 2 9 10" xfId="7839" xr:uid="{00000000-0005-0000-0000-00001F1D0000}"/>
    <cellStyle name="Calculation 2 4 2 2 9 11" xfId="7840" xr:uid="{00000000-0005-0000-0000-0000201D0000}"/>
    <cellStyle name="Calculation 2 4 2 2 9 2" xfId="7841" xr:uid="{00000000-0005-0000-0000-0000211D0000}"/>
    <cellStyle name="Calculation 2 4 2 2 9 2 2" xfId="7842" xr:uid="{00000000-0005-0000-0000-0000221D0000}"/>
    <cellStyle name="Calculation 2 4 2 2 9 2 3" xfId="7843" xr:uid="{00000000-0005-0000-0000-0000231D0000}"/>
    <cellStyle name="Calculation 2 4 2 2 9 3" xfId="7844" xr:uid="{00000000-0005-0000-0000-0000241D0000}"/>
    <cellStyle name="Calculation 2 4 2 2 9 3 2" xfId="7845" xr:uid="{00000000-0005-0000-0000-0000251D0000}"/>
    <cellStyle name="Calculation 2 4 2 2 9 3 3" xfId="7846" xr:uid="{00000000-0005-0000-0000-0000261D0000}"/>
    <cellStyle name="Calculation 2 4 2 2 9 4" xfId="7847" xr:uid="{00000000-0005-0000-0000-0000271D0000}"/>
    <cellStyle name="Calculation 2 4 2 2 9 4 2" xfId="7848" xr:uid="{00000000-0005-0000-0000-0000281D0000}"/>
    <cellStyle name="Calculation 2 4 2 2 9 4 3" xfId="7849" xr:uid="{00000000-0005-0000-0000-0000291D0000}"/>
    <cellStyle name="Calculation 2 4 2 2 9 5" xfId="7850" xr:uid="{00000000-0005-0000-0000-00002A1D0000}"/>
    <cellStyle name="Calculation 2 4 2 2 9 5 2" xfId="7851" xr:uid="{00000000-0005-0000-0000-00002B1D0000}"/>
    <cellStyle name="Calculation 2 4 2 2 9 5 3" xfId="7852" xr:uid="{00000000-0005-0000-0000-00002C1D0000}"/>
    <cellStyle name="Calculation 2 4 2 2 9 6" xfId="7853" xr:uid="{00000000-0005-0000-0000-00002D1D0000}"/>
    <cellStyle name="Calculation 2 4 2 2 9 6 2" xfId="7854" xr:uid="{00000000-0005-0000-0000-00002E1D0000}"/>
    <cellStyle name="Calculation 2 4 2 2 9 6 3" xfId="7855" xr:uid="{00000000-0005-0000-0000-00002F1D0000}"/>
    <cellStyle name="Calculation 2 4 2 2 9 7" xfId="7856" xr:uid="{00000000-0005-0000-0000-0000301D0000}"/>
    <cellStyle name="Calculation 2 4 2 2 9 7 2" xfId="7857" xr:uid="{00000000-0005-0000-0000-0000311D0000}"/>
    <cellStyle name="Calculation 2 4 2 2 9 7 3" xfId="7858" xr:uid="{00000000-0005-0000-0000-0000321D0000}"/>
    <cellStyle name="Calculation 2 4 2 2 9 8" xfId="7859" xr:uid="{00000000-0005-0000-0000-0000331D0000}"/>
    <cellStyle name="Calculation 2 4 2 2 9 8 2" xfId="7860" xr:uid="{00000000-0005-0000-0000-0000341D0000}"/>
    <cellStyle name="Calculation 2 4 2 2 9 8 3" xfId="7861" xr:uid="{00000000-0005-0000-0000-0000351D0000}"/>
    <cellStyle name="Calculation 2 4 2 2 9 9" xfId="7862" xr:uid="{00000000-0005-0000-0000-0000361D0000}"/>
    <cellStyle name="Calculation 2 4 2 2 9 9 2" xfId="7863" xr:uid="{00000000-0005-0000-0000-0000371D0000}"/>
    <cellStyle name="Calculation 2 4 2 2 9 9 3" xfId="7864" xr:uid="{00000000-0005-0000-0000-0000381D0000}"/>
    <cellStyle name="Calculation 2 4 2 3" xfId="7865" xr:uid="{00000000-0005-0000-0000-0000391D0000}"/>
    <cellStyle name="Calculation 2 4 2 3 2" xfId="7866" xr:uid="{00000000-0005-0000-0000-00003A1D0000}"/>
    <cellStyle name="Calculation 2 4 2 3 2 2" xfId="7867" xr:uid="{00000000-0005-0000-0000-00003B1D0000}"/>
    <cellStyle name="Calculation 2 4 2 3 2 3" xfId="7868" xr:uid="{00000000-0005-0000-0000-00003C1D0000}"/>
    <cellStyle name="Calculation 2 4 2 3 3" xfId="7869" xr:uid="{00000000-0005-0000-0000-00003D1D0000}"/>
    <cellStyle name="Calculation 2 4 2 3 3 2" xfId="7870" xr:uid="{00000000-0005-0000-0000-00003E1D0000}"/>
    <cellStyle name="Calculation 2 4 2 3 3 3" xfId="7871" xr:uid="{00000000-0005-0000-0000-00003F1D0000}"/>
    <cellStyle name="Calculation 2 4 2 3 4" xfId="7872" xr:uid="{00000000-0005-0000-0000-0000401D0000}"/>
    <cellStyle name="Calculation 2 4 2 3 4 2" xfId="7873" xr:uid="{00000000-0005-0000-0000-0000411D0000}"/>
    <cellStyle name="Calculation 2 4 2 3 4 3" xfId="7874" xr:uid="{00000000-0005-0000-0000-0000421D0000}"/>
    <cellStyle name="Calculation 2 4 2 3 5" xfId="7875" xr:uid="{00000000-0005-0000-0000-0000431D0000}"/>
    <cellStyle name="Calculation 2 4 2 3 5 2" xfId="7876" xr:uid="{00000000-0005-0000-0000-0000441D0000}"/>
    <cellStyle name="Calculation 2 4 2 3 5 3" xfId="7877" xr:uid="{00000000-0005-0000-0000-0000451D0000}"/>
    <cellStyle name="Calculation 2 4 2 3 6" xfId="7878" xr:uid="{00000000-0005-0000-0000-0000461D0000}"/>
    <cellStyle name="Calculation 2 4 2 3 6 2" xfId="7879" xr:uid="{00000000-0005-0000-0000-0000471D0000}"/>
    <cellStyle name="Calculation 2 4 2 3 6 3" xfId="7880" xr:uid="{00000000-0005-0000-0000-0000481D0000}"/>
    <cellStyle name="Calculation 2 4 2 3 7" xfId="7881" xr:uid="{00000000-0005-0000-0000-0000491D0000}"/>
    <cellStyle name="Calculation 2 4 2 3 7 2" xfId="7882" xr:uid="{00000000-0005-0000-0000-00004A1D0000}"/>
    <cellStyle name="Calculation 2 4 2 3 7 3" xfId="7883" xr:uid="{00000000-0005-0000-0000-00004B1D0000}"/>
    <cellStyle name="Calculation 2 4 2 3 8" xfId="7884" xr:uid="{00000000-0005-0000-0000-00004C1D0000}"/>
    <cellStyle name="Calculation 2 4 2 3 9" xfId="7885" xr:uid="{00000000-0005-0000-0000-00004D1D0000}"/>
    <cellStyle name="Calculation 2 4 2 4" xfId="7886" xr:uid="{00000000-0005-0000-0000-00004E1D0000}"/>
    <cellStyle name="Calculation 2 4 2 4 2" xfId="7887" xr:uid="{00000000-0005-0000-0000-00004F1D0000}"/>
    <cellStyle name="Calculation 2 4 2 4 3" xfId="7888" xr:uid="{00000000-0005-0000-0000-0000501D0000}"/>
    <cellStyle name="Calculation 2 4 2 5" xfId="7889" xr:uid="{00000000-0005-0000-0000-0000511D0000}"/>
    <cellStyle name="Calculation 2 4 2 5 2" xfId="7890" xr:uid="{00000000-0005-0000-0000-0000521D0000}"/>
    <cellStyle name="Calculation 2 4 2 5 3" xfId="7891" xr:uid="{00000000-0005-0000-0000-0000531D0000}"/>
    <cellStyle name="Calculation 2 4 2 6" xfId="7892" xr:uid="{00000000-0005-0000-0000-0000541D0000}"/>
    <cellStyle name="Calculation 2 4 2 6 2" xfId="7893" xr:uid="{00000000-0005-0000-0000-0000551D0000}"/>
    <cellStyle name="Calculation 2 4 2 6 3" xfId="7894" xr:uid="{00000000-0005-0000-0000-0000561D0000}"/>
    <cellStyle name="Calculation 2 4 2 7" xfId="7895" xr:uid="{00000000-0005-0000-0000-0000571D0000}"/>
    <cellStyle name="Calculation 2 4 2 7 2" xfId="7896" xr:uid="{00000000-0005-0000-0000-0000581D0000}"/>
    <cellStyle name="Calculation 2 4 2 7 3" xfId="7897" xr:uid="{00000000-0005-0000-0000-0000591D0000}"/>
    <cellStyle name="Calculation 2 4 2 8" xfId="7898" xr:uid="{00000000-0005-0000-0000-00005A1D0000}"/>
    <cellStyle name="Calculation 2 4 2 8 2" xfId="7899" xr:uid="{00000000-0005-0000-0000-00005B1D0000}"/>
    <cellStyle name="Calculation 2 4 2 8 3" xfId="7900" xr:uid="{00000000-0005-0000-0000-00005C1D0000}"/>
    <cellStyle name="Calculation 2 4 2 9" xfId="7901" xr:uid="{00000000-0005-0000-0000-00005D1D0000}"/>
    <cellStyle name="Calculation 2 4 2 9 2" xfId="7902" xr:uid="{00000000-0005-0000-0000-00005E1D0000}"/>
    <cellStyle name="Calculation 2 4 2 9 3" xfId="7903" xr:uid="{00000000-0005-0000-0000-00005F1D0000}"/>
    <cellStyle name="Calculation 2 4 3" xfId="163" xr:uid="{00000000-0005-0000-0000-0000601D0000}"/>
    <cellStyle name="Calculation 2 4 3 2" xfId="7904" xr:uid="{00000000-0005-0000-0000-0000611D0000}"/>
    <cellStyle name="Calculation 2 4 3 2 10" xfId="7905" xr:uid="{00000000-0005-0000-0000-0000621D0000}"/>
    <cellStyle name="Calculation 2 4 3 2 10 10" xfId="7906" xr:uid="{00000000-0005-0000-0000-0000631D0000}"/>
    <cellStyle name="Calculation 2 4 3 2 10 11" xfId="7907" xr:uid="{00000000-0005-0000-0000-0000641D0000}"/>
    <cellStyle name="Calculation 2 4 3 2 10 2" xfId="7908" xr:uid="{00000000-0005-0000-0000-0000651D0000}"/>
    <cellStyle name="Calculation 2 4 3 2 10 2 2" xfId="7909" xr:uid="{00000000-0005-0000-0000-0000661D0000}"/>
    <cellStyle name="Calculation 2 4 3 2 10 2 3" xfId="7910" xr:uid="{00000000-0005-0000-0000-0000671D0000}"/>
    <cellStyle name="Calculation 2 4 3 2 10 3" xfId="7911" xr:uid="{00000000-0005-0000-0000-0000681D0000}"/>
    <cellStyle name="Calculation 2 4 3 2 10 3 2" xfId="7912" xr:uid="{00000000-0005-0000-0000-0000691D0000}"/>
    <cellStyle name="Calculation 2 4 3 2 10 3 3" xfId="7913" xr:uid="{00000000-0005-0000-0000-00006A1D0000}"/>
    <cellStyle name="Calculation 2 4 3 2 10 4" xfId="7914" xr:uid="{00000000-0005-0000-0000-00006B1D0000}"/>
    <cellStyle name="Calculation 2 4 3 2 10 4 2" xfId="7915" xr:uid="{00000000-0005-0000-0000-00006C1D0000}"/>
    <cellStyle name="Calculation 2 4 3 2 10 4 3" xfId="7916" xr:uid="{00000000-0005-0000-0000-00006D1D0000}"/>
    <cellStyle name="Calculation 2 4 3 2 10 5" xfId="7917" xr:uid="{00000000-0005-0000-0000-00006E1D0000}"/>
    <cellStyle name="Calculation 2 4 3 2 10 5 2" xfId="7918" xr:uid="{00000000-0005-0000-0000-00006F1D0000}"/>
    <cellStyle name="Calculation 2 4 3 2 10 5 3" xfId="7919" xr:uid="{00000000-0005-0000-0000-0000701D0000}"/>
    <cellStyle name="Calculation 2 4 3 2 10 6" xfId="7920" xr:uid="{00000000-0005-0000-0000-0000711D0000}"/>
    <cellStyle name="Calculation 2 4 3 2 10 6 2" xfId="7921" xr:uid="{00000000-0005-0000-0000-0000721D0000}"/>
    <cellStyle name="Calculation 2 4 3 2 10 6 3" xfId="7922" xr:uid="{00000000-0005-0000-0000-0000731D0000}"/>
    <cellStyle name="Calculation 2 4 3 2 10 7" xfId="7923" xr:uid="{00000000-0005-0000-0000-0000741D0000}"/>
    <cellStyle name="Calculation 2 4 3 2 10 7 2" xfId="7924" xr:uid="{00000000-0005-0000-0000-0000751D0000}"/>
    <cellStyle name="Calculation 2 4 3 2 10 7 3" xfId="7925" xr:uid="{00000000-0005-0000-0000-0000761D0000}"/>
    <cellStyle name="Calculation 2 4 3 2 10 8" xfId="7926" xr:uid="{00000000-0005-0000-0000-0000771D0000}"/>
    <cellStyle name="Calculation 2 4 3 2 10 8 2" xfId="7927" xr:uid="{00000000-0005-0000-0000-0000781D0000}"/>
    <cellStyle name="Calculation 2 4 3 2 10 8 3" xfId="7928" xr:uid="{00000000-0005-0000-0000-0000791D0000}"/>
    <cellStyle name="Calculation 2 4 3 2 10 9" xfId="7929" xr:uid="{00000000-0005-0000-0000-00007A1D0000}"/>
    <cellStyle name="Calculation 2 4 3 2 10 9 2" xfId="7930" xr:uid="{00000000-0005-0000-0000-00007B1D0000}"/>
    <cellStyle name="Calculation 2 4 3 2 10 9 3" xfId="7931" xr:uid="{00000000-0005-0000-0000-00007C1D0000}"/>
    <cellStyle name="Calculation 2 4 3 2 11" xfId="7932" xr:uid="{00000000-0005-0000-0000-00007D1D0000}"/>
    <cellStyle name="Calculation 2 4 3 2 11 2" xfId="7933" xr:uid="{00000000-0005-0000-0000-00007E1D0000}"/>
    <cellStyle name="Calculation 2 4 3 2 11 3" xfId="7934" xr:uid="{00000000-0005-0000-0000-00007F1D0000}"/>
    <cellStyle name="Calculation 2 4 3 2 12" xfId="7935" xr:uid="{00000000-0005-0000-0000-0000801D0000}"/>
    <cellStyle name="Calculation 2 4 3 2 12 2" xfId="7936" xr:uid="{00000000-0005-0000-0000-0000811D0000}"/>
    <cellStyle name="Calculation 2 4 3 2 12 3" xfId="7937" xr:uid="{00000000-0005-0000-0000-0000821D0000}"/>
    <cellStyle name="Calculation 2 4 3 2 13" xfId="7938" xr:uid="{00000000-0005-0000-0000-0000831D0000}"/>
    <cellStyle name="Calculation 2 4 3 2 13 2" xfId="7939" xr:uid="{00000000-0005-0000-0000-0000841D0000}"/>
    <cellStyle name="Calculation 2 4 3 2 13 3" xfId="7940" xr:uid="{00000000-0005-0000-0000-0000851D0000}"/>
    <cellStyle name="Calculation 2 4 3 2 14" xfId="7941" xr:uid="{00000000-0005-0000-0000-0000861D0000}"/>
    <cellStyle name="Calculation 2 4 3 2 14 2" xfId="7942" xr:uid="{00000000-0005-0000-0000-0000871D0000}"/>
    <cellStyle name="Calculation 2 4 3 2 14 3" xfId="7943" xr:uid="{00000000-0005-0000-0000-0000881D0000}"/>
    <cellStyle name="Calculation 2 4 3 2 15" xfId="7944" xr:uid="{00000000-0005-0000-0000-0000891D0000}"/>
    <cellStyle name="Calculation 2 4 3 2 15 2" xfId="7945" xr:uid="{00000000-0005-0000-0000-00008A1D0000}"/>
    <cellStyle name="Calculation 2 4 3 2 15 3" xfId="7946" xr:uid="{00000000-0005-0000-0000-00008B1D0000}"/>
    <cellStyle name="Calculation 2 4 3 2 16" xfId="7947" xr:uid="{00000000-0005-0000-0000-00008C1D0000}"/>
    <cellStyle name="Calculation 2 4 3 2 16 2" xfId="7948" xr:uid="{00000000-0005-0000-0000-00008D1D0000}"/>
    <cellStyle name="Calculation 2 4 3 2 16 3" xfId="7949" xr:uid="{00000000-0005-0000-0000-00008E1D0000}"/>
    <cellStyle name="Calculation 2 4 3 2 17" xfId="7950" xr:uid="{00000000-0005-0000-0000-00008F1D0000}"/>
    <cellStyle name="Calculation 2 4 3 2 17 2" xfId="7951" xr:uid="{00000000-0005-0000-0000-0000901D0000}"/>
    <cellStyle name="Calculation 2 4 3 2 17 3" xfId="7952" xr:uid="{00000000-0005-0000-0000-0000911D0000}"/>
    <cellStyle name="Calculation 2 4 3 2 18" xfId="7953" xr:uid="{00000000-0005-0000-0000-0000921D0000}"/>
    <cellStyle name="Calculation 2 4 3 2 18 2" xfId="7954" xr:uid="{00000000-0005-0000-0000-0000931D0000}"/>
    <cellStyle name="Calculation 2 4 3 2 18 3" xfId="7955" xr:uid="{00000000-0005-0000-0000-0000941D0000}"/>
    <cellStyle name="Calculation 2 4 3 2 19" xfId="7956" xr:uid="{00000000-0005-0000-0000-0000951D0000}"/>
    <cellStyle name="Calculation 2 4 3 2 2" xfId="7957" xr:uid="{00000000-0005-0000-0000-0000961D0000}"/>
    <cellStyle name="Calculation 2 4 3 2 2 10" xfId="7958" xr:uid="{00000000-0005-0000-0000-0000971D0000}"/>
    <cellStyle name="Calculation 2 4 3 2 2 11" xfId="7959" xr:uid="{00000000-0005-0000-0000-0000981D0000}"/>
    <cellStyle name="Calculation 2 4 3 2 2 2" xfId="7960" xr:uid="{00000000-0005-0000-0000-0000991D0000}"/>
    <cellStyle name="Calculation 2 4 3 2 2 2 2" xfId="7961" xr:uid="{00000000-0005-0000-0000-00009A1D0000}"/>
    <cellStyle name="Calculation 2 4 3 2 2 2 3" xfId="7962" xr:uid="{00000000-0005-0000-0000-00009B1D0000}"/>
    <cellStyle name="Calculation 2 4 3 2 2 3" xfId="7963" xr:uid="{00000000-0005-0000-0000-00009C1D0000}"/>
    <cellStyle name="Calculation 2 4 3 2 2 3 2" xfId="7964" xr:uid="{00000000-0005-0000-0000-00009D1D0000}"/>
    <cellStyle name="Calculation 2 4 3 2 2 3 3" xfId="7965" xr:uid="{00000000-0005-0000-0000-00009E1D0000}"/>
    <cellStyle name="Calculation 2 4 3 2 2 4" xfId="7966" xr:uid="{00000000-0005-0000-0000-00009F1D0000}"/>
    <cellStyle name="Calculation 2 4 3 2 2 4 2" xfId="7967" xr:uid="{00000000-0005-0000-0000-0000A01D0000}"/>
    <cellStyle name="Calculation 2 4 3 2 2 4 3" xfId="7968" xr:uid="{00000000-0005-0000-0000-0000A11D0000}"/>
    <cellStyle name="Calculation 2 4 3 2 2 5" xfId="7969" xr:uid="{00000000-0005-0000-0000-0000A21D0000}"/>
    <cellStyle name="Calculation 2 4 3 2 2 5 2" xfId="7970" xr:uid="{00000000-0005-0000-0000-0000A31D0000}"/>
    <cellStyle name="Calculation 2 4 3 2 2 5 3" xfId="7971" xr:uid="{00000000-0005-0000-0000-0000A41D0000}"/>
    <cellStyle name="Calculation 2 4 3 2 2 6" xfId="7972" xr:uid="{00000000-0005-0000-0000-0000A51D0000}"/>
    <cellStyle name="Calculation 2 4 3 2 2 6 2" xfId="7973" xr:uid="{00000000-0005-0000-0000-0000A61D0000}"/>
    <cellStyle name="Calculation 2 4 3 2 2 6 3" xfId="7974" xr:uid="{00000000-0005-0000-0000-0000A71D0000}"/>
    <cellStyle name="Calculation 2 4 3 2 2 7" xfId="7975" xr:uid="{00000000-0005-0000-0000-0000A81D0000}"/>
    <cellStyle name="Calculation 2 4 3 2 2 7 2" xfId="7976" xr:uid="{00000000-0005-0000-0000-0000A91D0000}"/>
    <cellStyle name="Calculation 2 4 3 2 2 7 3" xfId="7977" xr:uid="{00000000-0005-0000-0000-0000AA1D0000}"/>
    <cellStyle name="Calculation 2 4 3 2 2 8" xfId="7978" xr:uid="{00000000-0005-0000-0000-0000AB1D0000}"/>
    <cellStyle name="Calculation 2 4 3 2 2 8 2" xfId="7979" xr:uid="{00000000-0005-0000-0000-0000AC1D0000}"/>
    <cellStyle name="Calculation 2 4 3 2 2 8 3" xfId="7980" xr:uid="{00000000-0005-0000-0000-0000AD1D0000}"/>
    <cellStyle name="Calculation 2 4 3 2 2 9" xfId="7981" xr:uid="{00000000-0005-0000-0000-0000AE1D0000}"/>
    <cellStyle name="Calculation 2 4 3 2 2 9 2" xfId="7982" xr:uid="{00000000-0005-0000-0000-0000AF1D0000}"/>
    <cellStyle name="Calculation 2 4 3 2 2 9 3" xfId="7983" xr:uid="{00000000-0005-0000-0000-0000B01D0000}"/>
    <cellStyle name="Calculation 2 4 3 2 20" xfId="7984" xr:uid="{00000000-0005-0000-0000-0000B11D0000}"/>
    <cellStyle name="Calculation 2 4 3 2 3" xfId="7985" xr:uid="{00000000-0005-0000-0000-0000B21D0000}"/>
    <cellStyle name="Calculation 2 4 3 2 3 10" xfId="7986" xr:uid="{00000000-0005-0000-0000-0000B31D0000}"/>
    <cellStyle name="Calculation 2 4 3 2 3 11" xfId="7987" xr:uid="{00000000-0005-0000-0000-0000B41D0000}"/>
    <cellStyle name="Calculation 2 4 3 2 3 2" xfId="7988" xr:uid="{00000000-0005-0000-0000-0000B51D0000}"/>
    <cellStyle name="Calculation 2 4 3 2 3 2 2" xfId="7989" xr:uid="{00000000-0005-0000-0000-0000B61D0000}"/>
    <cellStyle name="Calculation 2 4 3 2 3 2 3" xfId="7990" xr:uid="{00000000-0005-0000-0000-0000B71D0000}"/>
    <cellStyle name="Calculation 2 4 3 2 3 3" xfId="7991" xr:uid="{00000000-0005-0000-0000-0000B81D0000}"/>
    <cellStyle name="Calculation 2 4 3 2 3 3 2" xfId="7992" xr:uid="{00000000-0005-0000-0000-0000B91D0000}"/>
    <cellStyle name="Calculation 2 4 3 2 3 3 3" xfId="7993" xr:uid="{00000000-0005-0000-0000-0000BA1D0000}"/>
    <cellStyle name="Calculation 2 4 3 2 3 4" xfId="7994" xr:uid="{00000000-0005-0000-0000-0000BB1D0000}"/>
    <cellStyle name="Calculation 2 4 3 2 3 4 2" xfId="7995" xr:uid="{00000000-0005-0000-0000-0000BC1D0000}"/>
    <cellStyle name="Calculation 2 4 3 2 3 4 3" xfId="7996" xr:uid="{00000000-0005-0000-0000-0000BD1D0000}"/>
    <cellStyle name="Calculation 2 4 3 2 3 5" xfId="7997" xr:uid="{00000000-0005-0000-0000-0000BE1D0000}"/>
    <cellStyle name="Calculation 2 4 3 2 3 5 2" xfId="7998" xr:uid="{00000000-0005-0000-0000-0000BF1D0000}"/>
    <cellStyle name="Calculation 2 4 3 2 3 5 3" xfId="7999" xr:uid="{00000000-0005-0000-0000-0000C01D0000}"/>
    <cellStyle name="Calculation 2 4 3 2 3 6" xfId="8000" xr:uid="{00000000-0005-0000-0000-0000C11D0000}"/>
    <cellStyle name="Calculation 2 4 3 2 3 6 2" xfId="8001" xr:uid="{00000000-0005-0000-0000-0000C21D0000}"/>
    <cellStyle name="Calculation 2 4 3 2 3 6 3" xfId="8002" xr:uid="{00000000-0005-0000-0000-0000C31D0000}"/>
    <cellStyle name="Calculation 2 4 3 2 3 7" xfId="8003" xr:uid="{00000000-0005-0000-0000-0000C41D0000}"/>
    <cellStyle name="Calculation 2 4 3 2 3 7 2" xfId="8004" xr:uid="{00000000-0005-0000-0000-0000C51D0000}"/>
    <cellStyle name="Calculation 2 4 3 2 3 7 3" xfId="8005" xr:uid="{00000000-0005-0000-0000-0000C61D0000}"/>
    <cellStyle name="Calculation 2 4 3 2 3 8" xfId="8006" xr:uid="{00000000-0005-0000-0000-0000C71D0000}"/>
    <cellStyle name="Calculation 2 4 3 2 3 8 2" xfId="8007" xr:uid="{00000000-0005-0000-0000-0000C81D0000}"/>
    <cellStyle name="Calculation 2 4 3 2 3 8 3" xfId="8008" xr:uid="{00000000-0005-0000-0000-0000C91D0000}"/>
    <cellStyle name="Calculation 2 4 3 2 3 9" xfId="8009" xr:uid="{00000000-0005-0000-0000-0000CA1D0000}"/>
    <cellStyle name="Calculation 2 4 3 2 3 9 2" xfId="8010" xr:uid="{00000000-0005-0000-0000-0000CB1D0000}"/>
    <cellStyle name="Calculation 2 4 3 2 3 9 3" xfId="8011" xr:uid="{00000000-0005-0000-0000-0000CC1D0000}"/>
    <cellStyle name="Calculation 2 4 3 2 4" xfId="8012" xr:uid="{00000000-0005-0000-0000-0000CD1D0000}"/>
    <cellStyle name="Calculation 2 4 3 2 4 10" xfId="8013" xr:uid="{00000000-0005-0000-0000-0000CE1D0000}"/>
    <cellStyle name="Calculation 2 4 3 2 4 11" xfId="8014" xr:uid="{00000000-0005-0000-0000-0000CF1D0000}"/>
    <cellStyle name="Calculation 2 4 3 2 4 2" xfId="8015" xr:uid="{00000000-0005-0000-0000-0000D01D0000}"/>
    <cellStyle name="Calculation 2 4 3 2 4 2 2" xfId="8016" xr:uid="{00000000-0005-0000-0000-0000D11D0000}"/>
    <cellStyle name="Calculation 2 4 3 2 4 2 3" xfId="8017" xr:uid="{00000000-0005-0000-0000-0000D21D0000}"/>
    <cellStyle name="Calculation 2 4 3 2 4 3" xfId="8018" xr:uid="{00000000-0005-0000-0000-0000D31D0000}"/>
    <cellStyle name="Calculation 2 4 3 2 4 3 2" xfId="8019" xr:uid="{00000000-0005-0000-0000-0000D41D0000}"/>
    <cellStyle name="Calculation 2 4 3 2 4 3 3" xfId="8020" xr:uid="{00000000-0005-0000-0000-0000D51D0000}"/>
    <cellStyle name="Calculation 2 4 3 2 4 4" xfId="8021" xr:uid="{00000000-0005-0000-0000-0000D61D0000}"/>
    <cellStyle name="Calculation 2 4 3 2 4 4 2" xfId="8022" xr:uid="{00000000-0005-0000-0000-0000D71D0000}"/>
    <cellStyle name="Calculation 2 4 3 2 4 4 3" xfId="8023" xr:uid="{00000000-0005-0000-0000-0000D81D0000}"/>
    <cellStyle name="Calculation 2 4 3 2 4 5" xfId="8024" xr:uid="{00000000-0005-0000-0000-0000D91D0000}"/>
    <cellStyle name="Calculation 2 4 3 2 4 5 2" xfId="8025" xr:uid="{00000000-0005-0000-0000-0000DA1D0000}"/>
    <cellStyle name="Calculation 2 4 3 2 4 5 3" xfId="8026" xr:uid="{00000000-0005-0000-0000-0000DB1D0000}"/>
    <cellStyle name="Calculation 2 4 3 2 4 6" xfId="8027" xr:uid="{00000000-0005-0000-0000-0000DC1D0000}"/>
    <cellStyle name="Calculation 2 4 3 2 4 6 2" xfId="8028" xr:uid="{00000000-0005-0000-0000-0000DD1D0000}"/>
    <cellStyle name="Calculation 2 4 3 2 4 6 3" xfId="8029" xr:uid="{00000000-0005-0000-0000-0000DE1D0000}"/>
    <cellStyle name="Calculation 2 4 3 2 4 7" xfId="8030" xr:uid="{00000000-0005-0000-0000-0000DF1D0000}"/>
    <cellStyle name="Calculation 2 4 3 2 4 7 2" xfId="8031" xr:uid="{00000000-0005-0000-0000-0000E01D0000}"/>
    <cellStyle name="Calculation 2 4 3 2 4 7 3" xfId="8032" xr:uid="{00000000-0005-0000-0000-0000E11D0000}"/>
    <cellStyle name="Calculation 2 4 3 2 4 8" xfId="8033" xr:uid="{00000000-0005-0000-0000-0000E21D0000}"/>
    <cellStyle name="Calculation 2 4 3 2 4 8 2" xfId="8034" xr:uid="{00000000-0005-0000-0000-0000E31D0000}"/>
    <cellStyle name="Calculation 2 4 3 2 4 8 3" xfId="8035" xr:uid="{00000000-0005-0000-0000-0000E41D0000}"/>
    <cellStyle name="Calculation 2 4 3 2 4 9" xfId="8036" xr:uid="{00000000-0005-0000-0000-0000E51D0000}"/>
    <cellStyle name="Calculation 2 4 3 2 4 9 2" xfId="8037" xr:uid="{00000000-0005-0000-0000-0000E61D0000}"/>
    <cellStyle name="Calculation 2 4 3 2 4 9 3" xfId="8038" xr:uid="{00000000-0005-0000-0000-0000E71D0000}"/>
    <cellStyle name="Calculation 2 4 3 2 5" xfId="8039" xr:uid="{00000000-0005-0000-0000-0000E81D0000}"/>
    <cellStyle name="Calculation 2 4 3 2 5 10" xfId="8040" xr:uid="{00000000-0005-0000-0000-0000E91D0000}"/>
    <cellStyle name="Calculation 2 4 3 2 5 11" xfId="8041" xr:uid="{00000000-0005-0000-0000-0000EA1D0000}"/>
    <cellStyle name="Calculation 2 4 3 2 5 2" xfId="8042" xr:uid="{00000000-0005-0000-0000-0000EB1D0000}"/>
    <cellStyle name="Calculation 2 4 3 2 5 2 2" xfId="8043" xr:uid="{00000000-0005-0000-0000-0000EC1D0000}"/>
    <cellStyle name="Calculation 2 4 3 2 5 2 3" xfId="8044" xr:uid="{00000000-0005-0000-0000-0000ED1D0000}"/>
    <cellStyle name="Calculation 2 4 3 2 5 3" xfId="8045" xr:uid="{00000000-0005-0000-0000-0000EE1D0000}"/>
    <cellStyle name="Calculation 2 4 3 2 5 3 2" xfId="8046" xr:uid="{00000000-0005-0000-0000-0000EF1D0000}"/>
    <cellStyle name="Calculation 2 4 3 2 5 3 3" xfId="8047" xr:uid="{00000000-0005-0000-0000-0000F01D0000}"/>
    <cellStyle name="Calculation 2 4 3 2 5 4" xfId="8048" xr:uid="{00000000-0005-0000-0000-0000F11D0000}"/>
    <cellStyle name="Calculation 2 4 3 2 5 4 2" xfId="8049" xr:uid="{00000000-0005-0000-0000-0000F21D0000}"/>
    <cellStyle name="Calculation 2 4 3 2 5 4 3" xfId="8050" xr:uid="{00000000-0005-0000-0000-0000F31D0000}"/>
    <cellStyle name="Calculation 2 4 3 2 5 5" xfId="8051" xr:uid="{00000000-0005-0000-0000-0000F41D0000}"/>
    <cellStyle name="Calculation 2 4 3 2 5 5 2" xfId="8052" xr:uid="{00000000-0005-0000-0000-0000F51D0000}"/>
    <cellStyle name="Calculation 2 4 3 2 5 5 3" xfId="8053" xr:uid="{00000000-0005-0000-0000-0000F61D0000}"/>
    <cellStyle name="Calculation 2 4 3 2 5 6" xfId="8054" xr:uid="{00000000-0005-0000-0000-0000F71D0000}"/>
    <cellStyle name="Calculation 2 4 3 2 5 6 2" xfId="8055" xr:uid="{00000000-0005-0000-0000-0000F81D0000}"/>
    <cellStyle name="Calculation 2 4 3 2 5 6 3" xfId="8056" xr:uid="{00000000-0005-0000-0000-0000F91D0000}"/>
    <cellStyle name="Calculation 2 4 3 2 5 7" xfId="8057" xr:uid="{00000000-0005-0000-0000-0000FA1D0000}"/>
    <cellStyle name="Calculation 2 4 3 2 5 7 2" xfId="8058" xr:uid="{00000000-0005-0000-0000-0000FB1D0000}"/>
    <cellStyle name="Calculation 2 4 3 2 5 7 3" xfId="8059" xr:uid="{00000000-0005-0000-0000-0000FC1D0000}"/>
    <cellStyle name="Calculation 2 4 3 2 5 8" xfId="8060" xr:uid="{00000000-0005-0000-0000-0000FD1D0000}"/>
    <cellStyle name="Calculation 2 4 3 2 5 8 2" xfId="8061" xr:uid="{00000000-0005-0000-0000-0000FE1D0000}"/>
    <cellStyle name="Calculation 2 4 3 2 5 8 3" xfId="8062" xr:uid="{00000000-0005-0000-0000-0000FF1D0000}"/>
    <cellStyle name="Calculation 2 4 3 2 5 9" xfId="8063" xr:uid="{00000000-0005-0000-0000-0000001E0000}"/>
    <cellStyle name="Calculation 2 4 3 2 5 9 2" xfId="8064" xr:uid="{00000000-0005-0000-0000-0000011E0000}"/>
    <cellStyle name="Calculation 2 4 3 2 5 9 3" xfId="8065" xr:uid="{00000000-0005-0000-0000-0000021E0000}"/>
    <cellStyle name="Calculation 2 4 3 2 6" xfId="8066" xr:uid="{00000000-0005-0000-0000-0000031E0000}"/>
    <cellStyle name="Calculation 2 4 3 2 6 10" xfId="8067" xr:uid="{00000000-0005-0000-0000-0000041E0000}"/>
    <cellStyle name="Calculation 2 4 3 2 6 11" xfId="8068" xr:uid="{00000000-0005-0000-0000-0000051E0000}"/>
    <cellStyle name="Calculation 2 4 3 2 6 2" xfId="8069" xr:uid="{00000000-0005-0000-0000-0000061E0000}"/>
    <cellStyle name="Calculation 2 4 3 2 6 2 2" xfId="8070" xr:uid="{00000000-0005-0000-0000-0000071E0000}"/>
    <cellStyle name="Calculation 2 4 3 2 6 2 3" xfId="8071" xr:uid="{00000000-0005-0000-0000-0000081E0000}"/>
    <cellStyle name="Calculation 2 4 3 2 6 3" xfId="8072" xr:uid="{00000000-0005-0000-0000-0000091E0000}"/>
    <cellStyle name="Calculation 2 4 3 2 6 3 2" xfId="8073" xr:uid="{00000000-0005-0000-0000-00000A1E0000}"/>
    <cellStyle name="Calculation 2 4 3 2 6 3 3" xfId="8074" xr:uid="{00000000-0005-0000-0000-00000B1E0000}"/>
    <cellStyle name="Calculation 2 4 3 2 6 4" xfId="8075" xr:uid="{00000000-0005-0000-0000-00000C1E0000}"/>
    <cellStyle name="Calculation 2 4 3 2 6 4 2" xfId="8076" xr:uid="{00000000-0005-0000-0000-00000D1E0000}"/>
    <cellStyle name="Calculation 2 4 3 2 6 4 3" xfId="8077" xr:uid="{00000000-0005-0000-0000-00000E1E0000}"/>
    <cellStyle name="Calculation 2 4 3 2 6 5" xfId="8078" xr:uid="{00000000-0005-0000-0000-00000F1E0000}"/>
    <cellStyle name="Calculation 2 4 3 2 6 5 2" xfId="8079" xr:uid="{00000000-0005-0000-0000-0000101E0000}"/>
    <cellStyle name="Calculation 2 4 3 2 6 5 3" xfId="8080" xr:uid="{00000000-0005-0000-0000-0000111E0000}"/>
    <cellStyle name="Calculation 2 4 3 2 6 6" xfId="8081" xr:uid="{00000000-0005-0000-0000-0000121E0000}"/>
    <cellStyle name="Calculation 2 4 3 2 6 6 2" xfId="8082" xr:uid="{00000000-0005-0000-0000-0000131E0000}"/>
    <cellStyle name="Calculation 2 4 3 2 6 6 3" xfId="8083" xr:uid="{00000000-0005-0000-0000-0000141E0000}"/>
    <cellStyle name="Calculation 2 4 3 2 6 7" xfId="8084" xr:uid="{00000000-0005-0000-0000-0000151E0000}"/>
    <cellStyle name="Calculation 2 4 3 2 6 7 2" xfId="8085" xr:uid="{00000000-0005-0000-0000-0000161E0000}"/>
    <cellStyle name="Calculation 2 4 3 2 6 7 3" xfId="8086" xr:uid="{00000000-0005-0000-0000-0000171E0000}"/>
    <cellStyle name="Calculation 2 4 3 2 6 8" xfId="8087" xr:uid="{00000000-0005-0000-0000-0000181E0000}"/>
    <cellStyle name="Calculation 2 4 3 2 6 8 2" xfId="8088" xr:uid="{00000000-0005-0000-0000-0000191E0000}"/>
    <cellStyle name="Calculation 2 4 3 2 6 8 3" xfId="8089" xr:uid="{00000000-0005-0000-0000-00001A1E0000}"/>
    <cellStyle name="Calculation 2 4 3 2 6 9" xfId="8090" xr:uid="{00000000-0005-0000-0000-00001B1E0000}"/>
    <cellStyle name="Calculation 2 4 3 2 6 9 2" xfId="8091" xr:uid="{00000000-0005-0000-0000-00001C1E0000}"/>
    <cellStyle name="Calculation 2 4 3 2 6 9 3" xfId="8092" xr:uid="{00000000-0005-0000-0000-00001D1E0000}"/>
    <cellStyle name="Calculation 2 4 3 2 7" xfId="8093" xr:uid="{00000000-0005-0000-0000-00001E1E0000}"/>
    <cellStyle name="Calculation 2 4 3 2 7 10" xfId="8094" xr:uid="{00000000-0005-0000-0000-00001F1E0000}"/>
    <cellStyle name="Calculation 2 4 3 2 7 11" xfId="8095" xr:uid="{00000000-0005-0000-0000-0000201E0000}"/>
    <cellStyle name="Calculation 2 4 3 2 7 2" xfId="8096" xr:uid="{00000000-0005-0000-0000-0000211E0000}"/>
    <cellStyle name="Calculation 2 4 3 2 7 2 2" xfId="8097" xr:uid="{00000000-0005-0000-0000-0000221E0000}"/>
    <cellStyle name="Calculation 2 4 3 2 7 2 3" xfId="8098" xr:uid="{00000000-0005-0000-0000-0000231E0000}"/>
    <cellStyle name="Calculation 2 4 3 2 7 3" xfId="8099" xr:uid="{00000000-0005-0000-0000-0000241E0000}"/>
    <cellStyle name="Calculation 2 4 3 2 7 3 2" xfId="8100" xr:uid="{00000000-0005-0000-0000-0000251E0000}"/>
    <cellStyle name="Calculation 2 4 3 2 7 3 3" xfId="8101" xr:uid="{00000000-0005-0000-0000-0000261E0000}"/>
    <cellStyle name="Calculation 2 4 3 2 7 4" xfId="8102" xr:uid="{00000000-0005-0000-0000-0000271E0000}"/>
    <cellStyle name="Calculation 2 4 3 2 7 4 2" xfId="8103" xr:uid="{00000000-0005-0000-0000-0000281E0000}"/>
    <cellStyle name="Calculation 2 4 3 2 7 4 3" xfId="8104" xr:uid="{00000000-0005-0000-0000-0000291E0000}"/>
    <cellStyle name="Calculation 2 4 3 2 7 5" xfId="8105" xr:uid="{00000000-0005-0000-0000-00002A1E0000}"/>
    <cellStyle name="Calculation 2 4 3 2 7 5 2" xfId="8106" xr:uid="{00000000-0005-0000-0000-00002B1E0000}"/>
    <cellStyle name="Calculation 2 4 3 2 7 5 3" xfId="8107" xr:uid="{00000000-0005-0000-0000-00002C1E0000}"/>
    <cellStyle name="Calculation 2 4 3 2 7 6" xfId="8108" xr:uid="{00000000-0005-0000-0000-00002D1E0000}"/>
    <cellStyle name="Calculation 2 4 3 2 7 6 2" xfId="8109" xr:uid="{00000000-0005-0000-0000-00002E1E0000}"/>
    <cellStyle name="Calculation 2 4 3 2 7 6 3" xfId="8110" xr:uid="{00000000-0005-0000-0000-00002F1E0000}"/>
    <cellStyle name="Calculation 2 4 3 2 7 7" xfId="8111" xr:uid="{00000000-0005-0000-0000-0000301E0000}"/>
    <cellStyle name="Calculation 2 4 3 2 7 7 2" xfId="8112" xr:uid="{00000000-0005-0000-0000-0000311E0000}"/>
    <cellStyle name="Calculation 2 4 3 2 7 7 3" xfId="8113" xr:uid="{00000000-0005-0000-0000-0000321E0000}"/>
    <cellStyle name="Calculation 2 4 3 2 7 8" xfId="8114" xr:uid="{00000000-0005-0000-0000-0000331E0000}"/>
    <cellStyle name="Calculation 2 4 3 2 7 8 2" xfId="8115" xr:uid="{00000000-0005-0000-0000-0000341E0000}"/>
    <cellStyle name="Calculation 2 4 3 2 7 8 3" xfId="8116" xr:uid="{00000000-0005-0000-0000-0000351E0000}"/>
    <cellStyle name="Calculation 2 4 3 2 7 9" xfId="8117" xr:uid="{00000000-0005-0000-0000-0000361E0000}"/>
    <cellStyle name="Calculation 2 4 3 2 7 9 2" xfId="8118" xr:uid="{00000000-0005-0000-0000-0000371E0000}"/>
    <cellStyle name="Calculation 2 4 3 2 7 9 3" xfId="8119" xr:uid="{00000000-0005-0000-0000-0000381E0000}"/>
    <cellStyle name="Calculation 2 4 3 2 8" xfId="8120" xr:uid="{00000000-0005-0000-0000-0000391E0000}"/>
    <cellStyle name="Calculation 2 4 3 2 8 10" xfId="8121" xr:uid="{00000000-0005-0000-0000-00003A1E0000}"/>
    <cellStyle name="Calculation 2 4 3 2 8 11" xfId="8122" xr:uid="{00000000-0005-0000-0000-00003B1E0000}"/>
    <cellStyle name="Calculation 2 4 3 2 8 2" xfId="8123" xr:uid="{00000000-0005-0000-0000-00003C1E0000}"/>
    <cellStyle name="Calculation 2 4 3 2 8 2 2" xfId="8124" xr:uid="{00000000-0005-0000-0000-00003D1E0000}"/>
    <cellStyle name="Calculation 2 4 3 2 8 2 3" xfId="8125" xr:uid="{00000000-0005-0000-0000-00003E1E0000}"/>
    <cellStyle name="Calculation 2 4 3 2 8 3" xfId="8126" xr:uid="{00000000-0005-0000-0000-00003F1E0000}"/>
    <cellStyle name="Calculation 2 4 3 2 8 3 2" xfId="8127" xr:uid="{00000000-0005-0000-0000-0000401E0000}"/>
    <cellStyle name="Calculation 2 4 3 2 8 3 3" xfId="8128" xr:uid="{00000000-0005-0000-0000-0000411E0000}"/>
    <cellStyle name="Calculation 2 4 3 2 8 4" xfId="8129" xr:uid="{00000000-0005-0000-0000-0000421E0000}"/>
    <cellStyle name="Calculation 2 4 3 2 8 4 2" xfId="8130" xr:uid="{00000000-0005-0000-0000-0000431E0000}"/>
    <cellStyle name="Calculation 2 4 3 2 8 4 3" xfId="8131" xr:uid="{00000000-0005-0000-0000-0000441E0000}"/>
    <cellStyle name="Calculation 2 4 3 2 8 5" xfId="8132" xr:uid="{00000000-0005-0000-0000-0000451E0000}"/>
    <cellStyle name="Calculation 2 4 3 2 8 5 2" xfId="8133" xr:uid="{00000000-0005-0000-0000-0000461E0000}"/>
    <cellStyle name="Calculation 2 4 3 2 8 5 3" xfId="8134" xr:uid="{00000000-0005-0000-0000-0000471E0000}"/>
    <cellStyle name="Calculation 2 4 3 2 8 6" xfId="8135" xr:uid="{00000000-0005-0000-0000-0000481E0000}"/>
    <cellStyle name="Calculation 2 4 3 2 8 6 2" xfId="8136" xr:uid="{00000000-0005-0000-0000-0000491E0000}"/>
    <cellStyle name="Calculation 2 4 3 2 8 6 3" xfId="8137" xr:uid="{00000000-0005-0000-0000-00004A1E0000}"/>
    <cellStyle name="Calculation 2 4 3 2 8 7" xfId="8138" xr:uid="{00000000-0005-0000-0000-00004B1E0000}"/>
    <cellStyle name="Calculation 2 4 3 2 8 7 2" xfId="8139" xr:uid="{00000000-0005-0000-0000-00004C1E0000}"/>
    <cellStyle name="Calculation 2 4 3 2 8 7 3" xfId="8140" xr:uid="{00000000-0005-0000-0000-00004D1E0000}"/>
    <cellStyle name="Calculation 2 4 3 2 8 8" xfId="8141" xr:uid="{00000000-0005-0000-0000-00004E1E0000}"/>
    <cellStyle name="Calculation 2 4 3 2 8 8 2" xfId="8142" xr:uid="{00000000-0005-0000-0000-00004F1E0000}"/>
    <cellStyle name="Calculation 2 4 3 2 8 8 3" xfId="8143" xr:uid="{00000000-0005-0000-0000-0000501E0000}"/>
    <cellStyle name="Calculation 2 4 3 2 8 9" xfId="8144" xr:uid="{00000000-0005-0000-0000-0000511E0000}"/>
    <cellStyle name="Calculation 2 4 3 2 8 9 2" xfId="8145" xr:uid="{00000000-0005-0000-0000-0000521E0000}"/>
    <cellStyle name="Calculation 2 4 3 2 8 9 3" xfId="8146" xr:uid="{00000000-0005-0000-0000-0000531E0000}"/>
    <cellStyle name="Calculation 2 4 3 2 9" xfId="8147" xr:uid="{00000000-0005-0000-0000-0000541E0000}"/>
    <cellStyle name="Calculation 2 4 3 2 9 10" xfId="8148" xr:uid="{00000000-0005-0000-0000-0000551E0000}"/>
    <cellStyle name="Calculation 2 4 3 2 9 11" xfId="8149" xr:uid="{00000000-0005-0000-0000-0000561E0000}"/>
    <cellStyle name="Calculation 2 4 3 2 9 2" xfId="8150" xr:uid="{00000000-0005-0000-0000-0000571E0000}"/>
    <cellStyle name="Calculation 2 4 3 2 9 2 2" xfId="8151" xr:uid="{00000000-0005-0000-0000-0000581E0000}"/>
    <cellStyle name="Calculation 2 4 3 2 9 2 3" xfId="8152" xr:uid="{00000000-0005-0000-0000-0000591E0000}"/>
    <cellStyle name="Calculation 2 4 3 2 9 3" xfId="8153" xr:uid="{00000000-0005-0000-0000-00005A1E0000}"/>
    <cellStyle name="Calculation 2 4 3 2 9 3 2" xfId="8154" xr:uid="{00000000-0005-0000-0000-00005B1E0000}"/>
    <cellStyle name="Calculation 2 4 3 2 9 3 3" xfId="8155" xr:uid="{00000000-0005-0000-0000-00005C1E0000}"/>
    <cellStyle name="Calculation 2 4 3 2 9 4" xfId="8156" xr:uid="{00000000-0005-0000-0000-00005D1E0000}"/>
    <cellStyle name="Calculation 2 4 3 2 9 4 2" xfId="8157" xr:uid="{00000000-0005-0000-0000-00005E1E0000}"/>
    <cellStyle name="Calculation 2 4 3 2 9 4 3" xfId="8158" xr:uid="{00000000-0005-0000-0000-00005F1E0000}"/>
    <cellStyle name="Calculation 2 4 3 2 9 5" xfId="8159" xr:uid="{00000000-0005-0000-0000-0000601E0000}"/>
    <cellStyle name="Calculation 2 4 3 2 9 5 2" xfId="8160" xr:uid="{00000000-0005-0000-0000-0000611E0000}"/>
    <cellStyle name="Calculation 2 4 3 2 9 5 3" xfId="8161" xr:uid="{00000000-0005-0000-0000-0000621E0000}"/>
    <cellStyle name="Calculation 2 4 3 2 9 6" xfId="8162" xr:uid="{00000000-0005-0000-0000-0000631E0000}"/>
    <cellStyle name="Calculation 2 4 3 2 9 6 2" xfId="8163" xr:uid="{00000000-0005-0000-0000-0000641E0000}"/>
    <cellStyle name="Calculation 2 4 3 2 9 6 3" xfId="8164" xr:uid="{00000000-0005-0000-0000-0000651E0000}"/>
    <cellStyle name="Calculation 2 4 3 2 9 7" xfId="8165" xr:uid="{00000000-0005-0000-0000-0000661E0000}"/>
    <cellStyle name="Calculation 2 4 3 2 9 7 2" xfId="8166" xr:uid="{00000000-0005-0000-0000-0000671E0000}"/>
    <cellStyle name="Calculation 2 4 3 2 9 7 3" xfId="8167" xr:uid="{00000000-0005-0000-0000-0000681E0000}"/>
    <cellStyle name="Calculation 2 4 3 2 9 8" xfId="8168" xr:uid="{00000000-0005-0000-0000-0000691E0000}"/>
    <cellStyle name="Calculation 2 4 3 2 9 8 2" xfId="8169" xr:uid="{00000000-0005-0000-0000-00006A1E0000}"/>
    <cellStyle name="Calculation 2 4 3 2 9 8 3" xfId="8170" xr:uid="{00000000-0005-0000-0000-00006B1E0000}"/>
    <cellStyle name="Calculation 2 4 3 2 9 9" xfId="8171" xr:uid="{00000000-0005-0000-0000-00006C1E0000}"/>
    <cellStyle name="Calculation 2 4 3 2 9 9 2" xfId="8172" xr:uid="{00000000-0005-0000-0000-00006D1E0000}"/>
    <cellStyle name="Calculation 2 4 3 2 9 9 3" xfId="8173" xr:uid="{00000000-0005-0000-0000-00006E1E0000}"/>
    <cellStyle name="Calculation 2 4 3 3" xfId="8174" xr:uid="{00000000-0005-0000-0000-00006F1E0000}"/>
    <cellStyle name="Calculation 2 4 3 3 2" xfId="8175" xr:uid="{00000000-0005-0000-0000-0000701E0000}"/>
    <cellStyle name="Calculation 2 4 3 3 3" xfId="8176" xr:uid="{00000000-0005-0000-0000-0000711E0000}"/>
    <cellStyle name="Calculation 2 4 3 4" xfId="8177" xr:uid="{00000000-0005-0000-0000-0000721E0000}"/>
    <cellStyle name="Calculation 2 4 3 4 2" xfId="8178" xr:uid="{00000000-0005-0000-0000-0000731E0000}"/>
    <cellStyle name="Calculation 2 4 3 4 3" xfId="8179" xr:uid="{00000000-0005-0000-0000-0000741E0000}"/>
    <cellStyle name="Calculation 2 4 3 5" xfId="8180" xr:uid="{00000000-0005-0000-0000-0000751E0000}"/>
    <cellStyle name="Calculation 2 4 3 5 2" xfId="8181" xr:uid="{00000000-0005-0000-0000-0000761E0000}"/>
    <cellStyle name="Calculation 2 4 3 5 3" xfId="8182" xr:uid="{00000000-0005-0000-0000-0000771E0000}"/>
    <cellStyle name="Calculation 2 4 3 6" xfId="8183" xr:uid="{00000000-0005-0000-0000-0000781E0000}"/>
    <cellStyle name="Calculation 2 4 3 6 2" xfId="8184" xr:uid="{00000000-0005-0000-0000-0000791E0000}"/>
    <cellStyle name="Calculation 2 4 3 6 3" xfId="8185" xr:uid="{00000000-0005-0000-0000-00007A1E0000}"/>
    <cellStyle name="Calculation 2 4 3 7" xfId="8186" xr:uid="{00000000-0005-0000-0000-00007B1E0000}"/>
    <cellStyle name="Calculation 2 4 3 7 2" xfId="8187" xr:uid="{00000000-0005-0000-0000-00007C1E0000}"/>
    <cellStyle name="Calculation 2 4 3 7 3" xfId="8188" xr:uid="{00000000-0005-0000-0000-00007D1E0000}"/>
    <cellStyle name="Calculation 2 4 3 8" xfId="58389" xr:uid="{00000000-0005-0000-0000-00007E1E0000}"/>
    <cellStyle name="Calculation 2 4 4" xfId="164" xr:uid="{00000000-0005-0000-0000-00007F1E0000}"/>
    <cellStyle name="Calculation 2 4 4 2" xfId="8189" xr:uid="{00000000-0005-0000-0000-0000801E0000}"/>
    <cellStyle name="Calculation 2 4 4 2 10" xfId="8190" xr:uid="{00000000-0005-0000-0000-0000811E0000}"/>
    <cellStyle name="Calculation 2 4 4 2 10 10" xfId="8191" xr:uid="{00000000-0005-0000-0000-0000821E0000}"/>
    <cellStyle name="Calculation 2 4 4 2 10 11" xfId="8192" xr:uid="{00000000-0005-0000-0000-0000831E0000}"/>
    <cellStyle name="Calculation 2 4 4 2 10 2" xfId="8193" xr:uid="{00000000-0005-0000-0000-0000841E0000}"/>
    <cellStyle name="Calculation 2 4 4 2 10 2 2" xfId="8194" xr:uid="{00000000-0005-0000-0000-0000851E0000}"/>
    <cellStyle name="Calculation 2 4 4 2 10 2 3" xfId="8195" xr:uid="{00000000-0005-0000-0000-0000861E0000}"/>
    <cellStyle name="Calculation 2 4 4 2 10 3" xfId="8196" xr:uid="{00000000-0005-0000-0000-0000871E0000}"/>
    <cellStyle name="Calculation 2 4 4 2 10 3 2" xfId="8197" xr:uid="{00000000-0005-0000-0000-0000881E0000}"/>
    <cellStyle name="Calculation 2 4 4 2 10 3 3" xfId="8198" xr:uid="{00000000-0005-0000-0000-0000891E0000}"/>
    <cellStyle name="Calculation 2 4 4 2 10 4" xfId="8199" xr:uid="{00000000-0005-0000-0000-00008A1E0000}"/>
    <cellStyle name="Calculation 2 4 4 2 10 4 2" xfId="8200" xr:uid="{00000000-0005-0000-0000-00008B1E0000}"/>
    <cellStyle name="Calculation 2 4 4 2 10 4 3" xfId="8201" xr:uid="{00000000-0005-0000-0000-00008C1E0000}"/>
    <cellStyle name="Calculation 2 4 4 2 10 5" xfId="8202" xr:uid="{00000000-0005-0000-0000-00008D1E0000}"/>
    <cellStyle name="Calculation 2 4 4 2 10 5 2" xfId="8203" xr:uid="{00000000-0005-0000-0000-00008E1E0000}"/>
    <cellStyle name="Calculation 2 4 4 2 10 5 3" xfId="8204" xr:uid="{00000000-0005-0000-0000-00008F1E0000}"/>
    <cellStyle name="Calculation 2 4 4 2 10 6" xfId="8205" xr:uid="{00000000-0005-0000-0000-0000901E0000}"/>
    <cellStyle name="Calculation 2 4 4 2 10 6 2" xfId="8206" xr:uid="{00000000-0005-0000-0000-0000911E0000}"/>
    <cellStyle name="Calculation 2 4 4 2 10 6 3" xfId="8207" xr:uid="{00000000-0005-0000-0000-0000921E0000}"/>
    <cellStyle name="Calculation 2 4 4 2 10 7" xfId="8208" xr:uid="{00000000-0005-0000-0000-0000931E0000}"/>
    <cellStyle name="Calculation 2 4 4 2 10 7 2" xfId="8209" xr:uid="{00000000-0005-0000-0000-0000941E0000}"/>
    <cellStyle name="Calculation 2 4 4 2 10 7 3" xfId="8210" xr:uid="{00000000-0005-0000-0000-0000951E0000}"/>
    <cellStyle name="Calculation 2 4 4 2 10 8" xfId="8211" xr:uid="{00000000-0005-0000-0000-0000961E0000}"/>
    <cellStyle name="Calculation 2 4 4 2 10 8 2" xfId="8212" xr:uid="{00000000-0005-0000-0000-0000971E0000}"/>
    <cellStyle name="Calculation 2 4 4 2 10 8 3" xfId="8213" xr:uid="{00000000-0005-0000-0000-0000981E0000}"/>
    <cellStyle name="Calculation 2 4 4 2 10 9" xfId="8214" xr:uid="{00000000-0005-0000-0000-0000991E0000}"/>
    <cellStyle name="Calculation 2 4 4 2 10 9 2" xfId="8215" xr:uid="{00000000-0005-0000-0000-00009A1E0000}"/>
    <cellStyle name="Calculation 2 4 4 2 10 9 3" xfId="8216" xr:uid="{00000000-0005-0000-0000-00009B1E0000}"/>
    <cellStyle name="Calculation 2 4 4 2 11" xfId="8217" xr:uid="{00000000-0005-0000-0000-00009C1E0000}"/>
    <cellStyle name="Calculation 2 4 4 2 11 2" xfId="8218" xr:uid="{00000000-0005-0000-0000-00009D1E0000}"/>
    <cellStyle name="Calculation 2 4 4 2 11 3" xfId="8219" xr:uid="{00000000-0005-0000-0000-00009E1E0000}"/>
    <cellStyle name="Calculation 2 4 4 2 12" xfId="8220" xr:uid="{00000000-0005-0000-0000-00009F1E0000}"/>
    <cellStyle name="Calculation 2 4 4 2 12 2" xfId="8221" xr:uid="{00000000-0005-0000-0000-0000A01E0000}"/>
    <cellStyle name="Calculation 2 4 4 2 12 3" xfId="8222" xr:uid="{00000000-0005-0000-0000-0000A11E0000}"/>
    <cellStyle name="Calculation 2 4 4 2 13" xfId="8223" xr:uid="{00000000-0005-0000-0000-0000A21E0000}"/>
    <cellStyle name="Calculation 2 4 4 2 13 2" xfId="8224" xr:uid="{00000000-0005-0000-0000-0000A31E0000}"/>
    <cellStyle name="Calculation 2 4 4 2 13 3" xfId="8225" xr:uid="{00000000-0005-0000-0000-0000A41E0000}"/>
    <cellStyle name="Calculation 2 4 4 2 14" xfId="8226" xr:uid="{00000000-0005-0000-0000-0000A51E0000}"/>
    <cellStyle name="Calculation 2 4 4 2 14 2" xfId="8227" xr:uid="{00000000-0005-0000-0000-0000A61E0000}"/>
    <cellStyle name="Calculation 2 4 4 2 14 3" xfId="8228" xr:uid="{00000000-0005-0000-0000-0000A71E0000}"/>
    <cellStyle name="Calculation 2 4 4 2 15" xfId="8229" xr:uid="{00000000-0005-0000-0000-0000A81E0000}"/>
    <cellStyle name="Calculation 2 4 4 2 15 2" xfId="8230" xr:uid="{00000000-0005-0000-0000-0000A91E0000}"/>
    <cellStyle name="Calculation 2 4 4 2 15 3" xfId="8231" xr:uid="{00000000-0005-0000-0000-0000AA1E0000}"/>
    <cellStyle name="Calculation 2 4 4 2 16" xfId="8232" xr:uid="{00000000-0005-0000-0000-0000AB1E0000}"/>
    <cellStyle name="Calculation 2 4 4 2 16 2" xfId="8233" xr:uid="{00000000-0005-0000-0000-0000AC1E0000}"/>
    <cellStyle name="Calculation 2 4 4 2 16 3" xfId="8234" xr:uid="{00000000-0005-0000-0000-0000AD1E0000}"/>
    <cellStyle name="Calculation 2 4 4 2 17" xfId="8235" xr:uid="{00000000-0005-0000-0000-0000AE1E0000}"/>
    <cellStyle name="Calculation 2 4 4 2 17 2" xfId="8236" xr:uid="{00000000-0005-0000-0000-0000AF1E0000}"/>
    <cellStyle name="Calculation 2 4 4 2 17 3" xfId="8237" xr:uid="{00000000-0005-0000-0000-0000B01E0000}"/>
    <cellStyle name="Calculation 2 4 4 2 18" xfId="8238" xr:uid="{00000000-0005-0000-0000-0000B11E0000}"/>
    <cellStyle name="Calculation 2 4 4 2 18 2" xfId="8239" xr:uid="{00000000-0005-0000-0000-0000B21E0000}"/>
    <cellStyle name="Calculation 2 4 4 2 18 3" xfId="8240" xr:uid="{00000000-0005-0000-0000-0000B31E0000}"/>
    <cellStyle name="Calculation 2 4 4 2 19" xfId="8241" xr:uid="{00000000-0005-0000-0000-0000B41E0000}"/>
    <cellStyle name="Calculation 2 4 4 2 2" xfId="8242" xr:uid="{00000000-0005-0000-0000-0000B51E0000}"/>
    <cellStyle name="Calculation 2 4 4 2 2 10" xfId="8243" xr:uid="{00000000-0005-0000-0000-0000B61E0000}"/>
    <cellStyle name="Calculation 2 4 4 2 2 11" xfId="8244" xr:uid="{00000000-0005-0000-0000-0000B71E0000}"/>
    <cellStyle name="Calculation 2 4 4 2 2 2" xfId="8245" xr:uid="{00000000-0005-0000-0000-0000B81E0000}"/>
    <cellStyle name="Calculation 2 4 4 2 2 2 2" xfId="8246" xr:uid="{00000000-0005-0000-0000-0000B91E0000}"/>
    <cellStyle name="Calculation 2 4 4 2 2 2 3" xfId="8247" xr:uid="{00000000-0005-0000-0000-0000BA1E0000}"/>
    <cellStyle name="Calculation 2 4 4 2 2 3" xfId="8248" xr:uid="{00000000-0005-0000-0000-0000BB1E0000}"/>
    <cellStyle name="Calculation 2 4 4 2 2 3 2" xfId="8249" xr:uid="{00000000-0005-0000-0000-0000BC1E0000}"/>
    <cellStyle name="Calculation 2 4 4 2 2 3 3" xfId="8250" xr:uid="{00000000-0005-0000-0000-0000BD1E0000}"/>
    <cellStyle name="Calculation 2 4 4 2 2 4" xfId="8251" xr:uid="{00000000-0005-0000-0000-0000BE1E0000}"/>
    <cellStyle name="Calculation 2 4 4 2 2 4 2" xfId="8252" xr:uid="{00000000-0005-0000-0000-0000BF1E0000}"/>
    <cellStyle name="Calculation 2 4 4 2 2 4 3" xfId="8253" xr:uid="{00000000-0005-0000-0000-0000C01E0000}"/>
    <cellStyle name="Calculation 2 4 4 2 2 5" xfId="8254" xr:uid="{00000000-0005-0000-0000-0000C11E0000}"/>
    <cellStyle name="Calculation 2 4 4 2 2 5 2" xfId="8255" xr:uid="{00000000-0005-0000-0000-0000C21E0000}"/>
    <cellStyle name="Calculation 2 4 4 2 2 5 3" xfId="8256" xr:uid="{00000000-0005-0000-0000-0000C31E0000}"/>
    <cellStyle name="Calculation 2 4 4 2 2 6" xfId="8257" xr:uid="{00000000-0005-0000-0000-0000C41E0000}"/>
    <cellStyle name="Calculation 2 4 4 2 2 6 2" xfId="8258" xr:uid="{00000000-0005-0000-0000-0000C51E0000}"/>
    <cellStyle name="Calculation 2 4 4 2 2 6 3" xfId="8259" xr:uid="{00000000-0005-0000-0000-0000C61E0000}"/>
    <cellStyle name="Calculation 2 4 4 2 2 7" xfId="8260" xr:uid="{00000000-0005-0000-0000-0000C71E0000}"/>
    <cellStyle name="Calculation 2 4 4 2 2 7 2" xfId="8261" xr:uid="{00000000-0005-0000-0000-0000C81E0000}"/>
    <cellStyle name="Calculation 2 4 4 2 2 7 3" xfId="8262" xr:uid="{00000000-0005-0000-0000-0000C91E0000}"/>
    <cellStyle name="Calculation 2 4 4 2 2 8" xfId="8263" xr:uid="{00000000-0005-0000-0000-0000CA1E0000}"/>
    <cellStyle name="Calculation 2 4 4 2 2 8 2" xfId="8264" xr:uid="{00000000-0005-0000-0000-0000CB1E0000}"/>
    <cellStyle name="Calculation 2 4 4 2 2 8 3" xfId="8265" xr:uid="{00000000-0005-0000-0000-0000CC1E0000}"/>
    <cellStyle name="Calculation 2 4 4 2 2 9" xfId="8266" xr:uid="{00000000-0005-0000-0000-0000CD1E0000}"/>
    <cellStyle name="Calculation 2 4 4 2 2 9 2" xfId="8267" xr:uid="{00000000-0005-0000-0000-0000CE1E0000}"/>
    <cellStyle name="Calculation 2 4 4 2 2 9 3" xfId="8268" xr:uid="{00000000-0005-0000-0000-0000CF1E0000}"/>
    <cellStyle name="Calculation 2 4 4 2 20" xfId="8269" xr:uid="{00000000-0005-0000-0000-0000D01E0000}"/>
    <cellStyle name="Calculation 2 4 4 2 3" xfId="8270" xr:uid="{00000000-0005-0000-0000-0000D11E0000}"/>
    <cellStyle name="Calculation 2 4 4 2 3 10" xfId="8271" xr:uid="{00000000-0005-0000-0000-0000D21E0000}"/>
    <cellStyle name="Calculation 2 4 4 2 3 11" xfId="8272" xr:uid="{00000000-0005-0000-0000-0000D31E0000}"/>
    <cellStyle name="Calculation 2 4 4 2 3 2" xfId="8273" xr:uid="{00000000-0005-0000-0000-0000D41E0000}"/>
    <cellStyle name="Calculation 2 4 4 2 3 2 2" xfId="8274" xr:uid="{00000000-0005-0000-0000-0000D51E0000}"/>
    <cellStyle name="Calculation 2 4 4 2 3 2 3" xfId="8275" xr:uid="{00000000-0005-0000-0000-0000D61E0000}"/>
    <cellStyle name="Calculation 2 4 4 2 3 3" xfId="8276" xr:uid="{00000000-0005-0000-0000-0000D71E0000}"/>
    <cellStyle name="Calculation 2 4 4 2 3 3 2" xfId="8277" xr:uid="{00000000-0005-0000-0000-0000D81E0000}"/>
    <cellStyle name="Calculation 2 4 4 2 3 3 3" xfId="8278" xr:uid="{00000000-0005-0000-0000-0000D91E0000}"/>
    <cellStyle name="Calculation 2 4 4 2 3 4" xfId="8279" xr:uid="{00000000-0005-0000-0000-0000DA1E0000}"/>
    <cellStyle name="Calculation 2 4 4 2 3 4 2" xfId="8280" xr:uid="{00000000-0005-0000-0000-0000DB1E0000}"/>
    <cellStyle name="Calculation 2 4 4 2 3 4 3" xfId="8281" xr:uid="{00000000-0005-0000-0000-0000DC1E0000}"/>
    <cellStyle name="Calculation 2 4 4 2 3 5" xfId="8282" xr:uid="{00000000-0005-0000-0000-0000DD1E0000}"/>
    <cellStyle name="Calculation 2 4 4 2 3 5 2" xfId="8283" xr:uid="{00000000-0005-0000-0000-0000DE1E0000}"/>
    <cellStyle name="Calculation 2 4 4 2 3 5 3" xfId="8284" xr:uid="{00000000-0005-0000-0000-0000DF1E0000}"/>
    <cellStyle name="Calculation 2 4 4 2 3 6" xfId="8285" xr:uid="{00000000-0005-0000-0000-0000E01E0000}"/>
    <cellStyle name="Calculation 2 4 4 2 3 6 2" xfId="8286" xr:uid="{00000000-0005-0000-0000-0000E11E0000}"/>
    <cellStyle name="Calculation 2 4 4 2 3 6 3" xfId="8287" xr:uid="{00000000-0005-0000-0000-0000E21E0000}"/>
    <cellStyle name="Calculation 2 4 4 2 3 7" xfId="8288" xr:uid="{00000000-0005-0000-0000-0000E31E0000}"/>
    <cellStyle name="Calculation 2 4 4 2 3 7 2" xfId="8289" xr:uid="{00000000-0005-0000-0000-0000E41E0000}"/>
    <cellStyle name="Calculation 2 4 4 2 3 7 3" xfId="8290" xr:uid="{00000000-0005-0000-0000-0000E51E0000}"/>
    <cellStyle name="Calculation 2 4 4 2 3 8" xfId="8291" xr:uid="{00000000-0005-0000-0000-0000E61E0000}"/>
    <cellStyle name="Calculation 2 4 4 2 3 8 2" xfId="8292" xr:uid="{00000000-0005-0000-0000-0000E71E0000}"/>
    <cellStyle name="Calculation 2 4 4 2 3 8 3" xfId="8293" xr:uid="{00000000-0005-0000-0000-0000E81E0000}"/>
    <cellStyle name="Calculation 2 4 4 2 3 9" xfId="8294" xr:uid="{00000000-0005-0000-0000-0000E91E0000}"/>
    <cellStyle name="Calculation 2 4 4 2 3 9 2" xfId="8295" xr:uid="{00000000-0005-0000-0000-0000EA1E0000}"/>
    <cellStyle name="Calculation 2 4 4 2 3 9 3" xfId="8296" xr:uid="{00000000-0005-0000-0000-0000EB1E0000}"/>
    <cellStyle name="Calculation 2 4 4 2 4" xfId="8297" xr:uid="{00000000-0005-0000-0000-0000EC1E0000}"/>
    <cellStyle name="Calculation 2 4 4 2 4 10" xfId="8298" xr:uid="{00000000-0005-0000-0000-0000ED1E0000}"/>
    <cellStyle name="Calculation 2 4 4 2 4 11" xfId="8299" xr:uid="{00000000-0005-0000-0000-0000EE1E0000}"/>
    <cellStyle name="Calculation 2 4 4 2 4 2" xfId="8300" xr:uid="{00000000-0005-0000-0000-0000EF1E0000}"/>
    <cellStyle name="Calculation 2 4 4 2 4 2 2" xfId="8301" xr:uid="{00000000-0005-0000-0000-0000F01E0000}"/>
    <cellStyle name="Calculation 2 4 4 2 4 2 3" xfId="8302" xr:uid="{00000000-0005-0000-0000-0000F11E0000}"/>
    <cellStyle name="Calculation 2 4 4 2 4 3" xfId="8303" xr:uid="{00000000-0005-0000-0000-0000F21E0000}"/>
    <cellStyle name="Calculation 2 4 4 2 4 3 2" xfId="8304" xr:uid="{00000000-0005-0000-0000-0000F31E0000}"/>
    <cellStyle name="Calculation 2 4 4 2 4 3 3" xfId="8305" xr:uid="{00000000-0005-0000-0000-0000F41E0000}"/>
    <cellStyle name="Calculation 2 4 4 2 4 4" xfId="8306" xr:uid="{00000000-0005-0000-0000-0000F51E0000}"/>
    <cellStyle name="Calculation 2 4 4 2 4 4 2" xfId="8307" xr:uid="{00000000-0005-0000-0000-0000F61E0000}"/>
    <cellStyle name="Calculation 2 4 4 2 4 4 3" xfId="8308" xr:uid="{00000000-0005-0000-0000-0000F71E0000}"/>
    <cellStyle name="Calculation 2 4 4 2 4 5" xfId="8309" xr:uid="{00000000-0005-0000-0000-0000F81E0000}"/>
    <cellStyle name="Calculation 2 4 4 2 4 5 2" xfId="8310" xr:uid="{00000000-0005-0000-0000-0000F91E0000}"/>
    <cellStyle name="Calculation 2 4 4 2 4 5 3" xfId="8311" xr:uid="{00000000-0005-0000-0000-0000FA1E0000}"/>
    <cellStyle name="Calculation 2 4 4 2 4 6" xfId="8312" xr:uid="{00000000-0005-0000-0000-0000FB1E0000}"/>
    <cellStyle name="Calculation 2 4 4 2 4 6 2" xfId="8313" xr:uid="{00000000-0005-0000-0000-0000FC1E0000}"/>
    <cellStyle name="Calculation 2 4 4 2 4 6 3" xfId="8314" xr:uid="{00000000-0005-0000-0000-0000FD1E0000}"/>
    <cellStyle name="Calculation 2 4 4 2 4 7" xfId="8315" xr:uid="{00000000-0005-0000-0000-0000FE1E0000}"/>
    <cellStyle name="Calculation 2 4 4 2 4 7 2" xfId="8316" xr:uid="{00000000-0005-0000-0000-0000FF1E0000}"/>
    <cellStyle name="Calculation 2 4 4 2 4 7 3" xfId="8317" xr:uid="{00000000-0005-0000-0000-0000001F0000}"/>
    <cellStyle name="Calculation 2 4 4 2 4 8" xfId="8318" xr:uid="{00000000-0005-0000-0000-0000011F0000}"/>
    <cellStyle name="Calculation 2 4 4 2 4 8 2" xfId="8319" xr:uid="{00000000-0005-0000-0000-0000021F0000}"/>
    <cellStyle name="Calculation 2 4 4 2 4 8 3" xfId="8320" xr:uid="{00000000-0005-0000-0000-0000031F0000}"/>
    <cellStyle name="Calculation 2 4 4 2 4 9" xfId="8321" xr:uid="{00000000-0005-0000-0000-0000041F0000}"/>
    <cellStyle name="Calculation 2 4 4 2 4 9 2" xfId="8322" xr:uid="{00000000-0005-0000-0000-0000051F0000}"/>
    <cellStyle name="Calculation 2 4 4 2 4 9 3" xfId="8323" xr:uid="{00000000-0005-0000-0000-0000061F0000}"/>
    <cellStyle name="Calculation 2 4 4 2 5" xfId="8324" xr:uid="{00000000-0005-0000-0000-0000071F0000}"/>
    <cellStyle name="Calculation 2 4 4 2 5 10" xfId="8325" xr:uid="{00000000-0005-0000-0000-0000081F0000}"/>
    <cellStyle name="Calculation 2 4 4 2 5 11" xfId="8326" xr:uid="{00000000-0005-0000-0000-0000091F0000}"/>
    <cellStyle name="Calculation 2 4 4 2 5 2" xfId="8327" xr:uid="{00000000-0005-0000-0000-00000A1F0000}"/>
    <cellStyle name="Calculation 2 4 4 2 5 2 2" xfId="8328" xr:uid="{00000000-0005-0000-0000-00000B1F0000}"/>
    <cellStyle name="Calculation 2 4 4 2 5 2 3" xfId="8329" xr:uid="{00000000-0005-0000-0000-00000C1F0000}"/>
    <cellStyle name="Calculation 2 4 4 2 5 3" xfId="8330" xr:uid="{00000000-0005-0000-0000-00000D1F0000}"/>
    <cellStyle name="Calculation 2 4 4 2 5 3 2" xfId="8331" xr:uid="{00000000-0005-0000-0000-00000E1F0000}"/>
    <cellStyle name="Calculation 2 4 4 2 5 3 3" xfId="8332" xr:uid="{00000000-0005-0000-0000-00000F1F0000}"/>
    <cellStyle name="Calculation 2 4 4 2 5 4" xfId="8333" xr:uid="{00000000-0005-0000-0000-0000101F0000}"/>
    <cellStyle name="Calculation 2 4 4 2 5 4 2" xfId="8334" xr:uid="{00000000-0005-0000-0000-0000111F0000}"/>
    <cellStyle name="Calculation 2 4 4 2 5 4 3" xfId="8335" xr:uid="{00000000-0005-0000-0000-0000121F0000}"/>
    <cellStyle name="Calculation 2 4 4 2 5 5" xfId="8336" xr:uid="{00000000-0005-0000-0000-0000131F0000}"/>
    <cellStyle name="Calculation 2 4 4 2 5 5 2" xfId="8337" xr:uid="{00000000-0005-0000-0000-0000141F0000}"/>
    <cellStyle name="Calculation 2 4 4 2 5 5 3" xfId="8338" xr:uid="{00000000-0005-0000-0000-0000151F0000}"/>
    <cellStyle name="Calculation 2 4 4 2 5 6" xfId="8339" xr:uid="{00000000-0005-0000-0000-0000161F0000}"/>
    <cellStyle name="Calculation 2 4 4 2 5 6 2" xfId="8340" xr:uid="{00000000-0005-0000-0000-0000171F0000}"/>
    <cellStyle name="Calculation 2 4 4 2 5 6 3" xfId="8341" xr:uid="{00000000-0005-0000-0000-0000181F0000}"/>
    <cellStyle name="Calculation 2 4 4 2 5 7" xfId="8342" xr:uid="{00000000-0005-0000-0000-0000191F0000}"/>
    <cellStyle name="Calculation 2 4 4 2 5 7 2" xfId="8343" xr:uid="{00000000-0005-0000-0000-00001A1F0000}"/>
    <cellStyle name="Calculation 2 4 4 2 5 7 3" xfId="8344" xr:uid="{00000000-0005-0000-0000-00001B1F0000}"/>
    <cellStyle name="Calculation 2 4 4 2 5 8" xfId="8345" xr:uid="{00000000-0005-0000-0000-00001C1F0000}"/>
    <cellStyle name="Calculation 2 4 4 2 5 8 2" xfId="8346" xr:uid="{00000000-0005-0000-0000-00001D1F0000}"/>
    <cellStyle name="Calculation 2 4 4 2 5 8 3" xfId="8347" xr:uid="{00000000-0005-0000-0000-00001E1F0000}"/>
    <cellStyle name="Calculation 2 4 4 2 5 9" xfId="8348" xr:uid="{00000000-0005-0000-0000-00001F1F0000}"/>
    <cellStyle name="Calculation 2 4 4 2 5 9 2" xfId="8349" xr:uid="{00000000-0005-0000-0000-0000201F0000}"/>
    <cellStyle name="Calculation 2 4 4 2 5 9 3" xfId="8350" xr:uid="{00000000-0005-0000-0000-0000211F0000}"/>
    <cellStyle name="Calculation 2 4 4 2 6" xfId="8351" xr:uid="{00000000-0005-0000-0000-0000221F0000}"/>
    <cellStyle name="Calculation 2 4 4 2 6 10" xfId="8352" xr:uid="{00000000-0005-0000-0000-0000231F0000}"/>
    <cellStyle name="Calculation 2 4 4 2 6 11" xfId="8353" xr:uid="{00000000-0005-0000-0000-0000241F0000}"/>
    <cellStyle name="Calculation 2 4 4 2 6 2" xfId="8354" xr:uid="{00000000-0005-0000-0000-0000251F0000}"/>
    <cellStyle name="Calculation 2 4 4 2 6 2 2" xfId="8355" xr:uid="{00000000-0005-0000-0000-0000261F0000}"/>
    <cellStyle name="Calculation 2 4 4 2 6 2 3" xfId="8356" xr:uid="{00000000-0005-0000-0000-0000271F0000}"/>
    <cellStyle name="Calculation 2 4 4 2 6 3" xfId="8357" xr:uid="{00000000-0005-0000-0000-0000281F0000}"/>
    <cellStyle name="Calculation 2 4 4 2 6 3 2" xfId="8358" xr:uid="{00000000-0005-0000-0000-0000291F0000}"/>
    <cellStyle name="Calculation 2 4 4 2 6 3 3" xfId="8359" xr:uid="{00000000-0005-0000-0000-00002A1F0000}"/>
    <cellStyle name="Calculation 2 4 4 2 6 4" xfId="8360" xr:uid="{00000000-0005-0000-0000-00002B1F0000}"/>
    <cellStyle name="Calculation 2 4 4 2 6 4 2" xfId="8361" xr:uid="{00000000-0005-0000-0000-00002C1F0000}"/>
    <cellStyle name="Calculation 2 4 4 2 6 4 3" xfId="8362" xr:uid="{00000000-0005-0000-0000-00002D1F0000}"/>
    <cellStyle name="Calculation 2 4 4 2 6 5" xfId="8363" xr:uid="{00000000-0005-0000-0000-00002E1F0000}"/>
    <cellStyle name="Calculation 2 4 4 2 6 5 2" xfId="8364" xr:uid="{00000000-0005-0000-0000-00002F1F0000}"/>
    <cellStyle name="Calculation 2 4 4 2 6 5 3" xfId="8365" xr:uid="{00000000-0005-0000-0000-0000301F0000}"/>
    <cellStyle name="Calculation 2 4 4 2 6 6" xfId="8366" xr:uid="{00000000-0005-0000-0000-0000311F0000}"/>
    <cellStyle name="Calculation 2 4 4 2 6 6 2" xfId="8367" xr:uid="{00000000-0005-0000-0000-0000321F0000}"/>
    <cellStyle name="Calculation 2 4 4 2 6 6 3" xfId="8368" xr:uid="{00000000-0005-0000-0000-0000331F0000}"/>
    <cellStyle name="Calculation 2 4 4 2 6 7" xfId="8369" xr:uid="{00000000-0005-0000-0000-0000341F0000}"/>
    <cellStyle name="Calculation 2 4 4 2 6 7 2" xfId="8370" xr:uid="{00000000-0005-0000-0000-0000351F0000}"/>
    <cellStyle name="Calculation 2 4 4 2 6 7 3" xfId="8371" xr:uid="{00000000-0005-0000-0000-0000361F0000}"/>
    <cellStyle name="Calculation 2 4 4 2 6 8" xfId="8372" xr:uid="{00000000-0005-0000-0000-0000371F0000}"/>
    <cellStyle name="Calculation 2 4 4 2 6 8 2" xfId="8373" xr:uid="{00000000-0005-0000-0000-0000381F0000}"/>
    <cellStyle name="Calculation 2 4 4 2 6 8 3" xfId="8374" xr:uid="{00000000-0005-0000-0000-0000391F0000}"/>
    <cellStyle name="Calculation 2 4 4 2 6 9" xfId="8375" xr:uid="{00000000-0005-0000-0000-00003A1F0000}"/>
    <cellStyle name="Calculation 2 4 4 2 6 9 2" xfId="8376" xr:uid="{00000000-0005-0000-0000-00003B1F0000}"/>
    <cellStyle name="Calculation 2 4 4 2 6 9 3" xfId="8377" xr:uid="{00000000-0005-0000-0000-00003C1F0000}"/>
    <cellStyle name="Calculation 2 4 4 2 7" xfId="8378" xr:uid="{00000000-0005-0000-0000-00003D1F0000}"/>
    <cellStyle name="Calculation 2 4 4 2 7 10" xfId="8379" xr:uid="{00000000-0005-0000-0000-00003E1F0000}"/>
    <cellStyle name="Calculation 2 4 4 2 7 11" xfId="8380" xr:uid="{00000000-0005-0000-0000-00003F1F0000}"/>
    <cellStyle name="Calculation 2 4 4 2 7 2" xfId="8381" xr:uid="{00000000-0005-0000-0000-0000401F0000}"/>
    <cellStyle name="Calculation 2 4 4 2 7 2 2" xfId="8382" xr:uid="{00000000-0005-0000-0000-0000411F0000}"/>
    <cellStyle name="Calculation 2 4 4 2 7 2 3" xfId="8383" xr:uid="{00000000-0005-0000-0000-0000421F0000}"/>
    <cellStyle name="Calculation 2 4 4 2 7 3" xfId="8384" xr:uid="{00000000-0005-0000-0000-0000431F0000}"/>
    <cellStyle name="Calculation 2 4 4 2 7 3 2" xfId="8385" xr:uid="{00000000-0005-0000-0000-0000441F0000}"/>
    <cellStyle name="Calculation 2 4 4 2 7 3 3" xfId="8386" xr:uid="{00000000-0005-0000-0000-0000451F0000}"/>
    <cellStyle name="Calculation 2 4 4 2 7 4" xfId="8387" xr:uid="{00000000-0005-0000-0000-0000461F0000}"/>
    <cellStyle name="Calculation 2 4 4 2 7 4 2" xfId="8388" xr:uid="{00000000-0005-0000-0000-0000471F0000}"/>
    <cellStyle name="Calculation 2 4 4 2 7 4 3" xfId="8389" xr:uid="{00000000-0005-0000-0000-0000481F0000}"/>
    <cellStyle name="Calculation 2 4 4 2 7 5" xfId="8390" xr:uid="{00000000-0005-0000-0000-0000491F0000}"/>
    <cellStyle name="Calculation 2 4 4 2 7 5 2" xfId="8391" xr:uid="{00000000-0005-0000-0000-00004A1F0000}"/>
    <cellStyle name="Calculation 2 4 4 2 7 5 3" xfId="8392" xr:uid="{00000000-0005-0000-0000-00004B1F0000}"/>
    <cellStyle name="Calculation 2 4 4 2 7 6" xfId="8393" xr:uid="{00000000-0005-0000-0000-00004C1F0000}"/>
    <cellStyle name="Calculation 2 4 4 2 7 6 2" xfId="8394" xr:uid="{00000000-0005-0000-0000-00004D1F0000}"/>
    <cellStyle name="Calculation 2 4 4 2 7 6 3" xfId="8395" xr:uid="{00000000-0005-0000-0000-00004E1F0000}"/>
    <cellStyle name="Calculation 2 4 4 2 7 7" xfId="8396" xr:uid="{00000000-0005-0000-0000-00004F1F0000}"/>
    <cellStyle name="Calculation 2 4 4 2 7 7 2" xfId="8397" xr:uid="{00000000-0005-0000-0000-0000501F0000}"/>
    <cellStyle name="Calculation 2 4 4 2 7 7 3" xfId="8398" xr:uid="{00000000-0005-0000-0000-0000511F0000}"/>
    <cellStyle name="Calculation 2 4 4 2 7 8" xfId="8399" xr:uid="{00000000-0005-0000-0000-0000521F0000}"/>
    <cellStyle name="Calculation 2 4 4 2 7 8 2" xfId="8400" xr:uid="{00000000-0005-0000-0000-0000531F0000}"/>
    <cellStyle name="Calculation 2 4 4 2 7 8 3" xfId="8401" xr:uid="{00000000-0005-0000-0000-0000541F0000}"/>
    <cellStyle name="Calculation 2 4 4 2 7 9" xfId="8402" xr:uid="{00000000-0005-0000-0000-0000551F0000}"/>
    <cellStyle name="Calculation 2 4 4 2 7 9 2" xfId="8403" xr:uid="{00000000-0005-0000-0000-0000561F0000}"/>
    <cellStyle name="Calculation 2 4 4 2 7 9 3" xfId="8404" xr:uid="{00000000-0005-0000-0000-0000571F0000}"/>
    <cellStyle name="Calculation 2 4 4 2 8" xfId="8405" xr:uid="{00000000-0005-0000-0000-0000581F0000}"/>
    <cellStyle name="Calculation 2 4 4 2 8 10" xfId="8406" xr:uid="{00000000-0005-0000-0000-0000591F0000}"/>
    <cellStyle name="Calculation 2 4 4 2 8 11" xfId="8407" xr:uid="{00000000-0005-0000-0000-00005A1F0000}"/>
    <cellStyle name="Calculation 2 4 4 2 8 2" xfId="8408" xr:uid="{00000000-0005-0000-0000-00005B1F0000}"/>
    <cellStyle name="Calculation 2 4 4 2 8 2 2" xfId="8409" xr:uid="{00000000-0005-0000-0000-00005C1F0000}"/>
    <cellStyle name="Calculation 2 4 4 2 8 2 3" xfId="8410" xr:uid="{00000000-0005-0000-0000-00005D1F0000}"/>
    <cellStyle name="Calculation 2 4 4 2 8 3" xfId="8411" xr:uid="{00000000-0005-0000-0000-00005E1F0000}"/>
    <cellStyle name="Calculation 2 4 4 2 8 3 2" xfId="8412" xr:uid="{00000000-0005-0000-0000-00005F1F0000}"/>
    <cellStyle name="Calculation 2 4 4 2 8 3 3" xfId="8413" xr:uid="{00000000-0005-0000-0000-0000601F0000}"/>
    <cellStyle name="Calculation 2 4 4 2 8 4" xfId="8414" xr:uid="{00000000-0005-0000-0000-0000611F0000}"/>
    <cellStyle name="Calculation 2 4 4 2 8 4 2" xfId="8415" xr:uid="{00000000-0005-0000-0000-0000621F0000}"/>
    <cellStyle name="Calculation 2 4 4 2 8 4 3" xfId="8416" xr:uid="{00000000-0005-0000-0000-0000631F0000}"/>
    <cellStyle name="Calculation 2 4 4 2 8 5" xfId="8417" xr:uid="{00000000-0005-0000-0000-0000641F0000}"/>
    <cellStyle name="Calculation 2 4 4 2 8 5 2" xfId="8418" xr:uid="{00000000-0005-0000-0000-0000651F0000}"/>
    <cellStyle name="Calculation 2 4 4 2 8 5 3" xfId="8419" xr:uid="{00000000-0005-0000-0000-0000661F0000}"/>
    <cellStyle name="Calculation 2 4 4 2 8 6" xfId="8420" xr:uid="{00000000-0005-0000-0000-0000671F0000}"/>
    <cellStyle name="Calculation 2 4 4 2 8 6 2" xfId="8421" xr:uid="{00000000-0005-0000-0000-0000681F0000}"/>
    <cellStyle name="Calculation 2 4 4 2 8 6 3" xfId="8422" xr:uid="{00000000-0005-0000-0000-0000691F0000}"/>
    <cellStyle name="Calculation 2 4 4 2 8 7" xfId="8423" xr:uid="{00000000-0005-0000-0000-00006A1F0000}"/>
    <cellStyle name="Calculation 2 4 4 2 8 7 2" xfId="8424" xr:uid="{00000000-0005-0000-0000-00006B1F0000}"/>
    <cellStyle name="Calculation 2 4 4 2 8 7 3" xfId="8425" xr:uid="{00000000-0005-0000-0000-00006C1F0000}"/>
    <cellStyle name="Calculation 2 4 4 2 8 8" xfId="8426" xr:uid="{00000000-0005-0000-0000-00006D1F0000}"/>
    <cellStyle name="Calculation 2 4 4 2 8 8 2" xfId="8427" xr:uid="{00000000-0005-0000-0000-00006E1F0000}"/>
    <cellStyle name="Calculation 2 4 4 2 8 8 3" xfId="8428" xr:uid="{00000000-0005-0000-0000-00006F1F0000}"/>
    <cellStyle name="Calculation 2 4 4 2 8 9" xfId="8429" xr:uid="{00000000-0005-0000-0000-0000701F0000}"/>
    <cellStyle name="Calculation 2 4 4 2 8 9 2" xfId="8430" xr:uid="{00000000-0005-0000-0000-0000711F0000}"/>
    <cellStyle name="Calculation 2 4 4 2 8 9 3" xfId="8431" xr:uid="{00000000-0005-0000-0000-0000721F0000}"/>
    <cellStyle name="Calculation 2 4 4 2 9" xfId="8432" xr:uid="{00000000-0005-0000-0000-0000731F0000}"/>
    <cellStyle name="Calculation 2 4 4 2 9 10" xfId="8433" xr:uid="{00000000-0005-0000-0000-0000741F0000}"/>
    <cellStyle name="Calculation 2 4 4 2 9 11" xfId="8434" xr:uid="{00000000-0005-0000-0000-0000751F0000}"/>
    <cellStyle name="Calculation 2 4 4 2 9 2" xfId="8435" xr:uid="{00000000-0005-0000-0000-0000761F0000}"/>
    <cellStyle name="Calculation 2 4 4 2 9 2 2" xfId="8436" xr:uid="{00000000-0005-0000-0000-0000771F0000}"/>
    <cellStyle name="Calculation 2 4 4 2 9 2 3" xfId="8437" xr:uid="{00000000-0005-0000-0000-0000781F0000}"/>
    <cellStyle name="Calculation 2 4 4 2 9 3" xfId="8438" xr:uid="{00000000-0005-0000-0000-0000791F0000}"/>
    <cellStyle name="Calculation 2 4 4 2 9 3 2" xfId="8439" xr:uid="{00000000-0005-0000-0000-00007A1F0000}"/>
    <cellStyle name="Calculation 2 4 4 2 9 3 3" xfId="8440" xr:uid="{00000000-0005-0000-0000-00007B1F0000}"/>
    <cellStyle name="Calculation 2 4 4 2 9 4" xfId="8441" xr:uid="{00000000-0005-0000-0000-00007C1F0000}"/>
    <cellStyle name="Calculation 2 4 4 2 9 4 2" xfId="8442" xr:uid="{00000000-0005-0000-0000-00007D1F0000}"/>
    <cellStyle name="Calculation 2 4 4 2 9 4 3" xfId="8443" xr:uid="{00000000-0005-0000-0000-00007E1F0000}"/>
    <cellStyle name="Calculation 2 4 4 2 9 5" xfId="8444" xr:uid="{00000000-0005-0000-0000-00007F1F0000}"/>
    <cellStyle name="Calculation 2 4 4 2 9 5 2" xfId="8445" xr:uid="{00000000-0005-0000-0000-0000801F0000}"/>
    <cellStyle name="Calculation 2 4 4 2 9 5 3" xfId="8446" xr:uid="{00000000-0005-0000-0000-0000811F0000}"/>
    <cellStyle name="Calculation 2 4 4 2 9 6" xfId="8447" xr:uid="{00000000-0005-0000-0000-0000821F0000}"/>
    <cellStyle name="Calculation 2 4 4 2 9 6 2" xfId="8448" xr:uid="{00000000-0005-0000-0000-0000831F0000}"/>
    <cellStyle name="Calculation 2 4 4 2 9 6 3" xfId="8449" xr:uid="{00000000-0005-0000-0000-0000841F0000}"/>
    <cellStyle name="Calculation 2 4 4 2 9 7" xfId="8450" xr:uid="{00000000-0005-0000-0000-0000851F0000}"/>
    <cellStyle name="Calculation 2 4 4 2 9 7 2" xfId="8451" xr:uid="{00000000-0005-0000-0000-0000861F0000}"/>
    <cellStyle name="Calculation 2 4 4 2 9 7 3" xfId="8452" xr:uid="{00000000-0005-0000-0000-0000871F0000}"/>
    <cellStyle name="Calculation 2 4 4 2 9 8" xfId="8453" xr:uid="{00000000-0005-0000-0000-0000881F0000}"/>
    <cellStyle name="Calculation 2 4 4 2 9 8 2" xfId="8454" xr:uid="{00000000-0005-0000-0000-0000891F0000}"/>
    <cellStyle name="Calculation 2 4 4 2 9 8 3" xfId="8455" xr:uid="{00000000-0005-0000-0000-00008A1F0000}"/>
    <cellStyle name="Calculation 2 4 4 2 9 9" xfId="8456" xr:uid="{00000000-0005-0000-0000-00008B1F0000}"/>
    <cellStyle name="Calculation 2 4 4 2 9 9 2" xfId="8457" xr:uid="{00000000-0005-0000-0000-00008C1F0000}"/>
    <cellStyle name="Calculation 2 4 4 2 9 9 3" xfId="8458" xr:uid="{00000000-0005-0000-0000-00008D1F0000}"/>
    <cellStyle name="Calculation 2 4 4 3" xfId="8459" xr:uid="{00000000-0005-0000-0000-00008E1F0000}"/>
    <cellStyle name="Calculation 2 4 4 3 2" xfId="8460" xr:uid="{00000000-0005-0000-0000-00008F1F0000}"/>
    <cellStyle name="Calculation 2 4 4 3 3" xfId="8461" xr:uid="{00000000-0005-0000-0000-0000901F0000}"/>
    <cellStyle name="Calculation 2 4 4 4" xfId="8462" xr:uid="{00000000-0005-0000-0000-0000911F0000}"/>
    <cellStyle name="Calculation 2 4 4 4 2" xfId="8463" xr:uid="{00000000-0005-0000-0000-0000921F0000}"/>
    <cellStyle name="Calculation 2 4 4 4 3" xfId="8464" xr:uid="{00000000-0005-0000-0000-0000931F0000}"/>
    <cellStyle name="Calculation 2 4 4 5" xfId="8465" xr:uid="{00000000-0005-0000-0000-0000941F0000}"/>
    <cellStyle name="Calculation 2 4 4 5 2" xfId="8466" xr:uid="{00000000-0005-0000-0000-0000951F0000}"/>
    <cellStyle name="Calculation 2 4 4 5 3" xfId="8467" xr:uid="{00000000-0005-0000-0000-0000961F0000}"/>
    <cellStyle name="Calculation 2 4 4 6" xfId="8468" xr:uid="{00000000-0005-0000-0000-0000971F0000}"/>
    <cellStyle name="Calculation 2 4 4 6 2" xfId="8469" xr:uid="{00000000-0005-0000-0000-0000981F0000}"/>
    <cellStyle name="Calculation 2 4 4 6 3" xfId="8470" xr:uid="{00000000-0005-0000-0000-0000991F0000}"/>
    <cellStyle name="Calculation 2 4 4 7" xfId="8471" xr:uid="{00000000-0005-0000-0000-00009A1F0000}"/>
    <cellStyle name="Calculation 2 4 4 7 2" xfId="8472" xr:uid="{00000000-0005-0000-0000-00009B1F0000}"/>
    <cellStyle name="Calculation 2 4 4 7 3" xfId="8473" xr:uid="{00000000-0005-0000-0000-00009C1F0000}"/>
    <cellStyle name="Calculation 2 4 4 8" xfId="58354" xr:uid="{00000000-0005-0000-0000-00009D1F0000}"/>
    <cellStyle name="Calculation 2 4 5" xfId="165" xr:uid="{00000000-0005-0000-0000-00009E1F0000}"/>
    <cellStyle name="Calculation 2 4 5 2" xfId="8474" xr:uid="{00000000-0005-0000-0000-00009F1F0000}"/>
    <cellStyle name="Calculation 2 4 5 2 10" xfId="8475" xr:uid="{00000000-0005-0000-0000-0000A01F0000}"/>
    <cellStyle name="Calculation 2 4 5 2 10 10" xfId="8476" xr:uid="{00000000-0005-0000-0000-0000A11F0000}"/>
    <cellStyle name="Calculation 2 4 5 2 10 11" xfId="8477" xr:uid="{00000000-0005-0000-0000-0000A21F0000}"/>
    <cellStyle name="Calculation 2 4 5 2 10 2" xfId="8478" xr:uid="{00000000-0005-0000-0000-0000A31F0000}"/>
    <cellStyle name="Calculation 2 4 5 2 10 2 2" xfId="8479" xr:uid="{00000000-0005-0000-0000-0000A41F0000}"/>
    <cellStyle name="Calculation 2 4 5 2 10 2 3" xfId="8480" xr:uid="{00000000-0005-0000-0000-0000A51F0000}"/>
    <cellStyle name="Calculation 2 4 5 2 10 3" xfId="8481" xr:uid="{00000000-0005-0000-0000-0000A61F0000}"/>
    <cellStyle name="Calculation 2 4 5 2 10 3 2" xfId="8482" xr:uid="{00000000-0005-0000-0000-0000A71F0000}"/>
    <cellStyle name="Calculation 2 4 5 2 10 3 3" xfId="8483" xr:uid="{00000000-0005-0000-0000-0000A81F0000}"/>
    <cellStyle name="Calculation 2 4 5 2 10 4" xfId="8484" xr:uid="{00000000-0005-0000-0000-0000A91F0000}"/>
    <cellStyle name="Calculation 2 4 5 2 10 4 2" xfId="8485" xr:uid="{00000000-0005-0000-0000-0000AA1F0000}"/>
    <cellStyle name="Calculation 2 4 5 2 10 4 3" xfId="8486" xr:uid="{00000000-0005-0000-0000-0000AB1F0000}"/>
    <cellStyle name="Calculation 2 4 5 2 10 5" xfId="8487" xr:uid="{00000000-0005-0000-0000-0000AC1F0000}"/>
    <cellStyle name="Calculation 2 4 5 2 10 5 2" xfId="8488" xr:uid="{00000000-0005-0000-0000-0000AD1F0000}"/>
    <cellStyle name="Calculation 2 4 5 2 10 5 3" xfId="8489" xr:uid="{00000000-0005-0000-0000-0000AE1F0000}"/>
    <cellStyle name="Calculation 2 4 5 2 10 6" xfId="8490" xr:uid="{00000000-0005-0000-0000-0000AF1F0000}"/>
    <cellStyle name="Calculation 2 4 5 2 10 6 2" xfId="8491" xr:uid="{00000000-0005-0000-0000-0000B01F0000}"/>
    <cellStyle name="Calculation 2 4 5 2 10 6 3" xfId="8492" xr:uid="{00000000-0005-0000-0000-0000B11F0000}"/>
    <cellStyle name="Calculation 2 4 5 2 10 7" xfId="8493" xr:uid="{00000000-0005-0000-0000-0000B21F0000}"/>
    <cellStyle name="Calculation 2 4 5 2 10 7 2" xfId="8494" xr:uid="{00000000-0005-0000-0000-0000B31F0000}"/>
    <cellStyle name="Calculation 2 4 5 2 10 7 3" xfId="8495" xr:uid="{00000000-0005-0000-0000-0000B41F0000}"/>
    <cellStyle name="Calculation 2 4 5 2 10 8" xfId="8496" xr:uid="{00000000-0005-0000-0000-0000B51F0000}"/>
    <cellStyle name="Calculation 2 4 5 2 10 8 2" xfId="8497" xr:uid="{00000000-0005-0000-0000-0000B61F0000}"/>
    <cellStyle name="Calculation 2 4 5 2 10 8 3" xfId="8498" xr:uid="{00000000-0005-0000-0000-0000B71F0000}"/>
    <cellStyle name="Calculation 2 4 5 2 10 9" xfId="8499" xr:uid="{00000000-0005-0000-0000-0000B81F0000}"/>
    <cellStyle name="Calculation 2 4 5 2 10 9 2" xfId="8500" xr:uid="{00000000-0005-0000-0000-0000B91F0000}"/>
    <cellStyle name="Calculation 2 4 5 2 10 9 3" xfId="8501" xr:uid="{00000000-0005-0000-0000-0000BA1F0000}"/>
    <cellStyle name="Calculation 2 4 5 2 11" xfId="8502" xr:uid="{00000000-0005-0000-0000-0000BB1F0000}"/>
    <cellStyle name="Calculation 2 4 5 2 11 2" xfId="8503" xr:uid="{00000000-0005-0000-0000-0000BC1F0000}"/>
    <cellStyle name="Calculation 2 4 5 2 11 3" xfId="8504" xr:uid="{00000000-0005-0000-0000-0000BD1F0000}"/>
    <cellStyle name="Calculation 2 4 5 2 12" xfId="8505" xr:uid="{00000000-0005-0000-0000-0000BE1F0000}"/>
    <cellStyle name="Calculation 2 4 5 2 12 2" xfId="8506" xr:uid="{00000000-0005-0000-0000-0000BF1F0000}"/>
    <cellStyle name="Calculation 2 4 5 2 12 3" xfId="8507" xr:uid="{00000000-0005-0000-0000-0000C01F0000}"/>
    <cellStyle name="Calculation 2 4 5 2 13" xfId="8508" xr:uid="{00000000-0005-0000-0000-0000C11F0000}"/>
    <cellStyle name="Calculation 2 4 5 2 13 2" xfId="8509" xr:uid="{00000000-0005-0000-0000-0000C21F0000}"/>
    <cellStyle name="Calculation 2 4 5 2 13 3" xfId="8510" xr:uid="{00000000-0005-0000-0000-0000C31F0000}"/>
    <cellStyle name="Calculation 2 4 5 2 14" xfId="8511" xr:uid="{00000000-0005-0000-0000-0000C41F0000}"/>
    <cellStyle name="Calculation 2 4 5 2 14 2" xfId="8512" xr:uid="{00000000-0005-0000-0000-0000C51F0000}"/>
    <cellStyle name="Calculation 2 4 5 2 14 3" xfId="8513" xr:uid="{00000000-0005-0000-0000-0000C61F0000}"/>
    <cellStyle name="Calculation 2 4 5 2 15" xfId="8514" xr:uid="{00000000-0005-0000-0000-0000C71F0000}"/>
    <cellStyle name="Calculation 2 4 5 2 15 2" xfId="8515" xr:uid="{00000000-0005-0000-0000-0000C81F0000}"/>
    <cellStyle name="Calculation 2 4 5 2 15 3" xfId="8516" xr:uid="{00000000-0005-0000-0000-0000C91F0000}"/>
    <cellStyle name="Calculation 2 4 5 2 16" xfId="8517" xr:uid="{00000000-0005-0000-0000-0000CA1F0000}"/>
    <cellStyle name="Calculation 2 4 5 2 16 2" xfId="8518" xr:uid="{00000000-0005-0000-0000-0000CB1F0000}"/>
    <cellStyle name="Calculation 2 4 5 2 16 3" xfId="8519" xr:uid="{00000000-0005-0000-0000-0000CC1F0000}"/>
    <cellStyle name="Calculation 2 4 5 2 17" xfId="8520" xr:uid="{00000000-0005-0000-0000-0000CD1F0000}"/>
    <cellStyle name="Calculation 2 4 5 2 17 2" xfId="8521" xr:uid="{00000000-0005-0000-0000-0000CE1F0000}"/>
    <cellStyle name="Calculation 2 4 5 2 17 3" xfId="8522" xr:uid="{00000000-0005-0000-0000-0000CF1F0000}"/>
    <cellStyle name="Calculation 2 4 5 2 18" xfId="8523" xr:uid="{00000000-0005-0000-0000-0000D01F0000}"/>
    <cellStyle name="Calculation 2 4 5 2 18 2" xfId="8524" xr:uid="{00000000-0005-0000-0000-0000D11F0000}"/>
    <cellStyle name="Calculation 2 4 5 2 18 3" xfId="8525" xr:uid="{00000000-0005-0000-0000-0000D21F0000}"/>
    <cellStyle name="Calculation 2 4 5 2 19" xfId="8526" xr:uid="{00000000-0005-0000-0000-0000D31F0000}"/>
    <cellStyle name="Calculation 2 4 5 2 2" xfId="8527" xr:uid="{00000000-0005-0000-0000-0000D41F0000}"/>
    <cellStyle name="Calculation 2 4 5 2 2 10" xfId="8528" xr:uid="{00000000-0005-0000-0000-0000D51F0000}"/>
    <cellStyle name="Calculation 2 4 5 2 2 11" xfId="8529" xr:uid="{00000000-0005-0000-0000-0000D61F0000}"/>
    <cellStyle name="Calculation 2 4 5 2 2 2" xfId="8530" xr:uid="{00000000-0005-0000-0000-0000D71F0000}"/>
    <cellStyle name="Calculation 2 4 5 2 2 2 2" xfId="8531" xr:uid="{00000000-0005-0000-0000-0000D81F0000}"/>
    <cellStyle name="Calculation 2 4 5 2 2 2 3" xfId="8532" xr:uid="{00000000-0005-0000-0000-0000D91F0000}"/>
    <cellStyle name="Calculation 2 4 5 2 2 3" xfId="8533" xr:uid="{00000000-0005-0000-0000-0000DA1F0000}"/>
    <cellStyle name="Calculation 2 4 5 2 2 3 2" xfId="8534" xr:uid="{00000000-0005-0000-0000-0000DB1F0000}"/>
    <cellStyle name="Calculation 2 4 5 2 2 3 3" xfId="8535" xr:uid="{00000000-0005-0000-0000-0000DC1F0000}"/>
    <cellStyle name="Calculation 2 4 5 2 2 4" xfId="8536" xr:uid="{00000000-0005-0000-0000-0000DD1F0000}"/>
    <cellStyle name="Calculation 2 4 5 2 2 4 2" xfId="8537" xr:uid="{00000000-0005-0000-0000-0000DE1F0000}"/>
    <cellStyle name="Calculation 2 4 5 2 2 4 3" xfId="8538" xr:uid="{00000000-0005-0000-0000-0000DF1F0000}"/>
    <cellStyle name="Calculation 2 4 5 2 2 5" xfId="8539" xr:uid="{00000000-0005-0000-0000-0000E01F0000}"/>
    <cellStyle name="Calculation 2 4 5 2 2 5 2" xfId="8540" xr:uid="{00000000-0005-0000-0000-0000E11F0000}"/>
    <cellStyle name="Calculation 2 4 5 2 2 5 3" xfId="8541" xr:uid="{00000000-0005-0000-0000-0000E21F0000}"/>
    <cellStyle name="Calculation 2 4 5 2 2 6" xfId="8542" xr:uid="{00000000-0005-0000-0000-0000E31F0000}"/>
    <cellStyle name="Calculation 2 4 5 2 2 6 2" xfId="8543" xr:uid="{00000000-0005-0000-0000-0000E41F0000}"/>
    <cellStyle name="Calculation 2 4 5 2 2 6 3" xfId="8544" xr:uid="{00000000-0005-0000-0000-0000E51F0000}"/>
    <cellStyle name="Calculation 2 4 5 2 2 7" xfId="8545" xr:uid="{00000000-0005-0000-0000-0000E61F0000}"/>
    <cellStyle name="Calculation 2 4 5 2 2 7 2" xfId="8546" xr:uid="{00000000-0005-0000-0000-0000E71F0000}"/>
    <cellStyle name="Calculation 2 4 5 2 2 7 3" xfId="8547" xr:uid="{00000000-0005-0000-0000-0000E81F0000}"/>
    <cellStyle name="Calculation 2 4 5 2 2 8" xfId="8548" xr:uid="{00000000-0005-0000-0000-0000E91F0000}"/>
    <cellStyle name="Calculation 2 4 5 2 2 8 2" xfId="8549" xr:uid="{00000000-0005-0000-0000-0000EA1F0000}"/>
    <cellStyle name="Calculation 2 4 5 2 2 8 3" xfId="8550" xr:uid="{00000000-0005-0000-0000-0000EB1F0000}"/>
    <cellStyle name="Calculation 2 4 5 2 2 9" xfId="8551" xr:uid="{00000000-0005-0000-0000-0000EC1F0000}"/>
    <cellStyle name="Calculation 2 4 5 2 2 9 2" xfId="8552" xr:uid="{00000000-0005-0000-0000-0000ED1F0000}"/>
    <cellStyle name="Calculation 2 4 5 2 2 9 3" xfId="8553" xr:uid="{00000000-0005-0000-0000-0000EE1F0000}"/>
    <cellStyle name="Calculation 2 4 5 2 20" xfId="8554" xr:uid="{00000000-0005-0000-0000-0000EF1F0000}"/>
    <cellStyle name="Calculation 2 4 5 2 3" xfId="8555" xr:uid="{00000000-0005-0000-0000-0000F01F0000}"/>
    <cellStyle name="Calculation 2 4 5 2 3 10" xfId="8556" xr:uid="{00000000-0005-0000-0000-0000F11F0000}"/>
    <cellStyle name="Calculation 2 4 5 2 3 11" xfId="8557" xr:uid="{00000000-0005-0000-0000-0000F21F0000}"/>
    <cellStyle name="Calculation 2 4 5 2 3 2" xfId="8558" xr:uid="{00000000-0005-0000-0000-0000F31F0000}"/>
    <cellStyle name="Calculation 2 4 5 2 3 2 2" xfId="8559" xr:uid="{00000000-0005-0000-0000-0000F41F0000}"/>
    <cellStyle name="Calculation 2 4 5 2 3 2 3" xfId="8560" xr:uid="{00000000-0005-0000-0000-0000F51F0000}"/>
    <cellStyle name="Calculation 2 4 5 2 3 3" xfId="8561" xr:uid="{00000000-0005-0000-0000-0000F61F0000}"/>
    <cellStyle name="Calculation 2 4 5 2 3 3 2" xfId="8562" xr:uid="{00000000-0005-0000-0000-0000F71F0000}"/>
    <cellStyle name="Calculation 2 4 5 2 3 3 3" xfId="8563" xr:uid="{00000000-0005-0000-0000-0000F81F0000}"/>
    <cellStyle name="Calculation 2 4 5 2 3 4" xfId="8564" xr:uid="{00000000-0005-0000-0000-0000F91F0000}"/>
    <cellStyle name="Calculation 2 4 5 2 3 4 2" xfId="8565" xr:uid="{00000000-0005-0000-0000-0000FA1F0000}"/>
    <cellStyle name="Calculation 2 4 5 2 3 4 3" xfId="8566" xr:uid="{00000000-0005-0000-0000-0000FB1F0000}"/>
    <cellStyle name="Calculation 2 4 5 2 3 5" xfId="8567" xr:uid="{00000000-0005-0000-0000-0000FC1F0000}"/>
    <cellStyle name="Calculation 2 4 5 2 3 5 2" xfId="8568" xr:uid="{00000000-0005-0000-0000-0000FD1F0000}"/>
    <cellStyle name="Calculation 2 4 5 2 3 5 3" xfId="8569" xr:uid="{00000000-0005-0000-0000-0000FE1F0000}"/>
    <cellStyle name="Calculation 2 4 5 2 3 6" xfId="8570" xr:uid="{00000000-0005-0000-0000-0000FF1F0000}"/>
    <cellStyle name="Calculation 2 4 5 2 3 6 2" xfId="8571" xr:uid="{00000000-0005-0000-0000-000000200000}"/>
    <cellStyle name="Calculation 2 4 5 2 3 6 3" xfId="8572" xr:uid="{00000000-0005-0000-0000-000001200000}"/>
    <cellStyle name="Calculation 2 4 5 2 3 7" xfId="8573" xr:uid="{00000000-0005-0000-0000-000002200000}"/>
    <cellStyle name="Calculation 2 4 5 2 3 7 2" xfId="8574" xr:uid="{00000000-0005-0000-0000-000003200000}"/>
    <cellStyle name="Calculation 2 4 5 2 3 7 3" xfId="8575" xr:uid="{00000000-0005-0000-0000-000004200000}"/>
    <cellStyle name="Calculation 2 4 5 2 3 8" xfId="8576" xr:uid="{00000000-0005-0000-0000-000005200000}"/>
    <cellStyle name="Calculation 2 4 5 2 3 8 2" xfId="8577" xr:uid="{00000000-0005-0000-0000-000006200000}"/>
    <cellStyle name="Calculation 2 4 5 2 3 8 3" xfId="8578" xr:uid="{00000000-0005-0000-0000-000007200000}"/>
    <cellStyle name="Calculation 2 4 5 2 3 9" xfId="8579" xr:uid="{00000000-0005-0000-0000-000008200000}"/>
    <cellStyle name="Calculation 2 4 5 2 3 9 2" xfId="8580" xr:uid="{00000000-0005-0000-0000-000009200000}"/>
    <cellStyle name="Calculation 2 4 5 2 3 9 3" xfId="8581" xr:uid="{00000000-0005-0000-0000-00000A200000}"/>
    <cellStyle name="Calculation 2 4 5 2 4" xfId="8582" xr:uid="{00000000-0005-0000-0000-00000B200000}"/>
    <cellStyle name="Calculation 2 4 5 2 4 10" xfId="8583" xr:uid="{00000000-0005-0000-0000-00000C200000}"/>
    <cellStyle name="Calculation 2 4 5 2 4 11" xfId="8584" xr:uid="{00000000-0005-0000-0000-00000D200000}"/>
    <cellStyle name="Calculation 2 4 5 2 4 2" xfId="8585" xr:uid="{00000000-0005-0000-0000-00000E200000}"/>
    <cellStyle name="Calculation 2 4 5 2 4 2 2" xfId="8586" xr:uid="{00000000-0005-0000-0000-00000F200000}"/>
    <cellStyle name="Calculation 2 4 5 2 4 2 3" xfId="8587" xr:uid="{00000000-0005-0000-0000-000010200000}"/>
    <cellStyle name="Calculation 2 4 5 2 4 3" xfId="8588" xr:uid="{00000000-0005-0000-0000-000011200000}"/>
    <cellStyle name="Calculation 2 4 5 2 4 3 2" xfId="8589" xr:uid="{00000000-0005-0000-0000-000012200000}"/>
    <cellStyle name="Calculation 2 4 5 2 4 3 3" xfId="8590" xr:uid="{00000000-0005-0000-0000-000013200000}"/>
    <cellStyle name="Calculation 2 4 5 2 4 4" xfId="8591" xr:uid="{00000000-0005-0000-0000-000014200000}"/>
    <cellStyle name="Calculation 2 4 5 2 4 4 2" xfId="8592" xr:uid="{00000000-0005-0000-0000-000015200000}"/>
    <cellStyle name="Calculation 2 4 5 2 4 4 3" xfId="8593" xr:uid="{00000000-0005-0000-0000-000016200000}"/>
    <cellStyle name="Calculation 2 4 5 2 4 5" xfId="8594" xr:uid="{00000000-0005-0000-0000-000017200000}"/>
    <cellStyle name="Calculation 2 4 5 2 4 5 2" xfId="8595" xr:uid="{00000000-0005-0000-0000-000018200000}"/>
    <cellStyle name="Calculation 2 4 5 2 4 5 3" xfId="8596" xr:uid="{00000000-0005-0000-0000-000019200000}"/>
    <cellStyle name="Calculation 2 4 5 2 4 6" xfId="8597" xr:uid="{00000000-0005-0000-0000-00001A200000}"/>
    <cellStyle name="Calculation 2 4 5 2 4 6 2" xfId="8598" xr:uid="{00000000-0005-0000-0000-00001B200000}"/>
    <cellStyle name="Calculation 2 4 5 2 4 6 3" xfId="8599" xr:uid="{00000000-0005-0000-0000-00001C200000}"/>
    <cellStyle name="Calculation 2 4 5 2 4 7" xfId="8600" xr:uid="{00000000-0005-0000-0000-00001D200000}"/>
    <cellStyle name="Calculation 2 4 5 2 4 7 2" xfId="8601" xr:uid="{00000000-0005-0000-0000-00001E200000}"/>
    <cellStyle name="Calculation 2 4 5 2 4 7 3" xfId="8602" xr:uid="{00000000-0005-0000-0000-00001F200000}"/>
    <cellStyle name="Calculation 2 4 5 2 4 8" xfId="8603" xr:uid="{00000000-0005-0000-0000-000020200000}"/>
    <cellStyle name="Calculation 2 4 5 2 4 8 2" xfId="8604" xr:uid="{00000000-0005-0000-0000-000021200000}"/>
    <cellStyle name="Calculation 2 4 5 2 4 8 3" xfId="8605" xr:uid="{00000000-0005-0000-0000-000022200000}"/>
    <cellStyle name="Calculation 2 4 5 2 4 9" xfId="8606" xr:uid="{00000000-0005-0000-0000-000023200000}"/>
    <cellStyle name="Calculation 2 4 5 2 4 9 2" xfId="8607" xr:uid="{00000000-0005-0000-0000-000024200000}"/>
    <cellStyle name="Calculation 2 4 5 2 4 9 3" xfId="8608" xr:uid="{00000000-0005-0000-0000-000025200000}"/>
    <cellStyle name="Calculation 2 4 5 2 5" xfId="8609" xr:uid="{00000000-0005-0000-0000-000026200000}"/>
    <cellStyle name="Calculation 2 4 5 2 5 10" xfId="8610" xr:uid="{00000000-0005-0000-0000-000027200000}"/>
    <cellStyle name="Calculation 2 4 5 2 5 11" xfId="8611" xr:uid="{00000000-0005-0000-0000-000028200000}"/>
    <cellStyle name="Calculation 2 4 5 2 5 2" xfId="8612" xr:uid="{00000000-0005-0000-0000-000029200000}"/>
    <cellStyle name="Calculation 2 4 5 2 5 2 2" xfId="8613" xr:uid="{00000000-0005-0000-0000-00002A200000}"/>
    <cellStyle name="Calculation 2 4 5 2 5 2 3" xfId="8614" xr:uid="{00000000-0005-0000-0000-00002B200000}"/>
    <cellStyle name="Calculation 2 4 5 2 5 3" xfId="8615" xr:uid="{00000000-0005-0000-0000-00002C200000}"/>
    <cellStyle name="Calculation 2 4 5 2 5 3 2" xfId="8616" xr:uid="{00000000-0005-0000-0000-00002D200000}"/>
    <cellStyle name="Calculation 2 4 5 2 5 3 3" xfId="8617" xr:uid="{00000000-0005-0000-0000-00002E200000}"/>
    <cellStyle name="Calculation 2 4 5 2 5 4" xfId="8618" xr:uid="{00000000-0005-0000-0000-00002F200000}"/>
    <cellStyle name="Calculation 2 4 5 2 5 4 2" xfId="8619" xr:uid="{00000000-0005-0000-0000-000030200000}"/>
    <cellStyle name="Calculation 2 4 5 2 5 4 3" xfId="8620" xr:uid="{00000000-0005-0000-0000-000031200000}"/>
    <cellStyle name="Calculation 2 4 5 2 5 5" xfId="8621" xr:uid="{00000000-0005-0000-0000-000032200000}"/>
    <cellStyle name="Calculation 2 4 5 2 5 5 2" xfId="8622" xr:uid="{00000000-0005-0000-0000-000033200000}"/>
    <cellStyle name="Calculation 2 4 5 2 5 5 3" xfId="8623" xr:uid="{00000000-0005-0000-0000-000034200000}"/>
    <cellStyle name="Calculation 2 4 5 2 5 6" xfId="8624" xr:uid="{00000000-0005-0000-0000-000035200000}"/>
    <cellStyle name="Calculation 2 4 5 2 5 6 2" xfId="8625" xr:uid="{00000000-0005-0000-0000-000036200000}"/>
    <cellStyle name="Calculation 2 4 5 2 5 6 3" xfId="8626" xr:uid="{00000000-0005-0000-0000-000037200000}"/>
    <cellStyle name="Calculation 2 4 5 2 5 7" xfId="8627" xr:uid="{00000000-0005-0000-0000-000038200000}"/>
    <cellStyle name="Calculation 2 4 5 2 5 7 2" xfId="8628" xr:uid="{00000000-0005-0000-0000-000039200000}"/>
    <cellStyle name="Calculation 2 4 5 2 5 7 3" xfId="8629" xr:uid="{00000000-0005-0000-0000-00003A200000}"/>
    <cellStyle name="Calculation 2 4 5 2 5 8" xfId="8630" xr:uid="{00000000-0005-0000-0000-00003B200000}"/>
    <cellStyle name="Calculation 2 4 5 2 5 8 2" xfId="8631" xr:uid="{00000000-0005-0000-0000-00003C200000}"/>
    <cellStyle name="Calculation 2 4 5 2 5 8 3" xfId="8632" xr:uid="{00000000-0005-0000-0000-00003D200000}"/>
    <cellStyle name="Calculation 2 4 5 2 5 9" xfId="8633" xr:uid="{00000000-0005-0000-0000-00003E200000}"/>
    <cellStyle name="Calculation 2 4 5 2 5 9 2" xfId="8634" xr:uid="{00000000-0005-0000-0000-00003F200000}"/>
    <cellStyle name="Calculation 2 4 5 2 5 9 3" xfId="8635" xr:uid="{00000000-0005-0000-0000-000040200000}"/>
    <cellStyle name="Calculation 2 4 5 2 6" xfId="8636" xr:uid="{00000000-0005-0000-0000-000041200000}"/>
    <cellStyle name="Calculation 2 4 5 2 6 10" xfId="8637" xr:uid="{00000000-0005-0000-0000-000042200000}"/>
    <cellStyle name="Calculation 2 4 5 2 6 11" xfId="8638" xr:uid="{00000000-0005-0000-0000-000043200000}"/>
    <cellStyle name="Calculation 2 4 5 2 6 2" xfId="8639" xr:uid="{00000000-0005-0000-0000-000044200000}"/>
    <cellStyle name="Calculation 2 4 5 2 6 2 2" xfId="8640" xr:uid="{00000000-0005-0000-0000-000045200000}"/>
    <cellStyle name="Calculation 2 4 5 2 6 2 3" xfId="8641" xr:uid="{00000000-0005-0000-0000-000046200000}"/>
    <cellStyle name="Calculation 2 4 5 2 6 3" xfId="8642" xr:uid="{00000000-0005-0000-0000-000047200000}"/>
    <cellStyle name="Calculation 2 4 5 2 6 3 2" xfId="8643" xr:uid="{00000000-0005-0000-0000-000048200000}"/>
    <cellStyle name="Calculation 2 4 5 2 6 3 3" xfId="8644" xr:uid="{00000000-0005-0000-0000-000049200000}"/>
    <cellStyle name="Calculation 2 4 5 2 6 4" xfId="8645" xr:uid="{00000000-0005-0000-0000-00004A200000}"/>
    <cellStyle name="Calculation 2 4 5 2 6 4 2" xfId="8646" xr:uid="{00000000-0005-0000-0000-00004B200000}"/>
    <cellStyle name="Calculation 2 4 5 2 6 4 3" xfId="8647" xr:uid="{00000000-0005-0000-0000-00004C200000}"/>
    <cellStyle name="Calculation 2 4 5 2 6 5" xfId="8648" xr:uid="{00000000-0005-0000-0000-00004D200000}"/>
    <cellStyle name="Calculation 2 4 5 2 6 5 2" xfId="8649" xr:uid="{00000000-0005-0000-0000-00004E200000}"/>
    <cellStyle name="Calculation 2 4 5 2 6 5 3" xfId="8650" xr:uid="{00000000-0005-0000-0000-00004F200000}"/>
    <cellStyle name="Calculation 2 4 5 2 6 6" xfId="8651" xr:uid="{00000000-0005-0000-0000-000050200000}"/>
    <cellStyle name="Calculation 2 4 5 2 6 6 2" xfId="8652" xr:uid="{00000000-0005-0000-0000-000051200000}"/>
    <cellStyle name="Calculation 2 4 5 2 6 6 3" xfId="8653" xr:uid="{00000000-0005-0000-0000-000052200000}"/>
    <cellStyle name="Calculation 2 4 5 2 6 7" xfId="8654" xr:uid="{00000000-0005-0000-0000-000053200000}"/>
    <cellStyle name="Calculation 2 4 5 2 6 7 2" xfId="8655" xr:uid="{00000000-0005-0000-0000-000054200000}"/>
    <cellStyle name="Calculation 2 4 5 2 6 7 3" xfId="8656" xr:uid="{00000000-0005-0000-0000-000055200000}"/>
    <cellStyle name="Calculation 2 4 5 2 6 8" xfId="8657" xr:uid="{00000000-0005-0000-0000-000056200000}"/>
    <cellStyle name="Calculation 2 4 5 2 6 8 2" xfId="8658" xr:uid="{00000000-0005-0000-0000-000057200000}"/>
    <cellStyle name="Calculation 2 4 5 2 6 8 3" xfId="8659" xr:uid="{00000000-0005-0000-0000-000058200000}"/>
    <cellStyle name="Calculation 2 4 5 2 6 9" xfId="8660" xr:uid="{00000000-0005-0000-0000-000059200000}"/>
    <cellStyle name="Calculation 2 4 5 2 6 9 2" xfId="8661" xr:uid="{00000000-0005-0000-0000-00005A200000}"/>
    <cellStyle name="Calculation 2 4 5 2 6 9 3" xfId="8662" xr:uid="{00000000-0005-0000-0000-00005B200000}"/>
    <cellStyle name="Calculation 2 4 5 2 7" xfId="8663" xr:uid="{00000000-0005-0000-0000-00005C200000}"/>
    <cellStyle name="Calculation 2 4 5 2 7 10" xfId="8664" xr:uid="{00000000-0005-0000-0000-00005D200000}"/>
    <cellStyle name="Calculation 2 4 5 2 7 11" xfId="8665" xr:uid="{00000000-0005-0000-0000-00005E200000}"/>
    <cellStyle name="Calculation 2 4 5 2 7 2" xfId="8666" xr:uid="{00000000-0005-0000-0000-00005F200000}"/>
    <cellStyle name="Calculation 2 4 5 2 7 2 2" xfId="8667" xr:uid="{00000000-0005-0000-0000-000060200000}"/>
    <cellStyle name="Calculation 2 4 5 2 7 2 3" xfId="8668" xr:uid="{00000000-0005-0000-0000-000061200000}"/>
    <cellStyle name="Calculation 2 4 5 2 7 3" xfId="8669" xr:uid="{00000000-0005-0000-0000-000062200000}"/>
    <cellStyle name="Calculation 2 4 5 2 7 3 2" xfId="8670" xr:uid="{00000000-0005-0000-0000-000063200000}"/>
    <cellStyle name="Calculation 2 4 5 2 7 3 3" xfId="8671" xr:uid="{00000000-0005-0000-0000-000064200000}"/>
    <cellStyle name="Calculation 2 4 5 2 7 4" xfId="8672" xr:uid="{00000000-0005-0000-0000-000065200000}"/>
    <cellStyle name="Calculation 2 4 5 2 7 4 2" xfId="8673" xr:uid="{00000000-0005-0000-0000-000066200000}"/>
    <cellStyle name="Calculation 2 4 5 2 7 4 3" xfId="8674" xr:uid="{00000000-0005-0000-0000-000067200000}"/>
    <cellStyle name="Calculation 2 4 5 2 7 5" xfId="8675" xr:uid="{00000000-0005-0000-0000-000068200000}"/>
    <cellStyle name="Calculation 2 4 5 2 7 5 2" xfId="8676" xr:uid="{00000000-0005-0000-0000-000069200000}"/>
    <cellStyle name="Calculation 2 4 5 2 7 5 3" xfId="8677" xr:uid="{00000000-0005-0000-0000-00006A200000}"/>
    <cellStyle name="Calculation 2 4 5 2 7 6" xfId="8678" xr:uid="{00000000-0005-0000-0000-00006B200000}"/>
    <cellStyle name="Calculation 2 4 5 2 7 6 2" xfId="8679" xr:uid="{00000000-0005-0000-0000-00006C200000}"/>
    <cellStyle name="Calculation 2 4 5 2 7 6 3" xfId="8680" xr:uid="{00000000-0005-0000-0000-00006D200000}"/>
    <cellStyle name="Calculation 2 4 5 2 7 7" xfId="8681" xr:uid="{00000000-0005-0000-0000-00006E200000}"/>
    <cellStyle name="Calculation 2 4 5 2 7 7 2" xfId="8682" xr:uid="{00000000-0005-0000-0000-00006F200000}"/>
    <cellStyle name="Calculation 2 4 5 2 7 7 3" xfId="8683" xr:uid="{00000000-0005-0000-0000-000070200000}"/>
    <cellStyle name="Calculation 2 4 5 2 7 8" xfId="8684" xr:uid="{00000000-0005-0000-0000-000071200000}"/>
    <cellStyle name="Calculation 2 4 5 2 7 8 2" xfId="8685" xr:uid="{00000000-0005-0000-0000-000072200000}"/>
    <cellStyle name="Calculation 2 4 5 2 7 8 3" xfId="8686" xr:uid="{00000000-0005-0000-0000-000073200000}"/>
    <cellStyle name="Calculation 2 4 5 2 7 9" xfId="8687" xr:uid="{00000000-0005-0000-0000-000074200000}"/>
    <cellStyle name="Calculation 2 4 5 2 7 9 2" xfId="8688" xr:uid="{00000000-0005-0000-0000-000075200000}"/>
    <cellStyle name="Calculation 2 4 5 2 7 9 3" xfId="8689" xr:uid="{00000000-0005-0000-0000-000076200000}"/>
    <cellStyle name="Calculation 2 4 5 2 8" xfId="8690" xr:uid="{00000000-0005-0000-0000-000077200000}"/>
    <cellStyle name="Calculation 2 4 5 2 8 10" xfId="8691" xr:uid="{00000000-0005-0000-0000-000078200000}"/>
    <cellStyle name="Calculation 2 4 5 2 8 11" xfId="8692" xr:uid="{00000000-0005-0000-0000-000079200000}"/>
    <cellStyle name="Calculation 2 4 5 2 8 2" xfId="8693" xr:uid="{00000000-0005-0000-0000-00007A200000}"/>
    <cellStyle name="Calculation 2 4 5 2 8 2 2" xfId="8694" xr:uid="{00000000-0005-0000-0000-00007B200000}"/>
    <cellStyle name="Calculation 2 4 5 2 8 2 3" xfId="8695" xr:uid="{00000000-0005-0000-0000-00007C200000}"/>
    <cellStyle name="Calculation 2 4 5 2 8 3" xfId="8696" xr:uid="{00000000-0005-0000-0000-00007D200000}"/>
    <cellStyle name="Calculation 2 4 5 2 8 3 2" xfId="8697" xr:uid="{00000000-0005-0000-0000-00007E200000}"/>
    <cellStyle name="Calculation 2 4 5 2 8 3 3" xfId="8698" xr:uid="{00000000-0005-0000-0000-00007F200000}"/>
    <cellStyle name="Calculation 2 4 5 2 8 4" xfId="8699" xr:uid="{00000000-0005-0000-0000-000080200000}"/>
    <cellStyle name="Calculation 2 4 5 2 8 4 2" xfId="8700" xr:uid="{00000000-0005-0000-0000-000081200000}"/>
    <cellStyle name="Calculation 2 4 5 2 8 4 3" xfId="8701" xr:uid="{00000000-0005-0000-0000-000082200000}"/>
    <cellStyle name="Calculation 2 4 5 2 8 5" xfId="8702" xr:uid="{00000000-0005-0000-0000-000083200000}"/>
    <cellStyle name="Calculation 2 4 5 2 8 5 2" xfId="8703" xr:uid="{00000000-0005-0000-0000-000084200000}"/>
    <cellStyle name="Calculation 2 4 5 2 8 5 3" xfId="8704" xr:uid="{00000000-0005-0000-0000-000085200000}"/>
    <cellStyle name="Calculation 2 4 5 2 8 6" xfId="8705" xr:uid="{00000000-0005-0000-0000-000086200000}"/>
    <cellStyle name="Calculation 2 4 5 2 8 6 2" xfId="8706" xr:uid="{00000000-0005-0000-0000-000087200000}"/>
    <cellStyle name="Calculation 2 4 5 2 8 6 3" xfId="8707" xr:uid="{00000000-0005-0000-0000-000088200000}"/>
    <cellStyle name="Calculation 2 4 5 2 8 7" xfId="8708" xr:uid="{00000000-0005-0000-0000-000089200000}"/>
    <cellStyle name="Calculation 2 4 5 2 8 7 2" xfId="8709" xr:uid="{00000000-0005-0000-0000-00008A200000}"/>
    <cellStyle name="Calculation 2 4 5 2 8 7 3" xfId="8710" xr:uid="{00000000-0005-0000-0000-00008B200000}"/>
    <cellStyle name="Calculation 2 4 5 2 8 8" xfId="8711" xr:uid="{00000000-0005-0000-0000-00008C200000}"/>
    <cellStyle name="Calculation 2 4 5 2 8 8 2" xfId="8712" xr:uid="{00000000-0005-0000-0000-00008D200000}"/>
    <cellStyle name="Calculation 2 4 5 2 8 8 3" xfId="8713" xr:uid="{00000000-0005-0000-0000-00008E200000}"/>
    <cellStyle name="Calculation 2 4 5 2 8 9" xfId="8714" xr:uid="{00000000-0005-0000-0000-00008F200000}"/>
    <cellStyle name="Calculation 2 4 5 2 8 9 2" xfId="8715" xr:uid="{00000000-0005-0000-0000-000090200000}"/>
    <cellStyle name="Calculation 2 4 5 2 8 9 3" xfId="8716" xr:uid="{00000000-0005-0000-0000-000091200000}"/>
    <cellStyle name="Calculation 2 4 5 2 9" xfId="8717" xr:uid="{00000000-0005-0000-0000-000092200000}"/>
    <cellStyle name="Calculation 2 4 5 2 9 10" xfId="8718" xr:uid="{00000000-0005-0000-0000-000093200000}"/>
    <cellStyle name="Calculation 2 4 5 2 9 11" xfId="8719" xr:uid="{00000000-0005-0000-0000-000094200000}"/>
    <cellStyle name="Calculation 2 4 5 2 9 2" xfId="8720" xr:uid="{00000000-0005-0000-0000-000095200000}"/>
    <cellStyle name="Calculation 2 4 5 2 9 2 2" xfId="8721" xr:uid="{00000000-0005-0000-0000-000096200000}"/>
    <cellStyle name="Calculation 2 4 5 2 9 2 3" xfId="8722" xr:uid="{00000000-0005-0000-0000-000097200000}"/>
    <cellStyle name="Calculation 2 4 5 2 9 3" xfId="8723" xr:uid="{00000000-0005-0000-0000-000098200000}"/>
    <cellStyle name="Calculation 2 4 5 2 9 3 2" xfId="8724" xr:uid="{00000000-0005-0000-0000-000099200000}"/>
    <cellStyle name="Calculation 2 4 5 2 9 3 3" xfId="8725" xr:uid="{00000000-0005-0000-0000-00009A200000}"/>
    <cellStyle name="Calculation 2 4 5 2 9 4" xfId="8726" xr:uid="{00000000-0005-0000-0000-00009B200000}"/>
    <cellStyle name="Calculation 2 4 5 2 9 4 2" xfId="8727" xr:uid="{00000000-0005-0000-0000-00009C200000}"/>
    <cellStyle name="Calculation 2 4 5 2 9 4 3" xfId="8728" xr:uid="{00000000-0005-0000-0000-00009D200000}"/>
    <cellStyle name="Calculation 2 4 5 2 9 5" xfId="8729" xr:uid="{00000000-0005-0000-0000-00009E200000}"/>
    <cellStyle name="Calculation 2 4 5 2 9 5 2" xfId="8730" xr:uid="{00000000-0005-0000-0000-00009F200000}"/>
    <cellStyle name="Calculation 2 4 5 2 9 5 3" xfId="8731" xr:uid="{00000000-0005-0000-0000-0000A0200000}"/>
    <cellStyle name="Calculation 2 4 5 2 9 6" xfId="8732" xr:uid="{00000000-0005-0000-0000-0000A1200000}"/>
    <cellStyle name="Calculation 2 4 5 2 9 6 2" xfId="8733" xr:uid="{00000000-0005-0000-0000-0000A2200000}"/>
    <cellStyle name="Calculation 2 4 5 2 9 6 3" xfId="8734" xr:uid="{00000000-0005-0000-0000-0000A3200000}"/>
    <cellStyle name="Calculation 2 4 5 2 9 7" xfId="8735" xr:uid="{00000000-0005-0000-0000-0000A4200000}"/>
    <cellStyle name="Calculation 2 4 5 2 9 7 2" xfId="8736" xr:uid="{00000000-0005-0000-0000-0000A5200000}"/>
    <cellStyle name="Calculation 2 4 5 2 9 7 3" xfId="8737" xr:uid="{00000000-0005-0000-0000-0000A6200000}"/>
    <cellStyle name="Calculation 2 4 5 2 9 8" xfId="8738" xr:uid="{00000000-0005-0000-0000-0000A7200000}"/>
    <cellStyle name="Calculation 2 4 5 2 9 8 2" xfId="8739" xr:uid="{00000000-0005-0000-0000-0000A8200000}"/>
    <cellStyle name="Calculation 2 4 5 2 9 8 3" xfId="8740" xr:uid="{00000000-0005-0000-0000-0000A9200000}"/>
    <cellStyle name="Calculation 2 4 5 2 9 9" xfId="8741" xr:uid="{00000000-0005-0000-0000-0000AA200000}"/>
    <cellStyle name="Calculation 2 4 5 2 9 9 2" xfId="8742" xr:uid="{00000000-0005-0000-0000-0000AB200000}"/>
    <cellStyle name="Calculation 2 4 5 2 9 9 3" xfId="8743" xr:uid="{00000000-0005-0000-0000-0000AC200000}"/>
    <cellStyle name="Calculation 2 4 5 3" xfId="8744" xr:uid="{00000000-0005-0000-0000-0000AD200000}"/>
    <cellStyle name="Calculation 2 4 5 3 2" xfId="8745" xr:uid="{00000000-0005-0000-0000-0000AE200000}"/>
    <cellStyle name="Calculation 2 4 5 3 3" xfId="8746" xr:uid="{00000000-0005-0000-0000-0000AF200000}"/>
    <cellStyle name="Calculation 2 4 5 4" xfId="8747" xr:uid="{00000000-0005-0000-0000-0000B0200000}"/>
    <cellStyle name="Calculation 2 4 5 4 2" xfId="8748" xr:uid="{00000000-0005-0000-0000-0000B1200000}"/>
    <cellStyle name="Calculation 2 4 5 4 3" xfId="8749" xr:uid="{00000000-0005-0000-0000-0000B2200000}"/>
    <cellStyle name="Calculation 2 4 5 5" xfId="8750" xr:uid="{00000000-0005-0000-0000-0000B3200000}"/>
    <cellStyle name="Calculation 2 4 5 5 2" xfId="8751" xr:uid="{00000000-0005-0000-0000-0000B4200000}"/>
    <cellStyle name="Calculation 2 4 5 5 3" xfId="8752" xr:uid="{00000000-0005-0000-0000-0000B5200000}"/>
    <cellStyle name="Calculation 2 4 5 6" xfId="8753" xr:uid="{00000000-0005-0000-0000-0000B6200000}"/>
    <cellStyle name="Calculation 2 4 5 6 2" xfId="8754" xr:uid="{00000000-0005-0000-0000-0000B7200000}"/>
    <cellStyle name="Calculation 2 4 5 6 3" xfId="8755" xr:uid="{00000000-0005-0000-0000-0000B8200000}"/>
    <cellStyle name="Calculation 2 4 5 7" xfId="8756" xr:uid="{00000000-0005-0000-0000-0000B9200000}"/>
    <cellStyle name="Calculation 2 4 5 7 2" xfId="8757" xr:uid="{00000000-0005-0000-0000-0000BA200000}"/>
    <cellStyle name="Calculation 2 4 5 7 3" xfId="8758" xr:uid="{00000000-0005-0000-0000-0000BB200000}"/>
    <cellStyle name="Calculation 2 4 5 8" xfId="58207" xr:uid="{00000000-0005-0000-0000-0000BC200000}"/>
    <cellStyle name="Calculation 2 4 6" xfId="166" xr:uid="{00000000-0005-0000-0000-0000BD200000}"/>
    <cellStyle name="Calculation 2 4 6 2" xfId="8759" xr:uid="{00000000-0005-0000-0000-0000BE200000}"/>
    <cellStyle name="Calculation 2 4 6 2 10" xfId="8760" xr:uid="{00000000-0005-0000-0000-0000BF200000}"/>
    <cellStyle name="Calculation 2 4 6 2 10 10" xfId="8761" xr:uid="{00000000-0005-0000-0000-0000C0200000}"/>
    <cellStyle name="Calculation 2 4 6 2 10 11" xfId="8762" xr:uid="{00000000-0005-0000-0000-0000C1200000}"/>
    <cellStyle name="Calculation 2 4 6 2 10 2" xfId="8763" xr:uid="{00000000-0005-0000-0000-0000C2200000}"/>
    <cellStyle name="Calculation 2 4 6 2 10 2 2" xfId="8764" xr:uid="{00000000-0005-0000-0000-0000C3200000}"/>
    <cellStyle name="Calculation 2 4 6 2 10 2 3" xfId="8765" xr:uid="{00000000-0005-0000-0000-0000C4200000}"/>
    <cellStyle name="Calculation 2 4 6 2 10 3" xfId="8766" xr:uid="{00000000-0005-0000-0000-0000C5200000}"/>
    <cellStyle name="Calculation 2 4 6 2 10 3 2" xfId="8767" xr:uid="{00000000-0005-0000-0000-0000C6200000}"/>
    <cellStyle name="Calculation 2 4 6 2 10 3 3" xfId="8768" xr:uid="{00000000-0005-0000-0000-0000C7200000}"/>
    <cellStyle name="Calculation 2 4 6 2 10 4" xfId="8769" xr:uid="{00000000-0005-0000-0000-0000C8200000}"/>
    <cellStyle name="Calculation 2 4 6 2 10 4 2" xfId="8770" xr:uid="{00000000-0005-0000-0000-0000C9200000}"/>
    <cellStyle name="Calculation 2 4 6 2 10 4 3" xfId="8771" xr:uid="{00000000-0005-0000-0000-0000CA200000}"/>
    <cellStyle name="Calculation 2 4 6 2 10 5" xfId="8772" xr:uid="{00000000-0005-0000-0000-0000CB200000}"/>
    <cellStyle name="Calculation 2 4 6 2 10 5 2" xfId="8773" xr:uid="{00000000-0005-0000-0000-0000CC200000}"/>
    <cellStyle name="Calculation 2 4 6 2 10 5 3" xfId="8774" xr:uid="{00000000-0005-0000-0000-0000CD200000}"/>
    <cellStyle name="Calculation 2 4 6 2 10 6" xfId="8775" xr:uid="{00000000-0005-0000-0000-0000CE200000}"/>
    <cellStyle name="Calculation 2 4 6 2 10 6 2" xfId="8776" xr:uid="{00000000-0005-0000-0000-0000CF200000}"/>
    <cellStyle name="Calculation 2 4 6 2 10 6 3" xfId="8777" xr:uid="{00000000-0005-0000-0000-0000D0200000}"/>
    <cellStyle name="Calculation 2 4 6 2 10 7" xfId="8778" xr:uid="{00000000-0005-0000-0000-0000D1200000}"/>
    <cellStyle name="Calculation 2 4 6 2 10 7 2" xfId="8779" xr:uid="{00000000-0005-0000-0000-0000D2200000}"/>
    <cellStyle name="Calculation 2 4 6 2 10 7 3" xfId="8780" xr:uid="{00000000-0005-0000-0000-0000D3200000}"/>
    <cellStyle name="Calculation 2 4 6 2 10 8" xfId="8781" xr:uid="{00000000-0005-0000-0000-0000D4200000}"/>
    <cellStyle name="Calculation 2 4 6 2 10 8 2" xfId="8782" xr:uid="{00000000-0005-0000-0000-0000D5200000}"/>
    <cellStyle name="Calculation 2 4 6 2 10 8 3" xfId="8783" xr:uid="{00000000-0005-0000-0000-0000D6200000}"/>
    <cellStyle name="Calculation 2 4 6 2 10 9" xfId="8784" xr:uid="{00000000-0005-0000-0000-0000D7200000}"/>
    <cellStyle name="Calculation 2 4 6 2 10 9 2" xfId="8785" xr:uid="{00000000-0005-0000-0000-0000D8200000}"/>
    <cellStyle name="Calculation 2 4 6 2 10 9 3" xfId="8786" xr:uid="{00000000-0005-0000-0000-0000D9200000}"/>
    <cellStyle name="Calculation 2 4 6 2 11" xfId="8787" xr:uid="{00000000-0005-0000-0000-0000DA200000}"/>
    <cellStyle name="Calculation 2 4 6 2 11 2" xfId="8788" xr:uid="{00000000-0005-0000-0000-0000DB200000}"/>
    <cellStyle name="Calculation 2 4 6 2 11 3" xfId="8789" xr:uid="{00000000-0005-0000-0000-0000DC200000}"/>
    <cellStyle name="Calculation 2 4 6 2 12" xfId="8790" xr:uid="{00000000-0005-0000-0000-0000DD200000}"/>
    <cellStyle name="Calculation 2 4 6 2 12 2" xfId="8791" xr:uid="{00000000-0005-0000-0000-0000DE200000}"/>
    <cellStyle name="Calculation 2 4 6 2 12 3" xfId="8792" xr:uid="{00000000-0005-0000-0000-0000DF200000}"/>
    <cellStyle name="Calculation 2 4 6 2 13" xfId="8793" xr:uid="{00000000-0005-0000-0000-0000E0200000}"/>
    <cellStyle name="Calculation 2 4 6 2 13 2" xfId="8794" xr:uid="{00000000-0005-0000-0000-0000E1200000}"/>
    <cellStyle name="Calculation 2 4 6 2 13 3" xfId="8795" xr:uid="{00000000-0005-0000-0000-0000E2200000}"/>
    <cellStyle name="Calculation 2 4 6 2 14" xfId="8796" xr:uid="{00000000-0005-0000-0000-0000E3200000}"/>
    <cellStyle name="Calculation 2 4 6 2 14 2" xfId="8797" xr:uid="{00000000-0005-0000-0000-0000E4200000}"/>
    <cellStyle name="Calculation 2 4 6 2 14 3" xfId="8798" xr:uid="{00000000-0005-0000-0000-0000E5200000}"/>
    <cellStyle name="Calculation 2 4 6 2 15" xfId="8799" xr:uid="{00000000-0005-0000-0000-0000E6200000}"/>
    <cellStyle name="Calculation 2 4 6 2 15 2" xfId="8800" xr:uid="{00000000-0005-0000-0000-0000E7200000}"/>
    <cellStyle name="Calculation 2 4 6 2 15 3" xfId="8801" xr:uid="{00000000-0005-0000-0000-0000E8200000}"/>
    <cellStyle name="Calculation 2 4 6 2 16" xfId="8802" xr:uid="{00000000-0005-0000-0000-0000E9200000}"/>
    <cellStyle name="Calculation 2 4 6 2 16 2" xfId="8803" xr:uid="{00000000-0005-0000-0000-0000EA200000}"/>
    <cellStyle name="Calculation 2 4 6 2 16 3" xfId="8804" xr:uid="{00000000-0005-0000-0000-0000EB200000}"/>
    <cellStyle name="Calculation 2 4 6 2 17" xfId="8805" xr:uid="{00000000-0005-0000-0000-0000EC200000}"/>
    <cellStyle name="Calculation 2 4 6 2 17 2" xfId="8806" xr:uid="{00000000-0005-0000-0000-0000ED200000}"/>
    <cellStyle name="Calculation 2 4 6 2 17 3" xfId="8807" xr:uid="{00000000-0005-0000-0000-0000EE200000}"/>
    <cellStyle name="Calculation 2 4 6 2 18" xfId="8808" xr:uid="{00000000-0005-0000-0000-0000EF200000}"/>
    <cellStyle name="Calculation 2 4 6 2 18 2" xfId="8809" xr:uid="{00000000-0005-0000-0000-0000F0200000}"/>
    <cellStyle name="Calculation 2 4 6 2 18 3" xfId="8810" xr:uid="{00000000-0005-0000-0000-0000F1200000}"/>
    <cellStyle name="Calculation 2 4 6 2 19" xfId="8811" xr:uid="{00000000-0005-0000-0000-0000F2200000}"/>
    <cellStyle name="Calculation 2 4 6 2 2" xfId="8812" xr:uid="{00000000-0005-0000-0000-0000F3200000}"/>
    <cellStyle name="Calculation 2 4 6 2 2 10" xfId="8813" xr:uid="{00000000-0005-0000-0000-0000F4200000}"/>
    <cellStyle name="Calculation 2 4 6 2 2 11" xfId="8814" xr:uid="{00000000-0005-0000-0000-0000F5200000}"/>
    <cellStyle name="Calculation 2 4 6 2 2 2" xfId="8815" xr:uid="{00000000-0005-0000-0000-0000F6200000}"/>
    <cellStyle name="Calculation 2 4 6 2 2 2 2" xfId="8816" xr:uid="{00000000-0005-0000-0000-0000F7200000}"/>
    <cellStyle name="Calculation 2 4 6 2 2 2 3" xfId="8817" xr:uid="{00000000-0005-0000-0000-0000F8200000}"/>
    <cellStyle name="Calculation 2 4 6 2 2 3" xfId="8818" xr:uid="{00000000-0005-0000-0000-0000F9200000}"/>
    <cellStyle name="Calculation 2 4 6 2 2 3 2" xfId="8819" xr:uid="{00000000-0005-0000-0000-0000FA200000}"/>
    <cellStyle name="Calculation 2 4 6 2 2 3 3" xfId="8820" xr:uid="{00000000-0005-0000-0000-0000FB200000}"/>
    <cellStyle name="Calculation 2 4 6 2 2 4" xfId="8821" xr:uid="{00000000-0005-0000-0000-0000FC200000}"/>
    <cellStyle name="Calculation 2 4 6 2 2 4 2" xfId="8822" xr:uid="{00000000-0005-0000-0000-0000FD200000}"/>
    <cellStyle name="Calculation 2 4 6 2 2 4 3" xfId="8823" xr:uid="{00000000-0005-0000-0000-0000FE200000}"/>
    <cellStyle name="Calculation 2 4 6 2 2 5" xfId="8824" xr:uid="{00000000-0005-0000-0000-0000FF200000}"/>
    <cellStyle name="Calculation 2 4 6 2 2 5 2" xfId="8825" xr:uid="{00000000-0005-0000-0000-000000210000}"/>
    <cellStyle name="Calculation 2 4 6 2 2 5 3" xfId="8826" xr:uid="{00000000-0005-0000-0000-000001210000}"/>
    <cellStyle name="Calculation 2 4 6 2 2 6" xfId="8827" xr:uid="{00000000-0005-0000-0000-000002210000}"/>
    <cellStyle name="Calculation 2 4 6 2 2 6 2" xfId="8828" xr:uid="{00000000-0005-0000-0000-000003210000}"/>
    <cellStyle name="Calculation 2 4 6 2 2 6 3" xfId="8829" xr:uid="{00000000-0005-0000-0000-000004210000}"/>
    <cellStyle name="Calculation 2 4 6 2 2 7" xfId="8830" xr:uid="{00000000-0005-0000-0000-000005210000}"/>
    <cellStyle name="Calculation 2 4 6 2 2 7 2" xfId="8831" xr:uid="{00000000-0005-0000-0000-000006210000}"/>
    <cellStyle name="Calculation 2 4 6 2 2 7 3" xfId="8832" xr:uid="{00000000-0005-0000-0000-000007210000}"/>
    <cellStyle name="Calculation 2 4 6 2 2 8" xfId="8833" xr:uid="{00000000-0005-0000-0000-000008210000}"/>
    <cellStyle name="Calculation 2 4 6 2 2 8 2" xfId="8834" xr:uid="{00000000-0005-0000-0000-000009210000}"/>
    <cellStyle name="Calculation 2 4 6 2 2 8 3" xfId="8835" xr:uid="{00000000-0005-0000-0000-00000A210000}"/>
    <cellStyle name="Calculation 2 4 6 2 2 9" xfId="8836" xr:uid="{00000000-0005-0000-0000-00000B210000}"/>
    <cellStyle name="Calculation 2 4 6 2 2 9 2" xfId="8837" xr:uid="{00000000-0005-0000-0000-00000C210000}"/>
    <cellStyle name="Calculation 2 4 6 2 2 9 3" xfId="8838" xr:uid="{00000000-0005-0000-0000-00000D210000}"/>
    <cellStyle name="Calculation 2 4 6 2 20" xfId="8839" xr:uid="{00000000-0005-0000-0000-00000E210000}"/>
    <cellStyle name="Calculation 2 4 6 2 3" xfId="8840" xr:uid="{00000000-0005-0000-0000-00000F210000}"/>
    <cellStyle name="Calculation 2 4 6 2 3 10" xfId="8841" xr:uid="{00000000-0005-0000-0000-000010210000}"/>
    <cellStyle name="Calculation 2 4 6 2 3 11" xfId="8842" xr:uid="{00000000-0005-0000-0000-000011210000}"/>
    <cellStyle name="Calculation 2 4 6 2 3 2" xfId="8843" xr:uid="{00000000-0005-0000-0000-000012210000}"/>
    <cellStyle name="Calculation 2 4 6 2 3 2 2" xfId="8844" xr:uid="{00000000-0005-0000-0000-000013210000}"/>
    <cellStyle name="Calculation 2 4 6 2 3 2 3" xfId="8845" xr:uid="{00000000-0005-0000-0000-000014210000}"/>
    <cellStyle name="Calculation 2 4 6 2 3 3" xfId="8846" xr:uid="{00000000-0005-0000-0000-000015210000}"/>
    <cellStyle name="Calculation 2 4 6 2 3 3 2" xfId="8847" xr:uid="{00000000-0005-0000-0000-000016210000}"/>
    <cellStyle name="Calculation 2 4 6 2 3 3 3" xfId="8848" xr:uid="{00000000-0005-0000-0000-000017210000}"/>
    <cellStyle name="Calculation 2 4 6 2 3 4" xfId="8849" xr:uid="{00000000-0005-0000-0000-000018210000}"/>
    <cellStyle name="Calculation 2 4 6 2 3 4 2" xfId="8850" xr:uid="{00000000-0005-0000-0000-000019210000}"/>
    <cellStyle name="Calculation 2 4 6 2 3 4 3" xfId="8851" xr:uid="{00000000-0005-0000-0000-00001A210000}"/>
    <cellStyle name="Calculation 2 4 6 2 3 5" xfId="8852" xr:uid="{00000000-0005-0000-0000-00001B210000}"/>
    <cellStyle name="Calculation 2 4 6 2 3 5 2" xfId="8853" xr:uid="{00000000-0005-0000-0000-00001C210000}"/>
    <cellStyle name="Calculation 2 4 6 2 3 5 3" xfId="8854" xr:uid="{00000000-0005-0000-0000-00001D210000}"/>
    <cellStyle name="Calculation 2 4 6 2 3 6" xfId="8855" xr:uid="{00000000-0005-0000-0000-00001E210000}"/>
    <cellStyle name="Calculation 2 4 6 2 3 6 2" xfId="8856" xr:uid="{00000000-0005-0000-0000-00001F210000}"/>
    <cellStyle name="Calculation 2 4 6 2 3 6 3" xfId="8857" xr:uid="{00000000-0005-0000-0000-000020210000}"/>
    <cellStyle name="Calculation 2 4 6 2 3 7" xfId="8858" xr:uid="{00000000-0005-0000-0000-000021210000}"/>
    <cellStyle name="Calculation 2 4 6 2 3 7 2" xfId="8859" xr:uid="{00000000-0005-0000-0000-000022210000}"/>
    <cellStyle name="Calculation 2 4 6 2 3 7 3" xfId="8860" xr:uid="{00000000-0005-0000-0000-000023210000}"/>
    <cellStyle name="Calculation 2 4 6 2 3 8" xfId="8861" xr:uid="{00000000-0005-0000-0000-000024210000}"/>
    <cellStyle name="Calculation 2 4 6 2 3 8 2" xfId="8862" xr:uid="{00000000-0005-0000-0000-000025210000}"/>
    <cellStyle name="Calculation 2 4 6 2 3 8 3" xfId="8863" xr:uid="{00000000-0005-0000-0000-000026210000}"/>
    <cellStyle name="Calculation 2 4 6 2 3 9" xfId="8864" xr:uid="{00000000-0005-0000-0000-000027210000}"/>
    <cellStyle name="Calculation 2 4 6 2 3 9 2" xfId="8865" xr:uid="{00000000-0005-0000-0000-000028210000}"/>
    <cellStyle name="Calculation 2 4 6 2 3 9 3" xfId="8866" xr:uid="{00000000-0005-0000-0000-000029210000}"/>
    <cellStyle name="Calculation 2 4 6 2 4" xfId="8867" xr:uid="{00000000-0005-0000-0000-00002A210000}"/>
    <cellStyle name="Calculation 2 4 6 2 4 10" xfId="8868" xr:uid="{00000000-0005-0000-0000-00002B210000}"/>
    <cellStyle name="Calculation 2 4 6 2 4 11" xfId="8869" xr:uid="{00000000-0005-0000-0000-00002C210000}"/>
    <cellStyle name="Calculation 2 4 6 2 4 2" xfId="8870" xr:uid="{00000000-0005-0000-0000-00002D210000}"/>
    <cellStyle name="Calculation 2 4 6 2 4 2 2" xfId="8871" xr:uid="{00000000-0005-0000-0000-00002E210000}"/>
    <cellStyle name="Calculation 2 4 6 2 4 2 3" xfId="8872" xr:uid="{00000000-0005-0000-0000-00002F210000}"/>
    <cellStyle name="Calculation 2 4 6 2 4 3" xfId="8873" xr:uid="{00000000-0005-0000-0000-000030210000}"/>
    <cellStyle name="Calculation 2 4 6 2 4 3 2" xfId="8874" xr:uid="{00000000-0005-0000-0000-000031210000}"/>
    <cellStyle name="Calculation 2 4 6 2 4 3 3" xfId="8875" xr:uid="{00000000-0005-0000-0000-000032210000}"/>
    <cellStyle name="Calculation 2 4 6 2 4 4" xfId="8876" xr:uid="{00000000-0005-0000-0000-000033210000}"/>
    <cellStyle name="Calculation 2 4 6 2 4 4 2" xfId="8877" xr:uid="{00000000-0005-0000-0000-000034210000}"/>
    <cellStyle name="Calculation 2 4 6 2 4 4 3" xfId="8878" xr:uid="{00000000-0005-0000-0000-000035210000}"/>
    <cellStyle name="Calculation 2 4 6 2 4 5" xfId="8879" xr:uid="{00000000-0005-0000-0000-000036210000}"/>
    <cellStyle name="Calculation 2 4 6 2 4 5 2" xfId="8880" xr:uid="{00000000-0005-0000-0000-000037210000}"/>
    <cellStyle name="Calculation 2 4 6 2 4 5 3" xfId="8881" xr:uid="{00000000-0005-0000-0000-000038210000}"/>
    <cellStyle name="Calculation 2 4 6 2 4 6" xfId="8882" xr:uid="{00000000-0005-0000-0000-000039210000}"/>
    <cellStyle name="Calculation 2 4 6 2 4 6 2" xfId="8883" xr:uid="{00000000-0005-0000-0000-00003A210000}"/>
    <cellStyle name="Calculation 2 4 6 2 4 6 3" xfId="8884" xr:uid="{00000000-0005-0000-0000-00003B210000}"/>
    <cellStyle name="Calculation 2 4 6 2 4 7" xfId="8885" xr:uid="{00000000-0005-0000-0000-00003C210000}"/>
    <cellStyle name="Calculation 2 4 6 2 4 7 2" xfId="8886" xr:uid="{00000000-0005-0000-0000-00003D210000}"/>
    <cellStyle name="Calculation 2 4 6 2 4 7 3" xfId="8887" xr:uid="{00000000-0005-0000-0000-00003E210000}"/>
    <cellStyle name="Calculation 2 4 6 2 4 8" xfId="8888" xr:uid="{00000000-0005-0000-0000-00003F210000}"/>
    <cellStyle name="Calculation 2 4 6 2 4 8 2" xfId="8889" xr:uid="{00000000-0005-0000-0000-000040210000}"/>
    <cellStyle name="Calculation 2 4 6 2 4 8 3" xfId="8890" xr:uid="{00000000-0005-0000-0000-000041210000}"/>
    <cellStyle name="Calculation 2 4 6 2 4 9" xfId="8891" xr:uid="{00000000-0005-0000-0000-000042210000}"/>
    <cellStyle name="Calculation 2 4 6 2 4 9 2" xfId="8892" xr:uid="{00000000-0005-0000-0000-000043210000}"/>
    <cellStyle name="Calculation 2 4 6 2 4 9 3" xfId="8893" xr:uid="{00000000-0005-0000-0000-000044210000}"/>
    <cellStyle name="Calculation 2 4 6 2 5" xfId="8894" xr:uid="{00000000-0005-0000-0000-000045210000}"/>
    <cellStyle name="Calculation 2 4 6 2 5 10" xfId="8895" xr:uid="{00000000-0005-0000-0000-000046210000}"/>
    <cellStyle name="Calculation 2 4 6 2 5 11" xfId="8896" xr:uid="{00000000-0005-0000-0000-000047210000}"/>
    <cellStyle name="Calculation 2 4 6 2 5 2" xfId="8897" xr:uid="{00000000-0005-0000-0000-000048210000}"/>
    <cellStyle name="Calculation 2 4 6 2 5 2 2" xfId="8898" xr:uid="{00000000-0005-0000-0000-000049210000}"/>
    <cellStyle name="Calculation 2 4 6 2 5 2 3" xfId="8899" xr:uid="{00000000-0005-0000-0000-00004A210000}"/>
    <cellStyle name="Calculation 2 4 6 2 5 3" xfId="8900" xr:uid="{00000000-0005-0000-0000-00004B210000}"/>
    <cellStyle name="Calculation 2 4 6 2 5 3 2" xfId="8901" xr:uid="{00000000-0005-0000-0000-00004C210000}"/>
    <cellStyle name="Calculation 2 4 6 2 5 3 3" xfId="8902" xr:uid="{00000000-0005-0000-0000-00004D210000}"/>
    <cellStyle name="Calculation 2 4 6 2 5 4" xfId="8903" xr:uid="{00000000-0005-0000-0000-00004E210000}"/>
    <cellStyle name="Calculation 2 4 6 2 5 4 2" xfId="8904" xr:uid="{00000000-0005-0000-0000-00004F210000}"/>
    <cellStyle name="Calculation 2 4 6 2 5 4 3" xfId="8905" xr:uid="{00000000-0005-0000-0000-000050210000}"/>
    <cellStyle name="Calculation 2 4 6 2 5 5" xfId="8906" xr:uid="{00000000-0005-0000-0000-000051210000}"/>
    <cellStyle name="Calculation 2 4 6 2 5 5 2" xfId="8907" xr:uid="{00000000-0005-0000-0000-000052210000}"/>
    <cellStyle name="Calculation 2 4 6 2 5 5 3" xfId="8908" xr:uid="{00000000-0005-0000-0000-000053210000}"/>
    <cellStyle name="Calculation 2 4 6 2 5 6" xfId="8909" xr:uid="{00000000-0005-0000-0000-000054210000}"/>
    <cellStyle name="Calculation 2 4 6 2 5 6 2" xfId="8910" xr:uid="{00000000-0005-0000-0000-000055210000}"/>
    <cellStyle name="Calculation 2 4 6 2 5 6 3" xfId="8911" xr:uid="{00000000-0005-0000-0000-000056210000}"/>
    <cellStyle name="Calculation 2 4 6 2 5 7" xfId="8912" xr:uid="{00000000-0005-0000-0000-000057210000}"/>
    <cellStyle name="Calculation 2 4 6 2 5 7 2" xfId="8913" xr:uid="{00000000-0005-0000-0000-000058210000}"/>
    <cellStyle name="Calculation 2 4 6 2 5 7 3" xfId="8914" xr:uid="{00000000-0005-0000-0000-000059210000}"/>
    <cellStyle name="Calculation 2 4 6 2 5 8" xfId="8915" xr:uid="{00000000-0005-0000-0000-00005A210000}"/>
    <cellStyle name="Calculation 2 4 6 2 5 8 2" xfId="8916" xr:uid="{00000000-0005-0000-0000-00005B210000}"/>
    <cellStyle name="Calculation 2 4 6 2 5 8 3" xfId="8917" xr:uid="{00000000-0005-0000-0000-00005C210000}"/>
    <cellStyle name="Calculation 2 4 6 2 5 9" xfId="8918" xr:uid="{00000000-0005-0000-0000-00005D210000}"/>
    <cellStyle name="Calculation 2 4 6 2 5 9 2" xfId="8919" xr:uid="{00000000-0005-0000-0000-00005E210000}"/>
    <cellStyle name="Calculation 2 4 6 2 5 9 3" xfId="8920" xr:uid="{00000000-0005-0000-0000-00005F210000}"/>
    <cellStyle name="Calculation 2 4 6 2 6" xfId="8921" xr:uid="{00000000-0005-0000-0000-000060210000}"/>
    <cellStyle name="Calculation 2 4 6 2 6 10" xfId="8922" xr:uid="{00000000-0005-0000-0000-000061210000}"/>
    <cellStyle name="Calculation 2 4 6 2 6 11" xfId="8923" xr:uid="{00000000-0005-0000-0000-000062210000}"/>
    <cellStyle name="Calculation 2 4 6 2 6 2" xfId="8924" xr:uid="{00000000-0005-0000-0000-000063210000}"/>
    <cellStyle name="Calculation 2 4 6 2 6 2 2" xfId="8925" xr:uid="{00000000-0005-0000-0000-000064210000}"/>
    <cellStyle name="Calculation 2 4 6 2 6 2 3" xfId="8926" xr:uid="{00000000-0005-0000-0000-000065210000}"/>
    <cellStyle name="Calculation 2 4 6 2 6 3" xfId="8927" xr:uid="{00000000-0005-0000-0000-000066210000}"/>
    <cellStyle name="Calculation 2 4 6 2 6 3 2" xfId="8928" xr:uid="{00000000-0005-0000-0000-000067210000}"/>
    <cellStyle name="Calculation 2 4 6 2 6 3 3" xfId="8929" xr:uid="{00000000-0005-0000-0000-000068210000}"/>
    <cellStyle name="Calculation 2 4 6 2 6 4" xfId="8930" xr:uid="{00000000-0005-0000-0000-000069210000}"/>
    <cellStyle name="Calculation 2 4 6 2 6 4 2" xfId="8931" xr:uid="{00000000-0005-0000-0000-00006A210000}"/>
    <cellStyle name="Calculation 2 4 6 2 6 4 3" xfId="8932" xr:uid="{00000000-0005-0000-0000-00006B210000}"/>
    <cellStyle name="Calculation 2 4 6 2 6 5" xfId="8933" xr:uid="{00000000-0005-0000-0000-00006C210000}"/>
    <cellStyle name="Calculation 2 4 6 2 6 5 2" xfId="8934" xr:uid="{00000000-0005-0000-0000-00006D210000}"/>
    <cellStyle name="Calculation 2 4 6 2 6 5 3" xfId="8935" xr:uid="{00000000-0005-0000-0000-00006E210000}"/>
    <cellStyle name="Calculation 2 4 6 2 6 6" xfId="8936" xr:uid="{00000000-0005-0000-0000-00006F210000}"/>
    <cellStyle name="Calculation 2 4 6 2 6 6 2" xfId="8937" xr:uid="{00000000-0005-0000-0000-000070210000}"/>
    <cellStyle name="Calculation 2 4 6 2 6 6 3" xfId="8938" xr:uid="{00000000-0005-0000-0000-000071210000}"/>
    <cellStyle name="Calculation 2 4 6 2 6 7" xfId="8939" xr:uid="{00000000-0005-0000-0000-000072210000}"/>
    <cellStyle name="Calculation 2 4 6 2 6 7 2" xfId="8940" xr:uid="{00000000-0005-0000-0000-000073210000}"/>
    <cellStyle name="Calculation 2 4 6 2 6 7 3" xfId="8941" xr:uid="{00000000-0005-0000-0000-000074210000}"/>
    <cellStyle name="Calculation 2 4 6 2 6 8" xfId="8942" xr:uid="{00000000-0005-0000-0000-000075210000}"/>
    <cellStyle name="Calculation 2 4 6 2 6 8 2" xfId="8943" xr:uid="{00000000-0005-0000-0000-000076210000}"/>
    <cellStyle name="Calculation 2 4 6 2 6 8 3" xfId="8944" xr:uid="{00000000-0005-0000-0000-000077210000}"/>
    <cellStyle name="Calculation 2 4 6 2 6 9" xfId="8945" xr:uid="{00000000-0005-0000-0000-000078210000}"/>
    <cellStyle name="Calculation 2 4 6 2 6 9 2" xfId="8946" xr:uid="{00000000-0005-0000-0000-000079210000}"/>
    <cellStyle name="Calculation 2 4 6 2 6 9 3" xfId="8947" xr:uid="{00000000-0005-0000-0000-00007A210000}"/>
    <cellStyle name="Calculation 2 4 6 2 7" xfId="8948" xr:uid="{00000000-0005-0000-0000-00007B210000}"/>
    <cellStyle name="Calculation 2 4 6 2 7 10" xfId="8949" xr:uid="{00000000-0005-0000-0000-00007C210000}"/>
    <cellStyle name="Calculation 2 4 6 2 7 11" xfId="8950" xr:uid="{00000000-0005-0000-0000-00007D210000}"/>
    <cellStyle name="Calculation 2 4 6 2 7 2" xfId="8951" xr:uid="{00000000-0005-0000-0000-00007E210000}"/>
    <cellStyle name="Calculation 2 4 6 2 7 2 2" xfId="8952" xr:uid="{00000000-0005-0000-0000-00007F210000}"/>
    <cellStyle name="Calculation 2 4 6 2 7 2 3" xfId="8953" xr:uid="{00000000-0005-0000-0000-000080210000}"/>
    <cellStyle name="Calculation 2 4 6 2 7 3" xfId="8954" xr:uid="{00000000-0005-0000-0000-000081210000}"/>
    <cellStyle name="Calculation 2 4 6 2 7 3 2" xfId="8955" xr:uid="{00000000-0005-0000-0000-000082210000}"/>
    <cellStyle name="Calculation 2 4 6 2 7 3 3" xfId="8956" xr:uid="{00000000-0005-0000-0000-000083210000}"/>
    <cellStyle name="Calculation 2 4 6 2 7 4" xfId="8957" xr:uid="{00000000-0005-0000-0000-000084210000}"/>
    <cellStyle name="Calculation 2 4 6 2 7 4 2" xfId="8958" xr:uid="{00000000-0005-0000-0000-000085210000}"/>
    <cellStyle name="Calculation 2 4 6 2 7 4 3" xfId="8959" xr:uid="{00000000-0005-0000-0000-000086210000}"/>
    <cellStyle name="Calculation 2 4 6 2 7 5" xfId="8960" xr:uid="{00000000-0005-0000-0000-000087210000}"/>
    <cellStyle name="Calculation 2 4 6 2 7 5 2" xfId="8961" xr:uid="{00000000-0005-0000-0000-000088210000}"/>
    <cellStyle name="Calculation 2 4 6 2 7 5 3" xfId="8962" xr:uid="{00000000-0005-0000-0000-000089210000}"/>
    <cellStyle name="Calculation 2 4 6 2 7 6" xfId="8963" xr:uid="{00000000-0005-0000-0000-00008A210000}"/>
    <cellStyle name="Calculation 2 4 6 2 7 6 2" xfId="8964" xr:uid="{00000000-0005-0000-0000-00008B210000}"/>
    <cellStyle name="Calculation 2 4 6 2 7 6 3" xfId="8965" xr:uid="{00000000-0005-0000-0000-00008C210000}"/>
    <cellStyle name="Calculation 2 4 6 2 7 7" xfId="8966" xr:uid="{00000000-0005-0000-0000-00008D210000}"/>
    <cellStyle name="Calculation 2 4 6 2 7 7 2" xfId="8967" xr:uid="{00000000-0005-0000-0000-00008E210000}"/>
    <cellStyle name="Calculation 2 4 6 2 7 7 3" xfId="8968" xr:uid="{00000000-0005-0000-0000-00008F210000}"/>
    <cellStyle name="Calculation 2 4 6 2 7 8" xfId="8969" xr:uid="{00000000-0005-0000-0000-000090210000}"/>
    <cellStyle name="Calculation 2 4 6 2 7 8 2" xfId="8970" xr:uid="{00000000-0005-0000-0000-000091210000}"/>
    <cellStyle name="Calculation 2 4 6 2 7 8 3" xfId="8971" xr:uid="{00000000-0005-0000-0000-000092210000}"/>
    <cellStyle name="Calculation 2 4 6 2 7 9" xfId="8972" xr:uid="{00000000-0005-0000-0000-000093210000}"/>
    <cellStyle name="Calculation 2 4 6 2 7 9 2" xfId="8973" xr:uid="{00000000-0005-0000-0000-000094210000}"/>
    <cellStyle name="Calculation 2 4 6 2 7 9 3" xfId="8974" xr:uid="{00000000-0005-0000-0000-000095210000}"/>
    <cellStyle name="Calculation 2 4 6 2 8" xfId="8975" xr:uid="{00000000-0005-0000-0000-000096210000}"/>
    <cellStyle name="Calculation 2 4 6 2 8 10" xfId="8976" xr:uid="{00000000-0005-0000-0000-000097210000}"/>
    <cellStyle name="Calculation 2 4 6 2 8 11" xfId="8977" xr:uid="{00000000-0005-0000-0000-000098210000}"/>
    <cellStyle name="Calculation 2 4 6 2 8 2" xfId="8978" xr:uid="{00000000-0005-0000-0000-000099210000}"/>
    <cellStyle name="Calculation 2 4 6 2 8 2 2" xfId="8979" xr:uid="{00000000-0005-0000-0000-00009A210000}"/>
    <cellStyle name="Calculation 2 4 6 2 8 2 3" xfId="8980" xr:uid="{00000000-0005-0000-0000-00009B210000}"/>
    <cellStyle name="Calculation 2 4 6 2 8 3" xfId="8981" xr:uid="{00000000-0005-0000-0000-00009C210000}"/>
    <cellStyle name="Calculation 2 4 6 2 8 3 2" xfId="8982" xr:uid="{00000000-0005-0000-0000-00009D210000}"/>
    <cellStyle name="Calculation 2 4 6 2 8 3 3" xfId="8983" xr:uid="{00000000-0005-0000-0000-00009E210000}"/>
    <cellStyle name="Calculation 2 4 6 2 8 4" xfId="8984" xr:uid="{00000000-0005-0000-0000-00009F210000}"/>
    <cellStyle name="Calculation 2 4 6 2 8 4 2" xfId="8985" xr:uid="{00000000-0005-0000-0000-0000A0210000}"/>
    <cellStyle name="Calculation 2 4 6 2 8 4 3" xfId="8986" xr:uid="{00000000-0005-0000-0000-0000A1210000}"/>
    <cellStyle name="Calculation 2 4 6 2 8 5" xfId="8987" xr:uid="{00000000-0005-0000-0000-0000A2210000}"/>
    <cellStyle name="Calculation 2 4 6 2 8 5 2" xfId="8988" xr:uid="{00000000-0005-0000-0000-0000A3210000}"/>
    <cellStyle name="Calculation 2 4 6 2 8 5 3" xfId="8989" xr:uid="{00000000-0005-0000-0000-0000A4210000}"/>
    <cellStyle name="Calculation 2 4 6 2 8 6" xfId="8990" xr:uid="{00000000-0005-0000-0000-0000A5210000}"/>
    <cellStyle name="Calculation 2 4 6 2 8 6 2" xfId="8991" xr:uid="{00000000-0005-0000-0000-0000A6210000}"/>
    <cellStyle name="Calculation 2 4 6 2 8 6 3" xfId="8992" xr:uid="{00000000-0005-0000-0000-0000A7210000}"/>
    <cellStyle name="Calculation 2 4 6 2 8 7" xfId="8993" xr:uid="{00000000-0005-0000-0000-0000A8210000}"/>
    <cellStyle name="Calculation 2 4 6 2 8 7 2" xfId="8994" xr:uid="{00000000-0005-0000-0000-0000A9210000}"/>
    <cellStyle name="Calculation 2 4 6 2 8 7 3" xfId="8995" xr:uid="{00000000-0005-0000-0000-0000AA210000}"/>
    <cellStyle name="Calculation 2 4 6 2 8 8" xfId="8996" xr:uid="{00000000-0005-0000-0000-0000AB210000}"/>
    <cellStyle name="Calculation 2 4 6 2 8 8 2" xfId="8997" xr:uid="{00000000-0005-0000-0000-0000AC210000}"/>
    <cellStyle name="Calculation 2 4 6 2 8 8 3" xfId="8998" xr:uid="{00000000-0005-0000-0000-0000AD210000}"/>
    <cellStyle name="Calculation 2 4 6 2 8 9" xfId="8999" xr:uid="{00000000-0005-0000-0000-0000AE210000}"/>
    <cellStyle name="Calculation 2 4 6 2 8 9 2" xfId="9000" xr:uid="{00000000-0005-0000-0000-0000AF210000}"/>
    <cellStyle name="Calculation 2 4 6 2 8 9 3" xfId="9001" xr:uid="{00000000-0005-0000-0000-0000B0210000}"/>
    <cellStyle name="Calculation 2 4 6 2 9" xfId="9002" xr:uid="{00000000-0005-0000-0000-0000B1210000}"/>
    <cellStyle name="Calculation 2 4 6 2 9 10" xfId="9003" xr:uid="{00000000-0005-0000-0000-0000B2210000}"/>
    <cellStyle name="Calculation 2 4 6 2 9 11" xfId="9004" xr:uid="{00000000-0005-0000-0000-0000B3210000}"/>
    <cellStyle name="Calculation 2 4 6 2 9 2" xfId="9005" xr:uid="{00000000-0005-0000-0000-0000B4210000}"/>
    <cellStyle name="Calculation 2 4 6 2 9 2 2" xfId="9006" xr:uid="{00000000-0005-0000-0000-0000B5210000}"/>
    <cellStyle name="Calculation 2 4 6 2 9 2 3" xfId="9007" xr:uid="{00000000-0005-0000-0000-0000B6210000}"/>
    <cellStyle name="Calculation 2 4 6 2 9 3" xfId="9008" xr:uid="{00000000-0005-0000-0000-0000B7210000}"/>
    <cellStyle name="Calculation 2 4 6 2 9 3 2" xfId="9009" xr:uid="{00000000-0005-0000-0000-0000B8210000}"/>
    <cellStyle name="Calculation 2 4 6 2 9 3 3" xfId="9010" xr:uid="{00000000-0005-0000-0000-0000B9210000}"/>
    <cellStyle name="Calculation 2 4 6 2 9 4" xfId="9011" xr:uid="{00000000-0005-0000-0000-0000BA210000}"/>
    <cellStyle name="Calculation 2 4 6 2 9 4 2" xfId="9012" xr:uid="{00000000-0005-0000-0000-0000BB210000}"/>
    <cellStyle name="Calculation 2 4 6 2 9 4 3" xfId="9013" xr:uid="{00000000-0005-0000-0000-0000BC210000}"/>
    <cellStyle name="Calculation 2 4 6 2 9 5" xfId="9014" xr:uid="{00000000-0005-0000-0000-0000BD210000}"/>
    <cellStyle name="Calculation 2 4 6 2 9 5 2" xfId="9015" xr:uid="{00000000-0005-0000-0000-0000BE210000}"/>
    <cellStyle name="Calculation 2 4 6 2 9 5 3" xfId="9016" xr:uid="{00000000-0005-0000-0000-0000BF210000}"/>
    <cellStyle name="Calculation 2 4 6 2 9 6" xfId="9017" xr:uid="{00000000-0005-0000-0000-0000C0210000}"/>
    <cellStyle name="Calculation 2 4 6 2 9 6 2" xfId="9018" xr:uid="{00000000-0005-0000-0000-0000C1210000}"/>
    <cellStyle name="Calculation 2 4 6 2 9 6 3" xfId="9019" xr:uid="{00000000-0005-0000-0000-0000C2210000}"/>
    <cellStyle name="Calculation 2 4 6 2 9 7" xfId="9020" xr:uid="{00000000-0005-0000-0000-0000C3210000}"/>
    <cellStyle name="Calculation 2 4 6 2 9 7 2" xfId="9021" xr:uid="{00000000-0005-0000-0000-0000C4210000}"/>
    <cellStyle name="Calculation 2 4 6 2 9 7 3" xfId="9022" xr:uid="{00000000-0005-0000-0000-0000C5210000}"/>
    <cellStyle name="Calculation 2 4 6 2 9 8" xfId="9023" xr:uid="{00000000-0005-0000-0000-0000C6210000}"/>
    <cellStyle name="Calculation 2 4 6 2 9 8 2" xfId="9024" xr:uid="{00000000-0005-0000-0000-0000C7210000}"/>
    <cellStyle name="Calculation 2 4 6 2 9 8 3" xfId="9025" xr:uid="{00000000-0005-0000-0000-0000C8210000}"/>
    <cellStyle name="Calculation 2 4 6 2 9 9" xfId="9026" xr:uid="{00000000-0005-0000-0000-0000C9210000}"/>
    <cellStyle name="Calculation 2 4 6 2 9 9 2" xfId="9027" xr:uid="{00000000-0005-0000-0000-0000CA210000}"/>
    <cellStyle name="Calculation 2 4 6 2 9 9 3" xfId="9028" xr:uid="{00000000-0005-0000-0000-0000CB210000}"/>
    <cellStyle name="Calculation 2 4 6 3" xfId="9029" xr:uid="{00000000-0005-0000-0000-0000CC210000}"/>
    <cellStyle name="Calculation 2 4 6 3 2" xfId="9030" xr:uid="{00000000-0005-0000-0000-0000CD210000}"/>
    <cellStyle name="Calculation 2 4 6 3 3" xfId="9031" xr:uid="{00000000-0005-0000-0000-0000CE210000}"/>
    <cellStyle name="Calculation 2 4 6 4" xfId="9032" xr:uid="{00000000-0005-0000-0000-0000CF210000}"/>
    <cellStyle name="Calculation 2 4 6 4 2" xfId="9033" xr:uid="{00000000-0005-0000-0000-0000D0210000}"/>
    <cellStyle name="Calculation 2 4 6 4 3" xfId="9034" xr:uid="{00000000-0005-0000-0000-0000D1210000}"/>
    <cellStyle name="Calculation 2 4 6 5" xfId="9035" xr:uid="{00000000-0005-0000-0000-0000D2210000}"/>
    <cellStyle name="Calculation 2 4 6 5 2" xfId="9036" xr:uid="{00000000-0005-0000-0000-0000D3210000}"/>
    <cellStyle name="Calculation 2 4 6 5 3" xfId="9037" xr:uid="{00000000-0005-0000-0000-0000D4210000}"/>
    <cellStyle name="Calculation 2 4 6 6" xfId="9038" xr:uid="{00000000-0005-0000-0000-0000D5210000}"/>
    <cellStyle name="Calculation 2 4 6 6 2" xfId="9039" xr:uid="{00000000-0005-0000-0000-0000D6210000}"/>
    <cellStyle name="Calculation 2 4 6 6 3" xfId="9040" xr:uid="{00000000-0005-0000-0000-0000D7210000}"/>
    <cellStyle name="Calculation 2 4 6 7" xfId="9041" xr:uid="{00000000-0005-0000-0000-0000D8210000}"/>
    <cellStyle name="Calculation 2 4 6 7 2" xfId="9042" xr:uid="{00000000-0005-0000-0000-0000D9210000}"/>
    <cellStyle name="Calculation 2 4 6 7 3" xfId="9043" xr:uid="{00000000-0005-0000-0000-0000DA210000}"/>
    <cellStyle name="Calculation 2 4 6 8" xfId="58402" xr:uid="{00000000-0005-0000-0000-0000DB210000}"/>
    <cellStyle name="Calculation 2 4 7" xfId="167" xr:uid="{00000000-0005-0000-0000-0000DC210000}"/>
    <cellStyle name="Calculation 2 4 7 2" xfId="9044" xr:uid="{00000000-0005-0000-0000-0000DD210000}"/>
    <cellStyle name="Calculation 2 4 7 2 10" xfId="9045" xr:uid="{00000000-0005-0000-0000-0000DE210000}"/>
    <cellStyle name="Calculation 2 4 7 2 10 10" xfId="9046" xr:uid="{00000000-0005-0000-0000-0000DF210000}"/>
    <cellStyle name="Calculation 2 4 7 2 10 11" xfId="9047" xr:uid="{00000000-0005-0000-0000-0000E0210000}"/>
    <cellStyle name="Calculation 2 4 7 2 10 2" xfId="9048" xr:uid="{00000000-0005-0000-0000-0000E1210000}"/>
    <cellStyle name="Calculation 2 4 7 2 10 2 2" xfId="9049" xr:uid="{00000000-0005-0000-0000-0000E2210000}"/>
    <cellStyle name="Calculation 2 4 7 2 10 2 3" xfId="9050" xr:uid="{00000000-0005-0000-0000-0000E3210000}"/>
    <cellStyle name="Calculation 2 4 7 2 10 3" xfId="9051" xr:uid="{00000000-0005-0000-0000-0000E4210000}"/>
    <cellStyle name="Calculation 2 4 7 2 10 3 2" xfId="9052" xr:uid="{00000000-0005-0000-0000-0000E5210000}"/>
    <cellStyle name="Calculation 2 4 7 2 10 3 3" xfId="9053" xr:uid="{00000000-0005-0000-0000-0000E6210000}"/>
    <cellStyle name="Calculation 2 4 7 2 10 4" xfId="9054" xr:uid="{00000000-0005-0000-0000-0000E7210000}"/>
    <cellStyle name="Calculation 2 4 7 2 10 4 2" xfId="9055" xr:uid="{00000000-0005-0000-0000-0000E8210000}"/>
    <cellStyle name="Calculation 2 4 7 2 10 4 3" xfId="9056" xr:uid="{00000000-0005-0000-0000-0000E9210000}"/>
    <cellStyle name="Calculation 2 4 7 2 10 5" xfId="9057" xr:uid="{00000000-0005-0000-0000-0000EA210000}"/>
    <cellStyle name="Calculation 2 4 7 2 10 5 2" xfId="9058" xr:uid="{00000000-0005-0000-0000-0000EB210000}"/>
    <cellStyle name="Calculation 2 4 7 2 10 5 3" xfId="9059" xr:uid="{00000000-0005-0000-0000-0000EC210000}"/>
    <cellStyle name="Calculation 2 4 7 2 10 6" xfId="9060" xr:uid="{00000000-0005-0000-0000-0000ED210000}"/>
    <cellStyle name="Calculation 2 4 7 2 10 6 2" xfId="9061" xr:uid="{00000000-0005-0000-0000-0000EE210000}"/>
    <cellStyle name="Calculation 2 4 7 2 10 6 3" xfId="9062" xr:uid="{00000000-0005-0000-0000-0000EF210000}"/>
    <cellStyle name="Calculation 2 4 7 2 10 7" xfId="9063" xr:uid="{00000000-0005-0000-0000-0000F0210000}"/>
    <cellStyle name="Calculation 2 4 7 2 10 7 2" xfId="9064" xr:uid="{00000000-0005-0000-0000-0000F1210000}"/>
    <cellStyle name="Calculation 2 4 7 2 10 7 3" xfId="9065" xr:uid="{00000000-0005-0000-0000-0000F2210000}"/>
    <cellStyle name="Calculation 2 4 7 2 10 8" xfId="9066" xr:uid="{00000000-0005-0000-0000-0000F3210000}"/>
    <cellStyle name="Calculation 2 4 7 2 10 8 2" xfId="9067" xr:uid="{00000000-0005-0000-0000-0000F4210000}"/>
    <cellStyle name="Calculation 2 4 7 2 10 8 3" xfId="9068" xr:uid="{00000000-0005-0000-0000-0000F5210000}"/>
    <cellStyle name="Calculation 2 4 7 2 10 9" xfId="9069" xr:uid="{00000000-0005-0000-0000-0000F6210000}"/>
    <cellStyle name="Calculation 2 4 7 2 10 9 2" xfId="9070" xr:uid="{00000000-0005-0000-0000-0000F7210000}"/>
    <cellStyle name="Calculation 2 4 7 2 10 9 3" xfId="9071" xr:uid="{00000000-0005-0000-0000-0000F8210000}"/>
    <cellStyle name="Calculation 2 4 7 2 11" xfId="9072" xr:uid="{00000000-0005-0000-0000-0000F9210000}"/>
    <cellStyle name="Calculation 2 4 7 2 11 2" xfId="9073" xr:uid="{00000000-0005-0000-0000-0000FA210000}"/>
    <cellStyle name="Calculation 2 4 7 2 11 3" xfId="9074" xr:uid="{00000000-0005-0000-0000-0000FB210000}"/>
    <cellStyle name="Calculation 2 4 7 2 12" xfId="9075" xr:uid="{00000000-0005-0000-0000-0000FC210000}"/>
    <cellStyle name="Calculation 2 4 7 2 12 2" xfId="9076" xr:uid="{00000000-0005-0000-0000-0000FD210000}"/>
    <cellStyle name="Calculation 2 4 7 2 12 3" xfId="9077" xr:uid="{00000000-0005-0000-0000-0000FE210000}"/>
    <cellStyle name="Calculation 2 4 7 2 13" xfId="9078" xr:uid="{00000000-0005-0000-0000-0000FF210000}"/>
    <cellStyle name="Calculation 2 4 7 2 13 2" xfId="9079" xr:uid="{00000000-0005-0000-0000-000000220000}"/>
    <cellStyle name="Calculation 2 4 7 2 13 3" xfId="9080" xr:uid="{00000000-0005-0000-0000-000001220000}"/>
    <cellStyle name="Calculation 2 4 7 2 14" xfId="9081" xr:uid="{00000000-0005-0000-0000-000002220000}"/>
    <cellStyle name="Calculation 2 4 7 2 14 2" xfId="9082" xr:uid="{00000000-0005-0000-0000-000003220000}"/>
    <cellStyle name="Calculation 2 4 7 2 14 3" xfId="9083" xr:uid="{00000000-0005-0000-0000-000004220000}"/>
    <cellStyle name="Calculation 2 4 7 2 15" xfId="9084" xr:uid="{00000000-0005-0000-0000-000005220000}"/>
    <cellStyle name="Calculation 2 4 7 2 15 2" xfId="9085" xr:uid="{00000000-0005-0000-0000-000006220000}"/>
    <cellStyle name="Calculation 2 4 7 2 15 3" xfId="9086" xr:uid="{00000000-0005-0000-0000-000007220000}"/>
    <cellStyle name="Calculation 2 4 7 2 16" xfId="9087" xr:uid="{00000000-0005-0000-0000-000008220000}"/>
    <cellStyle name="Calculation 2 4 7 2 16 2" xfId="9088" xr:uid="{00000000-0005-0000-0000-000009220000}"/>
    <cellStyle name="Calculation 2 4 7 2 16 3" xfId="9089" xr:uid="{00000000-0005-0000-0000-00000A220000}"/>
    <cellStyle name="Calculation 2 4 7 2 17" xfId="9090" xr:uid="{00000000-0005-0000-0000-00000B220000}"/>
    <cellStyle name="Calculation 2 4 7 2 17 2" xfId="9091" xr:uid="{00000000-0005-0000-0000-00000C220000}"/>
    <cellStyle name="Calculation 2 4 7 2 17 3" xfId="9092" xr:uid="{00000000-0005-0000-0000-00000D220000}"/>
    <cellStyle name="Calculation 2 4 7 2 18" xfId="9093" xr:uid="{00000000-0005-0000-0000-00000E220000}"/>
    <cellStyle name="Calculation 2 4 7 2 18 2" xfId="9094" xr:uid="{00000000-0005-0000-0000-00000F220000}"/>
    <cellStyle name="Calculation 2 4 7 2 18 3" xfId="9095" xr:uid="{00000000-0005-0000-0000-000010220000}"/>
    <cellStyle name="Calculation 2 4 7 2 19" xfId="9096" xr:uid="{00000000-0005-0000-0000-000011220000}"/>
    <cellStyle name="Calculation 2 4 7 2 2" xfId="9097" xr:uid="{00000000-0005-0000-0000-000012220000}"/>
    <cellStyle name="Calculation 2 4 7 2 2 10" xfId="9098" xr:uid="{00000000-0005-0000-0000-000013220000}"/>
    <cellStyle name="Calculation 2 4 7 2 2 11" xfId="9099" xr:uid="{00000000-0005-0000-0000-000014220000}"/>
    <cellStyle name="Calculation 2 4 7 2 2 2" xfId="9100" xr:uid="{00000000-0005-0000-0000-000015220000}"/>
    <cellStyle name="Calculation 2 4 7 2 2 2 2" xfId="9101" xr:uid="{00000000-0005-0000-0000-000016220000}"/>
    <cellStyle name="Calculation 2 4 7 2 2 2 3" xfId="9102" xr:uid="{00000000-0005-0000-0000-000017220000}"/>
    <cellStyle name="Calculation 2 4 7 2 2 3" xfId="9103" xr:uid="{00000000-0005-0000-0000-000018220000}"/>
    <cellStyle name="Calculation 2 4 7 2 2 3 2" xfId="9104" xr:uid="{00000000-0005-0000-0000-000019220000}"/>
    <cellStyle name="Calculation 2 4 7 2 2 3 3" xfId="9105" xr:uid="{00000000-0005-0000-0000-00001A220000}"/>
    <cellStyle name="Calculation 2 4 7 2 2 4" xfId="9106" xr:uid="{00000000-0005-0000-0000-00001B220000}"/>
    <cellStyle name="Calculation 2 4 7 2 2 4 2" xfId="9107" xr:uid="{00000000-0005-0000-0000-00001C220000}"/>
    <cellStyle name="Calculation 2 4 7 2 2 4 3" xfId="9108" xr:uid="{00000000-0005-0000-0000-00001D220000}"/>
    <cellStyle name="Calculation 2 4 7 2 2 5" xfId="9109" xr:uid="{00000000-0005-0000-0000-00001E220000}"/>
    <cellStyle name="Calculation 2 4 7 2 2 5 2" xfId="9110" xr:uid="{00000000-0005-0000-0000-00001F220000}"/>
    <cellStyle name="Calculation 2 4 7 2 2 5 3" xfId="9111" xr:uid="{00000000-0005-0000-0000-000020220000}"/>
    <cellStyle name="Calculation 2 4 7 2 2 6" xfId="9112" xr:uid="{00000000-0005-0000-0000-000021220000}"/>
    <cellStyle name="Calculation 2 4 7 2 2 6 2" xfId="9113" xr:uid="{00000000-0005-0000-0000-000022220000}"/>
    <cellStyle name="Calculation 2 4 7 2 2 6 3" xfId="9114" xr:uid="{00000000-0005-0000-0000-000023220000}"/>
    <cellStyle name="Calculation 2 4 7 2 2 7" xfId="9115" xr:uid="{00000000-0005-0000-0000-000024220000}"/>
    <cellStyle name="Calculation 2 4 7 2 2 7 2" xfId="9116" xr:uid="{00000000-0005-0000-0000-000025220000}"/>
    <cellStyle name="Calculation 2 4 7 2 2 7 3" xfId="9117" xr:uid="{00000000-0005-0000-0000-000026220000}"/>
    <cellStyle name="Calculation 2 4 7 2 2 8" xfId="9118" xr:uid="{00000000-0005-0000-0000-000027220000}"/>
    <cellStyle name="Calculation 2 4 7 2 2 8 2" xfId="9119" xr:uid="{00000000-0005-0000-0000-000028220000}"/>
    <cellStyle name="Calculation 2 4 7 2 2 8 3" xfId="9120" xr:uid="{00000000-0005-0000-0000-000029220000}"/>
    <cellStyle name="Calculation 2 4 7 2 2 9" xfId="9121" xr:uid="{00000000-0005-0000-0000-00002A220000}"/>
    <cellStyle name="Calculation 2 4 7 2 2 9 2" xfId="9122" xr:uid="{00000000-0005-0000-0000-00002B220000}"/>
    <cellStyle name="Calculation 2 4 7 2 2 9 3" xfId="9123" xr:uid="{00000000-0005-0000-0000-00002C220000}"/>
    <cellStyle name="Calculation 2 4 7 2 20" xfId="9124" xr:uid="{00000000-0005-0000-0000-00002D220000}"/>
    <cellStyle name="Calculation 2 4 7 2 3" xfId="9125" xr:uid="{00000000-0005-0000-0000-00002E220000}"/>
    <cellStyle name="Calculation 2 4 7 2 3 10" xfId="9126" xr:uid="{00000000-0005-0000-0000-00002F220000}"/>
    <cellStyle name="Calculation 2 4 7 2 3 11" xfId="9127" xr:uid="{00000000-0005-0000-0000-000030220000}"/>
    <cellStyle name="Calculation 2 4 7 2 3 2" xfId="9128" xr:uid="{00000000-0005-0000-0000-000031220000}"/>
    <cellStyle name="Calculation 2 4 7 2 3 2 2" xfId="9129" xr:uid="{00000000-0005-0000-0000-000032220000}"/>
    <cellStyle name="Calculation 2 4 7 2 3 2 3" xfId="9130" xr:uid="{00000000-0005-0000-0000-000033220000}"/>
    <cellStyle name="Calculation 2 4 7 2 3 3" xfId="9131" xr:uid="{00000000-0005-0000-0000-000034220000}"/>
    <cellStyle name="Calculation 2 4 7 2 3 3 2" xfId="9132" xr:uid="{00000000-0005-0000-0000-000035220000}"/>
    <cellStyle name="Calculation 2 4 7 2 3 3 3" xfId="9133" xr:uid="{00000000-0005-0000-0000-000036220000}"/>
    <cellStyle name="Calculation 2 4 7 2 3 4" xfId="9134" xr:uid="{00000000-0005-0000-0000-000037220000}"/>
    <cellStyle name="Calculation 2 4 7 2 3 4 2" xfId="9135" xr:uid="{00000000-0005-0000-0000-000038220000}"/>
    <cellStyle name="Calculation 2 4 7 2 3 4 3" xfId="9136" xr:uid="{00000000-0005-0000-0000-000039220000}"/>
    <cellStyle name="Calculation 2 4 7 2 3 5" xfId="9137" xr:uid="{00000000-0005-0000-0000-00003A220000}"/>
    <cellStyle name="Calculation 2 4 7 2 3 5 2" xfId="9138" xr:uid="{00000000-0005-0000-0000-00003B220000}"/>
    <cellStyle name="Calculation 2 4 7 2 3 5 3" xfId="9139" xr:uid="{00000000-0005-0000-0000-00003C220000}"/>
    <cellStyle name="Calculation 2 4 7 2 3 6" xfId="9140" xr:uid="{00000000-0005-0000-0000-00003D220000}"/>
    <cellStyle name="Calculation 2 4 7 2 3 6 2" xfId="9141" xr:uid="{00000000-0005-0000-0000-00003E220000}"/>
    <cellStyle name="Calculation 2 4 7 2 3 6 3" xfId="9142" xr:uid="{00000000-0005-0000-0000-00003F220000}"/>
    <cellStyle name="Calculation 2 4 7 2 3 7" xfId="9143" xr:uid="{00000000-0005-0000-0000-000040220000}"/>
    <cellStyle name="Calculation 2 4 7 2 3 7 2" xfId="9144" xr:uid="{00000000-0005-0000-0000-000041220000}"/>
    <cellStyle name="Calculation 2 4 7 2 3 7 3" xfId="9145" xr:uid="{00000000-0005-0000-0000-000042220000}"/>
    <cellStyle name="Calculation 2 4 7 2 3 8" xfId="9146" xr:uid="{00000000-0005-0000-0000-000043220000}"/>
    <cellStyle name="Calculation 2 4 7 2 3 8 2" xfId="9147" xr:uid="{00000000-0005-0000-0000-000044220000}"/>
    <cellStyle name="Calculation 2 4 7 2 3 8 3" xfId="9148" xr:uid="{00000000-0005-0000-0000-000045220000}"/>
    <cellStyle name="Calculation 2 4 7 2 3 9" xfId="9149" xr:uid="{00000000-0005-0000-0000-000046220000}"/>
    <cellStyle name="Calculation 2 4 7 2 3 9 2" xfId="9150" xr:uid="{00000000-0005-0000-0000-000047220000}"/>
    <cellStyle name="Calculation 2 4 7 2 3 9 3" xfId="9151" xr:uid="{00000000-0005-0000-0000-000048220000}"/>
    <cellStyle name="Calculation 2 4 7 2 4" xfId="9152" xr:uid="{00000000-0005-0000-0000-000049220000}"/>
    <cellStyle name="Calculation 2 4 7 2 4 10" xfId="9153" xr:uid="{00000000-0005-0000-0000-00004A220000}"/>
    <cellStyle name="Calculation 2 4 7 2 4 11" xfId="9154" xr:uid="{00000000-0005-0000-0000-00004B220000}"/>
    <cellStyle name="Calculation 2 4 7 2 4 2" xfId="9155" xr:uid="{00000000-0005-0000-0000-00004C220000}"/>
    <cellStyle name="Calculation 2 4 7 2 4 2 2" xfId="9156" xr:uid="{00000000-0005-0000-0000-00004D220000}"/>
    <cellStyle name="Calculation 2 4 7 2 4 2 3" xfId="9157" xr:uid="{00000000-0005-0000-0000-00004E220000}"/>
    <cellStyle name="Calculation 2 4 7 2 4 3" xfId="9158" xr:uid="{00000000-0005-0000-0000-00004F220000}"/>
    <cellStyle name="Calculation 2 4 7 2 4 3 2" xfId="9159" xr:uid="{00000000-0005-0000-0000-000050220000}"/>
    <cellStyle name="Calculation 2 4 7 2 4 3 3" xfId="9160" xr:uid="{00000000-0005-0000-0000-000051220000}"/>
    <cellStyle name="Calculation 2 4 7 2 4 4" xfId="9161" xr:uid="{00000000-0005-0000-0000-000052220000}"/>
    <cellStyle name="Calculation 2 4 7 2 4 4 2" xfId="9162" xr:uid="{00000000-0005-0000-0000-000053220000}"/>
    <cellStyle name="Calculation 2 4 7 2 4 4 3" xfId="9163" xr:uid="{00000000-0005-0000-0000-000054220000}"/>
    <cellStyle name="Calculation 2 4 7 2 4 5" xfId="9164" xr:uid="{00000000-0005-0000-0000-000055220000}"/>
    <cellStyle name="Calculation 2 4 7 2 4 5 2" xfId="9165" xr:uid="{00000000-0005-0000-0000-000056220000}"/>
    <cellStyle name="Calculation 2 4 7 2 4 5 3" xfId="9166" xr:uid="{00000000-0005-0000-0000-000057220000}"/>
    <cellStyle name="Calculation 2 4 7 2 4 6" xfId="9167" xr:uid="{00000000-0005-0000-0000-000058220000}"/>
    <cellStyle name="Calculation 2 4 7 2 4 6 2" xfId="9168" xr:uid="{00000000-0005-0000-0000-000059220000}"/>
    <cellStyle name="Calculation 2 4 7 2 4 6 3" xfId="9169" xr:uid="{00000000-0005-0000-0000-00005A220000}"/>
    <cellStyle name="Calculation 2 4 7 2 4 7" xfId="9170" xr:uid="{00000000-0005-0000-0000-00005B220000}"/>
    <cellStyle name="Calculation 2 4 7 2 4 7 2" xfId="9171" xr:uid="{00000000-0005-0000-0000-00005C220000}"/>
    <cellStyle name="Calculation 2 4 7 2 4 7 3" xfId="9172" xr:uid="{00000000-0005-0000-0000-00005D220000}"/>
    <cellStyle name="Calculation 2 4 7 2 4 8" xfId="9173" xr:uid="{00000000-0005-0000-0000-00005E220000}"/>
    <cellStyle name="Calculation 2 4 7 2 4 8 2" xfId="9174" xr:uid="{00000000-0005-0000-0000-00005F220000}"/>
    <cellStyle name="Calculation 2 4 7 2 4 8 3" xfId="9175" xr:uid="{00000000-0005-0000-0000-000060220000}"/>
    <cellStyle name="Calculation 2 4 7 2 4 9" xfId="9176" xr:uid="{00000000-0005-0000-0000-000061220000}"/>
    <cellStyle name="Calculation 2 4 7 2 4 9 2" xfId="9177" xr:uid="{00000000-0005-0000-0000-000062220000}"/>
    <cellStyle name="Calculation 2 4 7 2 4 9 3" xfId="9178" xr:uid="{00000000-0005-0000-0000-000063220000}"/>
    <cellStyle name="Calculation 2 4 7 2 5" xfId="9179" xr:uid="{00000000-0005-0000-0000-000064220000}"/>
    <cellStyle name="Calculation 2 4 7 2 5 10" xfId="9180" xr:uid="{00000000-0005-0000-0000-000065220000}"/>
    <cellStyle name="Calculation 2 4 7 2 5 11" xfId="9181" xr:uid="{00000000-0005-0000-0000-000066220000}"/>
    <cellStyle name="Calculation 2 4 7 2 5 2" xfId="9182" xr:uid="{00000000-0005-0000-0000-000067220000}"/>
    <cellStyle name="Calculation 2 4 7 2 5 2 2" xfId="9183" xr:uid="{00000000-0005-0000-0000-000068220000}"/>
    <cellStyle name="Calculation 2 4 7 2 5 2 3" xfId="9184" xr:uid="{00000000-0005-0000-0000-000069220000}"/>
    <cellStyle name="Calculation 2 4 7 2 5 3" xfId="9185" xr:uid="{00000000-0005-0000-0000-00006A220000}"/>
    <cellStyle name="Calculation 2 4 7 2 5 3 2" xfId="9186" xr:uid="{00000000-0005-0000-0000-00006B220000}"/>
    <cellStyle name="Calculation 2 4 7 2 5 3 3" xfId="9187" xr:uid="{00000000-0005-0000-0000-00006C220000}"/>
    <cellStyle name="Calculation 2 4 7 2 5 4" xfId="9188" xr:uid="{00000000-0005-0000-0000-00006D220000}"/>
    <cellStyle name="Calculation 2 4 7 2 5 4 2" xfId="9189" xr:uid="{00000000-0005-0000-0000-00006E220000}"/>
    <cellStyle name="Calculation 2 4 7 2 5 4 3" xfId="9190" xr:uid="{00000000-0005-0000-0000-00006F220000}"/>
    <cellStyle name="Calculation 2 4 7 2 5 5" xfId="9191" xr:uid="{00000000-0005-0000-0000-000070220000}"/>
    <cellStyle name="Calculation 2 4 7 2 5 5 2" xfId="9192" xr:uid="{00000000-0005-0000-0000-000071220000}"/>
    <cellStyle name="Calculation 2 4 7 2 5 5 3" xfId="9193" xr:uid="{00000000-0005-0000-0000-000072220000}"/>
    <cellStyle name="Calculation 2 4 7 2 5 6" xfId="9194" xr:uid="{00000000-0005-0000-0000-000073220000}"/>
    <cellStyle name="Calculation 2 4 7 2 5 6 2" xfId="9195" xr:uid="{00000000-0005-0000-0000-000074220000}"/>
    <cellStyle name="Calculation 2 4 7 2 5 6 3" xfId="9196" xr:uid="{00000000-0005-0000-0000-000075220000}"/>
    <cellStyle name="Calculation 2 4 7 2 5 7" xfId="9197" xr:uid="{00000000-0005-0000-0000-000076220000}"/>
    <cellStyle name="Calculation 2 4 7 2 5 7 2" xfId="9198" xr:uid="{00000000-0005-0000-0000-000077220000}"/>
    <cellStyle name="Calculation 2 4 7 2 5 7 3" xfId="9199" xr:uid="{00000000-0005-0000-0000-000078220000}"/>
    <cellStyle name="Calculation 2 4 7 2 5 8" xfId="9200" xr:uid="{00000000-0005-0000-0000-000079220000}"/>
    <cellStyle name="Calculation 2 4 7 2 5 8 2" xfId="9201" xr:uid="{00000000-0005-0000-0000-00007A220000}"/>
    <cellStyle name="Calculation 2 4 7 2 5 8 3" xfId="9202" xr:uid="{00000000-0005-0000-0000-00007B220000}"/>
    <cellStyle name="Calculation 2 4 7 2 5 9" xfId="9203" xr:uid="{00000000-0005-0000-0000-00007C220000}"/>
    <cellStyle name="Calculation 2 4 7 2 5 9 2" xfId="9204" xr:uid="{00000000-0005-0000-0000-00007D220000}"/>
    <cellStyle name="Calculation 2 4 7 2 5 9 3" xfId="9205" xr:uid="{00000000-0005-0000-0000-00007E220000}"/>
    <cellStyle name="Calculation 2 4 7 2 6" xfId="9206" xr:uid="{00000000-0005-0000-0000-00007F220000}"/>
    <cellStyle name="Calculation 2 4 7 2 6 10" xfId="9207" xr:uid="{00000000-0005-0000-0000-000080220000}"/>
    <cellStyle name="Calculation 2 4 7 2 6 11" xfId="9208" xr:uid="{00000000-0005-0000-0000-000081220000}"/>
    <cellStyle name="Calculation 2 4 7 2 6 2" xfId="9209" xr:uid="{00000000-0005-0000-0000-000082220000}"/>
    <cellStyle name="Calculation 2 4 7 2 6 2 2" xfId="9210" xr:uid="{00000000-0005-0000-0000-000083220000}"/>
    <cellStyle name="Calculation 2 4 7 2 6 2 3" xfId="9211" xr:uid="{00000000-0005-0000-0000-000084220000}"/>
    <cellStyle name="Calculation 2 4 7 2 6 3" xfId="9212" xr:uid="{00000000-0005-0000-0000-000085220000}"/>
    <cellStyle name="Calculation 2 4 7 2 6 3 2" xfId="9213" xr:uid="{00000000-0005-0000-0000-000086220000}"/>
    <cellStyle name="Calculation 2 4 7 2 6 3 3" xfId="9214" xr:uid="{00000000-0005-0000-0000-000087220000}"/>
    <cellStyle name="Calculation 2 4 7 2 6 4" xfId="9215" xr:uid="{00000000-0005-0000-0000-000088220000}"/>
    <cellStyle name="Calculation 2 4 7 2 6 4 2" xfId="9216" xr:uid="{00000000-0005-0000-0000-000089220000}"/>
    <cellStyle name="Calculation 2 4 7 2 6 4 3" xfId="9217" xr:uid="{00000000-0005-0000-0000-00008A220000}"/>
    <cellStyle name="Calculation 2 4 7 2 6 5" xfId="9218" xr:uid="{00000000-0005-0000-0000-00008B220000}"/>
    <cellStyle name="Calculation 2 4 7 2 6 5 2" xfId="9219" xr:uid="{00000000-0005-0000-0000-00008C220000}"/>
    <cellStyle name="Calculation 2 4 7 2 6 5 3" xfId="9220" xr:uid="{00000000-0005-0000-0000-00008D220000}"/>
    <cellStyle name="Calculation 2 4 7 2 6 6" xfId="9221" xr:uid="{00000000-0005-0000-0000-00008E220000}"/>
    <cellStyle name="Calculation 2 4 7 2 6 6 2" xfId="9222" xr:uid="{00000000-0005-0000-0000-00008F220000}"/>
    <cellStyle name="Calculation 2 4 7 2 6 6 3" xfId="9223" xr:uid="{00000000-0005-0000-0000-000090220000}"/>
    <cellStyle name="Calculation 2 4 7 2 6 7" xfId="9224" xr:uid="{00000000-0005-0000-0000-000091220000}"/>
    <cellStyle name="Calculation 2 4 7 2 6 7 2" xfId="9225" xr:uid="{00000000-0005-0000-0000-000092220000}"/>
    <cellStyle name="Calculation 2 4 7 2 6 7 3" xfId="9226" xr:uid="{00000000-0005-0000-0000-000093220000}"/>
    <cellStyle name="Calculation 2 4 7 2 6 8" xfId="9227" xr:uid="{00000000-0005-0000-0000-000094220000}"/>
    <cellStyle name="Calculation 2 4 7 2 6 8 2" xfId="9228" xr:uid="{00000000-0005-0000-0000-000095220000}"/>
    <cellStyle name="Calculation 2 4 7 2 6 8 3" xfId="9229" xr:uid="{00000000-0005-0000-0000-000096220000}"/>
    <cellStyle name="Calculation 2 4 7 2 6 9" xfId="9230" xr:uid="{00000000-0005-0000-0000-000097220000}"/>
    <cellStyle name="Calculation 2 4 7 2 6 9 2" xfId="9231" xr:uid="{00000000-0005-0000-0000-000098220000}"/>
    <cellStyle name="Calculation 2 4 7 2 6 9 3" xfId="9232" xr:uid="{00000000-0005-0000-0000-000099220000}"/>
    <cellStyle name="Calculation 2 4 7 2 7" xfId="9233" xr:uid="{00000000-0005-0000-0000-00009A220000}"/>
    <cellStyle name="Calculation 2 4 7 2 7 10" xfId="9234" xr:uid="{00000000-0005-0000-0000-00009B220000}"/>
    <cellStyle name="Calculation 2 4 7 2 7 11" xfId="9235" xr:uid="{00000000-0005-0000-0000-00009C220000}"/>
    <cellStyle name="Calculation 2 4 7 2 7 2" xfId="9236" xr:uid="{00000000-0005-0000-0000-00009D220000}"/>
    <cellStyle name="Calculation 2 4 7 2 7 2 2" xfId="9237" xr:uid="{00000000-0005-0000-0000-00009E220000}"/>
    <cellStyle name="Calculation 2 4 7 2 7 2 3" xfId="9238" xr:uid="{00000000-0005-0000-0000-00009F220000}"/>
    <cellStyle name="Calculation 2 4 7 2 7 3" xfId="9239" xr:uid="{00000000-0005-0000-0000-0000A0220000}"/>
    <cellStyle name="Calculation 2 4 7 2 7 3 2" xfId="9240" xr:uid="{00000000-0005-0000-0000-0000A1220000}"/>
    <cellStyle name="Calculation 2 4 7 2 7 3 3" xfId="9241" xr:uid="{00000000-0005-0000-0000-0000A2220000}"/>
    <cellStyle name="Calculation 2 4 7 2 7 4" xfId="9242" xr:uid="{00000000-0005-0000-0000-0000A3220000}"/>
    <cellStyle name="Calculation 2 4 7 2 7 4 2" xfId="9243" xr:uid="{00000000-0005-0000-0000-0000A4220000}"/>
    <cellStyle name="Calculation 2 4 7 2 7 4 3" xfId="9244" xr:uid="{00000000-0005-0000-0000-0000A5220000}"/>
    <cellStyle name="Calculation 2 4 7 2 7 5" xfId="9245" xr:uid="{00000000-0005-0000-0000-0000A6220000}"/>
    <cellStyle name="Calculation 2 4 7 2 7 5 2" xfId="9246" xr:uid="{00000000-0005-0000-0000-0000A7220000}"/>
    <cellStyle name="Calculation 2 4 7 2 7 5 3" xfId="9247" xr:uid="{00000000-0005-0000-0000-0000A8220000}"/>
    <cellStyle name="Calculation 2 4 7 2 7 6" xfId="9248" xr:uid="{00000000-0005-0000-0000-0000A9220000}"/>
    <cellStyle name="Calculation 2 4 7 2 7 6 2" xfId="9249" xr:uid="{00000000-0005-0000-0000-0000AA220000}"/>
    <cellStyle name="Calculation 2 4 7 2 7 6 3" xfId="9250" xr:uid="{00000000-0005-0000-0000-0000AB220000}"/>
    <cellStyle name="Calculation 2 4 7 2 7 7" xfId="9251" xr:uid="{00000000-0005-0000-0000-0000AC220000}"/>
    <cellStyle name="Calculation 2 4 7 2 7 7 2" xfId="9252" xr:uid="{00000000-0005-0000-0000-0000AD220000}"/>
    <cellStyle name="Calculation 2 4 7 2 7 7 3" xfId="9253" xr:uid="{00000000-0005-0000-0000-0000AE220000}"/>
    <cellStyle name="Calculation 2 4 7 2 7 8" xfId="9254" xr:uid="{00000000-0005-0000-0000-0000AF220000}"/>
    <cellStyle name="Calculation 2 4 7 2 7 8 2" xfId="9255" xr:uid="{00000000-0005-0000-0000-0000B0220000}"/>
    <cellStyle name="Calculation 2 4 7 2 7 8 3" xfId="9256" xr:uid="{00000000-0005-0000-0000-0000B1220000}"/>
    <cellStyle name="Calculation 2 4 7 2 7 9" xfId="9257" xr:uid="{00000000-0005-0000-0000-0000B2220000}"/>
    <cellStyle name="Calculation 2 4 7 2 7 9 2" xfId="9258" xr:uid="{00000000-0005-0000-0000-0000B3220000}"/>
    <cellStyle name="Calculation 2 4 7 2 7 9 3" xfId="9259" xr:uid="{00000000-0005-0000-0000-0000B4220000}"/>
    <cellStyle name="Calculation 2 4 7 2 8" xfId="9260" xr:uid="{00000000-0005-0000-0000-0000B5220000}"/>
    <cellStyle name="Calculation 2 4 7 2 8 10" xfId="9261" xr:uid="{00000000-0005-0000-0000-0000B6220000}"/>
    <cellStyle name="Calculation 2 4 7 2 8 11" xfId="9262" xr:uid="{00000000-0005-0000-0000-0000B7220000}"/>
    <cellStyle name="Calculation 2 4 7 2 8 2" xfId="9263" xr:uid="{00000000-0005-0000-0000-0000B8220000}"/>
    <cellStyle name="Calculation 2 4 7 2 8 2 2" xfId="9264" xr:uid="{00000000-0005-0000-0000-0000B9220000}"/>
    <cellStyle name="Calculation 2 4 7 2 8 2 3" xfId="9265" xr:uid="{00000000-0005-0000-0000-0000BA220000}"/>
    <cellStyle name="Calculation 2 4 7 2 8 3" xfId="9266" xr:uid="{00000000-0005-0000-0000-0000BB220000}"/>
    <cellStyle name="Calculation 2 4 7 2 8 3 2" xfId="9267" xr:uid="{00000000-0005-0000-0000-0000BC220000}"/>
    <cellStyle name="Calculation 2 4 7 2 8 3 3" xfId="9268" xr:uid="{00000000-0005-0000-0000-0000BD220000}"/>
    <cellStyle name="Calculation 2 4 7 2 8 4" xfId="9269" xr:uid="{00000000-0005-0000-0000-0000BE220000}"/>
    <cellStyle name="Calculation 2 4 7 2 8 4 2" xfId="9270" xr:uid="{00000000-0005-0000-0000-0000BF220000}"/>
    <cellStyle name="Calculation 2 4 7 2 8 4 3" xfId="9271" xr:uid="{00000000-0005-0000-0000-0000C0220000}"/>
    <cellStyle name="Calculation 2 4 7 2 8 5" xfId="9272" xr:uid="{00000000-0005-0000-0000-0000C1220000}"/>
    <cellStyle name="Calculation 2 4 7 2 8 5 2" xfId="9273" xr:uid="{00000000-0005-0000-0000-0000C2220000}"/>
    <cellStyle name="Calculation 2 4 7 2 8 5 3" xfId="9274" xr:uid="{00000000-0005-0000-0000-0000C3220000}"/>
    <cellStyle name="Calculation 2 4 7 2 8 6" xfId="9275" xr:uid="{00000000-0005-0000-0000-0000C4220000}"/>
    <cellStyle name="Calculation 2 4 7 2 8 6 2" xfId="9276" xr:uid="{00000000-0005-0000-0000-0000C5220000}"/>
    <cellStyle name="Calculation 2 4 7 2 8 6 3" xfId="9277" xr:uid="{00000000-0005-0000-0000-0000C6220000}"/>
    <cellStyle name="Calculation 2 4 7 2 8 7" xfId="9278" xr:uid="{00000000-0005-0000-0000-0000C7220000}"/>
    <cellStyle name="Calculation 2 4 7 2 8 7 2" xfId="9279" xr:uid="{00000000-0005-0000-0000-0000C8220000}"/>
    <cellStyle name="Calculation 2 4 7 2 8 7 3" xfId="9280" xr:uid="{00000000-0005-0000-0000-0000C9220000}"/>
    <cellStyle name="Calculation 2 4 7 2 8 8" xfId="9281" xr:uid="{00000000-0005-0000-0000-0000CA220000}"/>
    <cellStyle name="Calculation 2 4 7 2 8 8 2" xfId="9282" xr:uid="{00000000-0005-0000-0000-0000CB220000}"/>
    <cellStyle name="Calculation 2 4 7 2 8 8 3" xfId="9283" xr:uid="{00000000-0005-0000-0000-0000CC220000}"/>
    <cellStyle name="Calculation 2 4 7 2 8 9" xfId="9284" xr:uid="{00000000-0005-0000-0000-0000CD220000}"/>
    <cellStyle name="Calculation 2 4 7 2 8 9 2" xfId="9285" xr:uid="{00000000-0005-0000-0000-0000CE220000}"/>
    <cellStyle name="Calculation 2 4 7 2 8 9 3" xfId="9286" xr:uid="{00000000-0005-0000-0000-0000CF220000}"/>
    <cellStyle name="Calculation 2 4 7 2 9" xfId="9287" xr:uid="{00000000-0005-0000-0000-0000D0220000}"/>
    <cellStyle name="Calculation 2 4 7 2 9 10" xfId="9288" xr:uid="{00000000-0005-0000-0000-0000D1220000}"/>
    <cellStyle name="Calculation 2 4 7 2 9 11" xfId="9289" xr:uid="{00000000-0005-0000-0000-0000D2220000}"/>
    <cellStyle name="Calculation 2 4 7 2 9 2" xfId="9290" xr:uid="{00000000-0005-0000-0000-0000D3220000}"/>
    <cellStyle name="Calculation 2 4 7 2 9 2 2" xfId="9291" xr:uid="{00000000-0005-0000-0000-0000D4220000}"/>
    <cellStyle name="Calculation 2 4 7 2 9 2 3" xfId="9292" xr:uid="{00000000-0005-0000-0000-0000D5220000}"/>
    <cellStyle name="Calculation 2 4 7 2 9 3" xfId="9293" xr:uid="{00000000-0005-0000-0000-0000D6220000}"/>
    <cellStyle name="Calculation 2 4 7 2 9 3 2" xfId="9294" xr:uid="{00000000-0005-0000-0000-0000D7220000}"/>
    <cellStyle name="Calculation 2 4 7 2 9 3 3" xfId="9295" xr:uid="{00000000-0005-0000-0000-0000D8220000}"/>
    <cellStyle name="Calculation 2 4 7 2 9 4" xfId="9296" xr:uid="{00000000-0005-0000-0000-0000D9220000}"/>
    <cellStyle name="Calculation 2 4 7 2 9 4 2" xfId="9297" xr:uid="{00000000-0005-0000-0000-0000DA220000}"/>
    <cellStyle name="Calculation 2 4 7 2 9 4 3" xfId="9298" xr:uid="{00000000-0005-0000-0000-0000DB220000}"/>
    <cellStyle name="Calculation 2 4 7 2 9 5" xfId="9299" xr:uid="{00000000-0005-0000-0000-0000DC220000}"/>
    <cellStyle name="Calculation 2 4 7 2 9 5 2" xfId="9300" xr:uid="{00000000-0005-0000-0000-0000DD220000}"/>
    <cellStyle name="Calculation 2 4 7 2 9 5 3" xfId="9301" xr:uid="{00000000-0005-0000-0000-0000DE220000}"/>
    <cellStyle name="Calculation 2 4 7 2 9 6" xfId="9302" xr:uid="{00000000-0005-0000-0000-0000DF220000}"/>
    <cellStyle name="Calculation 2 4 7 2 9 6 2" xfId="9303" xr:uid="{00000000-0005-0000-0000-0000E0220000}"/>
    <cellStyle name="Calculation 2 4 7 2 9 6 3" xfId="9304" xr:uid="{00000000-0005-0000-0000-0000E1220000}"/>
    <cellStyle name="Calculation 2 4 7 2 9 7" xfId="9305" xr:uid="{00000000-0005-0000-0000-0000E2220000}"/>
    <cellStyle name="Calculation 2 4 7 2 9 7 2" xfId="9306" xr:uid="{00000000-0005-0000-0000-0000E3220000}"/>
    <cellStyle name="Calculation 2 4 7 2 9 7 3" xfId="9307" xr:uid="{00000000-0005-0000-0000-0000E4220000}"/>
    <cellStyle name="Calculation 2 4 7 2 9 8" xfId="9308" xr:uid="{00000000-0005-0000-0000-0000E5220000}"/>
    <cellStyle name="Calculation 2 4 7 2 9 8 2" xfId="9309" xr:uid="{00000000-0005-0000-0000-0000E6220000}"/>
    <cellStyle name="Calculation 2 4 7 2 9 8 3" xfId="9310" xr:uid="{00000000-0005-0000-0000-0000E7220000}"/>
    <cellStyle name="Calculation 2 4 7 2 9 9" xfId="9311" xr:uid="{00000000-0005-0000-0000-0000E8220000}"/>
    <cellStyle name="Calculation 2 4 7 2 9 9 2" xfId="9312" xr:uid="{00000000-0005-0000-0000-0000E9220000}"/>
    <cellStyle name="Calculation 2 4 7 2 9 9 3" xfId="9313" xr:uid="{00000000-0005-0000-0000-0000EA220000}"/>
    <cellStyle name="Calculation 2 4 7 3" xfId="58404" xr:uid="{00000000-0005-0000-0000-0000EB220000}"/>
    <cellStyle name="Calculation 2 4 8" xfId="168" xr:uid="{00000000-0005-0000-0000-0000EC220000}"/>
    <cellStyle name="Calculation 2 4 8 2" xfId="9314" xr:uid="{00000000-0005-0000-0000-0000ED220000}"/>
    <cellStyle name="Calculation 2 4 8 2 10" xfId="9315" xr:uid="{00000000-0005-0000-0000-0000EE220000}"/>
    <cellStyle name="Calculation 2 4 8 2 10 10" xfId="9316" xr:uid="{00000000-0005-0000-0000-0000EF220000}"/>
    <cellStyle name="Calculation 2 4 8 2 10 11" xfId="9317" xr:uid="{00000000-0005-0000-0000-0000F0220000}"/>
    <cellStyle name="Calculation 2 4 8 2 10 2" xfId="9318" xr:uid="{00000000-0005-0000-0000-0000F1220000}"/>
    <cellStyle name="Calculation 2 4 8 2 10 2 2" xfId="9319" xr:uid="{00000000-0005-0000-0000-0000F2220000}"/>
    <cellStyle name="Calculation 2 4 8 2 10 2 3" xfId="9320" xr:uid="{00000000-0005-0000-0000-0000F3220000}"/>
    <cellStyle name="Calculation 2 4 8 2 10 3" xfId="9321" xr:uid="{00000000-0005-0000-0000-0000F4220000}"/>
    <cellStyle name="Calculation 2 4 8 2 10 3 2" xfId="9322" xr:uid="{00000000-0005-0000-0000-0000F5220000}"/>
    <cellStyle name="Calculation 2 4 8 2 10 3 3" xfId="9323" xr:uid="{00000000-0005-0000-0000-0000F6220000}"/>
    <cellStyle name="Calculation 2 4 8 2 10 4" xfId="9324" xr:uid="{00000000-0005-0000-0000-0000F7220000}"/>
    <cellStyle name="Calculation 2 4 8 2 10 4 2" xfId="9325" xr:uid="{00000000-0005-0000-0000-0000F8220000}"/>
    <cellStyle name="Calculation 2 4 8 2 10 4 3" xfId="9326" xr:uid="{00000000-0005-0000-0000-0000F9220000}"/>
    <cellStyle name="Calculation 2 4 8 2 10 5" xfId="9327" xr:uid="{00000000-0005-0000-0000-0000FA220000}"/>
    <cellStyle name="Calculation 2 4 8 2 10 5 2" xfId="9328" xr:uid="{00000000-0005-0000-0000-0000FB220000}"/>
    <cellStyle name="Calculation 2 4 8 2 10 5 3" xfId="9329" xr:uid="{00000000-0005-0000-0000-0000FC220000}"/>
    <cellStyle name="Calculation 2 4 8 2 10 6" xfId="9330" xr:uid="{00000000-0005-0000-0000-0000FD220000}"/>
    <cellStyle name="Calculation 2 4 8 2 10 6 2" xfId="9331" xr:uid="{00000000-0005-0000-0000-0000FE220000}"/>
    <cellStyle name="Calculation 2 4 8 2 10 6 3" xfId="9332" xr:uid="{00000000-0005-0000-0000-0000FF220000}"/>
    <cellStyle name="Calculation 2 4 8 2 10 7" xfId="9333" xr:uid="{00000000-0005-0000-0000-000000230000}"/>
    <cellStyle name="Calculation 2 4 8 2 10 7 2" xfId="9334" xr:uid="{00000000-0005-0000-0000-000001230000}"/>
    <cellStyle name="Calculation 2 4 8 2 10 7 3" xfId="9335" xr:uid="{00000000-0005-0000-0000-000002230000}"/>
    <cellStyle name="Calculation 2 4 8 2 10 8" xfId="9336" xr:uid="{00000000-0005-0000-0000-000003230000}"/>
    <cellStyle name="Calculation 2 4 8 2 10 8 2" xfId="9337" xr:uid="{00000000-0005-0000-0000-000004230000}"/>
    <cellStyle name="Calculation 2 4 8 2 10 8 3" xfId="9338" xr:uid="{00000000-0005-0000-0000-000005230000}"/>
    <cellStyle name="Calculation 2 4 8 2 10 9" xfId="9339" xr:uid="{00000000-0005-0000-0000-000006230000}"/>
    <cellStyle name="Calculation 2 4 8 2 10 9 2" xfId="9340" xr:uid="{00000000-0005-0000-0000-000007230000}"/>
    <cellStyle name="Calculation 2 4 8 2 10 9 3" xfId="9341" xr:uid="{00000000-0005-0000-0000-000008230000}"/>
    <cellStyle name="Calculation 2 4 8 2 11" xfId="9342" xr:uid="{00000000-0005-0000-0000-000009230000}"/>
    <cellStyle name="Calculation 2 4 8 2 11 2" xfId="9343" xr:uid="{00000000-0005-0000-0000-00000A230000}"/>
    <cellStyle name="Calculation 2 4 8 2 11 3" xfId="9344" xr:uid="{00000000-0005-0000-0000-00000B230000}"/>
    <cellStyle name="Calculation 2 4 8 2 12" xfId="9345" xr:uid="{00000000-0005-0000-0000-00000C230000}"/>
    <cellStyle name="Calculation 2 4 8 2 12 2" xfId="9346" xr:uid="{00000000-0005-0000-0000-00000D230000}"/>
    <cellStyle name="Calculation 2 4 8 2 12 3" xfId="9347" xr:uid="{00000000-0005-0000-0000-00000E230000}"/>
    <cellStyle name="Calculation 2 4 8 2 13" xfId="9348" xr:uid="{00000000-0005-0000-0000-00000F230000}"/>
    <cellStyle name="Calculation 2 4 8 2 13 2" xfId="9349" xr:uid="{00000000-0005-0000-0000-000010230000}"/>
    <cellStyle name="Calculation 2 4 8 2 13 3" xfId="9350" xr:uid="{00000000-0005-0000-0000-000011230000}"/>
    <cellStyle name="Calculation 2 4 8 2 14" xfId="9351" xr:uid="{00000000-0005-0000-0000-000012230000}"/>
    <cellStyle name="Calculation 2 4 8 2 14 2" xfId="9352" xr:uid="{00000000-0005-0000-0000-000013230000}"/>
    <cellStyle name="Calculation 2 4 8 2 14 3" xfId="9353" xr:uid="{00000000-0005-0000-0000-000014230000}"/>
    <cellStyle name="Calculation 2 4 8 2 15" xfId="9354" xr:uid="{00000000-0005-0000-0000-000015230000}"/>
    <cellStyle name="Calculation 2 4 8 2 15 2" xfId="9355" xr:uid="{00000000-0005-0000-0000-000016230000}"/>
    <cellStyle name="Calculation 2 4 8 2 15 3" xfId="9356" xr:uid="{00000000-0005-0000-0000-000017230000}"/>
    <cellStyle name="Calculation 2 4 8 2 16" xfId="9357" xr:uid="{00000000-0005-0000-0000-000018230000}"/>
    <cellStyle name="Calculation 2 4 8 2 16 2" xfId="9358" xr:uid="{00000000-0005-0000-0000-000019230000}"/>
    <cellStyle name="Calculation 2 4 8 2 16 3" xfId="9359" xr:uid="{00000000-0005-0000-0000-00001A230000}"/>
    <cellStyle name="Calculation 2 4 8 2 17" xfId="9360" xr:uid="{00000000-0005-0000-0000-00001B230000}"/>
    <cellStyle name="Calculation 2 4 8 2 17 2" xfId="9361" xr:uid="{00000000-0005-0000-0000-00001C230000}"/>
    <cellStyle name="Calculation 2 4 8 2 17 3" xfId="9362" xr:uid="{00000000-0005-0000-0000-00001D230000}"/>
    <cellStyle name="Calculation 2 4 8 2 18" xfId="9363" xr:uid="{00000000-0005-0000-0000-00001E230000}"/>
    <cellStyle name="Calculation 2 4 8 2 18 2" xfId="9364" xr:uid="{00000000-0005-0000-0000-00001F230000}"/>
    <cellStyle name="Calculation 2 4 8 2 18 3" xfId="9365" xr:uid="{00000000-0005-0000-0000-000020230000}"/>
    <cellStyle name="Calculation 2 4 8 2 19" xfId="9366" xr:uid="{00000000-0005-0000-0000-000021230000}"/>
    <cellStyle name="Calculation 2 4 8 2 2" xfId="9367" xr:uid="{00000000-0005-0000-0000-000022230000}"/>
    <cellStyle name="Calculation 2 4 8 2 2 10" xfId="9368" xr:uid="{00000000-0005-0000-0000-000023230000}"/>
    <cellStyle name="Calculation 2 4 8 2 2 11" xfId="9369" xr:uid="{00000000-0005-0000-0000-000024230000}"/>
    <cellStyle name="Calculation 2 4 8 2 2 2" xfId="9370" xr:uid="{00000000-0005-0000-0000-000025230000}"/>
    <cellStyle name="Calculation 2 4 8 2 2 2 2" xfId="9371" xr:uid="{00000000-0005-0000-0000-000026230000}"/>
    <cellStyle name="Calculation 2 4 8 2 2 2 3" xfId="9372" xr:uid="{00000000-0005-0000-0000-000027230000}"/>
    <cellStyle name="Calculation 2 4 8 2 2 3" xfId="9373" xr:uid="{00000000-0005-0000-0000-000028230000}"/>
    <cellStyle name="Calculation 2 4 8 2 2 3 2" xfId="9374" xr:uid="{00000000-0005-0000-0000-000029230000}"/>
    <cellStyle name="Calculation 2 4 8 2 2 3 3" xfId="9375" xr:uid="{00000000-0005-0000-0000-00002A230000}"/>
    <cellStyle name="Calculation 2 4 8 2 2 4" xfId="9376" xr:uid="{00000000-0005-0000-0000-00002B230000}"/>
    <cellStyle name="Calculation 2 4 8 2 2 4 2" xfId="9377" xr:uid="{00000000-0005-0000-0000-00002C230000}"/>
    <cellStyle name="Calculation 2 4 8 2 2 4 3" xfId="9378" xr:uid="{00000000-0005-0000-0000-00002D230000}"/>
    <cellStyle name="Calculation 2 4 8 2 2 5" xfId="9379" xr:uid="{00000000-0005-0000-0000-00002E230000}"/>
    <cellStyle name="Calculation 2 4 8 2 2 5 2" xfId="9380" xr:uid="{00000000-0005-0000-0000-00002F230000}"/>
    <cellStyle name="Calculation 2 4 8 2 2 5 3" xfId="9381" xr:uid="{00000000-0005-0000-0000-000030230000}"/>
    <cellStyle name="Calculation 2 4 8 2 2 6" xfId="9382" xr:uid="{00000000-0005-0000-0000-000031230000}"/>
    <cellStyle name="Calculation 2 4 8 2 2 6 2" xfId="9383" xr:uid="{00000000-0005-0000-0000-000032230000}"/>
    <cellStyle name="Calculation 2 4 8 2 2 6 3" xfId="9384" xr:uid="{00000000-0005-0000-0000-000033230000}"/>
    <cellStyle name="Calculation 2 4 8 2 2 7" xfId="9385" xr:uid="{00000000-0005-0000-0000-000034230000}"/>
    <cellStyle name="Calculation 2 4 8 2 2 7 2" xfId="9386" xr:uid="{00000000-0005-0000-0000-000035230000}"/>
    <cellStyle name="Calculation 2 4 8 2 2 7 3" xfId="9387" xr:uid="{00000000-0005-0000-0000-000036230000}"/>
    <cellStyle name="Calculation 2 4 8 2 2 8" xfId="9388" xr:uid="{00000000-0005-0000-0000-000037230000}"/>
    <cellStyle name="Calculation 2 4 8 2 2 8 2" xfId="9389" xr:uid="{00000000-0005-0000-0000-000038230000}"/>
    <cellStyle name="Calculation 2 4 8 2 2 8 3" xfId="9390" xr:uid="{00000000-0005-0000-0000-000039230000}"/>
    <cellStyle name="Calculation 2 4 8 2 2 9" xfId="9391" xr:uid="{00000000-0005-0000-0000-00003A230000}"/>
    <cellStyle name="Calculation 2 4 8 2 2 9 2" xfId="9392" xr:uid="{00000000-0005-0000-0000-00003B230000}"/>
    <cellStyle name="Calculation 2 4 8 2 2 9 3" xfId="9393" xr:uid="{00000000-0005-0000-0000-00003C230000}"/>
    <cellStyle name="Calculation 2 4 8 2 20" xfId="9394" xr:uid="{00000000-0005-0000-0000-00003D230000}"/>
    <cellStyle name="Calculation 2 4 8 2 3" xfId="9395" xr:uid="{00000000-0005-0000-0000-00003E230000}"/>
    <cellStyle name="Calculation 2 4 8 2 3 10" xfId="9396" xr:uid="{00000000-0005-0000-0000-00003F230000}"/>
    <cellStyle name="Calculation 2 4 8 2 3 11" xfId="9397" xr:uid="{00000000-0005-0000-0000-000040230000}"/>
    <cellStyle name="Calculation 2 4 8 2 3 2" xfId="9398" xr:uid="{00000000-0005-0000-0000-000041230000}"/>
    <cellStyle name="Calculation 2 4 8 2 3 2 2" xfId="9399" xr:uid="{00000000-0005-0000-0000-000042230000}"/>
    <cellStyle name="Calculation 2 4 8 2 3 2 3" xfId="9400" xr:uid="{00000000-0005-0000-0000-000043230000}"/>
    <cellStyle name="Calculation 2 4 8 2 3 3" xfId="9401" xr:uid="{00000000-0005-0000-0000-000044230000}"/>
    <cellStyle name="Calculation 2 4 8 2 3 3 2" xfId="9402" xr:uid="{00000000-0005-0000-0000-000045230000}"/>
    <cellStyle name="Calculation 2 4 8 2 3 3 3" xfId="9403" xr:uid="{00000000-0005-0000-0000-000046230000}"/>
    <cellStyle name="Calculation 2 4 8 2 3 4" xfId="9404" xr:uid="{00000000-0005-0000-0000-000047230000}"/>
    <cellStyle name="Calculation 2 4 8 2 3 4 2" xfId="9405" xr:uid="{00000000-0005-0000-0000-000048230000}"/>
    <cellStyle name="Calculation 2 4 8 2 3 4 3" xfId="9406" xr:uid="{00000000-0005-0000-0000-000049230000}"/>
    <cellStyle name="Calculation 2 4 8 2 3 5" xfId="9407" xr:uid="{00000000-0005-0000-0000-00004A230000}"/>
    <cellStyle name="Calculation 2 4 8 2 3 5 2" xfId="9408" xr:uid="{00000000-0005-0000-0000-00004B230000}"/>
    <cellStyle name="Calculation 2 4 8 2 3 5 3" xfId="9409" xr:uid="{00000000-0005-0000-0000-00004C230000}"/>
    <cellStyle name="Calculation 2 4 8 2 3 6" xfId="9410" xr:uid="{00000000-0005-0000-0000-00004D230000}"/>
    <cellStyle name="Calculation 2 4 8 2 3 6 2" xfId="9411" xr:uid="{00000000-0005-0000-0000-00004E230000}"/>
    <cellStyle name="Calculation 2 4 8 2 3 6 3" xfId="9412" xr:uid="{00000000-0005-0000-0000-00004F230000}"/>
    <cellStyle name="Calculation 2 4 8 2 3 7" xfId="9413" xr:uid="{00000000-0005-0000-0000-000050230000}"/>
    <cellStyle name="Calculation 2 4 8 2 3 7 2" xfId="9414" xr:uid="{00000000-0005-0000-0000-000051230000}"/>
    <cellStyle name="Calculation 2 4 8 2 3 7 3" xfId="9415" xr:uid="{00000000-0005-0000-0000-000052230000}"/>
    <cellStyle name="Calculation 2 4 8 2 3 8" xfId="9416" xr:uid="{00000000-0005-0000-0000-000053230000}"/>
    <cellStyle name="Calculation 2 4 8 2 3 8 2" xfId="9417" xr:uid="{00000000-0005-0000-0000-000054230000}"/>
    <cellStyle name="Calculation 2 4 8 2 3 8 3" xfId="9418" xr:uid="{00000000-0005-0000-0000-000055230000}"/>
    <cellStyle name="Calculation 2 4 8 2 3 9" xfId="9419" xr:uid="{00000000-0005-0000-0000-000056230000}"/>
    <cellStyle name="Calculation 2 4 8 2 3 9 2" xfId="9420" xr:uid="{00000000-0005-0000-0000-000057230000}"/>
    <cellStyle name="Calculation 2 4 8 2 3 9 3" xfId="9421" xr:uid="{00000000-0005-0000-0000-000058230000}"/>
    <cellStyle name="Calculation 2 4 8 2 4" xfId="9422" xr:uid="{00000000-0005-0000-0000-000059230000}"/>
    <cellStyle name="Calculation 2 4 8 2 4 10" xfId="9423" xr:uid="{00000000-0005-0000-0000-00005A230000}"/>
    <cellStyle name="Calculation 2 4 8 2 4 11" xfId="9424" xr:uid="{00000000-0005-0000-0000-00005B230000}"/>
    <cellStyle name="Calculation 2 4 8 2 4 2" xfId="9425" xr:uid="{00000000-0005-0000-0000-00005C230000}"/>
    <cellStyle name="Calculation 2 4 8 2 4 2 2" xfId="9426" xr:uid="{00000000-0005-0000-0000-00005D230000}"/>
    <cellStyle name="Calculation 2 4 8 2 4 2 3" xfId="9427" xr:uid="{00000000-0005-0000-0000-00005E230000}"/>
    <cellStyle name="Calculation 2 4 8 2 4 3" xfId="9428" xr:uid="{00000000-0005-0000-0000-00005F230000}"/>
    <cellStyle name="Calculation 2 4 8 2 4 3 2" xfId="9429" xr:uid="{00000000-0005-0000-0000-000060230000}"/>
    <cellStyle name="Calculation 2 4 8 2 4 3 3" xfId="9430" xr:uid="{00000000-0005-0000-0000-000061230000}"/>
    <cellStyle name="Calculation 2 4 8 2 4 4" xfId="9431" xr:uid="{00000000-0005-0000-0000-000062230000}"/>
    <cellStyle name="Calculation 2 4 8 2 4 4 2" xfId="9432" xr:uid="{00000000-0005-0000-0000-000063230000}"/>
    <cellStyle name="Calculation 2 4 8 2 4 4 3" xfId="9433" xr:uid="{00000000-0005-0000-0000-000064230000}"/>
    <cellStyle name="Calculation 2 4 8 2 4 5" xfId="9434" xr:uid="{00000000-0005-0000-0000-000065230000}"/>
    <cellStyle name="Calculation 2 4 8 2 4 5 2" xfId="9435" xr:uid="{00000000-0005-0000-0000-000066230000}"/>
    <cellStyle name="Calculation 2 4 8 2 4 5 3" xfId="9436" xr:uid="{00000000-0005-0000-0000-000067230000}"/>
    <cellStyle name="Calculation 2 4 8 2 4 6" xfId="9437" xr:uid="{00000000-0005-0000-0000-000068230000}"/>
    <cellStyle name="Calculation 2 4 8 2 4 6 2" xfId="9438" xr:uid="{00000000-0005-0000-0000-000069230000}"/>
    <cellStyle name="Calculation 2 4 8 2 4 6 3" xfId="9439" xr:uid="{00000000-0005-0000-0000-00006A230000}"/>
    <cellStyle name="Calculation 2 4 8 2 4 7" xfId="9440" xr:uid="{00000000-0005-0000-0000-00006B230000}"/>
    <cellStyle name="Calculation 2 4 8 2 4 7 2" xfId="9441" xr:uid="{00000000-0005-0000-0000-00006C230000}"/>
    <cellStyle name="Calculation 2 4 8 2 4 7 3" xfId="9442" xr:uid="{00000000-0005-0000-0000-00006D230000}"/>
    <cellStyle name="Calculation 2 4 8 2 4 8" xfId="9443" xr:uid="{00000000-0005-0000-0000-00006E230000}"/>
    <cellStyle name="Calculation 2 4 8 2 4 8 2" xfId="9444" xr:uid="{00000000-0005-0000-0000-00006F230000}"/>
    <cellStyle name="Calculation 2 4 8 2 4 8 3" xfId="9445" xr:uid="{00000000-0005-0000-0000-000070230000}"/>
    <cellStyle name="Calculation 2 4 8 2 4 9" xfId="9446" xr:uid="{00000000-0005-0000-0000-000071230000}"/>
    <cellStyle name="Calculation 2 4 8 2 4 9 2" xfId="9447" xr:uid="{00000000-0005-0000-0000-000072230000}"/>
    <cellStyle name="Calculation 2 4 8 2 4 9 3" xfId="9448" xr:uid="{00000000-0005-0000-0000-000073230000}"/>
    <cellStyle name="Calculation 2 4 8 2 5" xfId="9449" xr:uid="{00000000-0005-0000-0000-000074230000}"/>
    <cellStyle name="Calculation 2 4 8 2 5 10" xfId="9450" xr:uid="{00000000-0005-0000-0000-000075230000}"/>
    <cellStyle name="Calculation 2 4 8 2 5 11" xfId="9451" xr:uid="{00000000-0005-0000-0000-000076230000}"/>
    <cellStyle name="Calculation 2 4 8 2 5 2" xfId="9452" xr:uid="{00000000-0005-0000-0000-000077230000}"/>
    <cellStyle name="Calculation 2 4 8 2 5 2 2" xfId="9453" xr:uid="{00000000-0005-0000-0000-000078230000}"/>
    <cellStyle name="Calculation 2 4 8 2 5 2 3" xfId="9454" xr:uid="{00000000-0005-0000-0000-000079230000}"/>
    <cellStyle name="Calculation 2 4 8 2 5 3" xfId="9455" xr:uid="{00000000-0005-0000-0000-00007A230000}"/>
    <cellStyle name="Calculation 2 4 8 2 5 3 2" xfId="9456" xr:uid="{00000000-0005-0000-0000-00007B230000}"/>
    <cellStyle name="Calculation 2 4 8 2 5 3 3" xfId="9457" xr:uid="{00000000-0005-0000-0000-00007C230000}"/>
    <cellStyle name="Calculation 2 4 8 2 5 4" xfId="9458" xr:uid="{00000000-0005-0000-0000-00007D230000}"/>
    <cellStyle name="Calculation 2 4 8 2 5 4 2" xfId="9459" xr:uid="{00000000-0005-0000-0000-00007E230000}"/>
    <cellStyle name="Calculation 2 4 8 2 5 4 3" xfId="9460" xr:uid="{00000000-0005-0000-0000-00007F230000}"/>
    <cellStyle name="Calculation 2 4 8 2 5 5" xfId="9461" xr:uid="{00000000-0005-0000-0000-000080230000}"/>
    <cellStyle name="Calculation 2 4 8 2 5 5 2" xfId="9462" xr:uid="{00000000-0005-0000-0000-000081230000}"/>
    <cellStyle name="Calculation 2 4 8 2 5 5 3" xfId="9463" xr:uid="{00000000-0005-0000-0000-000082230000}"/>
    <cellStyle name="Calculation 2 4 8 2 5 6" xfId="9464" xr:uid="{00000000-0005-0000-0000-000083230000}"/>
    <cellStyle name="Calculation 2 4 8 2 5 6 2" xfId="9465" xr:uid="{00000000-0005-0000-0000-000084230000}"/>
    <cellStyle name="Calculation 2 4 8 2 5 6 3" xfId="9466" xr:uid="{00000000-0005-0000-0000-000085230000}"/>
    <cellStyle name="Calculation 2 4 8 2 5 7" xfId="9467" xr:uid="{00000000-0005-0000-0000-000086230000}"/>
    <cellStyle name="Calculation 2 4 8 2 5 7 2" xfId="9468" xr:uid="{00000000-0005-0000-0000-000087230000}"/>
    <cellStyle name="Calculation 2 4 8 2 5 7 3" xfId="9469" xr:uid="{00000000-0005-0000-0000-000088230000}"/>
    <cellStyle name="Calculation 2 4 8 2 5 8" xfId="9470" xr:uid="{00000000-0005-0000-0000-000089230000}"/>
    <cellStyle name="Calculation 2 4 8 2 5 8 2" xfId="9471" xr:uid="{00000000-0005-0000-0000-00008A230000}"/>
    <cellStyle name="Calculation 2 4 8 2 5 8 3" xfId="9472" xr:uid="{00000000-0005-0000-0000-00008B230000}"/>
    <cellStyle name="Calculation 2 4 8 2 5 9" xfId="9473" xr:uid="{00000000-0005-0000-0000-00008C230000}"/>
    <cellStyle name="Calculation 2 4 8 2 5 9 2" xfId="9474" xr:uid="{00000000-0005-0000-0000-00008D230000}"/>
    <cellStyle name="Calculation 2 4 8 2 5 9 3" xfId="9475" xr:uid="{00000000-0005-0000-0000-00008E230000}"/>
    <cellStyle name="Calculation 2 4 8 2 6" xfId="9476" xr:uid="{00000000-0005-0000-0000-00008F230000}"/>
    <cellStyle name="Calculation 2 4 8 2 6 10" xfId="9477" xr:uid="{00000000-0005-0000-0000-000090230000}"/>
    <cellStyle name="Calculation 2 4 8 2 6 11" xfId="9478" xr:uid="{00000000-0005-0000-0000-000091230000}"/>
    <cellStyle name="Calculation 2 4 8 2 6 2" xfId="9479" xr:uid="{00000000-0005-0000-0000-000092230000}"/>
    <cellStyle name="Calculation 2 4 8 2 6 2 2" xfId="9480" xr:uid="{00000000-0005-0000-0000-000093230000}"/>
    <cellStyle name="Calculation 2 4 8 2 6 2 3" xfId="9481" xr:uid="{00000000-0005-0000-0000-000094230000}"/>
    <cellStyle name="Calculation 2 4 8 2 6 3" xfId="9482" xr:uid="{00000000-0005-0000-0000-000095230000}"/>
    <cellStyle name="Calculation 2 4 8 2 6 3 2" xfId="9483" xr:uid="{00000000-0005-0000-0000-000096230000}"/>
    <cellStyle name="Calculation 2 4 8 2 6 3 3" xfId="9484" xr:uid="{00000000-0005-0000-0000-000097230000}"/>
    <cellStyle name="Calculation 2 4 8 2 6 4" xfId="9485" xr:uid="{00000000-0005-0000-0000-000098230000}"/>
    <cellStyle name="Calculation 2 4 8 2 6 4 2" xfId="9486" xr:uid="{00000000-0005-0000-0000-000099230000}"/>
    <cellStyle name="Calculation 2 4 8 2 6 4 3" xfId="9487" xr:uid="{00000000-0005-0000-0000-00009A230000}"/>
    <cellStyle name="Calculation 2 4 8 2 6 5" xfId="9488" xr:uid="{00000000-0005-0000-0000-00009B230000}"/>
    <cellStyle name="Calculation 2 4 8 2 6 5 2" xfId="9489" xr:uid="{00000000-0005-0000-0000-00009C230000}"/>
    <cellStyle name="Calculation 2 4 8 2 6 5 3" xfId="9490" xr:uid="{00000000-0005-0000-0000-00009D230000}"/>
    <cellStyle name="Calculation 2 4 8 2 6 6" xfId="9491" xr:uid="{00000000-0005-0000-0000-00009E230000}"/>
    <cellStyle name="Calculation 2 4 8 2 6 6 2" xfId="9492" xr:uid="{00000000-0005-0000-0000-00009F230000}"/>
    <cellStyle name="Calculation 2 4 8 2 6 6 3" xfId="9493" xr:uid="{00000000-0005-0000-0000-0000A0230000}"/>
    <cellStyle name="Calculation 2 4 8 2 6 7" xfId="9494" xr:uid="{00000000-0005-0000-0000-0000A1230000}"/>
    <cellStyle name="Calculation 2 4 8 2 6 7 2" xfId="9495" xr:uid="{00000000-0005-0000-0000-0000A2230000}"/>
    <cellStyle name="Calculation 2 4 8 2 6 7 3" xfId="9496" xr:uid="{00000000-0005-0000-0000-0000A3230000}"/>
    <cellStyle name="Calculation 2 4 8 2 6 8" xfId="9497" xr:uid="{00000000-0005-0000-0000-0000A4230000}"/>
    <cellStyle name="Calculation 2 4 8 2 6 8 2" xfId="9498" xr:uid="{00000000-0005-0000-0000-0000A5230000}"/>
    <cellStyle name="Calculation 2 4 8 2 6 8 3" xfId="9499" xr:uid="{00000000-0005-0000-0000-0000A6230000}"/>
    <cellStyle name="Calculation 2 4 8 2 6 9" xfId="9500" xr:uid="{00000000-0005-0000-0000-0000A7230000}"/>
    <cellStyle name="Calculation 2 4 8 2 6 9 2" xfId="9501" xr:uid="{00000000-0005-0000-0000-0000A8230000}"/>
    <cellStyle name="Calculation 2 4 8 2 6 9 3" xfId="9502" xr:uid="{00000000-0005-0000-0000-0000A9230000}"/>
    <cellStyle name="Calculation 2 4 8 2 7" xfId="9503" xr:uid="{00000000-0005-0000-0000-0000AA230000}"/>
    <cellStyle name="Calculation 2 4 8 2 7 10" xfId="9504" xr:uid="{00000000-0005-0000-0000-0000AB230000}"/>
    <cellStyle name="Calculation 2 4 8 2 7 11" xfId="9505" xr:uid="{00000000-0005-0000-0000-0000AC230000}"/>
    <cellStyle name="Calculation 2 4 8 2 7 2" xfId="9506" xr:uid="{00000000-0005-0000-0000-0000AD230000}"/>
    <cellStyle name="Calculation 2 4 8 2 7 2 2" xfId="9507" xr:uid="{00000000-0005-0000-0000-0000AE230000}"/>
    <cellStyle name="Calculation 2 4 8 2 7 2 3" xfId="9508" xr:uid="{00000000-0005-0000-0000-0000AF230000}"/>
    <cellStyle name="Calculation 2 4 8 2 7 3" xfId="9509" xr:uid="{00000000-0005-0000-0000-0000B0230000}"/>
    <cellStyle name="Calculation 2 4 8 2 7 3 2" xfId="9510" xr:uid="{00000000-0005-0000-0000-0000B1230000}"/>
    <cellStyle name="Calculation 2 4 8 2 7 3 3" xfId="9511" xr:uid="{00000000-0005-0000-0000-0000B2230000}"/>
    <cellStyle name="Calculation 2 4 8 2 7 4" xfId="9512" xr:uid="{00000000-0005-0000-0000-0000B3230000}"/>
    <cellStyle name="Calculation 2 4 8 2 7 4 2" xfId="9513" xr:uid="{00000000-0005-0000-0000-0000B4230000}"/>
    <cellStyle name="Calculation 2 4 8 2 7 4 3" xfId="9514" xr:uid="{00000000-0005-0000-0000-0000B5230000}"/>
    <cellStyle name="Calculation 2 4 8 2 7 5" xfId="9515" xr:uid="{00000000-0005-0000-0000-0000B6230000}"/>
    <cellStyle name="Calculation 2 4 8 2 7 5 2" xfId="9516" xr:uid="{00000000-0005-0000-0000-0000B7230000}"/>
    <cellStyle name="Calculation 2 4 8 2 7 5 3" xfId="9517" xr:uid="{00000000-0005-0000-0000-0000B8230000}"/>
    <cellStyle name="Calculation 2 4 8 2 7 6" xfId="9518" xr:uid="{00000000-0005-0000-0000-0000B9230000}"/>
    <cellStyle name="Calculation 2 4 8 2 7 6 2" xfId="9519" xr:uid="{00000000-0005-0000-0000-0000BA230000}"/>
    <cellStyle name="Calculation 2 4 8 2 7 6 3" xfId="9520" xr:uid="{00000000-0005-0000-0000-0000BB230000}"/>
    <cellStyle name="Calculation 2 4 8 2 7 7" xfId="9521" xr:uid="{00000000-0005-0000-0000-0000BC230000}"/>
    <cellStyle name="Calculation 2 4 8 2 7 7 2" xfId="9522" xr:uid="{00000000-0005-0000-0000-0000BD230000}"/>
    <cellStyle name="Calculation 2 4 8 2 7 7 3" xfId="9523" xr:uid="{00000000-0005-0000-0000-0000BE230000}"/>
    <cellStyle name="Calculation 2 4 8 2 7 8" xfId="9524" xr:uid="{00000000-0005-0000-0000-0000BF230000}"/>
    <cellStyle name="Calculation 2 4 8 2 7 8 2" xfId="9525" xr:uid="{00000000-0005-0000-0000-0000C0230000}"/>
    <cellStyle name="Calculation 2 4 8 2 7 8 3" xfId="9526" xr:uid="{00000000-0005-0000-0000-0000C1230000}"/>
    <cellStyle name="Calculation 2 4 8 2 7 9" xfId="9527" xr:uid="{00000000-0005-0000-0000-0000C2230000}"/>
    <cellStyle name="Calculation 2 4 8 2 7 9 2" xfId="9528" xr:uid="{00000000-0005-0000-0000-0000C3230000}"/>
    <cellStyle name="Calculation 2 4 8 2 7 9 3" xfId="9529" xr:uid="{00000000-0005-0000-0000-0000C4230000}"/>
    <cellStyle name="Calculation 2 4 8 2 8" xfId="9530" xr:uid="{00000000-0005-0000-0000-0000C5230000}"/>
    <cellStyle name="Calculation 2 4 8 2 8 10" xfId="9531" xr:uid="{00000000-0005-0000-0000-0000C6230000}"/>
    <cellStyle name="Calculation 2 4 8 2 8 11" xfId="9532" xr:uid="{00000000-0005-0000-0000-0000C7230000}"/>
    <cellStyle name="Calculation 2 4 8 2 8 2" xfId="9533" xr:uid="{00000000-0005-0000-0000-0000C8230000}"/>
    <cellStyle name="Calculation 2 4 8 2 8 2 2" xfId="9534" xr:uid="{00000000-0005-0000-0000-0000C9230000}"/>
    <cellStyle name="Calculation 2 4 8 2 8 2 3" xfId="9535" xr:uid="{00000000-0005-0000-0000-0000CA230000}"/>
    <cellStyle name="Calculation 2 4 8 2 8 3" xfId="9536" xr:uid="{00000000-0005-0000-0000-0000CB230000}"/>
    <cellStyle name="Calculation 2 4 8 2 8 3 2" xfId="9537" xr:uid="{00000000-0005-0000-0000-0000CC230000}"/>
    <cellStyle name="Calculation 2 4 8 2 8 3 3" xfId="9538" xr:uid="{00000000-0005-0000-0000-0000CD230000}"/>
    <cellStyle name="Calculation 2 4 8 2 8 4" xfId="9539" xr:uid="{00000000-0005-0000-0000-0000CE230000}"/>
    <cellStyle name="Calculation 2 4 8 2 8 4 2" xfId="9540" xr:uid="{00000000-0005-0000-0000-0000CF230000}"/>
    <cellStyle name="Calculation 2 4 8 2 8 4 3" xfId="9541" xr:uid="{00000000-0005-0000-0000-0000D0230000}"/>
    <cellStyle name="Calculation 2 4 8 2 8 5" xfId="9542" xr:uid="{00000000-0005-0000-0000-0000D1230000}"/>
    <cellStyle name="Calculation 2 4 8 2 8 5 2" xfId="9543" xr:uid="{00000000-0005-0000-0000-0000D2230000}"/>
    <cellStyle name="Calculation 2 4 8 2 8 5 3" xfId="9544" xr:uid="{00000000-0005-0000-0000-0000D3230000}"/>
    <cellStyle name="Calculation 2 4 8 2 8 6" xfId="9545" xr:uid="{00000000-0005-0000-0000-0000D4230000}"/>
    <cellStyle name="Calculation 2 4 8 2 8 6 2" xfId="9546" xr:uid="{00000000-0005-0000-0000-0000D5230000}"/>
    <cellStyle name="Calculation 2 4 8 2 8 6 3" xfId="9547" xr:uid="{00000000-0005-0000-0000-0000D6230000}"/>
    <cellStyle name="Calculation 2 4 8 2 8 7" xfId="9548" xr:uid="{00000000-0005-0000-0000-0000D7230000}"/>
    <cellStyle name="Calculation 2 4 8 2 8 7 2" xfId="9549" xr:uid="{00000000-0005-0000-0000-0000D8230000}"/>
    <cellStyle name="Calculation 2 4 8 2 8 7 3" xfId="9550" xr:uid="{00000000-0005-0000-0000-0000D9230000}"/>
    <cellStyle name="Calculation 2 4 8 2 8 8" xfId="9551" xr:uid="{00000000-0005-0000-0000-0000DA230000}"/>
    <cellStyle name="Calculation 2 4 8 2 8 8 2" xfId="9552" xr:uid="{00000000-0005-0000-0000-0000DB230000}"/>
    <cellStyle name="Calculation 2 4 8 2 8 8 3" xfId="9553" xr:uid="{00000000-0005-0000-0000-0000DC230000}"/>
    <cellStyle name="Calculation 2 4 8 2 8 9" xfId="9554" xr:uid="{00000000-0005-0000-0000-0000DD230000}"/>
    <cellStyle name="Calculation 2 4 8 2 8 9 2" xfId="9555" xr:uid="{00000000-0005-0000-0000-0000DE230000}"/>
    <cellStyle name="Calculation 2 4 8 2 8 9 3" xfId="9556" xr:uid="{00000000-0005-0000-0000-0000DF230000}"/>
    <cellStyle name="Calculation 2 4 8 2 9" xfId="9557" xr:uid="{00000000-0005-0000-0000-0000E0230000}"/>
    <cellStyle name="Calculation 2 4 8 2 9 10" xfId="9558" xr:uid="{00000000-0005-0000-0000-0000E1230000}"/>
    <cellStyle name="Calculation 2 4 8 2 9 11" xfId="9559" xr:uid="{00000000-0005-0000-0000-0000E2230000}"/>
    <cellStyle name="Calculation 2 4 8 2 9 2" xfId="9560" xr:uid="{00000000-0005-0000-0000-0000E3230000}"/>
    <cellStyle name="Calculation 2 4 8 2 9 2 2" xfId="9561" xr:uid="{00000000-0005-0000-0000-0000E4230000}"/>
    <cellStyle name="Calculation 2 4 8 2 9 2 3" xfId="9562" xr:uid="{00000000-0005-0000-0000-0000E5230000}"/>
    <cellStyle name="Calculation 2 4 8 2 9 3" xfId="9563" xr:uid="{00000000-0005-0000-0000-0000E6230000}"/>
    <cellStyle name="Calculation 2 4 8 2 9 3 2" xfId="9564" xr:uid="{00000000-0005-0000-0000-0000E7230000}"/>
    <cellStyle name="Calculation 2 4 8 2 9 3 3" xfId="9565" xr:uid="{00000000-0005-0000-0000-0000E8230000}"/>
    <cellStyle name="Calculation 2 4 8 2 9 4" xfId="9566" xr:uid="{00000000-0005-0000-0000-0000E9230000}"/>
    <cellStyle name="Calculation 2 4 8 2 9 4 2" xfId="9567" xr:uid="{00000000-0005-0000-0000-0000EA230000}"/>
    <cellStyle name="Calculation 2 4 8 2 9 4 3" xfId="9568" xr:uid="{00000000-0005-0000-0000-0000EB230000}"/>
    <cellStyle name="Calculation 2 4 8 2 9 5" xfId="9569" xr:uid="{00000000-0005-0000-0000-0000EC230000}"/>
    <cellStyle name="Calculation 2 4 8 2 9 5 2" xfId="9570" xr:uid="{00000000-0005-0000-0000-0000ED230000}"/>
    <cellStyle name="Calculation 2 4 8 2 9 5 3" xfId="9571" xr:uid="{00000000-0005-0000-0000-0000EE230000}"/>
    <cellStyle name="Calculation 2 4 8 2 9 6" xfId="9572" xr:uid="{00000000-0005-0000-0000-0000EF230000}"/>
    <cellStyle name="Calculation 2 4 8 2 9 6 2" xfId="9573" xr:uid="{00000000-0005-0000-0000-0000F0230000}"/>
    <cellStyle name="Calculation 2 4 8 2 9 6 3" xfId="9574" xr:uid="{00000000-0005-0000-0000-0000F1230000}"/>
    <cellStyle name="Calculation 2 4 8 2 9 7" xfId="9575" xr:uid="{00000000-0005-0000-0000-0000F2230000}"/>
    <cellStyle name="Calculation 2 4 8 2 9 7 2" xfId="9576" xr:uid="{00000000-0005-0000-0000-0000F3230000}"/>
    <cellStyle name="Calculation 2 4 8 2 9 7 3" xfId="9577" xr:uid="{00000000-0005-0000-0000-0000F4230000}"/>
    <cellStyle name="Calculation 2 4 8 2 9 8" xfId="9578" xr:uid="{00000000-0005-0000-0000-0000F5230000}"/>
    <cellStyle name="Calculation 2 4 8 2 9 8 2" xfId="9579" xr:uid="{00000000-0005-0000-0000-0000F6230000}"/>
    <cellStyle name="Calculation 2 4 8 2 9 8 3" xfId="9580" xr:uid="{00000000-0005-0000-0000-0000F7230000}"/>
    <cellStyle name="Calculation 2 4 8 2 9 9" xfId="9581" xr:uid="{00000000-0005-0000-0000-0000F8230000}"/>
    <cellStyle name="Calculation 2 4 8 2 9 9 2" xfId="9582" xr:uid="{00000000-0005-0000-0000-0000F9230000}"/>
    <cellStyle name="Calculation 2 4 8 2 9 9 3" xfId="9583" xr:uid="{00000000-0005-0000-0000-0000FA230000}"/>
    <cellStyle name="Calculation 2 4 8 3" xfId="58230" xr:uid="{00000000-0005-0000-0000-0000FB230000}"/>
    <cellStyle name="Calculation 2 4 9" xfId="169" xr:uid="{00000000-0005-0000-0000-0000FC230000}"/>
    <cellStyle name="Calculation 2 4 9 2" xfId="9584" xr:uid="{00000000-0005-0000-0000-0000FD230000}"/>
    <cellStyle name="Calculation 2 4 9 2 10" xfId="9585" xr:uid="{00000000-0005-0000-0000-0000FE230000}"/>
    <cellStyle name="Calculation 2 4 9 2 10 10" xfId="9586" xr:uid="{00000000-0005-0000-0000-0000FF230000}"/>
    <cellStyle name="Calculation 2 4 9 2 10 11" xfId="9587" xr:uid="{00000000-0005-0000-0000-000000240000}"/>
    <cellStyle name="Calculation 2 4 9 2 10 2" xfId="9588" xr:uid="{00000000-0005-0000-0000-000001240000}"/>
    <cellStyle name="Calculation 2 4 9 2 10 2 2" xfId="9589" xr:uid="{00000000-0005-0000-0000-000002240000}"/>
    <cellStyle name="Calculation 2 4 9 2 10 2 3" xfId="9590" xr:uid="{00000000-0005-0000-0000-000003240000}"/>
    <cellStyle name="Calculation 2 4 9 2 10 3" xfId="9591" xr:uid="{00000000-0005-0000-0000-000004240000}"/>
    <cellStyle name="Calculation 2 4 9 2 10 3 2" xfId="9592" xr:uid="{00000000-0005-0000-0000-000005240000}"/>
    <cellStyle name="Calculation 2 4 9 2 10 3 3" xfId="9593" xr:uid="{00000000-0005-0000-0000-000006240000}"/>
    <cellStyle name="Calculation 2 4 9 2 10 4" xfId="9594" xr:uid="{00000000-0005-0000-0000-000007240000}"/>
    <cellStyle name="Calculation 2 4 9 2 10 4 2" xfId="9595" xr:uid="{00000000-0005-0000-0000-000008240000}"/>
    <cellStyle name="Calculation 2 4 9 2 10 4 3" xfId="9596" xr:uid="{00000000-0005-0000-0000-000009240000}"/>
    <cellStyle name="Calculation 2 4 9 2 10 5" xfId="9597" xr:uid="{00000000-0005-0000-0000-00000A240000}"/>
    <cellStyle name="Calculation 2 4 9 2 10 5 2" xfId="9598" xr:uid="{00000000-0005-0000-0000-00000B240000}"/>
    <cellStyle name="Calculation 2 4 9 2 10 5 3" xfId="9599" xr:uid="{00000000-0005-0000-0000-00000C240000}"/>
    <cellStyle name="Calculation 2 4 9 2 10 6" xfId="9600" xr:uid="{00000000-0005-0000-0000-00000D240000}"/>
    <cellStyle name="Calculation 2 4 9 2 10 6 2" xfId="9601" xr:uid="{00000000-0005-0000-0000-00000E240000}"/>
    <cellStyle name="Calculation 2 4 9 2 10 6 3" xfId="9602" xr:uid="{00000000-0005-0000-0000-00000F240000}"/>
    <cellStyle name="Calculation 2 4 9 2 10 7" xfId="9603" xr:uid="{00000000-0005-0000-0000-000010240000}"/>
    <cellStyle name="Calculation 2 4 9 2 10 7 2" xfId="9604" xr:uid="{00000000-0005-0000-0000-000011240000}"/>
    <cellStyle name="Calculation 2 4 9 2 10 7 3" xfId="9605" xr:uid="{00000000-0005-0000-0000-000012240000}"/>
    <cellStyle name="Calculation 2 4 9 2 10 8" xfId="9606" xr:uid="{00000000-0005-0000-0000-000013240000}"/>
    <cellStyle name="Calculation 2 4 9 2 10 8 2" xfId="9607" xr:uid="{00000000-0005-0000-0000-000014240000}"/>
    <cellStyle name="Calculation 2 4 9 2 10 8 3" xfId="9608" xr:uid="{00000000-0005-0000-0000-000015240000}"/>
    <cellStyle name="Calculation 2 4 9 2 10 9" xfId="9609" xr:uid="{00000000-0005-0000-0000-000016240000}"/>
    <cellStyle name="Calculation 2 4 9 2 10 9 2" xfId="9610" xr:uid="{00000000-0005-0000-0000-000017240000}"/>
    <cellStyle name="Calculation 2 4 9 2 10 9 3" xfId="9611" xr:uid="{00000000-0005-0000-0000-000018240000}"/>
    <cellStyle name="Calculation 2 4 9 2 11" xfId="9612" xr:uid="{00000000-0005-0000-0000-000019240000}"/>
    <cellStyle name="Calculation 2 4 9 2 11 2" xfId="9613" xr:uid="{00000000-0005-0000-0000-00001A240000}"/>
    <cellStyle name="Calculation 2 4 9 2 11 3" xfId="9614" xr:uid="{00000000-0005-0000-0000-00001B240000}"/>
    <cellStyle name="Calculation 2 4 9 2 12" xfId="9615" xr:uid="{00000000-0005-0000-0000-00001C240000}"/>
    <cellStyle name="Calculation 2 4 9 2 12 2" xfId="9616" xr:uid="{00000000-0005-0000-0000-00001D240000}"/>
    <cellStyle name="Calculation 2 4 9 2 12 3" xfId="9617" xr:uid="{00000000-0005-0000-0000-00001E240000}"/>
    <cellStyle name="Calculation 2 4 9 2 13" xfId="9618" xr:uid="{00000000-0005-0000-0000-00001F240000}"/>
    <cellStyle name="Calculation 2 4 9 2 13 2" xfId="9619" xr:uid="{00000000-0005-0000-0000-000020240000}"/>
    <cellStyle name="Calculation 2 4 9 2 13 3" xfId="9620" xr:uid="{00000000-0005-0000-0000-000021240000}"/>
    <cellStyle name="Calculation 2 4 9 2 14" xfId="9621" xr:uid="{00000000-0005-0000-0000-000022240000}"/>
    <cellStyle name="Calculation 2 4 9 2 14 2" xfId="9622" xr:uid="{00000000-0005-0000-0000-000023240000}"/>
    <cellStyle name="Calculation 2 4 9 2 14 3" xfId="9623" xr:uid="{00000000-0005-0000-0000-000024240000}"/>
    <cellStyle name="Calculation 2 4 9 2 15" xfId="9624" xr:uid="{00000000-0005-0000-0000-000025240000}"/>
    <cellStyle name="Calculation 2 4 9 2 15 2" xfId="9625" xr:uid="{00000000-0005-0000-0000-000026240000}"/>
    <cellStyle name="Calculation 2 4 9 2 15 3" xfId="9626" xr:uid="{00000000-0005-0000-0000-000027240000}"/>
    <cellStyle name="Calculation 2 4 9 2 16" xfId="9627" xr:uid="{00000000-0005-0000-0000-000028240000}"/>
    <cellStyle name="Calculation 2 4 9 2 16 2" xfId="9628" xr:uid="{00000000-0005-0000-0000-000029240000}"/>
    <cellStyle name="Calculation 2 4 9 2 16 3" xfId="9629" xr:uid="{00000000-0005-0000-0000-00002A240000}"/>
    <cellStyle name="Calculation 2 4 9 2 17" xfId="9630" xr:uid="{00000000-0005-0000-0000-00002B240000}"/>
    <cellStyle name="Calculation 2 4 9 2 17 2" xfId="9631" xr:uid="{00000000-0005-0000-0000-00002C240000}"/>
    <cellStyle name="Calculation 2 4 9 2 17 3" xfId="9632" xr:uid="{00000000-0005-0000-0000-00002D240000}"/>
    <cellStyle name="Calculation 2 4 9 2 18" xfId="9633" xr:uid="{00000000-0005-0000-0000-00002E240000}"/>
    <cellStyle name="Calculation 2 4 9 2 18 2" xfId="9634" xr:uid="{00000000-0005-0000-0000-00002F240000}"/>
    <cellStyle name="Calculation 2 4 9 2 18 3" xfId="9635" xr:uid="{00000000-0005-0000-0000-000030240000}"/>
    <cellStyle name="Calculation 2 4 9 2 19" xfId="9636" xr:uid="{00000000-0005-0000-0000-000031240000}"/>
    <cellStyle name="Calculation 2 4 9 2 2" xfId="9637" xr:uid="{00000000-0005-0000-0000-000032240000}"/>
    <cellStyle name="Calculation 2 4 9 2 2 10" xfId="9638" xr:uid="{00000000-0005-0000-0000-000033240000}"/>
    <cellStyle name="Calculation 2 4 9 2 2 11" xfId="9639" xr:uid="{00000000-0005-0000-0000-000034240000}"/>
    <cellStyle name="Calculation 2 4 9 2 2 2" xfId="9640" xr:uid="{00000000-0005-0000-0000-000035240000}"/>
    <cellStyle name="Calculation 2 4 9 2 2 2 2" xfId="9641" xr:uid="{00000000-0005-0000-0000-000036240000}"/>
    <cellStyle name="Calculation 2 4 9 2 2 2 3" xfId="9642" xr:uid="{00000000-0005-0000-0000-000037240000}"/>
    <cellStyle name="Calculation 2 4 9 2 2 3" xfId="9643" xr:uid="{00000000-0005-0000-0000-000038240000}"/>
    <cellStyle name="Calculation 2 4 9 2 2 3 2" xfId="9644" xr:uid="{00000000-0005-0000-0000-000039240000}"/>
    <cellStyle name="Calculation 2 4 9 2 2 3 3" xfId="9645" xr:uid="{00000000-0005-0000-0000-00003A240000}"/>
    <cellStyle name="Calculation 2 4 9 2 2 4" xfId="9646" xr:uid="{00000000-0005-0000-0000-00003B240000}"/>
    <cellStyle name="Calculation 2 4 9 2 2 4 2" xfId="9647" xr:uid="{00000000-0005-0000-0000-00003C240000}"/>
    <cellStyle name="Calculation 2 4 9 2 2 4 3" xfId="9648" xr:uid="{00000000-0005-0000-0000-00003D240000}"/>
    <cellStyle name="Calculation 2 4 9 2 2 5" xfId="9649" xr:uid="{00000000-0005-0000-0000-00003E240000}"/>
    <cellStyle name="Calculation 2 4 9 2 2 5 2" xfId="9650" xr:uid="{00000000-0005-0000-0000-00003F240000}"/>
    <cellStyle name="Calculation 2 4 9 2 2 5 3" xfId="9651" xr:uid="{00000000-0005-0000-0000-000040240000}"/>
    <cellStyle name="Calculation 2 4 9 2 2 6" xfId="9652" xr:uid="{00000000-0005-0000-0000-000041240000}"/>
    <cellStyle name="Calculation 2 4 9 2 2 6 2" xfId="9653" xr:uid="{00000000-0005-0000-0000-000042240000}"/>
    <cellStyle name="Calculation 2 4 9 2 2 6 3" xfId="9654" xr:uid="{00000000-0005-0000-0000-000043240000}"/>
    <cellStyle name="Calculation 2 4 9 2 2 7" xfId="9655" xr:uid="{00000000-0005-0000-0000-000044240000}"/>
    <cellStyle name="Calculation 2 4 9 2 2 7 2" xfId="9656" xr:uid="{00000000-0005-0000-0000-000045240000}"/>
    <cellStyle name="Calculation 2 4 9 2 2 7 3" xfId="9657" xr:uid="{00000000-0005-0000-0000-000046240000}"/>
    <cellStyle name="Calculation 2 4 9 2 2 8" xfId="9658" xr:uid="{00000000-0005-0000-0000-000047240000}"/>
    <cellStyle name="Calculation 2 4 9 2 2 8 2" xfId="9659" xr:uid="{00000000-0005-0000-0000-000048240000}"/>
    <cellStyle name="Calculation 2 4 9 2 2 8 3" xfId="9660" xr:uid="{00000000-0005-0000-0000-000049240000}"/>
    <cellStyle name="Calculation 2 4 9 2 2 9" xfId="9661" xr:uid="{00000000-0005-0000-0000-00004A240000}"/>
    <cellStyle name="Calculation 2 4 9 2 2 9 2" xfId="9662" xr:uid="{00000000-0005-0000-0000-00004B240000}"/>
    <cellStyle name="Calculation 2 4 9 2 2 9 3" xfId="9663" xr:uid="{00000000-0005-0000-0000-00004C240000}"/>
    <cellStyle name="Calculation 2 4 9 2 20" xfId="9664" xr:uid="{00000000-0005-0000-0000-00004D240000}"/>
    <cellStyle name="Calculation 2 4 9 2 3" xfId="9665" xr:uid="{00000000-0005-0000-0000-00004E240000}"/>
    <cellStyle name="Calculation 2 4 9 2 3 10" xfId="9666" xr:uid="{00000000-0005-0000-0000-00004F240000}"/>
    <cellStyle name="Calculation 2 4 9 2 3 11" xfId="9667" xr:uid="{00000000-0005-0000-0000-000050240000}"/>
    <cellStyle name="Calculation 2 4 9 2 3 2" xfId="9668" xr:uid="{00000000-0005-0000-0000-000051240000}"/>
    <cellStyle name="Calculation 2 4 9 2 3 2 2" xfId="9669" xr:uid="{00000000-0005-0000-0000-000052240000}"/>
    <cellStyle name="Calculation 2 4 9 2 3 2 3" xfId="9670" xr:uid="{00000000-0005-0000-0000-000053240000}"/>
    <cellStyle name="Calculation 2 4 9 2 3 3" xfId="9671" xr:uid="{00000000-0005-0000-0000-000054240000}"/>
    <cellStyle name="Calculation 2 4 9 2 3 3 2" xfId="9672" xr:uid="{00000000-0005-0000-0000-000055240000}"/>
    <cellStyle name="Calculation 2 4 9 2 3 3 3" xfId="9673" xr:uid="{00000000-0005-0000-0000-000056240000}"/>
    <cellStyle name="Calculation 2 4 9 2 3 4" xfId="9674" xr:uid="{00000000-0005-0000-0000-000057240000}"/>
    <cellStyle name="Calculation 2 4 9 2 3 4 2" xfId="9675" xr:uid="{00000000-0005-0000-0000-000058240000}"/>
    <cellStyle name="Calculation 2 4 9 2 3 4 3" xfId="9676" xr:uid="{00000000-0005-0000-0000-000059240000}"/>
    <cellStyle name="Calculation 2 4 9 2 3 5" xfId="9677" xr:uid="{00000000-0005-0000-0000-00005A240000}"/>
    <cellStyle name="Calculation 2 4 9 2 3 5 2" xfId="9678" xr:uid="{00000000-0005-0000-0000-00005B240000}"/>
    <cellStyle name="Calculation 2 4 9 2 3 5 3" xfId="9679" xr:uid="{00000000-0005-0000-0000-00005C240000}"/>
    <cellStyle name="Calculation 2 4 9 2 3 6" xfId="9680" xr:uid="{00000000-0005-0000-0000-00005D240000}"/>
    <cellStyle name="Calculation 2 4 9 2 3 6 2" xfId="9681" xr:uid="{00000000-0005-0000-0000-00005E240000}"/>
    <cellStyle name="Calculation 2 4 9 2 3 6 3" xfId="9682" xr:uid="{00000000-0005-0000-0000-00005F240000}"/>
    <cellStyle name="Calculation 2 4 9 2 3 7" xfId="9683" xr:uid="{00000000-0005-0000-0000-000060240000}"/>
    <cellStyle name="Calculation 2 4 9 2 3 7 2" xfId="9684" xr:uid="{00000000-0005-0000-0000-000061240000}"/>
    <cellStyle name="Calculation 2 4 9 2 3 7 3" xfId="9685" xr:uid="{00000000-0005-0000-0000-000062240000}"/>
    <cellStyle name="Calculation 2 4 9 2 3 8" xfId="9686" xr:uid="{00000000-0005-0000-0000-000063240000}"/>
    <cellStyle name="Calculation 2 4 9 2 3 8 2" xfId="9687" xr:uid="{00000000-0005-0000-0000-000064240000}"/>
    <cellStyle name="Calculation 2 4 9 2 3 8 3" xfId="9688" xr:uid="{00000000-0005-0000-0000-000065240000}"/>
    <cellStyle name="Calculation 2 4 9 2 3 9" xfId="9689" xr:uid="{00000000-0005-0000-0000-000066240000}"/>
    <cellStyle name="Calculation 2 4 9 2 3 9 2" xfId="9690" xr:uid="{00000000-0005-0000-0000-000067240000}"/>
    <cellStyle name="Calculation 2 4 9 2 3 9 3" xfId="9691" xr:uid="{00000000-0005-0000-0000-000068240000}"/>
    <cellStyle name="Calculation 2 4 9 2 4" xfId="9692" xr:uid="{00000000-0005-0000-0000-000069240000}"/>
    <cellStyle name="Calculation 2 4 9 2 4 10" xfId="9693" xr:uid="{00000000-0005-0000-0000-00006A240000}"/>
    <cellStyle name="Calculation 2 4 9 2 4 11" xfId="9694" xr:uid="{00000000-0005-0000-0000-00006B240000}"/>
    <cellStyle name="Calculation 2 4 9 2 4 2" xfId="9695" xr:uid="{00000000-0005-0000-0000-00006C240000}"/>
    <cellStyle name="Calculation 2 4 9 2 4 2 2" xfId="9696" xr:uid="{00000000-0005-0000-0000-00006D240000}"/>
    <cellStyle name="Calculation 2 4 9 2 4 2 3" xfId="9697" xr:uid="{00000000-0005-0000-0000-00006E240000}"/>
    <cellStyle name="Calculation 2 4 9 2 4 3" xfId="9698" xr:uid="{00000000-0005-0000-0000-00006F240000}"/>
    <cellStyle name="Calculation 2 4 9 2 4 3 2" xfId="9699" xr:uid="{00000000-0005-0000-0000-000070240000}"/>
    <cellStyle name="Calculation 2 4 9 2 4 3 3" xfId="9700" xr:uid="{00000000-0005-0000-0000-000071240000}"/>
    <cellStyle name="Calculation 2 4 9 2 4 4" xfId="9701" xr:uid="{00000000-0005-0000-0000-000072240000}"/>
    <cellStyle name="Calculation 2 4 9 2 4 4 2" xfId="9702" xr:uid="{00000000-0005-0000-0000-000073240000}"/>
    <cellStyle name="Calculation 2 4 9 2 4 4 3" xfId="9703" xr:uid="{00000000-0005-0000-0000-000074240000}"/>
    <cellStyle name="Calculation 2 4 9 2 4 5" xfId="9704" xr:uid="{00000000-0005-0000-0000-000075240000}"/>
    <cellStyle name="Calculation 2 4 9 2 4 5 2" xfId="9705" xr:uid="{00000000-0005-0000-0000-000076240000}"/>
    <cellStyle name="Calculation 2 4 9 2 4 5 3" xfId="9706" xr:uid="{00000000-0005-0000-0000-000077240000}"/>
    <cellStyle name="Calculation 2 4 9 2 4 6" xfId="9707" xr:uid="{00000000-0005-0000-0000-000078240000}"/>
    <cellStyle name="Calculation 2 4 9 2 4 6 2" xfId="9708" xr:uid="{00000000-0005-0000-0000-000079240000}"/>
    <cellStyle name="Calculation 2 4 9 2 4 6 3" xfId="9709" xr:uid="{00000000-0005-0000-0000-00007A240000}"/>
    <cellStyle name="Calculation 2 4 9 2 4 7" xfId="9710" xr:uid="{00000000-0005-0000-0000-00007B240000}"/>
    <cellStyle name="Calculation 2 4 9 2 4 7 2" xfId="9711" xr:uid="{00000000-0005-0000-0000-00007C240000}"/>
    <cellStyle name="Calculation 2 4 9 2 4 7 3" xfId="9712" xr:uid="{00000000-0005-0000-0000-00007D240000}"/>
    <cellStyle name="Calculation 2 4 9 2 4 8" xfId="9713" xr:uid="{00000000-0005-0000-0000-00007E240000}"/>
    <cellStyle name="Calculation 2 4 9 2 4 8 2" xfId="9714" xr:uid="{00000000-0005-0000-0000-00007F240000}"/>
    <cellStyle name="Calculation 2 4 9 2 4 8 3" xfId="9715" xr:uid="{00000000-0005-0000-0000-000080240000}"/>
    <cellStyle name="Calculation 2 4 9 2 4 9" xfId="9716" xr:uid="{00000000-0005-0000-0000-000081240000}"/>
    <cellStyle name="Calculation 2 4 9 2 4 9 2" xfId="9717" xr:uid="{00000000-0005-0000-0000-000082240000}"/>
    <cellStyle name="Calculation 2 4 9 2 4 9 3" xfId="9718" xr:uid="{00000000-0005-0000-0000-000083240000}"/>
    <cellStyle name="Calculation 2 4 9 2 5" xfId="9719" xr:uid="{00000000-0005-0000-0000-000084240000}"/>
    <cellStyle name="Calculation 2 4 9 2 5 10" xfId="9720" xr:uid="{00000000-0005-0000-0000-000085240000}"/>
    <cellStyle name="Calculation 2 4 9 2 5 11" xfId="9721" xr:uid="{00000000-0005-0000-0000-000086240000}"/>
    <cellStyle name="Calculation 2 4 9 2 5 2" xfId="9722" xr:uid="{00000000-0005-0000-0000-000087240000}"/>
    <cellStyle name="Calculation 2 4 9 2 5 2 2" xfId="9723" xr:uid="{00000000-0005-0000-0000-000088240000}"/>
    <cellStyle name="Calculation 2 4 9 2 5 2 3" xfId="9724" xr:uid="{00000000-0005-0000-0000-000089240000}"/>
    <cellStyle name="Calculation 2 4 9 2 5 3" xfId="9725" xr:uid="{00000000-0005-0000-0000-00008A240000}"/>
    <cellStyle name="Calculation 2 4 9 2 5 3 2" xfId="9726" xr:uid="{00000000-0005-0000-0000-00008B240000}"/>
    <cellStyle name="Calculation 2 4 9 2 5 3 3" xfId="9727" xr:uid="{00000000-0005-0000-0000-00008C240000}"/>
    <cellStyle name="Calculation 2 4 9 2 5 4" xfId="9728" xr:uid="{00000000-0005-0000-0000-00008D240000}"/>
    <cellStyle name="Calculation 2 4 9 2 5 4 2" xfId="9729" xr:uid="{00000000-0005-0000-0000-00008E240000}"/>
    <cellStyle name="Calculation 2 4 9 2 5 4 3" xfId="9730" xr:uid="{00000000-0005-0000-0000-00008F240000}"/>
    <cellStyle name="Calculation 2 4 9 2 5 5" xfId="9731" xr:uid="{00000000-0005-0000-0000-000090240000}"/>
    <cellStyle name="Calculation 2 4 9 2 5 5 2" xfId="9732" xr:uid="{00000000-0005-0000-0000-000091240000}"/>
    <cellStyle name="Calculation 2 4 9 2 5 5 3" xfId="9733" xr:uid="{00000000-0005-0000-0000-000092240000}"/>
    <cellStyle name="Calculation 2 4 9 2 5 6" xfId="9734" xr:uid="{00000000-0005-0000-0000-000093240000}"/>
    <cellStyle name="Calculation 2 4 9 2 5 6 2" xfId="9735" xr:uid="{00000000-0005-0000-0000-000094240000}"/>
    <cellStyle name="Calculation 2 4 9 2 5 6 3" xfId="9736" xr:uid="{00000000-0005-0000-0000-000095240000}"/>
    <cellStyle name="Calculation 2 4 9 2 5 7" xfId="9737" xr:uid="{00000000-0005-0000-0000-000096240000}"/>
    <cellStyle name="Calculation 2 4 9 2 5 7 2" xfId="9738" xr:uid="{00000000-0005-0000-0000-000097240000}"/>
    <cellStyle name="Calculation 2 4 9 2 5 7 3" xfId="9739" xr:uid="{00000000-0005-0000-0000-000098240000}"/>
    <cellStyle name="Calculation 2 4 9 2 5 8" xfId="9740" xr:uid="{00000000-0005-0000-0000-000099240000}"/>
    <cellStyle name="Calculation 2 4 9 2 5 8 2" xfId="9741" xr:uid="{00000000-0005-0000-0000-00009A240000}"/>
    <cellStyle name="Calculation 2 4 9 2 5 8 3" xfId="9742" xr:uid="{00000000-0005-0000-0000-00009B240000}"/>
    <cellStyle name="Calculation 2 4 9 2 5 9" xfId="9743" xr:uid="{00000000-0005-0000-0000-00009C240000}"/>
    <cellStyle name="Calculation 2 4 9 2 5 9 2" xfId="9744" xr:uid="{00000000-0005-0000-0000-00009D240000}"/>
    <cellStyle name="Calculation 2 4 9 2 5 9 3" xfId="9745" xr:uid="{00000000-0005-0000-0000-00009E240000}"/>
    <cellStyle name="Calculation 2 4 9 2 6" xfId="9746" xr:uid="{00000000-0005-0000-0000-00009F240000}"/>
    <cellStyle name="Calculation 2 4 9 2 6 10" xfId="9747" xr:uid="{00000000-0005-0000-0000-0000A0240000}"/>
    <cellStyle name="Calculation 2 4 9 2 6 11" xfId="9748" xr:uid="{00000000-0005-0000-0000-0000A1240000}"/>
    <cellStyle name="Calculation 2 4 9 2 6 2" xfId="9749" xr:uid="{00000000-0005-0000-0000-0000A2240000}"/>
    <cellStyle name="Calculation 2 4 9 2 6 2 2" xfId="9750" xr:uid="{00000000-0005-0000-0000-0000A3240000}"/>
    <cellStyle name="Calculation 2 4 9 2 6 2 3" xfId="9751" xr:uid="{00000000-0005-0000-0000-0000A4240000}"/>
    <cellStyle name="Calculation 2 4 9 2 6 3" xfId="9752" xr:uid="{00000000-0005-0000-0000-0000A5240000}"/>
    <cellStyle name="Calculation 2 4 9 2 6 3 2" xfId="9753" xr:uid="{00000000-0005-0000-0000-0000A6240000}"/>
    <cellStyle name="Calculation 2 4 9 2 6 3 3" xfId="9754" xr:uid="{00000000-0005-0000-0000-0000A7240000}"/>
    <cellStyle name="Calculation 2 4 9 2 6 4" xfId="9755" xr:uid="{00000000-0005-0000-0000-0000A8240000}"/>
    <cellStyle name="Calculation 2 4 9 2 6 4 2" xfId="9756" xr:uid="{00000000-0005-0000-0000-0000A9240000}"/>
    <cellStyle name="Calculation 2 4 9 2 6 4 3" xfId="9757" xr:uid="{00000000-0005-0000-0000-0000AA240000}"/>
    <cellStyle name="Calculation 2 4 9 2 6 5" xfId="9758" xr:uid="{00000000-0005-0000-0000-0000AB240000}"/>
    <cellStyle name="Calculation 2 4 9 2 6 5 2" xfId="9759" xr:uid="{00000000-0005-0000-0000-0000AC240000}"/>
    <cellStyle name="Calculation 2 4 9 2 6 5 3" xfId="9760" xr:uid="{00000000-0005-0000-0000-0000AD240000}"/>
    <cellStyle name="Calculation 2 4 9 2 6 6" xfId="9761" xr:uid="{00000000-0005-0000-0000-0000AE240000}"/>
    <cellStyle name="Calculation 2 4 9 2 6 6 2" xfId="9762" xr:uid="{00000000-0005-0000-0000-0000AF240000}"/>
    <cellStyle name="Calculation 2 4 9 2 6 6 3" xfId="9763" xr:uid="{00000000-0005-0000-0000-0000B0240000}"/>
    <cellStyle name="Calculation 2 4 9 2 6 7" xfId="9764" xr:uid="{00000000-0005-0000-0000-0000B1240000}"/>
    <cellStyle name="Calculation 2 4 9 2 6 7 2" xfId="9765" xr:uid="{00000000-0005-0000-0000-0000B2240000}"/>
    <cellStyle name="Calculation 2 4 9 2 6 7 3" xfId="9766" xr:uid="{00000000-0005-0000-0000-0000B3240000}"/>
    <cellStyle name="Calculation 2 4 9 2 6 8" xfId="9767" xr:uid="{00000000-0005-0000-0000-0000B4240000}"/>
    <cellStyle name="Calculation 2 4 9 2 6 8 2" xfId="9768" xr:uid="{00000000-0005-0000-0000-0000B5240000}"/>
    <cellStyle name="Calculation 2 4 9 2 6 8 3" xfId="9769" xr:uid="{00000000-0005-0000-0000-0000B6240000}"/>
    <cellStyle name="Calculation 2 4 9 2 6 9" xfId="9770" xr:uid="{00000000-0005-0000-0000-0000B7240000}"/>
    <cellStyle name="Calculation 2 4 9 2 6 9 2" xfId="9771" xr:uid="{00000000-0005-0000-0000-0000B8240000}"/>
    <cellStyle name="Calculation 2 4 9 2 6 9 3" xfId="9772" xr:uid="{00000000-0005-0000-0000-0000B9240000}"/>
    <cellStyle name="Calculation 2 4 9 2 7" xfId="9773" xr:uid="{00000000-0005-0000-0000-0000BA240000}"/>
    <cellStyle name="Calculation 2 4 9 2 7 10" xfId="9774" xr:uid="{00000000-0005-0000-0000-0000BB240000}"/>
    <cellStyle name="Calculation 2 4 9 2 7 11" xfId="9775" xr:uid="{00000000-0005-0000-0000-0000BC240000}"/>
    <cellStyle name="Calculation 2 4 9 2 7 2" xfId="9776" xr:uid="{00000000-0005-0000-0000-0000BD240000}"/>
    <cellStyle name="Calculation 2 4 9 2 7 2 2" xfId="9777" xr:uid="{00000000-0005-0000-0000-0000BE240000}"/>
    <cellStyle name="Calculation 2 4 9 2 7 2 3" xfId="9778" xr:uid="{00000000-0005-0000-0000-0000BF240000}"/>
    <cellStyle name="Calculation 2 4 9 2 7 3" xfId="9779" xr:uid="{00000000-0005-0000-0000-0000C0240000}"/>
    <cellStyle name="Calculation 2 4 9 2 7 3 2" xfId="9780" xr:uid="{00000000-0005-0000-0000-0000C1240000}"/>
    <cellStyle name="Calculation 2 4 9 2 7 3 3" xfId="9781" xr:uid="{00000000-0005-0000-0000-0000C2240000}"/>
    <cellStyle name="Calculation 2 4 9 2 7 4" xfId="9782" xr:uid="{00000000-0005-0000-0000-0000C3240000}"/>
    <cellStyle name="Calculation 2 4 9 2 7 4 2" xfId="9783" xr:uid="{00000000-0005-0000-0000-0000C4240000}"/>
    <cellStyle name="Calculation 2 4 9 2 7 4 3" xfId="9784" xr:uid="{00000000-0005-0000-0000-0000C5240000}"/>
    <cellStyle name="Calculation 2 4 9 2 7 5" xfId="9785" xr:uid="{00000000-0005-0000-0000-0000C6240000}"/>
    <cellStyle name="Calculation 2 4 9 2 7 5 2" xfId="9786" xr:uid="{00000000-0005-0000-0000-0000C7240000}"/>
    <cellStyle name="Calculation 2 4 9 2 7 5 3" xfId="9787" xr:uid="{00000000-0005-0000-0000-0000C8240000}"/>
    <cellStyle name="Calculation 2 4 9 2 7 6" xfId="9788" xr:uid="{00000000-0005-0000-0000-0000C9240000}"/>
    <cellStyle name="Calculation 2 4 9 2 7 6 2" xfId="9789" xr:uid="{00000000-0005-0000-0000-0000CA240000}"/>
    <cellStyle name="Calculation 2 4 9 2 7 6 3" xfId="9790" xr:uid="{00000000-0005-0000-0000-0000CB240000}"/>
    <cellStyle name="Calculation 2 4 9 2 7 7" xfId="9791" xr:uid="{00000000-0005-0000-0000-0000CC240000}"/>
    <cellStyle name="Calculation 2 4 9 2 7 7 2" xfId="9792" xr:uid="{00000000-0005-0000-0000-0000CD240000}"/>
    <cellStyle name="Calculation 2 4 9 2 7 7 3" xfId="9793" xr:uid="{00000000-0005-0000-0000-0000CE240000}"/>
    <cellStyle name="Calculation 2 4 9 2 7 8" xfId="9794" xr:uid="{00000000-0005-0000-0000-0000CF240000}"/>
    <cellStyle name="Calculation 2 4 9 2 7 8 2" xfId="9795" xr:uid="{00000000-0005-0000-0000-0000D0240000}"/>
    <cellStyle name="Calculation 2 4 9 2 7 8 3" xfId="9796" xr:uid="{00000000-0005-0000-0000-0000D1240000}"/>
    <cellStyle name="Calculation 2 4 9 2 7 9" xfId="9797" xr:uid="{00000000-0005-0000-0000-0000D2240000}"/>
    <cellStyle name="Calculation 2 4 9 2 7 9 2" xfId="9798" xr:uid="{00000000-0005-0000-0000-0000D3240000}"/>
    <cellStyle name="Calculation 2 4 9 2 7 9 3" xfId="9799" xr:uid="{00000000-0005-0000-0000-0000D4240000}"/>
    <cellStyle name="Calculation 2 4 9 2 8" xfId="9800" xr:uid="{00000000-0005-0000-0000-0000D5240000}"/>
    <cellStyle name="Calculation 2 4 9 2 8 10" xfId="9801" xr:uid="{00000000-0005-0000-0000-0000D6240000}"/>
    <cellStyle name="Calculation 2 4 9 2 8 11" xfId="9802" xr:uid="{00000000-0005-0000-0000-0000D7240000}"/>
    <cellStyle name="Calculation 2 4 9 2 8 2" xfId="9803" xr:uid="{00000000-0005-0000-0000-0000D8240000}"/>
    <cellStyle name="Calculation 2 4 9 2 8 2 2" xfId="9804" xr:uid="{00000000-0005-0000-0000-0000D9240000}"/>
    <cellStyle name="Calculation 2 4 9 2 8 2 3" xfId="9805" xr:uid="{00000000-0005-0000-0000-0000DA240000}"/>
    <cellStyle name="Calculation 2 4 9 2 8 3" xfId="9806" xr:uid="{00000000-0005-0000-0000-0000DB240000}"/>
    <cellStyle name="Calculation 2 4 9 2 8 3 2" xfId="9807" xr:uid="{00000000-0005-0000-0000-0000DC240000}"/>
    <cellStyle name="Calculation 2 4 9 2 8 3 3" xfId="9808" xr:uid="{00000000-0005-0000-0000-0000DD240000}"/>
    <cellStyle name="Calculation 2 4 9 2 8 4" xfId="9809" xr:uid="{00000000-0005-0000-0000-0000DE240000}"/>
    <cellStyle name="Calculation 2 4 9 2 8 4 2" xfId="9810" xr:uid="{00000000-0005-0000-0000-0000DF240000}"/>
    <cellStyle name="Calculation 2 4 9 2 8 4 3" xfId="9811" xr:uid="{00000000-0005-0000-0000-0000E0240000}"/>
    <cellStyle name="Calculation 2 4 9 2 8 5" xfId="9812" xr:uid="{00000000-0005-0000-0000-0000E1240000}"/>
    <cellStyle name="Calculation 2 4 9 2 8 5 2" xfId="9813" xr:uid="{00000000-0005-0000-0000-0000E2240000}"/>
    <cellStyle name="Calculation 2 4 9 2 8 5 3" xfId="9814" xr:uid="{00000000-0005-0000-0000-0000E3240000}"/>
    <cellStyle name="Calculation 2 4 9 2 8 6" xfId="9815" xr:uid="{00000000-0005-0000-0000-0000E4240000}"/>
    <cellStyle name="Calculation 2 4 9 2 8 6 2" xfId="9816" xr:uid="{00000000-0005-0000-0000-0000E5240000}"/>
    <cellStyle name="Calculation 2 4 9 2 8 6 3" xfId="9817" xr:uid="{00000000-0005-0000-0000-0000E6240000}"/>
    <cellStyle name="Calculation 2 4 9 2 8 7" xfId="9818" xr:uid="{00000000-0005-0000-0000-0000E7240000}"/>
    <cellStyle name="Calculation 2 4 9 2 8 7 2" xfId="9819" xr:uid="{00000000-0005-0000-0000-0000E8240000}"/>
    <cellStyle name="Calculation 2 4 9 2 8 7 3" xfId="9820" xr:uid="{00000000-0005-0000-0000-0000E9240000}"/>
    <cellStyle name="Calculation 2 4 9 2 8 8" xfId="9821" xr:uid="{00000000-0005-0000-0000-0000EA240000}"/>
    <cellStyle name="Calculation 2 4 9 2 8 8 2" xfId="9822" xr:uid="{00000000-0005-0000-0000-0000EB240000}"/>
    <cellStyle name="Calculation 2 4 9 2 8 8 3" xfId="9823" xr:uid="{00000000-0005-0000-0000-0000EC240000}"/>
    <cellStyle name="Calculation 2 4 9 2 8 9" xfId="9824" xr:uid="{00000000-0005-0000-0000-0000ED240000}"/>
    <cellStyle name="Calculation 2 4 9 2 8 9 2" xfId="9825" xr:uid="{00000000-0005-0000-0000-0000EE240000}"/>
    <cellStyle name="Calculation 2 4 9 2 8 9 3" xfId="9826" xr:uid="{00000000-0005-0000-0000-0000EF240000}"/>
    <cellStyle name="Calculation 2 4 9 2 9" xfId="9827" xr:uid="{00000000-0005-0000-0000-0000F0240000}"/>
    <cellStyle name="Calculation 2 4 9 2 9 10" xfId="9828" xr:uid="{00000000-0005-0000-0000-0000F1240000}"/>
    <cellStyle name="Calculation 2 4 9 2 9 11" xfId="9829" xr:uid="{00000000-0005-0000-0000-0000F2240000}"/>
    <cellStyle name="Calculation 2 4 9 2 9 2" xfId="9830" xr:uid="{00000000-0005-0000-0000-0000F3240000}"/>
    <cellStyle name="Calculation 2 4 9 2 9 2 2" xfId="9831" xr:uid="{00000000-0005-0000-0000-0000F4240000}"/>
    <cellStyle name="Calculation 2 4 9 2 9 2 3" xfId="9832" xr:uid="{00000000-0005-0000-0000-0000F5240000}"/>
    <cellStyle name="Calculation 2 4 9 2 9 3" xfId="9833" xr:uid="{00000000-0005-0000-0000-0000F6240000}"/>
    <cellStyle name="Calculation 2 4 9 2 9 3 2" xfId="9834" xr:uid="{00000000-0005-0000-0000-0000F7240000}"/>
    <cellStyle name="Calculation 2 4 9 2 9 3 3" xfId="9835" xr:uid="{00000000-0005-0000-0000-0000F8240000}"/>
    <cellStyle name="Calculation 2 4 9 2 9 4" xfId="9836" xr:uid="{00000000-0005-0000-0000-0000F9240000}"/>
    <cellStyle name="Calculation 2 4 9 2 9 4 2" xfId="9837" xr:uid="{00000000-0005-0000-0000-0000FA240000}"/>
    <cellStyle name="Calculation 2 4 9 2 9 4 3" xfId="9838" xr:uid="{00000000-0005-0000-0000-0000FB240000}"/>
    <cellStyle name="Calculation 2 4 9 2 9 5" xfId="9839" xr:uid="{00000000-0005-0000-0000-0000FC240000}"/>
    <cellStyle name="Calculation 2 4 9 2 9 5 2" xfId="9840" xr:uid="{00000000-0005-0000-0000-0000FD240000}"/>
    <cellStyle name="Calculation 2 4 9 2 9 5 3" xfId="9841" xr:uid="{00000000-0005-0000-0000-0000FE240000}"/>
    <cellStyle name="Calculation 2 4 9 2 9 6" xfId="9842" xr:uid="{00000000-0005-0000-0000-0000FF240000}"/>
    <cellStyle name="Calculation 2 4 9 2 9 6 2" xfId="9843" xr:uid="{00000000-0005-0000-0000-000000250000}"/>
    <cellStyle name="Calculation 2 4 9 2 9 6 3" xfId="9844" xr:uid="{00000000-0005-0000-0000-000001250000}"/>
    <cellStyle name="Calculation 2 4 9 2 9 7" xfId="9845" xr:uid="{00000000-0005-0000-0000-000002250000}"/>
    <cellStyle name="Calculation 2 4 9 2 9 7 2" xfId="9846" xr:uid="{00000000-0005-0000-0000-000003250000}"/>
    <cellStyle name="Calculation 2 4 9 2 9 7 3" xfId="9847" xr:uid="{00000000-0005-0000-0000-000004250000}"/>
    <cellStyle name="Calculation 2 4 9 2 9 8" xfId="9848" xr:uid="{00000000-0005-0000-0000-000005250000}"/>
    <cellStyle name="Calculation 2 4 9 2 9 8 2" xfId="9849" xr:uid="{00000000-0005-0000-0000-000006250000}"/>
    <cellStyle name="Calculation 2 4 9 2 9 8 3" xfId="9850" xr:uid="{00000000-0005-0000-0000-000007250000}"/>
    <cellStyle name="Calculation 2 4 9 2 9 9" xfId="9851" xr:uid="{00000000-0005-0000-0000-000008250000}"/>
    <cellStyle name="Calculation 2 4 9 2 9 9 2" xfId="9852" xr:uid="{00000000-0005-0000-0000-000009250000}"/>
    <cellStyle name="Calculation 2 4 9 2 9 9 3" xfId="9853" xr:uid="{00000000-0005-0000-0000-00000A250000}"/>
    <cellStyle name="Calculation 2 4 9 3" xfId="58405" xr:uid="{00000000-0005-0000-0000-00000B250000}"/>
    <cellStyle name="Calculation 2 5" xfId="9854" xr:uid="{00000000-0005-0000-0000-00000C250000}"/>
    <cellStyle name="Calculation 2 5 10" xfId="9855" xr:uid="{00000000-0005-0000-0000-00000D250000}"/>
    <cellStyle name="Calculation 2 5 10 2" xfId="9856" xr:uid="{00000000-0005-0000-0000-00000E250000}"/>
    <cellStyle name="Calculation 2 5 10 3" xfId="9857" xr:uid="{00000000-0005-0000-0000-00000F250000}"/>
    <cellStyle name="Calculation 2 5 2" xfId="9858" xr:uid="{00000000-0005-0000-0000-000010250000}"/>
    <cellStyle name="Calculation 2 5 2 2" xfId="9859" xr:uid="{00000000-0005-0000-0000-000011250000}"/>
    <cellStyle name="Calculation 2 5 2 2 2" xfId="9860" xr:uid="{00000000-0005-0000-0000-000012250000}"/>
    <cellStyle name="Calculation 2 5 2 2 3" xfId="9861" xr:uid="{00000000-0005-0000-0000-000013250000}"/>
    <cellStyle name="Calculation 2 5 2 3" xfId="9862" xr:uid="{00000000-0005-0000-0000-000014250000}"/>
    <cellStyle name="Calculation 2 5 2 3 2" xfId="9863" xr:uid="{00000000-0005-0000-0000-000015250000}"/>
    <cellStyle name="Calculation 2 5 2 3 3" xfId="9864" xr:uid="{00000000-0005-0000-0000-000016250000}"/>
    <cellStyle name="Calculation 2 5 2 4" xfId="9865" xr:uid="{00000000-0005-0000-0000-000017250000}"/>
    <cellStyle name="Calculation 2 5 2 4 2" xfId="9866" xr:uid="{00000000-0005-0000-0000-000018250000}"/>
    <cellStyle name="Calculation 2 5 2 4 3" xfId="9867" xr:uid="{00000000-0005-0000-0000-000019250000}"/>
    <cellStyle name="Calculation 2 5 2 5" xfId="9868" xr:uid="{00000000-0005-0000-0000-00001A250000}"/>
    <cellStyle name="Calculation 2 5 2 5 2" xfId="9869" xr:uid="{00000000-0005-0000-0000-00001B250000}"/>
    <cellStyle name="Calculation 2 5 2 5 3" xfId="9870" xr:uid="{00000000-0005-0000-0000-00001C250000}"/>
    <cellStyle name="Calculation 2 5 2 6" xfId="9871" xr:uid="{00000000-0005-0000-0000-00001D250000}"/>
    <cellStyle name="Calculation 2 5 2 6 2" xfId="9872" xr:uid="{00000000-0005-0000-0000-00001E250000}"/>
    <cellStyle name="Calculation 2 5 2 6 3" xfId="9873" xr:uid="{00000000-0005-0000-0000-00001F250000}"/>
    <cellStyle name="Calculation 2 5 2 7" xfId="9874" xr:uid="{00000000-0005-0000-0000-000020250000}"/>
    <cellStyle name="Calculation 2 5 2 7 2" xfId="9875" xr:uid="{00000000-0005-0000-0000-000021250000}"/>
    <cellStyle name="Calculation 2 5 2 7 3" xfId="9876" xr:uid="{00000000-0005-0000-0000-000022250000}"/>
    <cellStyle name="Calculation 2 5 2 8" xfId="9877" xr:uid="{00000000-0005-0000-0000-000023250000}"/>
    <cellStyle name="Calculation 2 5 2 9" xfId="9878" xr:uid="{00000000-0005-0000-0000-000024250000}"/>
    <cellStyle name="Calculation 2 5 3" xfId="9879" xr:uid="{00000000-0005-0000-0000-000025250000}"/>
    <cellStyle name="Calculation 2 5 3 2" xfId="9880" xr:uid="{00000000-0005-0000-0000-000026250000}"/>
    <cellStyle name="Calculation 2 5 3 2 2" xfId="9881" xr:uid="{00000000-0005-0000-0000-000027250000}"/>
    <cellStyle name="Calculation 2 5 3 2 3" xfId="9882" xr:uid="{00000000-0005-0000-0000-000028250000}"/>
    <cellStyle name="Calculation 2 5 3 3" xfId="9883" xr:uid="{00000000-0005-0000-0000-000029250000}"/>
    <cellStyle name="Calculation 2 5 3 3 2" xfId="9884" xr:uid="{00000000-0005-0000-0000-00002A250000}"/>
    <cellStyle name="Calculation 2 5 3 3 3" xfId="9885" xr:uid="{00000000-0005-0000-0000-00002B250000}"/>
    <cellStyle name="Calculation 2 5 3 4" xfId="9886" xr:uid="{00000000-0005-0000-0000-00002C250000}"/>
    <cellStyle name="Calculation 2 5 3 4 2" xfId="9887" xr:uid="{00000000-0005-0000-0000-00002D250000}"/>
    <cellStyle name="Calculation 2 5 3 4 3" xfId="9888" xr:uid="{00000000-0005-0000-0000-00002E250000}"/>
    <cellStyle name="Calculation 2 5 3 5" xfId="9889" xr:uid="{00000000-0005-0000-0000-00002F250000}"/>
    <cellStyle name="Calculation 2 5 3 5 2" xfId="9890" xr:uid="{00000000-0005-0000-0000-000030250000}"/>
    <cellStyle name="Calculation 2 5 3 5 3" xfId="9891" xr:uid="{00000000-0005-0000-0000-000031250000}"/>
    <cellStyle name="Calculation 2 5 3 6" xfId="9892" xr:uid="{00000000-0005-0000-0000-000032250000}"/>
    <cellStyle name="Calculation 2 5 3 6 2" xfId="9893" xr:uid="{00000000-0005-0000-0000-000033250000}"/>
    <cellStyle name="Calculation 2 5 3 6 3" xfId="9894" xr:uid="{00000000-0005-0000-0000-000034250000}"/>
    <cellStyle name="Calculation 2 5 3 7" xfId="9895" xr:uid="{00000000-0005-0000-0000-000035250000}"/>
    <cellStyle name="Calculation 2 5 3 7 2" xfId="9896" xr:uid="{00000000-0005-0000-0000-000036250000}"/>
    <cellStyle name="Calculation 2 5 3 7 3" xfId="9897" xr:uid="{00000000-0005-0000-0000-000037250000}"/>
    <cellStyle name="Calculation 2 5 3 8" xfId="9898" xr:uid="{00000000-0005-0000-0000-000038250000}"/>
    <cellStyle name="Calculation 2 5 3 9" xfId="9899" xr:uid="{00000000-0005-0000-0000-000039250000}"/>
    <cellStyle name="Calculation 2 5 4" xfId="9900" xr:uid="{00000000-0005-0000-0000-00003A250000}"/>
    <cellStyle name="Calculation 2 5 4 2" xfId="9901" xr:uid="{00000000-0005-0000-0000-00003B250000}"/>
    <cellStyle name="Calculation 2 5 4 3" xfId="9902" xr:uid="{00000000-0005-0000-0000-00003C250000}"/>
    <cellStyle name="Calculation 2 5 5" xfId="9903" xr:uid="{00000000-0005-0000-0000-00003D250000}"/>
    <cellStyle name="Calculation 2 5 5 2" xfId="9904" xr:uid="{00000000-0005-0000-0000-00003E250000}"/>
    <cellStyle name="Calculation 2 5 5 3" xfId="9905" xr:uid="{00000000-0005-0000-0000-00003F250000}"/>
    <cellStyle name="Calculation 2 5 6" xfId="9906" xr:uid="{00000000-0005-0000-0000-000040250000}"/>
    <cellStyle name="Calculation 2 5 6 2" xfId="9907" xr:uid="{00000000-0005-0000-0000-000041250000}"/>
    <cellStyle name="Calculation 2 5 6 3" xfId="9908" xr:uid="{00000000-0005-0000-0000-000042250000}"/>
    <cellStyle name="Calculation 2 5 7" xfId="9909" xr:uid="{00000000-0005-0000-0000-000043250000}"/>
    <cellStyle name="Calculation 2 5 7 2" xfId="9910" xr:uid="{00000000-0005-0000-0000-000044250000}"/>
    <cellStyle name="Calculation 2 5 7 3" xfId="9911" xr:uid="{00000000-0005-0000-0000-000045250000}"/>
    <cellStyle name="Calculation 2 5 8" xfId="9912" xr:uid="{00000000-0005-0000-0000-000046250000}"/>
    <cellStyle name="Calculation 2 5 8 2" xfId="9913" xr:uid="{00000000-0005-0000-0000-000047250000}"/>
    <cellStyle name="Calculation 2 5 8 3" xfId="9914" xr:uid="{00000000-0005-0000-0000-000048250000}"/>
    <cellStyle name="Calculation 2 5 9" xfId="9915" xr:uid="{00000000-0005-0000-0000-000049250000}"/>
    <cellStyle name="Calculation 2 5 9 2" xfId="9916" xr:uid="{00000000-0005-0000-0000-00004A250000}"/>
    <cellStyle name="Calculation 2 5 9 3" xfId="9917" xr:uid="{00000000-0005-0000-0000-00004B250000}"/>
    <cellStyle name="Calculation 2 6" xfId="9918" xr:uid="{00000000-0005-0000-0000-00004C250000}"/>
    <cellStyle name="Calculation 2 6 10" xfId="9919" xr:uid="{00000000-0005-0000-0000-00004D250000}"/>
    <cellStyle name="Calculation 2 6 10 10" xfId="9920" xr:uid="{00000000-0005-0000-0000-00004E250000}"/>
    <cellStyle name="Calculation 2 6 10 11" xfId="9921" xr:uid="{00000000-0005-0000-0000-00004F250000}"/>
    <cellStyle name="Calculation 2 6 10 2" xfId="9922" xr:uid="{00000000-0005-0000-0000-000050250000}"/>
    <cellStyle name="Calculation 2 6 10 2 2" xfId="9923" xr:uid="{00000000-0005-0000-0000-000051250000}"/>
    <cellStyle name="Calculation 2 6 10 2 3" xfId="9924" xr:uid="{00000000-0005-0000-0000-000052250000}"/>
    <cellStyle name="Calculation 2 6 10 3" xfId="9925" xr:uid="{00000000-0005-0000-0000-000053250000}"/>
    <cellStyle name="Calculation 2 6 10 3 2" xfId="9926" xr:uid="{00000000-0005-0000-0000-000054250000}"/>
    <cellStyle name="Calculation 2 6 10 3 3" xfId="9927" xr:uid="{00000000-0005-0000-0000-000055250000}"/>
    <cellStyle name="Calculation 2 6 10 4" xfId="9928" xr:uid="{00000000-0005-0000-0000-000056250000}"/>
    <cellStyle name="Calculation 2 6 10 4 2" xfId="9929" xr:uid="{00000000-0005-0000-0000-000057250000}"/>
    <cellStyle name="Calculation 2 6 10 4 3" xfId="9930" xr:uid="{00000000-0005-0000-0000-000058250000}"/>
    <cellStyle name="Calculation 2 6 10 5" xfId="9931" xr:uid="{00000000-0005-0000-0000-000059250000}"/>
    <cellStyle name="Calculation 2 6 10 5 2" xfId="9932" xr:uid="{00000000-0005-0000-0000-00005A250000}"/>
    <cellStyle name="Calculation 2 6 10 5 3" xfId="9933" xr:uid="{00000000-0005-0000-0000-00005B250000}"/>
    <cellStyle name="Calculation 2 6 10 6" xfId="9934" xr:uid="{00000000-0005-0000-0000-00005C250000}"/>
    <cellStyle name="Calculation 2 6 10 6 2" xfId="9935" xr:uid="{00000000-0005-0000-0000-00005D250000}"/>
    <cellStyle name="Calculation 2 6 10 6 3" xfId="9936" xr:uid="{00000000-0005-0000-0000-00005E250000}"/>
    <cellStyle name="Calculation 2 6 10 7" xfId="9937" xr:uid="{00000000-0005-0000-0000-00005F250000}"/>
    <cellStyle name="Calculation 2 6 10 7 2" xfId="9938" xr:uid="{00000000-0005-0000-0000-000060250000}"/>
    <cellStyle name="Calculation 2 6 10 7 3" xfId="9939" xr:uid="{00000000-0005-0000-0000-000061250000}"/>
    <cellStyle name="Calculation 2 6 10 8" xfId="9940" xr:uid="{00000000-0005-0000-0000-000062250000}"/>
    <cellStyle name="Calculation 2 6 10 8 2" xfId="9941" xr:uid="{00000000-0005-0000-0000-000063250000}"/>
    <cellStyle name="Calculation 2 6 10 8 3" xfId="9942" xr:uid="{00000000-0005-0000-0000-000064250000}"/>
    <cellStyle name="Calculation 2 6 10 9" xfId="9943" xr:uid="{00000000-0005-0000-0000-000065250000}"/>
    <cellStyle name="Calculation 2 6 10 9 2" xfId="9944" xr:uid="{00000000-0005-0000-0000-000066250000}"/>
    <cellStyle name="Calculation 2 6 10 9 3" xfId="9945" xr:uid="{00000000-0005-0000-0000-000067250000}"/>
    <cellStyle name="Calculation 2 6 11" xfId="9946" xr:uid="{00000000-0005-0000-0000-000068250000}"/>
    <cellStyle name="Calculation 2 6 11 2" xfId="9947" xr:uid="{00000000-0005-0000-0000-000069250000}"/>
    <cellStyle name="Calculation 2 6 11 3" xfId="9948" xr:uid="{00000000-0005-0000-0000-00006A250000}"/>
    <cellStyle name="Calculation 2 6 12" xfId="9949" xr:uid="{00000000-0005-0000-0000-00006B250000}"/>
    <cellStyle name="Calculation 2 6 12 2" xfId="9950" xr:uid="{00000000-0005-0000-0000-00006C250000}"/>
    <cellStyle name="Calculation 2 6 12 3" xfId="9951" xr:uid="{00000000-0005-0000-0000-00006D250000}"/>
    <cellStyle name="Calculation 2 6 13" xfId="9952" xr:uid="{00000000-0005-0000-0000-00006E250000}"/>
    <cellStyle name="Calculation 2 6 13 2" xfId="9953" xr:uid="{00000000-0005-0000-0000-00006F250000}"/>
    <cellStyle name="Calculation 2 6 13 3" xfId="9954" xr:uid="{00000000-0005-0000-0000-000070250000}"/>
    <cellStyle name="Calculation 2 6 14" xfId="9955" xr:uid="{00000000-0005-0000-0000-000071250000}"/>
    <cellStyle name="Calculation 2 6 14 2" xfId="9956" xr:uid="{00000000-0005-0000-0000-000072250000}"/>
    <cellStyle name="Calculation 2 6 14 3" xfId="9957" xr:uid="{00000000-0005-0000-0000-000073250000}"/>
    <cellStyle name="Calculation 2 6 15" xfId="9958" xr:uid="{00000000-0005-0000-0000-000074250000}"/>
    <cellStyle name="Calculation 2 6 15 2" xfId="9959" xr:uid="{00000000-0005-0000-0000-000075250000}"/>
    <cellStyle name="Calculation 2 6 15 3" xfId="9960" xr:uid="{00000000-0005-0000-0000-000076250000}"/>
    <cellStyle name="Calculation 2 6 16" xfId="9961" xr:uid="{00000000-0005-0000-0000-000077250000}"/>
    <cellStyle name="Calculation 2 6 16 2" xfId="9962" xr:uid="{00000000-0005-0000-0000-000078250000}"/>
    <cellStyle name="Calculation 2 6 16 3" xfId="9963" xr:uid="{00000000-0005-0000-0000-000079250000}"/>
    <cellStyle name="Calculation 2 6 17" xfId="9964" xr:uid="{00000000-0005-0000-0000-00007A250000}"/>
    <cellStyle name="Calculation 2 6 17 2" xfId="9965" xr:uid="{00000000-0005-0000-0000-00007B250000}"/>
    <cellStyle name="Calculation 2 6 17 3" xfId="9966" xr:uid="{00000000-0005-0000-0000-00007C250000}"/>
    <cellStyle name="Calculation 2 6 18" xfId="9967" xr:uid="{00000000-0005-0000-0000-00007D250000}"/>
    <cellStyle name="Calculation 2 6 18 2" xfId="9968" xr:uid="{00000000-0005-0000-0000-00007E250000}"/>
    <cellStyle name="Calculation 2 6 18 3" xfId="9969" xr:uid="{00000000-0005-0000-0000-00007F250000}"/>
    <cellStyle name="Calculation 2 6 19" xfId="9970" xr:uid="{00000000-0005-0000-0000-000080250000}"/>
    <cellStyle name="Calculation 2 6 2" xfId="9971" xr:uid="{00000000-0005-0000-0000-000081250000}"/>
    <cellStyle name="Calculation 2 6 2 10" xfId="9972" xr:uid="{00000000-0005-0000-0000-000082250000}"/>
    <cellStyle name="Calculation 2 6 2 11" xfId="9973" xr:uid="{00000000-0005-0000-0000-000083250000}"/>
    <cellStyle name="Calculation 2 6 2 2" xfId="9974" xr:uid="{00000000-0005-0000-0000-000084250000}"/>
    <cellStyle name="Calculation 2 6 2 2 2" xfId="9975" xr:uid="{00000000-0005-0000-0000-000085250000}"/>
    <cellStyle name="Calculation 2 6 2 2 3" xfId="9976" xr:uid="{00000000-0005-0000-0000-000086250000}"/>
    <cellStyle name="Calculation 2 6 2 3" xfId="9977" xr:uid="{00000000-0005-0000-0000-000087250000}"/>
    <cellStyle name="Calculation 2 6 2 3 2" xfId="9978" xr:uid="{00000000-0005-0000-0000-000088250000}"/>
    <cellStyle name="Calculation 2 6 2 3 3" xfId="9979" xr:uid="{00000000-0005-0000-0000-000089250000}"/>
    <cellStyle name="Calculation 2 6 2 4" xfId="9980" xr:uid="{00000000-0005-0000-0000-00008A250000}"/>
    <cellStyle name="Calculation 2 6 2 4 2" xfId="9981" xr:uid="{00000000-0005-0000-0000-00008B250000}"/>
    <cellStyle name="Calculation 2 6 2 4 3" xfId="9982" xr:uid="{00000000-0005-0000-0000-00008C250000}"/>
    <cellStyle name="Calculation 2 6 2 5" xfId="9983" xr:uid="{00000000-0005-0000-0000-00008D250000}"/>
    <cellStyle name="Calculation 2 6 2 5 2" xfId="9984" xr:uid="{00000000-0005-0000-0000-00008E250000}"/>
    <cellStyle name="Calculation 2 6 2 5 3" xfId="9985" xr:uid="{00000000-0005-0000-0000-00008F250000}"/>
    <cellStyle name="Calculation 2 6 2 6" xfId="9986" xr:uid="{00000000-0005-0000-0000-000090250000}"/>
    <cellStyle name="Calculation 2 6 2 6 2" xfId="9987" xr:uid="{00000000-0005-0000-0000-000091250000}"/>
    <cellStyle name="Calculation 2 6 2 6 3" xfId="9988" xr:uid="{00000000-0005-0000-0000-000092250000}"/>
    <cellStyle name="Calculation 2 6 2 7" xfId="9989" xr:uid="{00000000-0005-0000-0000-000093250000}"/>
    <cellStyle name="Calculation 2 6 2 7 2" xfId="9990" xr:uid="{00000000-0005-0000-0000-000094250000}"/>
    <cellStyle name="Calculation 2 6 2 7 3" xfId="9991" xr:uid="{00000000-0005-0000-0000-000095250000}"/>
    <cellStyle name="Calculation 2 6 2 8" xfId="9992" xr:uid="{00000000-0005-0000-0000-000096250000}"/>
    <cellStyle name="Calculation 2 6 2 8 2" xfId="9993" xr:uid="{00000000-0005-0000-0000-000097250000}"/>
    <cellStyle name="Calculation 2 6 2 8 3" xfId="9994" xr:uid="{00000000-0005-0000-0000-000098250000}"/>
    <cellStyle name="Calculation 2 6 2 9" xfId="9995" xr:uid="{00000000-0005-0000-0000-000099250000}"/>
    <cellStyle name="Calculation 2 6 2 9 2" xfId="9996" xr:uid="{00000000-0005-0000-0000-00009A250000}"/>
    <cellStyle name="Calculation 2 6 2 9 3" xfId="9997" xr:uid="{00000000-0005-0000-0000-00009B250000}"/>
    <cellStyle name="Calculation 2 6 20" xfId="9998" xr:uid="{00000000-0005-0000-0000-00009C250000}"/>
    <cellStyle name="Calculation 2 6 3" xfId="9999" xr:uid="{00000000-0005-0000-0000-00009D250000}"/>
    <cellStyle name="Calculation 2 6 3 10" xfId="10000" xr:uid="{00000000-0005-0000-0000-00009E250000}"/>
    <cellStyle name="Calculation 2 6 3 11" xfId="10001" xr:uid="{00000000-0005-0000-0000-00009F250000}"/>
    <cellStyle name="Calculation 2 6 3 2" xfId="10002" xr:uid="{00000000-0005-0000-0000-0000A0250000}"/>
    <cellStyle name="Calculation 2 6 3 2 2" xfId="10003" xr:uid="{00000000-0005-0000-0000-0000A1250000}"/>
    <cellStyle name="Calculation 2 6 3 2 3" xfId="10004" xr:uid="{00000000-0005-0000-0000-0000A2250000}"/>
    <cellStyle name="Calculation 2 6 3 3" xfId="10005" xr:uid="{00000000-0005-0000-0000-0000A3250000}"/>
    <cellStyle name="Calculation 2 6 3 3 2" xfId="10006" xr:uid="{00000000-0005-0000-0000-0000A4250000}"/>
    <cellStyle name="Calculation 2 6 3 3 3" xfId="10007" xr:uid="{00000000-0005-0000-0000-0000A5250000}"/>
    <cellStyle name="Calculation 2 6 3 4" xfId="10008" xr:uid="{00000000-0005-0000-0000-0000A6250000}"/>
    <cellStyle name="Calculation 2 6 3 4 2" xfId="10009" xr:uid="{00000000-0005-0000-0000-0000A7250000}"/>
    <cellStyle name="Calculation 2 6 3 4 3" xfId="10010" xr:uid="{00000000-0005-0000-0000-0000A8250000}"/>
    <cellStyle name="Calculation 2 6 3 5" xfId="10011" xr:uid="{00000000-0005-0000-0000-0000A9250000}"/>
    <cellStyle name="Calculation 2 6 3 5 2" xfId="10012" xr:uid="{00000000-0005-0000-0000-0000AA250000}"/>
    <cellStyle name="Calculation 2 6 3 5 3" xfId="10013" xr:uid="{00000000-0005-0000-0000-0000AB250000}"/>
    <cellStyle name="Calculation 2 6 3 6" xfId="10014" xr:uid="{00000000-0005-0000-0000-0000AC250000}"/>
    <cellStyle name="Calculation 2 6 3 6 2" xfId="10015" xr:uid="{00000000-0005-0000-0000-0000AD250000}"/>
    <cellStyle name="Calculation 2 6 3 6 3" xfId="10016" xr:uid="{00000000-0005-0000-0000-0000AE250000}"/>
    <cellStyle name="Calculation 2 6 3 7" xfId="10017" xr:uid="{00000000-0005-0000-0000-0000AF250000}"/>
    <cellStyle name="Calculation 2 6 3 7 2" xfId="10018" xr:uid="{00000000-0005-0000-0000-0000B0250000}"/>
    <cellStyle name="Calculation 2 6 3 7 3" xfId="10019" xr:uid="{00000000-0005-0000-0000-0000B1250000}"/>
    <cellStyle name="Calculation 2 6 3 8" xfId="10020" xr:uid="{00000000-0005-0000-0000-0000B2250000}"/>
    <cellStyle name="Calculation 2 6 3 8 2" xfId="10021" xr:uid="{00000000-0005-0000-0000-0000B3250000}"/>
    <cellStyle name="Calculation 2 6 3 8 3" xfId="10022" xr:uid="{00000000-0005-0000-0000-0000B4250000}"/>
    <cellStyle name="Calculation 2 6 3 9" xfId="10023" xr:uid="{00000000-0005-0000-0000-0000B5250000}"/>
    <cellStyle name="Calculation 2 6 3 9 2" xfId="10024" xr:uid="{00000000-0005-0000-0000-0000B6250000}"/>
    <cellStyle name="Calculation 2 6 3 9 3" xfId="10025" xr:uid="{00000000-0005-0000-0000-0000B7250000}"/>
    <cellStyle name="Calculation 2 6 4" xfId="10026" xr:uid="{00000000-0005-0000-0000-0000B8250000}"/>
    <cellStyle name="Calculation 2 6 4 10" xfId="10027" xr:uid="{00000000-0005-0000-0000-0000B9250000}"/>
    <cellStyle name="Calculation 2 6 4 11" xfId="10028" xr:uid="{00000000-0005-0000-0000-0000BA250000}"/>
    <cellStyle name="Calculation 2 6 4 2" xfId="10029" xr:uid="{00000000-0005-0000-0000-0000BB250000}"/>
    <cellStyle name="Calculation 2 6 4 2 2" xfId="10030" xr:uid="{00000000-0005-0000-0000-0000BC250000}"/>
    <cellStyle name="Calculation 2 6 4 2 3" xfId="10031" xr:uid="{00000000-0005-0000-0000-0000BD250000}"/>
    <cellStyle name="Calculation 2 6 4 3" xfId="10032" xr:uid="{00000000-0005-0000-0000-0000BE250000}"/>
    <cellStyle name="Calculation 2 6 4 3 2" xfId="10033" xr:uid="{00000000-0005-0000-0000-0000BF250000}"/>
    <cellStyle name="Calculation 2 6 4 3 3" xfId="10034" xr:uid="{00000000-0005-0000-0000-0000C0250000}"/>
    <cellStyle name="Calculation 2 6 4 4" xfId="10035" xr:uid="{00000000-0005-0000-0000-0000C1250000}"/>
    <cellStyle name="Calculation 2 6 4 4 2" xfId="10036" xr:uid="{00000000-0005-0000-0000-0000C2250000}"/>
    <cellStyle name="Calculation 2 6 4 4 3" xfId="10037" xr:uid="{00000000-0005-0000-0000-0000C3250000}"/>
    <cellStyle name="Calculation 2 6 4 5" xfId="10038" xr:uid="{00000000-0005-0000-0000-0000C4250000}"/>
    <cellStyle name="Calculation 2 6 4 5 2" xfId="10039" xr:uid="{00000000-0005-0000-0000-0000C5250000}"/>
    <cellStyle name="Calculation 2 6 4 5 3" xfId="10040" xr:uid="{00000000-0005-0000-0000-0000C6250000}"/>
    <cellStyle name="Calculation 2 6 4 6" xfId="10041" xr:uid="{00000000-0005-0000-0000-0000C7250000}"/>
    <cellStyle name="Calculation 2 6 4 6 2" xfId="10042" xr:uid="{00000000-0005-0000-0000-0000C8250000}"/>
    <cellStyle name="Calculation 2 6 4 6 3" xfId="10043" xr:uid="{00000000-0005-0000-0000-0000C9250000}"/>
    <cellStyle name="Calculation 2 6 4 7" xfId="10044" xr:uid="{00000000-0005-0000-0000-0000CA250000}"/>
    <cellStyle name="Calculation 2 6 4 7 2" xfId="10045" xr:uid="{00000000-0005-0000-0000-0000CB250000}"/>
    <cellStyle name="Calculation 2 6 4 7 3" xfId="10046" xr:uid="{00000000-0005-0000-0000-0000CC250000}"/>
    <cellStyle name="Calculation 2 6 4 8" xfId="10047" xr:uid="{00000000-0005-0000-0000-0000CD250000}"/>
    <cellStyle name="Calculation 2 6 4 8 2" xfId="10048" xr:uid="{00000000-0005-0000-0000-0000CE250000}"/>
    <cellStyle name="Calculation 2 6 4 8 3" xfId="10049" xr:uid="{00000000-0005-0000-0000-0000CF250000}"/>
    <cellStyle name="Calculation 2 6 4 9" xfId="10050" xr:uid="{00000000-0005-0000-0000-0000D0250000}"/>
    <cellStyle name="Calculation 2 6 4 9 2" xfId="10051" xr:uid="{00000000-0005-0000-0000-0000D1250000}"/>
    <cellStyle name="Calculation 2 6 4 9 3" xfId="10052" xr:uid="{00000000-0005-0000-0000-0000D2250000}"/>
    <cellStyle name="Calculation 2 6 5" xfId="10053" xr:uid="{00000000-0005-0000-0000-0000D3250000}"/>
    <cellStyle name="Calculation 2 6 5 10" xfId="10054" xr:uid="{00000000-0005-0000-0000-0000D4250000}"/>
    <cellStyle name="Calculation 2 6 5 11" xfId="10055" xr:uid="{00000000-0005-0000-0000-0000D5250000}"/>
    <cellStyle name="Calculation 2 6 5 2" xfId="10056" xr:uid="{00000000-0005-0000-0000-0000D6250000}"/>
    <cellStyle name="Calculation 2 6 5 2 2" xfId="10057" xr:uid="{00000000-0005-0000-0000-0000D7250000}"/>
    <cellStyle name="Calculation 2 6 5 2 3" xfId="10058" xr:uid="{00000000-0005-0000-0000-0000D8250000}"/>
    <cellStyle name="Calculation 2 6 5 3" xfId="10059" xr:uid="{00000000-0005-0000-0000-0000D9250000}"/>
    <cellStyle name="Calculation 2 6 5 3 2" xfId="10060" xr:uid="{00000000-0005-0000-0000-0000DA250000}"/>
    <cellStyle name="Calculation 2 6 5 3 3" xfId="10061" xr:uid="{00000000-0005-0000-0000-0000DB250000}"/>
    <cellStyle name="Calculation 2 6 5 4" xfId="10062" xr:uid="{00000000-0005-0000-0000-0000DC250000}"/>
    <cellStyle name="Calculation 2 6 5 4 2" xfId="10063" xr:uid="{00000000-0005-0000-0000-0000DD250000}"/>
    <cellStyle name="Calculation 2 6 5 4 3" xfId="10064" xr:uid="{00000000-0005-0000-0000-0000DE250000}"/>
    <cellStyle name="Calculation 2 6 5 5" xfId="10065" xr:uid="{00000000-0005-0000-0000-0000DF250000}"/>
    <cellStyle name="Calculation 2 6 5 5 2" xfId="10066" xr:uid="{00000000-0005-0000-0000-0000E0250000}"/>
    <cellStyle name="Calculation 2 6 5 5 3" xfId="10067" xr:uid="{00000000-0005-0000-0000-0000E1250000}"/>
    <cellStyle name="Calculation 2 6 5 6" xfId="10068" xr:uid="{00000000-0005-0000-0000-0000E2250000}"/>
    <cellStyle name="Calculation 2 6 5 6 2" xfId="10069" xr:uid="{00000000-0005-0000-0000-0000E3250000}"/>
    <cellStyle name="Calculation 2 6 5 6 3" xfId="10070" xr:uid="{00000000-0005-0000-0000-0000E4250000}"/>
    <cellStyle name="Calculation 2 6 5 7" xfId="10071" xr:uid="{00000000-0005-0000-0000-0000E5250000}"/>
    <cellStyle name="Calculation 2 6 5 7 2" xfId="10072" xr:uid="{00000000-0005-0000-0000-0000E6250000}"/>
    <cellStyle name="Calculation 2 6 5 7 3" xfId="10073" xr:uid="{00000000-0005-0000-0000-0000E7250000}"/>
    <cellStyle name="Calculation 2 6 5 8" xfId="10074" xr:uid="{00000000-0005-0000-0000-0000E8250000}"/>
    <cellStyle name="Calculation 2 6 5 8 2" xfId="10075" xr:uid="{00000000-0005-0000-0000-0000E9250000}"/>
    <cellStyle name="Calculation 2 6 5 8 3" xfId="10076" xr:uid="{00000000-0005-0000-0000-0000EA250000}"/>
    <cellStyle name="Calculation 2 6 5 9" xfId="10077" xr:uid="{00000000-0005-0000-0000-0000EB250000}"/>
    <cellStyle name="Calculation 2 6 5 9 2" xfId="10078" xr:uid="{00000000-0005-0000-0000-0000EC250000}"/>
    <cellStyle name="Calculation 2 6 5 9 3" xfId="10079" xr:uid="{00000000-0005-0000-0000-0000ED250000}"/>
    <cellStyle name="Calculation 2 6 6" xfId="10080" xr:uid="{00000000-0005-0000-0000-0000EE250000}"/>
    <cellStyle name="Calculation 2 6 6 10" xfId="10081" xr:uid="{00000000-0005-0000-0000-0000EF250000}"/>
    <cellStyle name="Calculation 2 6 6 11" xfId="10082" xr:uid="{00000000-0005-0000-0000-0000F0250000}"/>
    <cellStyle name="Calculation 2 6 6 2" xfId="10083" xr:uid="{00000000-0005-0000-0000-0000F1250000}"/>
    <cellStyle name="Calculation 2 6 6 2 2" xfId="10084" xr:uid="{00000000-0005-0000-0000-0000F2250000}"/>
    <cellStyle name="Calculation 2 6 6 2 3" xfId="10085" xr:uid="{00000000-0005-0000-0000-0000F3250000}"/>
    <cellStyle name="Calculation 2 6 6 3" xfId="10086" xr:uid="{00000000-0005-0000-0000-0000F4250000}"/>
    <cellStyle name="Calculation 2 6 6 3 2" xfId="10087" xr:uid="{00000000-0005-0000-0000-0000F5250000}"/>
    <cellStyle name="Calculation 2 6 6 3 3" xfId="10088" xr:uid="{00000000-0005-0000-0000-0000F6250000}"/>
    <cellStyle name="Calculation 2 6 6 4" xfId="10089" xr:uid="{00000000-0005-0000-0000-0000F7250000}"/>
    <cellStyle name="Calculation 2 6 6 4 2" xfId="10090" xr:uid="{00000000-0005-0000-0000-0000F8250000}"/>
    <cellStyle name="Calculation 2 6 6 4 3" xfId="10091" xr:uid="{00000000-0005-0000-0000-0000F9250000}"/>
    <cellStyle name="Calculation 2 6 6 5" xfId="10092" xr:uid="{00000000-0005-0000-0000-0000FA250000}"/>
    <cellStyle name="Calculation 2 6 6 5 2" xfId="10093" xr:uid="{00000000-0005-0000-0000-0000FB250000}"/>
    <cellStyle name="Calculation 2 6 6 5 3" xfId="10094" xr:uid="{00000000-0005-0000-0000-0000FC250000}"/>
    <cellStyle name="Calculation 2 6 6 6" xfId="10095" xr:uid="{00000000-0005-0000-0000-0000FD250000}"/>
    <cellStyle name="Calculation 2 6 6 6 2" xfId="10096" xr:uid="{00000000-0005-0000-0000-0000FE250000}"/>
    <cellStyle name="Calculation 2 6 6 6 3" xfId="10097" xr:uid="{00000000-0005-0000-0000-0000FF250000}"/>
    <cellStyle name="Calculation 2 6 6 7" xfId="10098" xr:uid="{00000000-0005-0000-0000-000000260000}"/>
    <cellStyle name="Calculation 2 6 6 7 2" xfId="10099" xr:uid="{00000000-0005-0000-0000-000001260000}"/>
    <cellStyle name="Calculation 2 6 6 7 3" xfId="10100" xr:uid="{00000000-0005-0000-0000-000002260000}"/>
    <cellStyle name="Calculation 2 6 6 8" xfId="10101" xr:uid="{00000000-0005-0000-0000-000003260000}"/>
    <cellStyle name="Calculation 2 6 6 8 2" xfId="10102" xr:uid="{00000000-0005-0000-0000-000004260000}"/>
    <cellStyle name="Calculation 2 6 6 8 3" xfId="10103" xr:uid="{00000000-0005-0000-0000-000005260000}"/>
    <cellStyle name="Calculation 2 6 6 9" xfId="10104" xr:uid="{00000000-0005-0000-0000-000006260000}"/>
    <cellStyle name="Calculation 2 6 6 9 2" xfId="10105" xr:uid="{00000000-0005-0000-0000-000007260000}"/>
    <cellStyle name="Calculation 2 6 6 9 3" xfId="10106" xr:uid="{00000000-0005-0000-0000-000008260000}"/>
    <cellStyle name="Calculation 2 6 7" xfId="10107" xr:uid="{00000000-0005-0000-0000-000009260000}"/>
    <cellStyle name="Calculation 2 6 7 10" xfId="10108" xr:uid="{00000000-0005-0000-0000-00000A260000}"/>
    <cellStyle name="Calculation 2 6 7 11" xfId="10109" xr:uid="{00000000-0005-0000-0000-00000B260000}"/>
    <cellStyle name="Calculation 2 6 7 2" xfId="10110" xr:uid="{00000000-0005-0000-0000-00000C260000}"/>
    <cellStyle name="Calculation 2 6 7 2 2" xfId="10111" xr:uid="{00000000-0005-0000-0000-00000D260000}"/>
    <cellStyle name="Calculation 2 6 7 2 3" xfId="10112" xr:uid="{00000000-0005-0000-0000-00000E260000}"/>
    <cellStyle name="Calculation 2 6 7 3" xfId="10113" xr:uid="{00000000-0005-0000-0000-00000F260000}"/>
    <cellStyle name="Calculation 2 6 7 3 2" xfId="10114" xr:uid="{00000000-0005-0000-0000-000010260000}"/>
    <cellStyle name="Calculation 2 6 7 3 3" xfId="10115" xr:uid="{00000000-0005-0000-0000-000011260000}"/>
    <cellStyle name="Calculation 2 6 7 4" xfId="10116" xr:uid="{00000000-0005-0000-0000-000012260000}"/>
    <cellStyle name="Calculation 2 6 7 4 2" xfId="10117" xr:uid="{00000000-0005-0000-0000-000013260000}"/>
    <cellStyle name="Calculation 2 6 7 4 3" xfId="10118" xr:uid="{00000000-0005-0000-0000-000014260000}"/>
    <cellStyle name="Calculation 2 6 7 5" xfId="10119" xr:uid="{00000000-0005-0000-0000-000015260000}"/>
    <cellStyle name="Calculation 2 6 7 5 2" xfId="10120" xr:uid="{00000000-0005-0000-0000-000016260000}"/>
    <cellStyle name="Calculation 2 6 7 5 3" xfId="10121" xr:uid="{00000000-0005-0000-0000-000017260000}"/>
    <cellStyle name="Calculation 2 6 7 6" xfId="10122" xr:uid="{00000000-0005-0000-0000-000018260000}"/>
    <cellStyle name="Calculation 2 6 7 6 2" xfId="10123" xr:uid="{00000000-0005-0000-0000-000019260000}"/>
    <cellStyle name="Calculation 2 6 7 6 3" xfId="10124" xr:uid="{00000000-0005-0000-0000-00001A260000}"/>
    <cellStyle name="Calculation 2 6 7 7" xfId="10125" xr:uid="{00000000-0005-0000-0000-00001B260000}"/>
    <cellStyle name="Calculation 2 6 7 7 2" xfId="10126" xr:uid="{00000000-0005-0000-0000-00001C260000}"/>
    <cellStyle name="Calculation 2 6 7 7 3" xfId="10127" xr:uid="{00000000-0005-0000-0000-00001D260000}"/>
    <cellStyle name="Calculation 2 6 7 8" xfId="10128" xr:uid="{00000000-0005-0000-0000-00001E260000}"/>
    <cellStyle name="Calculation 2 6 7 8 2" xfId="10129" xr:uid="{00000000-0005-0000-0000-00001F260000}"/>
    <cellStyle name="Calculation 2 6 7 8 3" xfId="10130" xr:uid="{00000000-0005-0000-0000-000020260000}"/>
    <cellStyle name="Calculation 2 6 7 9" xfId="10131" xr:uid="{00000000-0005-0000-0000-000021260000}"/>
    <cellStyle name="Calculation 2 6 7 9 2" xfId="10132" xr:uid="{00000000-0005-0000-0000-000022260000}"/>
    <cellStyle name="Calculation 2 6 7 9 3" xfId="10133" xr:uid="{00000000-0005-0000-0000-000023260000}"/>
    <cellStyle name="Calculation 2 6 8" xfId="10134" xr:uid="{00000000-0005-0000-0000-000024260000}"/>
    <cellStyle name="Calculation 2 6 8 10" xfId="10135" xr:uid="{00000000-0005-0000-0000-000025260000}"/>
    <cellStyle name="Calculation 2 6 8 11" xfId="10136" xr:uid="{00000000-0005-0000-0000-000026260000}"/>
    <cellStyle name="Calculation 2 6 8 2" xfId="10137" xr:uid="{00000000-0005-0000-0000-000027260000}"/>
    <cellStyle name="Calculation 2 6 8 2 2" xfId="10138" xr:uid="{00000000-0005-0000-0000-000028260000}"/>
    <cellStyle name="Calculation 2 6 8 2 3" xfId="10139" xr:uid="{00000000-0005-0000-0000-000029260000}"/>
    <cellStyle name="Calculation 2 6 8 3" xfId="10140" xr:uid="{00000000-0005-0000-0000-00002A260000}"/>
    <cellStyle name="Calculation 2 6 8 3 2" xfId="10141" xr:uid="{00000000-0005-0000-0000-00002B260000}"/>
    <cellStyle name="Calculation 2 6 8 3 3" xfId="10142" xr:uid="{00000000-0005-0000-0000-00002C260000}"/>
    <cellStyle name="Calculation 2 6 8 4" xfId="10143" xr:uid="{00000000-0005-0000-0000-00002D260000}"/>
    <cellStyle name="Calculation 2 6 8 4 2" xfId="10144" xr:uid="{00000000-0005-0000-0000-00002E260000}"/>
    <cellStyle name="Calculation 2 6 8 4 3" xfId="10145" xr:uid="{00000000-0005-0000-0000-00002F260000}"/>
    <cellStyle name="Calculation 2 6 8 5" xfId="10146" xr:uid="{00000000-0005-0000-0000-000030260000}"/>
    <cellStyle name="Calculation 2 6 8 5 2" xfId="10147" xr:uid="{00000000-0005-0000-0000-000031260000}"/>
    <cellStyle name="Calculation 2 6 8 5 3" xfId="10148" xr:uid="{00000000-0005-0000-0000-000032260000}"/>
    <cellStyle name="Calculation 2 6 8 6" xfId="10149" xr:uid="{00000000-0005-0000-0000-000033260000}"/>
    <cellStyle name="Calculation 2 6 8 6 2" xfId="10150" xr:uid="{00000000-0005-0000-0000-000034260000}"/>
    <cellStyle name="Calculation 2 6 8 6 3" xfId="10151" xr:uid="{00000000-0005-0000-0000-000035260000}"/>
    <cellStyle name="Calculation 2 6 8 7" xfId="10152" xr:uid="{00000000-0005-0000-0000-000036260000}"/>
    <cellStyle name="Calculation 2 6 8 7 2" xfId="10153" xr:uid="{00000000-0005-0000-0000-000037260000}"/>
    <cellStyle name="Calculation 2 6 8 7 3" xfId="10154" xr:uid="{00000000-0005-0000-0000-000038260000}"/>
    <cellStyle name="Calculation 2 6 8 8" xfId="10155" xr:uid="{00000000-0005-0000-0000-000039260000}"/>
    <cellStyle name="Calculation 2 6 8 8 2" xfId="10156" xr:uid="{00000000-0005-0000-0000-00003A260000}"/>
    <cellStyle name="Calculation 2 6 8 8 3" xfId="10157" xr:uid="{00000000-0005-0000-0000-00003B260000}"/>
    <cellStyle name="Calculation 2 6 8 9" xfId="10158" xr:uid="{00000000-0005-0000-0000-00003C260000}"/>
    <cellStyle name="Calculation 2 6 8 9 2" xfId="10159" xr:uid="{00000000-0005-0000-0000-00003D260000}"/>
    <cellStyle name="Calculation 2 6 8 9 3" xfId="10160" xr:uid="{00000000-0005-0000-0000-00003E260000}"/>
    <cellStyle name="Calculation 2 6 9" xfId="10161" xr:uid="{00000000-0005-0000-0000-00003F260000}"/>
    <cellStyle name="Calculation 2 6 9 10" xfId="10162" xr:uid="{00000000-0005-0000-0000-000040260000}"/>
    <cellStyle name="Calculation 2 6 9 11" xfId="10163" xr:uid="{00000000-0005-0000-0000-000041260000}"/>
    <cellStyle name="Calculation 2 6 9 2" xfId="10164" xr:uid="{00000000-0005-0000-0000-000042260000}"/>
    <cellStyle name="Calculation 2 6 9 2 2" xfId="10165" xr:uid="{00000000-0005-0000-0000-000043260000}"/>
    <cellStyle name="Calculation 2 6 9 2 3" xfId="10166" xr:uid="{00000000-0005-0000-0000-000044260000}"/>
    <cellStyle name="Calculation 2 6 9 3" xfId="10167" xr:uid="{00000000-0005-0000-0000-000045260000}"/>
    <cellStyle name="Calculation 2 6 9 3 2" xfId="10168" xr:uid="{00000000-0005-0000-0000-000046260000}"/>
    <cellStyle name="Calculation 2 6 9 3 3" xfId="10169" xr:uid="{00000000-0005-0000-0000-000047260000}"/>
    <cellStyle name="Calculation 2 6 9 4" xfId="10170" xr:uid="{00000000-0005-0000-0000-000048260000}"/>
    <cellStyle name="Calculation 2 6 9 4 2" xfId="10171" xr:uid="{00000000-0005-0000-0000-000049260000}"/>
    <cellStyle name="Calculation 2 6 9 4 3" xfId="10172" xr:uid="{00000000-0005-0000-0000-00004A260000}"/>
    <cellStyle name="Calculation 2 6 9 5" xfId="10173" xr:uid="{00000000-0005-0000-0000-00004B260000}"/>
    <cellStyle name="Calculation 2 6 9 5 2" xfId="10174" xr:uid="{00000000-0005-0000-0000-00004C260000}"/>
    <cellStyle name="Calculation 2 6 9 5 3" xfId="10175" xr:uid="{00000000-0005-0000-0000-00004D260000}"/>
    <cellStyle name="Calculation 2 6 9 6" xfId="10176" xr:uid="{00000000-0005-0000-0000-00004E260000}"/>
    <cellStyle name="Calculation 2 6 9 6 2" xfId="10177" xr:uid="{00000000-0005-0000-0000-00004F260000}"/>
    <cellStyle name="Calculation 2 6 9 6 3" xfId="10178" xr:uid="{00000000-0005-0000-0000-000050260000}"/>
    <cellStyle name="Calculation 2 6 9 7" xfId="10179" xr:uid="{00000000-0005-0000-0000-000051260000}"/>
    <cellStyle name="Calculation 2 6 9 7 2" xfId="10180" xr:uid="{00000000-0005-0000-0000-000052260000}"/>
    <cellStyle name="Calculation 2 6 9 7 3" xfId="10181" xr:uid="{00000000-0005-0000-0000-000053260000}"/>
    <cellStyle name="Calculation 2 6 9 8" xfId="10182" xr:uid="{00000000-0005-0000-0000-000054260000}"/>
    <cellStyle name="Calculation 2 6 9 8 2" xfId="10183" xr:uid="{00000000-0005-0000-0000-000055260000}"/>
    <cellStyle name="Calculation 2 6 9 8 3" xfId="10184" xr:uid="{00000000-0005-0000-0000-000056260000}"/>
    <cellStyle name="Calculation 2 6 9 9" xfId="10185" xr:uid="{00000000-0005-0000-0000-000057260000}"/>
    <cellStyle name="Calculation 2 6 9 9 2" xfId="10186" xr:uid="{00000000-0005-0000-0000-000058260000}"/>
    <cellStyle name="Calculation 2 6 9 9 3" xfId="10187" xr:uid="{00000000-0005-0000-0000-000059260000}"/>
    <cellStyle name="Calculation 2 7" xfId="10188" xr:uid="{00000000-0005-0000-0000-00005A260000}"/>
    <cellStyle name="Calculation 2 7 2" xfId="10189" xr:uid="{00000000-0005-0000-0000-00005B260000}"/>
    <cellStyle name="Calculation 2 7 3" xfId="10190" xr:uid="{00000000-0005-0000-0000-00005C260000}"/>
    <cellStyle name="Calculation 2 8" xfId="10191" xr:uid="{00000000-0005-0000-0000-00005D260000}"/>
    <cellStyle name="Calculation 2 8 2" xfId="10192" xr:uid="{00000000-0005-0000-0000-00005E260000}"/>
    <cellStyle name="Calculation 2 8 3" xfId="10193" xr:uid="{00000000-0005-0000-0000-00005F260000}"/>
    <cellStyle name="Calculation 2 9" xfId="10194" xr:uid="{00000000-0005-0000-0000-000060260000}"/>
    <cellStyle name="Calculation 2 9 2" xfId="10195" xr:uid="{00000000-0005-0000-0000-000061260000}"/>
    <cellStyle name="Calculation 2 9 3" xfId="10196" xr:uid="{00000000-0005-0000-0000-000062260000}"/>
    <cellStyle name="Calculation 3" xfId="10197" xr:uid="{00000000-0005-0000-0000-000063260000}"/>
    <cellStyle name="Calculation 3 2" xfId="10198" xr:uid="{00000000-0005-0000-0000-000064260000}"/>
    <cellStyle name="Calculation 3 2 10" xfId="10199" xr:uid="{00000000-0005-0000-0000-000065260000}"/>
    <cellStyle name="Calculation 3 2 10 10" xfId="10200" xr:uid="{00000000-0005-0000-0000-000066260000}"/>
    <cellStyle name="Calculation 3 2 10 11" xfId="10201" xr:uid="{00000000-0005-0000-0000-000067260000}"/>
    <cellStyle name="Calculation 3 2 10 2" xfId="10202" xr:uid="{00000000-0005-0000-0000-000068260000}"/>
    <cellStyle name="Calculation 3 2 10 2 2" xfId="10203" xr:uid="{00000000-0005-0000-0000-000069260000}"/>
    <cellStyle name="Calculation 3 2 10 2 3" xfId="10204" xr:uid="{00000000-0005-0000-0000-00006A260000}"/>
    <cellStyle name="Calculation 3 2 10 3" xfId="10205" xr:uid="{00000000-0005-0000-0000-00006B260000}"/>
    <cellStyle name="Calculation 3 2 10 3 2" xfId="10206" xr:uid="{00000000-0005-0000-0000-00006C260000}"/>
    <cellStyle name="Calculation 3 2 10 3 3" xfId="10207" xr:uid="{00000000-0005-0000-0000-00006D260000}"/>
    <cellStyle name="Calculation 3 2 10 4" xfId="10208" xr:uid="{00000000-0005-0000-0000-00006E260000}"/>
    <cellStyle name="Calculation 3 2 10 4 2" xfId="10209" xr:uid="{00000000-0005-0000-0000-00006F260000}"/>
    <cellStyle name="Calculation 3 2 10 4 3" xfId="10210" xr:uid="{00000000-0005-0000-0000-000070260000}"/>
    <cellStyle name="Calculation 3 2 10 5" xfId="10211" xr:uid="{00000000-0005-0000-0000-000071260000}"/>
    <cellStyle name="Calculation 3 2 10 5 2" xfId="10212" xr:uid="{00000000-0005-0000-0000-000072260000}"/>
    <cellStyle name="Calculation 3 2 10 5 3" xfId="10213" xr:uid="{00000000-0005-0000-0000-000073260000}"/>
    <cellStyle name="Calculation 3 2 10 6" xfId="10214" xr:uid="{00000000-0005-0000-0000-000074260000}"/>
    <cellStyle name="Calculation 3 2 10 6 2" xfId="10215" xr:uid="{00000000-0005-0000-0000-000075260000}"/>
    <cellStyle name="Calculation 3 2 10 6 3" xfId="10216" xr:uid="{00000000-0005-0000-0000-000076260000}"/>
    <cellStyle name="Calculation 3 2 10 7" xfId="10217" xr:uid="{00000000-0005-0000-0000-000077260000}"/>
    <cellStyle name="Calculation 3 2 10 7 2" xfId="10218" xr:uid="{00000000-0005-0000-0000-000078260000}"/>
    <cellStyle name="Calculation 3 2 10 7 3" xfId="10219" xr:uid="{00000000-0005-0000-0000-000079260000}"/>
    <cellStyle name="Calculation 3 2 10 8" xfId="10220" xr:uid="{00000000-0005-0000-0000-00007A260000}"/>
    <cellStyle name="Calculation 3 2 10 8 2" xfId="10221" xr:uid="{00000000-0005-0000-0000-00007B260000}"/>
    <cellStyle name="Calculation 3 2 10 8 3" xfId="10222" xr:uid="{00000000-0005-0000-0000-00007C260000}"/>
    <cellStyle name="Calculation 3 2 10 9" xfId="10223" xr:uid="{00000000-0005-0000-0000-00007D260000}"/>
    <cellStyle name="Calculation 3 2 10 9 2" xfId="10224" xr:uid="{00000000-0005-0000-0000-00007E260000}"/>
    <cellStyle name="Calculation 3 2 10 9 3" xfId="10225" xr:uid="{00000000-0005-0000-0000-00007F260000}"/>
    <cellStyle name="Calculation 3 2 11" xfId="10226" xr:uid="{00000000-0005-0000-0000-000080260000}"/>
    <cellStyle name="Calculation 3 2 11 2" xfId="10227" xr:uid="{00000000-0005-0000-0000-000081260000}"/>
    <cellStyle name="Calculation 3 2 11 3" xfId="10228" xr:uid="{00000000-0005-0000-0000-000082260000}"/>
    <cellStyle name="Calculation 3 2 12" xfId="10229" xr:uid="{00000000-0005-0000-0000-000083260000}"/>
    <cellStyle name="Calculation 3 2 12 2" xfId="10230" xr:uid="{00000000-0005-0000-0000-000084260000}"/>
    <cellStyle name="Calculation 3 2 12 3" xfId="10231" xr:uid="{00000000-0005-0000-0000-000085260000}"/>
    <cellStyle name="Calculation 3 2 13" xfId="10232" xr:uid="{00000000-0005-0000-0000-000086260000}"/>
    <cellStyle name="Calculation 3 2 13 2" xfId="10233" xr:uid="{00000000-0005-0000-0000-000087260000}"/>
    <cellStyle name="Calculation 3 2 13 3" xfId="10234" xr:uid="{00000000-0005-0000-0000-000088260000}"/>
    <cellStyle name="Calculation 3 2 14" xfId="10235" xr:uid="{00000000-0005-0000-0000-000089260000}"/>
    <cellStyle name="Calculation 3 2 14 2" xfId="10236" xr:uid="{00000000-0005-0000-0000-00008A260000}"/>
    <cellStyle name="Calculation 3 2 14 3" xfId="10237" xr:uid="{00000000-0005-0000-0000-00008B260000}"/>
    <cellStyle name="Calculation 3 2 15" xfId="10238" xr:uid="{00000000-0005-0000-0000-00008C260000}"/>
    <cellStyle name="Calculation 3 2 15 2" xfId="10239" xr:uid="{00000000-0005-0000-0000-00008D260000}"/>
    <cellStyle name="Calculation 3 2 15 3" xfId="10240" xr:uid="{00000000-0005-0000-0000-00008E260000}"/>
    <cellStyle name="Calculation 3 2 16" xfId="10241" xr:uid="{00000000-0005-0000-0000-00008F260000}"/>
    <cellStyle name="Calculation 3 2 16 2" xfId="10242" xr:uid="{00000000-0005-0000-0000-000090260000}"/>
    <cellStyle name="Calculation 3 2 16 3" xfId="10243" xr:uid="{00000000-0005-0000-0000-000091260000}"/>
    <cellStyle name="Calculation 3 2 17" xfId="10244" xr:uid="{00000000-0005-0000-0000-000092260000}"/>
    <cellStyle name="Calculation 3 2 17 2" xfId="10245" xr:uid="{00000000-0005-0000-0000-000093260000}"/>
    <cellStyle name="Calculation 3 2 17 3" xfId="10246" xr:uid="{00000000-0005-0000-0000-000094260000}"/>
    <cellStyle name="Calculation 3 2 18" xfId="10247" xr:uid="{00000000-0005-0000-0000-000095260000}"/>
    <cellStyle name="Calculation 3 2 18 2" xfId="10248" xr:uid="{00000000-0005-0000-0000-000096260000}"/>
    <cellStyle name="Calculation 3 2 18 3" xfId="10249" xr:uid="{00000000-0005-0000-0000-000097260000}"/>
    <cellStyle name="Calculation 3 2 19" xfId="10250" xr:uid="{00000000-0005-0000-0000-000098260000}"/>
    <cellStyle name="Calculation 3 2 2" xfId="10251" xr:uid="{00000000-0005-0000-0000-000099260000}"/>
    <cellStyle name="Calculation 3 2 2 10" xfId="10252" xr:uid="{00000000-0005-0000-0000-00009A260000}"/>
    <cellStyle name="Calculation 3 2 2 11" xfId="10253" xr:uid="{00000000-0005-0000-0000-00009B260000}"/>
    <cellStyle name="Calculation 3 2 2 2" xfId="10254" xr:uid="{00000000-0005-0000-0000-00009C260000}"/>
    <cellStyle name="Calculation 3 2 2 2 2" xfId="10255" xr:uid="{00000000-0005-0000-0000-00009D260000}"/>
    <cellStyle name="Calculation 3 2 2 2 3" xfId="10256" xr:uid="{00000000-0005-0000-0000-00009E260000}"/>
    <cellStyle name="Calculation 3 2 2 3" xfId="10257" xr:uid="{00000000-0005-0000-0000-00009F260000}"/>
    <cellStyle name="Calculation 3 2 2 3 2" xfId="10258" xr:uid="{00000000-0005-0000-0000-0000A0260000}"/>
    <cellStyle name="Calculation 3 2 2 3 3" xfId="10259" xr:uid="{00000000-0005-0000-0000-0000A1260000}"/>
    <cellStyle name="Calculation 3 2 2 4" xfId="10260" xr:uid="{00000000-0005-0000-0000-0000A2260000}"/>
    <cellStyle name="Calculation 3 2 2 4 2" xfId="10261" xr:uid="{00000000-0005-0000-0000-0000A3260000}"/>
    <cellStyle name="Calculation 3 2 2 4 3" xfId="10262" xr:uid="{00000000-0005-0000-0000-0000A4260000}"/>
    <cellStyle name="Calculation 3 2 2 5" xfId="10263" xr:uid="{00000000-0005-0000-0000-0000A5260000}"/>
    <cellStyle name="Calculation 3 2 2 5 2" xfId="10264" xr:uid="{00000000-0005-0000-0000-0000A6260000}"/>
    <cellStyle name="Calculation 3 2 2 5 3" xfId="10265" xr:uid="{00000000-0005-0000-0000-0000A7260000}"/>
    <cellStyle name="Calculation 3 2 2 6" xfId="10266" xr:uid="{00000000-0005-0000-0000-0000A8260000}"/>
    <cellStyle name="Calculation 3 2 2 6 2" xfId="10267" xr:uid="{00000000-0005-0000-0000-0000A9260000}"/>
    <cellStyle name="Calculation 3 2 2 6 3" xfId="10268" xr:uid="{00000000-0005-0000-0000-0000AA260000}"/>
    <cellStyle name="Calculation 3 2 2 7" xfId="10269" xr:uid="{00000000-0005-0000-0000-0000AB260000}"/>
    <cellStyle name="Calculation 3 2 2 7 2" xfId="10270" xr:uid="{00000000-0005-0000-0000-0000AC260000}"/>
    <cellStyle name="Calculation 3 2 2 7 3" xfId="10271" xr:uid="{00000000-0005-0000-0000-0000AD260000}"/>
    <cellStyle name="Calculation 3 2 2 8" xfId="10272" xr:uid="{00000000-0005-0000-0000-0000AE260000}"/>
    <cellStyle name="Calculation 3 2 2 8 2" xfId="10273" xr:uid="{00000000-0005-0000-0000-0000AF260000}"/>
    <cellStyle name="Calculation 3 2 2 8 3" xfId="10274" xr:uid="{00000000-0005-0000-0000-0000B0260000}"/>
    <cellStyle name="Calculation 3 2 2 9" xfId="10275" xr:uid="{00000000-0005-0000-0000-0000B1260000}"/>
    <cellStyle name="Calculation 3 2 2 9 2" xfId="10276" xr:uid="{00000000-0005-0000-0000-0000B2260000}"/>
    <cellStyle name="Calculation 3 2 2 9 3" xfId="10277" xr:uid="{00000000-0005-0000-0000-0000B3260000}"/>
    <cellStyle name="Calculation 3 2 20" xfId="10278" xr:uid="{00000000-0005-0000-0000-0000B4260000}"/>
    <cellStyle name="Calculation 3 2 3" xfId="10279" xr:uid="{00000000-0005-0000-0000-0000B5260000}"/>
    <cellStyle name="Calculation 3 2 3 10" xfId="10280" xr:uid="{00000000-0005-0000-0000-0000B6260000}"/>
    <cellStyle name="Calculation 3 2 3 11" xfId="10281" xr:uid="{00000000-0005-0000-0000-0000B7260000}"/>
    <cellStyle name="Calculation 3 2 3 2" xfId="10282" xr:uid="{00000000-0005-0000-0000-0000B8260000}"/>
    <cellStyle name="Calculation 3 2 3 2 2" xfId="10283" xr:uid="{00000000-0005-0000-0000-0000B9260000}"/>
    <cellStyle name="Calculation 3 2 3 2 3" xfId="10284" xr:uid="{00000000-0005-0000-0000-0000BA260000}"/>
    <cellStyle name="Calculation 3 2 3 3" xfId="10285" xr:uid="{00000000-0005-0000-0000-0000BB260000}"/>
    <cellStyle name="Calculation 3 2 3 3 2" xfId="10286" xr:uid="{00000000-0005-0000-0000-0000BC260000}"/>
    <cellStyle name="Calculation 3 2 3 3 3" xfId="10287" xr:uid="{00000000-0005-0000-0000-0000BD260000}"/>
    <cellStyle name="Calculation 3 2 3 4" xfId="10288" xr:uid="{00000000-0005-0000-0000-0000BE260000}"/>
    <cellStyle name="Calculation 3 2 3 4 2" xfId="10289" xr:uid="{00000000-0005-0000-0000-0000BF260000}"/>
    <cellStyle name="Calculation 3 2 3 4 3" xfId="10290" xr:uid="{00000000-0005-0000-0000-0000C0260000}"/>
    <cellStyle name="Calculation 3 2 3 5" xfId="10291" xr:uid="{00000000-0005-0000-0000-0000C1260000}"/>
    <cellStyle name="Calculation 3 2 3 5 2" xfId="10292" xr:uid="{00000000-0005-0000-0000-0000C2260000}"/>
    <cellStyle name="Calculation 3 2 3 5 3" xfId="10293" xr:uid="{00000000-0005-0000-0000-0000C3260000}"/>
    <cellStyle name="Calculation 3 2 3 6" xfId="10294" xr:uid="{00000000-0005-0000-0000-0000C4260000}"/>
    <cellStyle name="Calculation 3 2 3 6 2" xfId="10295" xr:uid="{00000000-0005-0000-0000-0000C5260000}"/>
    <cellStyle name="Calculation 3 2 3 6 3" xfId="10296" xr:uid="{00000000-0005-0000-0000-0000C6260000}"/>
    <cellStyle name="Calculation 3 2 3 7" xfId="10297" xr:uid="{00000000-0005-0000-0000-0000C7260000}"/>
    <cellStyle name="Calculation 3 2 3 7 2" xfId="10298" xr:uid="{00000000-0005-0000-0000-0000C8260000}"/>
    <cellStyle name="Calculation 3 2 3 7 3" xfId="10299" xr:uid="{00000000-0005-0000-0000-0000C9260000}"/>
    <cellStyle name="Calculation 3 2 3 8" xfId="10300" xr:uid="{00000000-0005-0000-0000-0000CA260000}"/>
    <cellStyle name="Calculation 3 2 3 8 2" xfId="10301" xr:uid="{00000000-0005-0000-0000-0000CB260000}"/>
    <cellStyle name="Calculation 3 2 3 8 3" xfId="10302" xr:uid="{00000000-0005-0000-0000-0000CC260000}"/>
    <cellStyle name="Calculation 3 2 3 9" xfId="10303" xr:uid="{00000000-0005-0000-0000-0000CD260000}"/>
    <cellStyle name="Calculation 3 2 3 9 2" xfId="10304" xr:uid="{00000000-0005-0000-0000-0000CE260000}"/>
    <cellStyle name="Calculation 3 2 3 9 3" xfId="10305" xr:uid="{00000000-0005-0000-0000-0000CF260000}"/>
    <cellStyle name="Calculation 3 2 4" xfId="10306" xr:uid="{00000000-0005-0000-0000-0000D0260000}"/>
    <cellStyle name="Calculation 3 2 4 10" xfId="10307" xr:uid="{00000000-0005-0000-0000-0000D1260000}"/>
    <cellStyle name="Calculation 3 2 4 11" xfId="10308" xr:uid="{00000000-0005-0000-0000-0000D2260000}"/>
    <cellStyle name="Calculation 3 2 4 2" xfId="10309" xr:uid="{00000000-0005-0000-0000-0000D3260000}"/>
    <cellStyle name="Calculation 3 2 4 2 2" xfId="10310" xr:uid="{00000000-0005-0000-0000-0000D4260000}"/>
    <cellStyle name="Calculation 3 2 4 2 3" xfId="10311" xr:uid="{00000000-0005-0000-0000-0000D5260000}"/>
    <cellStyle name="Calculation 3 2 4 3" xfId="10312" xr:uid="{00000000-0005-0000-0000-0000D6260000}"/>
    <cellStyle name="Calculation 3 2 4 3 2" xfId="10313" xr:uid="{00000000-0005-0000-0000-0000D7260000}"/>
    <cellStyle name="Calculation 3 2 4 3 3" xfId="10314" xr:uid="{00000000-0005-0000-0000-0000D8260000}"/>
    <cellStyle name="Calculation 3 2 4 4" xfId="10315" xr:uid="{00000000-0005-0000-0000-0000D9260000}"/>
    <cellStyle name="Calculation 3 2 4 4 2" xfId="10316" xr:uid="{00000000-0005-0000-0000-0000DA260000}"/>
    <cellStyle name="Calculation 3 2 4 4 3" xfId="10317" xr:uid="{00000000-0005-0000-0000-0000DB260000}"/>
    <cellStyle name="Calculation 3 2 4 5" xfId="10318" xr:uid="{00000000-0005-0000-0000-0000DC260000}"/>
    <cellStyle name="Calculation 3 2 4 5 2" xfId="10319" xr:uid="{00000000-0005-0000-0000-0000DD260000}"/>
    <cellStyle name="Calculation 3 2 4 5 3" xfId="10320" xr:uid="{00000000-0005-0000-0000-0000DE260000}"/>
    <cellStyle name="Calculation 3 2 4 6" xfId="10321" xr:uid="{00000000-0005-0000-0000-0000DF260000}"/>
    <cellStyle name="Calculation 3 2 4 6 2" xfId="10322" xr:uid="{00000000-0005-0000-0000-0000E0260000}"/>
    <cellStyle name="Calculation 3 2 4 6 3" xfId="10323" xr:uid="{00000000-0005-0000-0000-0000E1260000}"/>
    <cellStyle name="Calculation 3 2 4 7" xfId="10324" xr:uid="{00000000-0005-0000-0000-0000E2260000}"/>
    <cellStyle name="Calculation 3 2 4 7 2" xfId="10325" xr:uid="{00000000-0005-0000-0000-0000E3260000}"/>
    <cellStyle name="Calculation 3 2 4 7 3" xfId="10326" xr:uid="{00000000-0005-0000-0000-0000E4260000}"/>
    <cellStyle name="Calculation 3 2 4 8" xfId="10327" xr:uid="{00000000-0005-0000-0000-0000E5260000}"/>
    <cellStyle name="Calculation 3 2 4 8 2" xfId="10328" xr:uid="{00000000-0005-0000-0000-0000E6260000}"/>
    <cellStyle name="Calculation 3 2 4 8 3" xfId="10329" xr:uid="{00000000-0005-0000-0000-0000E7260000}"/>
    <cellStyle name="Calculation 3 2 4 9" xfId="10330" xr:uid="{00000000-0005-0000-0000-0000E8260000}"/>
    <cellStyle name="Calculation 3 2 4 9 2" xfId="10331" xr:uid="{00000000-0005-0000-0000-0000E9260000}"/>
    <cellStyle name="Calculation 3 2 4 9 3" xfId="10332" xr:uid="{00000000-0005-0000-0000-0000EA260000}"/>
    <cellStyle name="Calculation 3 2 5" xfId="10333" xr:uid="{00000000-0005-0000-0000-0000EB260000}"/>
    <cellStyle name="Calculation 3 2 5 10" xfId="10334" xr:uid="{00000000-0005-0000-0000-0000EC260000}"/>
    <cellStyle name="Calculation 3 2 5 11" xfId="10335" xr:uid="{00000000-0005-0000-0000-0000ED260000}"/>
    <cellStyle name="Calculation 3 2 5 2" xfId="10336" xr:uid="{00000000-0005-0000-0000-0000EE260000}"/>
    <cellStyle name="Calculation 3 2 5 2 2" xfId="10337" xr:uid="{00000000-0005-0000-0000-0000EF260000}"/>
    <cellStyle name="Calculation 3 2 5 2 3" xfId="10338" xr:uid="{00000000-0005-0000-0000-0000F0260000}"/>
    <cellStyle name="Calculation 3 2 5 3" xfId="10339" xr:uid="{00000000-0005-0000-0000-0000F1260000}"/>
    <cellStyle name="Calculation 3 2 5 3 2" xfId="10340" xr:uid="{00000000-0005-0000-0000-0000F2260000}"/>
    <cellStyle name="Calculation 3 2 5 3 3" xfId="10341" xr:uid="{00000000-0005-0000-0000-0000F3260000}"/>
    <cellStyle name="Calculation 3 2 5 4" xfId="10342" xr:uid="{00000000-0005-0000-0000-0000F4260000}"/>
    <cellStyle name="Calculation 3 2 5 4 2" xfId="10343" xr:uid="{00000000-0005-0000-0000-0000F5260000}"/>
    <cellStyle name="Calculation 3 2 5 4 3" xfId="10344" xr:uid="{00000000-0005-0000-0000-0000F6260000}"/>
    <cellStyle name="Calculation 3 2 5 5" xfId="10345" xr:uid="{00000000-0005-0000-0000-0000F7260000}"/>
    <cellStyle name="Calculation 3 2 5 5 2" xfId="10346" xr:uid="{00000000-0005-0000-0000-0000F8260000}"/>
    <cellStyle name="Calculation 3 2 5 5 3" xfId="10347" xr:uid="{00000000-0005-0000-0000-0000F9260000}"/>
    <cellStyle name="Calculation 3 2 5 6" xfId="10348" xr:uid="{00000000-0005-0000-0000-0000FA260000}"/>
    <cellStyle name="Calculation 3 2 5 6 2" xfId="10349" xr:uid="{00000000-0005-0000-0000-0000FB260000}"/>
    <cellStyle name="Calculation 3 2 5 6 3" xfId="10350" xr:uid="{00000000-0005-0000-0000-0000FC260000}"/>
    <cellStyle name="Calculation 3 2 5 7" xfId="10351" xr:uid="{00000000-0005-0000-0000-0000FD260000}"/>
    <cellStyle name="Calculation 3 2 5 7 2" xfId="10352" xr:uid="{00000000-0005-0000-0000-0000FE260000}"/>
    <cellStyle name="Calculation 3 2 5 7 3" xfId="10353" xr:uid="{00000000-0005-0000-0000-0000FF260000}"/>
    <cellStyle name="Calculation 3 2 5 8" xfId="10354" xr:uid="{00000000-0005-0000-0000-000000270000}"/>
    <cellStyle name="Calculation 3 2 5 8 2" xfId="10355" xr:uid="{00000000-0005-0000-0000-000001270000}"/>
    <cellStyle name="Calculation 3 2 5 8 3" xfId="10356" xr:uid="{00000000-0005-0000-0000-000002270000}"/>
    <cellStyle name="Calculation 3 2 5 9" xfId="10357" xr:uid="{00000000-0005-0000-0000-000003270000}"/>
    <cellStyle name="Calculation 3 2 5 9 2" xfId="10358" xr:uid="{00000000-0005-0000-0000-000004270000}"/>
    <cellStyle name="Calculation 3 2 5 9 3" xfId="10359" xr:uid="{00000000-0005-0000-0000-000005270000}"/>
    <cellStyle name="Calculation 3 2 6" xfId="10360" xr:uid="{00000000-0005-0000-0000-000006270000}"/>
    <cellStyle name="Calculation 3 2 6 10" xfId="10361" xr:uid="{00000000-0005-0000-0000-000007270000}"/>
    <cellStyle name="Calculation 3 2 6 11" xfId="10362" xr:uid="{00000000-0005-0000-0000-000008270000}"/>
    <cellStyle name="Calculation 3 2 6 2" xfId="10363" xr:uid="{00000000-0005-0000-0000-000009270000}"/>
    <cellStyle name="Calculation 3 2 6 2 2" xfId="10364" xr:uid="{00000000-0005-0000-0000-00000A270000}"/>
    <cellStyle name="Calculation 3 2 6 2 3" xfId="10365" xr:uid="{00000000-0005-0000-0000-00000B270000}"/>
    <cellStyle name="Calculation 3 2 6 3" xfId="10366" xr:uid="{00000000-0005-0000-0000-00000C270000}"/>
    <cellStyle name="Calculation 3 2 6 3 2" xfId="10367" xr:uid="{00000000-0005-0000-0000-00000D270000}"/>
    <cellStyle name="Calculation 3 2 6 3 3" xfId="10368" xr:uid="{00000000-0005-0000-0000-00000E270000}"/>
    <cellStyle name="Calculation 3 2 6 4" xfId="10369" xr:uid="{00000000-0005-0000-0000-00000F270000}"/>
    <cellStyle name="Calculation 3 2 6 4 2" xfId="10370" xr:uid="{00000000-0005-0000-0000-000010270000}"/>
    <cellStyle name="Calculation 3 2 6 4 3" xfId="10371" xr:uid="{00000000-0005-0000-0000-000011270000}"/>
    <cellStyle name="Calculation 3 2 6 5" xfId="10372" xr:uid="{00000000-0005-0000-0000-000012270000}"/>
    <cellStyle name="Calculation 3 2 6 5 2" xfId="10373" xr:uid="{00000000-0005-0000-0000-000013270000}"/>
    <cellStyle name="Calculation 3 2 6 5 3" xfId="10374" xr:uid="{00000000-0005-0000-0000-000014270000}"/>
    <cellStyle name="Calculation 3 2 6 6" xfId="10375" xr:uid="{00000000-0005-0000-0000-000015270000}"/>
    <cellStyle name="Calculation 3 2 6 6 2" xfId="10376" xr:uid="{00000000-0005-0000-0000-000016270000}"/>
    <cellStyle name="Calculation 3 2 6 6 3" xfId="10377" xr:uid="{00000000-0005-0000-0000-000017270000}"/>
    <cellStyle name="Calculation 3 2 6 7" xfId="10378" xr:uid="{00000000-0005-0000-0000-000018270000}"/>
    <cellStyle name="Calculation 3 2 6 7 2" xfId="10379" xr:uid="{00000000-0005-0000-0000-000019270000}"/>
    <cellStyle name="Calculation 3 2 6 7 3" xfId="10380" xr:uid="{00000000-0005-0000-0000-00001A270000}"/>
    <cellStyle name="Calculation 3 2 6 8" xfId="10381" xr:uid="{00000000-0005-0000-0000-00001B270000}"/>
    <cellStyle name="Calculation 3 2 6 8 2" xfId="10382" xr:uid="{00000000-0005-0000-0000-00001C270000}"/>
    <cellStyle name="Calculation 3 2 6 8 3" xfId="10383" xr:uid="{00000000-0005-0000-0000-00001D270000}"/>
    <cellStyle name="Calculation 3 2 6 9" xfId="10384" xr:uid="{00000000-0005-0000-0000-00001E270000}"/>
    <cellStyle name="Calculation 3 2 6 9 2" xfId="10385" xr:uid="{00000000-0005-0000-0000-00001F270000}"/>
    <cellStyle name="Calculation 3 2 6 9 3" xfId="10386" xr:uid="{00000000-0005-0000-0000-000020270000}"/>
    <cellStyle name="Calculation 3 2 7" xfId="10387" xr:uid="{00000000-0005-0000-0000-000021270000}"/>
    <cellStyle name="Calculation 3 2 7 10" xfId="10388" xr:uid="{00000000-0005-0000-0000-000022270000}"/>
    <cellStyle name="Calculation 3 2 7 11" xfId="10389" xr:uid="{00000000-0005-0000-0000-000023270000}"/>
    <cellStyle name="Calculation 3 2 7 2" xfId="10390" xr:uid="{00000000-0005-0000-0000-000024270000}"/>
    <cellStyle name="Calculation 3 2 7 2 2" xfId="10391" xr:uid="{00000000-0005-0000-0000-000025270000}"/>
    <cellStyle name="Calculation 3 2 7 2 3" xfId="10392" xr:uid="{00000000-0005-0000-0000-000026270000}"/>
    <cellStyle name="Calculation 3 2 7 3" xfId="10393" xr:uid="{00000000-0005-0000-0000-000027270000}"/>
    <cellStyle name="Calculation 3 2 7 3 2" xfId="10394" xr:uid="{00000000-0005-0000-0000-000028270000}"/>
    <cellStyle name="Calculation 3 2 7 3 3" xfId="10395" xr:uid="{00000000-0005-0000-0000-000029270000}"/>
    <cellStyle name="Calculation 3 2 7 4" xfId="10396" xr:uid="{00000000-0005-0000-0000-00002A270000}"/>
    <cellStyle name="Calculation 3 2 7 4 2" xfId="10397" xr:uid="{00000000-0005-0000-0000-00002B270000}"/>
    <cellStyle name="Calculation 3 2 7 4 3" xfId="10398" xr:uid="{00000000-0005-0000-0000-00002C270000}"/>
    <cellStyle name="Calculation 3 2 7 5" xfId="10399" xr:uid="{00000000-0005-0000-0000-00002D270000}"/>
    <cellStyle name="Calculation 3 2 7 5 2" xfId="10400" xr:uid="{00000000-0005-0000-0000-00002E270000}"/>
    <cellStyle name="Calculation 3 2 7 5 3" xfId="10401" xr:uid="{00000000-0005-0000-0000-00002F270000}"/>
    <cellStyle name="Calculation 3 2 7 6" xfId="10402" xr:uid="{00000000-0005-0000-0000-000030270000}"/>
    <cellStyle name="Calculation 3 2 7 6 2" xfId="10403" xr:uid="{00000000-0005-0000-0000-000031270000}"/>
    <cellStyle name="Calculation 3 2 7 6 3" xfId="10404" xr:uid="{00000000-0005-0000-0000-000032270000}"/>
    <cellStyle name="Calculation 3 2 7 7" xfId="10405" xr:uid="{00000000-0005-0000-0000-000033270000}"/>
    <cellStyle name="Calculation 3 2 7 7 2" xfId="10406" xr:uid="{00000000-0005-0000-0000-000034270000}"/>
    <cellStyle name="Calculation 3 2 7 7 3" xfId="10407" xr:uid="{00000000-0005-0000-0000-000035270000}"/>
    <cellStyle name="Calculation 3 2 7 8" xfId="10408" xr:uid="{00000000-0005-0000-0000-000036270000}"/>
    <cellStyle name="Calculation 3 2 7 8 2" xfId="10409" xr:uid="{00000000-0005-0000-0000-000037270000}"/>
    <cellStyle name="Calculation 3 2 7 8 3" xfId="10410" xr:uid="{00000000-0005-0000-0000-000038270000}"/>
    <cellStyle name="Calculation 3 2 7 9" xfId="10411" xr:uid="{00000000-0005-0000-0000-000039270000}"/>
    <cellStyle name="Calculation 3 2 7 9 2" xfId="10412" xr:uid="{00000000-0005-0000-0000-00003A270000}"/>
    <cellStyle name="Calculation 3 2 7 9 3" xfId="10413" xr:uid="{00000000-0005-0000-0000-00003B270000}"/>
    <cellStyle name="Calculation 3 2 8" xfId="10414" xr:uid="{00000000-0005-0000-0000-00003C270000}"/>
    <cellStyle name="Calculation 3 2 8 10" xfId="10415" xr:uid="{00000000-0005-0000-0000-00003D270000}"/>
    <cellStyle name="Calculation 3 2 8 11" xfId="10416" xr:uid="{00000000-0005-0000-0000-00003E270000}"/>
    <cellStyle name="Calculation 3 2 8 2" xfId="10417" xr:uid="{00000000-0005-0000-0000-00003F270000}"/>
    <cellStyle name="Calculation 3 2 8 2 2" xfId="10418" xr:uid="{00000000-0005-0000-0000-000040270000}"/>
    <cellStyle name="Calculation 3 2 8 2 3" xfId="10419" xr:uid="{00000000-0005-0000-0000-000041270000}"/>
    <cellStyle name="Calculation 3 2 8 3" xfId="10420" xr:uid="{00000000-0005-0000-0000-000042270000}"/>
    <cellStyle name="Calculation 3 2 8 3 2" xfId="10421" xr:uid="{00000000-0005-0000-0000-000043270000}"/>
    <cellStyle name="Calculation 3 2 8 3 3" xfId="10422" xr:uid="{00000000-0005-0000-0000-000044270000}"/>
    <cellStyle name="Calculation 3 2 8 4" xfId="10423" xr:uid="{00000000-0005-0000-0000-000045270000}"/>
    <cellStyle name="Calculation 3 2 8 4 2" xfId="10424" xr:uid="{00000000-0005-0000-0000-000046270000}"/>
    <cellStyle name="Calculation 3 2 8 4 3" xfId="10425" xr:uid="{00000000-0005-0000-0000-000047270000}"/>
    <cellStyle name="Calculation 3 2 8 5" xfId="10426" xr:uid="{00000000-0005-0000-0000-000048270000}"/>
    <cellStyle name="Calculation 3 2 8 5 2" xfId="10427" xr:uid="{00000000-0005-0000-0000-000049270000}"/>
    <cellStyle name="Calculation 3 2 8 5 3" xfId="10428" xr:uid="{00000000-0005-0000-0000-00004A270000}"/>
    <cellStyle name="Calculation 3 2 8 6" xfId="10429" xr:uid="{00000000-0005-0000-0000-00004B270000}"/>
    <cellStyle name="Calculation 3 2 8 6 2" xfId="10430" xr:uid="{00000000-0005-0000-0000-00004C270000}"/>
    <cellStyle name="Calculation 3 2 8 6 3" xfId="10431" xr:uid="{00000000-0005-0000-0000-00004D270000}"/>
    <cellStyle name="Calculation 3 2 8 7" xfId="10432" xr:uid="{00000000-0005-0000-0000-00004E270000}"/>
    <cellStyle name="Calculation 3 2 8 7 2" xfId="10433" xr:uid="{00000000-0005-0000-0000-00004F270000}"/>
    <cellStyle name="Calculation 3 2 8 7 3" xfId="10434" xr:uid="{00000000-0005-0000-0000-000050270000}"/>
    <cellStyle name="Calculation 3 2 8 8" xfId="10435" xr:uid="{00000000-0005-0000-0000-000051270000}"/>
    <cellStyle name="Calculation 3 2 8 8 2" xfId="10436" xr:uid="{00000000-0005-0000-0000-000052270000}"/>
    <cellStyle name="Calculation 3 2 8 8 3" xfId="10437" xr:uid="{00000000-0005-0000-0000-000053270000}"/>
    <cellStyle name="Calculation 3 2 8 9" xfId="10438" xr:uid="{00000000-0005-0000-0000-000054270000}"/>
    <cellStyle name="Calculation 3 2 8 9 2" xfId="10439" xr:uid="{00000000-0005-0000-0000-000055270000}"/>
    <cellStyle name="Calculation 3 2 8 9 3" xfId="10440" xr:uid="{00000000-0005-0000-0000-000056270000}"/>
    <cellStyle name="Calculation 3 2 9" xfId="10441" xr:uid="{00000000-0005-0000-0000-000057270000}"/>
    <cellStyle name="Calculation 3 2 9 10" xfId="10442" xr:uid="{00000000-0005-0000-0000-000058270000}"/>
    <cellStyle name="Calculation 3 2 9 11" xfId="10443" xr:uid="{00000000-0005-0000-0000-000059270000}"/>
    <cellStyle name="Calculation 3 2 9 2" xfId="10444" xr:uid="{00000000-0005-0000-0000-00005A270000}"/>
    <cellStyle name="Calculation 3 2 9 2 2" xfId="10445" xr:uid="{00000000-0005-0000-0000-00005B270000}"/>
    <cellStyle name="Calculation 3 2 9 2 3" xfId="10446" xr:uid="{00000000-0005-0000-0000-00005C270000}"/>
    <cellStyle name="Calculation 3 2 9 3" xfId="10447" xr:uid="{00000000-0005-0000-0000-00005D270000}"/>
    <cellStyle name="Calculation 3 2 9 3 2" xfId="10448" xr:uid="{00000000-0005-0000-0000-00005E270000}"/>
    <cellStyle name="Calculation 3 2 9 3 3" xfId="10449" xr:uid="{00000000-0005-0000-0000-00005F270000}"/>
    <cellStyle name="Calculation 3 2 9 4" xfId="10450" xr:uid="{00000000-0005-0000-0000-000060270000}"/>
    <cellStyle name="Calculation 3 2 9 4 2" xfId="10451" xr:uid="{00000000-0005-0000-0000-000061270000}"/>
    <cellStyle name="Calculation 3 2 9 4 3" xfId="10452" xr:uid="{00000000-0005-0000-0000-000062270000}"/>
    <cellStyle name="Calculation 3 2 9 5" xfId="10453" xr:uid="{00000000-0005-0000-0000-000063270000}"/>
    <cellStyle name="Calculation 3 2 9 5 2" xfId="10454" xr:uid="{00000000-0005-0000-0000-000064270000}"/>
    <cellStyle name="Calculation 3 2 9 5 3" xfId="10455" xr:uid="{00000000-0005-0000-0000-000065270000}"/>
    <cellStyle name="Calculation 3 2 9 6" xfId="10456" xr:uid="{00000000-0005-0000-0000-000066270000}"/>
    <cellStyle name="Calculation 3 2 9 6 2" xfId="10457" xr:uid="{00000000-0005-0000-0000-000067270000}"/>
    <cellStyle name="Calculation 3 2 9 6 3" xfId="10458" xr:uid="{00000000-0005-0000-0000-000068270000}"/>
    <cellStyle name="Calculation 3 2 9 7" xfId="10459" xr:uid="{00000000-0005-0000-0000-000069270000}"/>
    <cellStyle name="Calculation 3 2 9 7 2" xfId="10460" xr:uid="{00000000-0005-0000-0000-00006A270000}"/>
    <cellStyle name="Calculation 3 2 9 7 3" xfId="10461" xr:uid="{00000000-0005-0000-0000-00006B270000}"/>
    <cellStyle name="Calculation 3 2 9 8" xfId="10462" xr:uid="{00000000-0005-0000-0000-00006C270000}"/>
    <cellStyle name="Calculation 3 2 9 8 2" xfId="10463" xr:uid="{00000000-0005-0000-0000-00006D270000}"/>
    <cellStyle name="Calculation 3 2 9 8 3" xfId="10464" xr:uid="{00000000-0005-0000-0000-00006E270000}"/>
    <cellStyle name="Calculation 3 2 9 9" xfId="10465" xr:uid="{00000000-0005-0000-0000-00006F270000}"/>
    <cellStyle name="Calculation 3 2 9 9 2" xfId="10466" xr:uid="{00000000-0005-0000-0000-000070270000}"/>
    <cellStyle name="Calculation 3 2 9 9 3" xfId="10467" xr:uid="{00000000-0005-0000-0000-000071270000}"/>
    <cellStyle name="Calculation 3 3" xfId="58327" xr:uid="{00000000-0005-0000-0000-000072270000}"/>
    <cellStyle name="Calculation 4" xfId="10468" xr:uid="{00000000-0005-0000-0000-000073270000}"/>
    <cellStyle name="Calculation 4 2" xfId="10469" xr:uid="{00000000-0005-0000-0000-000074270000}"/>
    <cellStyle name="Calculation 4 2 10" xfId="10470" xr:uid="{00000000-0005-0000-0000-000075270000}"/>
    <cellStyle name="Calculation 4 2 10 10" xfId="10471" xr:uid="{00000000-0005-0000-0000-000076270000}"/>
    <cellStyle name="Calculation 4 2 10 11" xfId="10472" xr:uid="{00000000-0005-0000-0000-000077270000}"/>
    <cellStyle name="Calculation 4 2 10 2" xfId="10473" xr:uid="{00000000-0005-0000-0000-000078270000}"/>
    <cellStyle name="Calculation 4 2 10 2 2" xfId="10474" xr:uid="{00000000-0005-0000-0000-000079270000}"/>
    <cellStyle name="Calculation 4 2 10 2 3" xfId="10475" xr:uid="{00000000-0005-0000-0000-00007A270000}"/>
    <cellStyle name="Calculation 4 2 10 3" xfId="10476" xr:uid="{00000000-0005-0000-0000-00007B270000}"/>
    <cellStyle name="Calculation 4 2 10 3 2" xfId="10477" xr:uid="{00000000-0005-0000-0000-00007C270000}"/>
    <cellStyle name="Calculation 4 2 10 3 3" xfId="10478" xr:uid="{00000000-0005-0000-0000-00007D270000}"/>
    <cellStyle name="Calculation 4 2 10 4" xfId="10479" xr:uid="{00000000-0005-0000-0000-00007E270000}"/>
    <cellStyle name="Calculation 4 2 10 4 2" xfId="10480" xr:uid="{00000000-0005-0000-0000-00007F270000}"/>
    <cellStyle name="Calculation 4 2 10 4 3" xfId="10481" xr:uid="{00000000-0005-0000-0000-000080270000}"/>
    <cellStyle name="Calculation 4 2 10 5" xfId="10482" xr:uid="{00000000-0005-0000-0000-000081270000}"/>
    <cellStyle name="Calculation 4 2 10 5 2" xfId="10483" xr:uid="{00000000-0005-0000-0000-000082270000}"/>
    <cellStyle name="Calculation 4 2 10 5 3" xfId="10484" xr:uid="{00000000-0005-0000-0000-000083270000}"/>
    <cellStyle name="Calculation 4 2 10 6" xfId="10485" xr:uid="{00000000-0005-0000-0000-000084270000}"/>
    <cellStyle name="Calculation 4 2 10 6 2" xfId="10486" xr:uid="{00000000-0005-0000-0000-000085270000}"/>
    <cellStyle name="Calculation 4 2 10 6 3" xfId="10487" xr:uid="{00000000-0005-0000-0000-000086270000}"/>
    <cellStyle name="Calculation 4 2 10 7" xfId="10488" xr:uid="{00000000-0005-0000-0000-000087270000}"/>
    <cellStyle name="Calculation 4 2 10 7 2" xfId="10489" xr:uid="{00000000-0005-0000-0000-000088270000}"/>
    <cellStyle name="Calculation 4 2 10 7 3" xfId="10490" xr:uid="{00000000-0005-0000-0000-000089270000}"/>
    <cellStyle name="Calculation 4 2 10 8" xfId="10491" xr:uid="{00000000-0005-0000-0000-00008A270000}"/>
    <cellStyle name="Calculation 4 2 10 8 2" xfId="10492" xr:uid="{00000000-0005-0000-0000-00008B270000}"/>
    <cellStyle name="Calculation 4 2 10 8 3" xfId="10493" xr:uid="{00000000-0005-0000-0000-00008C270000}"/>
    <cellStyle name="Calculation 4 2 10 9" xfId="10494" xr:uid="{00000000-0005-0000-0000-00008D270000}"/>
    <cellStyle name="Calculation 4 2 10 9 2" xfId="10495" xr:uid="{00000000-0005-0000-0000-00008E270000}"/>
    <cellStyle name="Calculation 4 2 10 9 3" xfId="10496" xr:uid="{00000000-0005-0000-0000-00008F270000}"/>
    <cellStyle name="Calculation 4 2 11" xfId="10497" xr:uid="{00000000-0005-0000-0000-000090270000}"/>
    <cellStyle name="Calculation 4 2 11 2" xfId="10498" xr:uid="{00000000-0005-0000-0000-000091270000}"/>
    <cellStyle name="Calculation 4 2 11 3" xfId="10499" xr:uid="{00000000-0005-0000-0000-000092270000}"/>
    <cellStyle name="Calculation 4 2 12" xfId="10500" xr:uid="{00000000-0005-0000-0000-000093270000}"/>
    <cellStyle name="Calculation 4 2 12 2" xfId="10501" xr:uid="{00000000-0005-0000-0000-000094270000}"/>
    <cellStyle name="Calculation 4 2 12 3" xfId="10502" xr:uid="{00000000-0005-0000-0000-000095270000}"/>
    <cellStyle name="Calculation 4 2 13" xfId="10503" xr:uid="{00000000-0005-0000-0000-000096270000}"/>
    <cellStyle name="Calculation 4 2 13 2" xfId="10504" xr:uid="{00000000-0005-0000-0000-000097270000}"/>
    <cellStyle name="Calculation 4 2 13 3" xfId="10505" xr:uid="{00000000-0005-0000-0000-000098270000}"/>
    <cellStyle name="Calculation 4 2 14" xfId="10506" xr:uid="{00000000-0005-0000-0000-000099270000}"/>
    <cellStyle name="Calculation 4 2 14 2" xfId="10507" xr:uid="{00000000-0005-0000-0000-00009A270000}"/>
    <cellStyle name="Calculation 4 2 14 3" xfId="10508" xr:uid="{00000000-0005-0000-0000-00009B270000}"/>
    <cellStyle name="Calculation 4 2 15" xfId="10509" xr:uid="{00000000-0005-0000-0000-00009C270000}"/>
    <cellStyle name="Calculation 4 2 15 2" xfId="10510" xr:uid="{00000000-0005-0000-0000-00009D270000}"/>
    <cellStyle name="Calculation 4 2 15 3" xfId="10511" xr:uid="{00000000-0005-0000-0000-00009E270000}"/>
    <cellStyle name="Calculation 4 2 16" xfId="10512" xr:uid="{00000000-0005-0000-0000-00009F270000}"/>
    <cellStyle name="Calculation 4 2 16 2" xfId="10513" xr:uid="{00000000-0005-0000-0000-0000A0270000}"/>
    <cellStyle name="Calculation 4 2 16 3" xfId="10514" xr:uid="{00000000-0005-0000-0000-0000A1270000}"/>
    <cellStyle name="Calculation 4 2 17" xfId="10515" xr:uid="{00000000-0005-0000-0000-0000A2270000}"/>
    <cellStyle name="Calculation 4 2 17 2" xfId="10516" xr:uid="{00000000-0005-0000-0000-0000A3270000}"/>
    <cellStyle name="Calculation 4 2 17 3" xfId="10517" xr:uid="{00000000-0005-0000-0000-0000A4270000}"/>
    <cellStyle name="Calculation 4 2 18" xfId="10518" xr:uid="{00000000-0005-0000-0000-0000A5270000}"/>
    <cellStyle name="Calculation 4 2 18 2" xfId="10519" xr:uid="{00000000-0005-0000-0000-0000A6270000}"/>
    <cellStyle name="Calculation 4 2 18 3" xfId="10520" xr:uid="{00000000-0005-0000-0000-0000A7270000}"/>
    <cellStyle name="Calculation 4 2 19" xfId="10521" xr:uid="{00000000-0005-0000-0000-0000A8270000}"/>
    <cellStyle name="Calculation 4 2 2" xfId="10522" xr:uid="{00000000-0005-0000-0000-0000A9270000}"/>
    <cellStyle name="Calculation 4 2 2 10" xfId="10523" xr:uid="{00000000-0005-0000-0000-0000AA270000}"/>
    <cellStyle name="Calculation 4 2 2 11" xfId="10524" xr:uid="{00000000-0005-0000-0000-0000AB270000}"/>
    <cellStyle name="Calculation 4 2 2 2" xfId="10525" xr:uid="{00000000-0005-0000-0000-0000AC270000}"/>
    <cellStyle name="Calculation 4 2 2 2 2" xfId="10526" xr:uid="{00000000-0005-0000-0000-0000AD270000}"/>
    <cellStyle name="Calculation 4 2 2 2 3" xfId="10527" xr:uid="{00000000-0005-0000-0000-0000AE270000}"/>
    <cellStyle name="Calculation 4 2 2 3" xfId="10528" xr:uid="{00000000-0005-0000-0000-0000AF270000}"/>
    <cellStyle name="Calculation 4 2 2 3 2" xfId="10529" xr:uid="{00000000-0005-0000-0000-0000B0270000}"/>
    <cellStyle name="Calculation 4 2 2 3 3" xfId="10530" xr:uid="{00000000-0005-0000-0000-0000B1270000}"/>
    <cellStyle name="Calculation 4 2 2 4" xfId="10531" xr:uid="{00000000-0005-0000-0000-0000B2270000}"/>
    <cellStyle name="Calculation 4 2 2 4 2" xfId="10532" xr:uid="{00000000-0005-0000-0000-0000B3270000}"/>
    <cellStyle name="Calculation 4 2 2 4 3" xfId="10533" xr:uid="{00000000-0005-0000-0000-0000B4270000}"/>
    <cellStyle name="Calculation 4 2 2 5" xfId="10534" xr:uid="{00000000-0005-0000-0000-0000B5270000}"/>
    <cellStyle name="Calculation 4 2 2 5 2" xfId="10535" xr:uid="{00000000-0005-0000-0000-0000B6270000}"/>
    <cellStyle name="Calculation 4 2 2 5 3" xfId="10536" xr:uid="{00000000-0005-0000-0000-0000B7270000}"/>
    <cellStyle name="Calculation 4 2 2 6" xfId="10537" xr:uid="{00000000-0005-0000-0000-0000B8270000}"/>
    <cellStyle name="Calculation 4 2 2 6 2" xfId="10538" xr:uid="{00000000-0005-0000-0000-0000B9270000}"/>
    <cellStyle name="Calculation 4 2 2 6 3" xfId="10539" xr:uid="{00000000-0005-0000-0000-0000BA270000}"/>
    <cellStyle name="Calculation 4 2 2 7" xfId="10540" xr:uid="{00000000-0005-0000-0000-0000BB270000}"/>
    <cellStyle name="Calculation 4 2 2 7 2" xfId="10541" xr:uid="{00000000-0005-0000-0000-0000BC270000}"/>
    <cellStyle name="Calculation 4 2 2 7 3" xfId="10542" xr:uid="{00000000-0005-0000-0000-0000BD270000}"/>
    <cellStyle name="Calculation 4 2 2 8" xfId="10543" xr:uid="{00000000-0005-0000-0000-0000BE270000}"/>
    <cellStyle name="Calculation 4 2 2 8 2" xfId="10544" xr:uid="{00000000-0005-0000-0000-0000BF270000}"/>
    <cellStyle name="Calculation 4 2 2 8 3" xfId="10545" xr:uid="{00000000-0005-0000-0000-0000C0270000}"/>
    <cellStyle name="Calculation 4 2 2 9" xfId="10546" xr:uid="{00000000-0005-0000-0000-0000C1270000}"/>
    <cellStyle name="Calculation 4 2 2 9 2" xfId="10547" xr:uid="{00000000-0005-0000-0000-0000C2270000}"/>
    <cellStyle name="Calculation 4 2 2 9 3" xfId="10548" xr:uid="{00000000-0005-0000-0000-0000C3270000}"/>
    <cellStyle name="Calculation 4 2 20" xfId="10549" xr:uid="{00000000-0005-0000-0000-0000C4270000}"/>
    <cellStyle name="Calculation 4 2 3" xfId="10550" xr:uid="{00000000-0005-0000-0000-0000C5270000}"/>
    <cellStyle name="Calculation 4 2 3 10" xfId="10551" xr:uid="{00000000-0005-0000-0000-0000C6270000}"/>
    <cellStyle name="Calculation 4 2 3 11" xfId="10552" xr:uid="{00000000-0005-0000-0000-0000C7270000}"/>
    <cellStyle name="Calculation 4 2 3 2" xfId="10553" xr:uid="{00000000-0005-0000-0000-0000C8270000}"/>
    <cellStyle name="Calculation 4 2 3 2 2" xfId="10554" xr:uid="{00000000-0005-0000-0000-0000C9270000}"/>
    <cellStyle name="Calculation 4 2 3 2 3" xfId="10555" xr:uid="{00000000-0005-0000-0000-0000CA270000}"/>
    <cellStyle name="Calculation 4 2 3 3" xfId="10556" xr:uid="{00000000-0005-0000-0000-0000CB270000}"/>
    <cellStyle name="Calculation 4 2 3 3 2" xfId="10557" xr:uid="{00000000-0005-0000-0000-0000CC270000}"/>
    <cellStyle name="Calculation 4 2 3 3 3" xfId="10558" xr:uid="{00000000-0005-0000-0000-0000CD270000}"/>
    <cellStyle name="Calculation 4 2 3 4" xfId="10559" xr:uid="{00000000-0005-0000-0000-0000CE270000}"/>
    <cellStyle name="Calculation 4 2 3 4 2" xfId="10560" xr:uid="{00000000-0005-0000-0000-0000CF270000}"/>
    <cellStyle name="Calculation 4 2 3 4 3" xfId="10561" xr:uid="{00000000-0005-0000-0000-0000D0270000}"/>
    <cellStyle name="Calculation 4 2 3 5" xfId="10562" xr:uid="{00000000-0005-0000-0000-0000D1270000}"/>
    <cellStyle name="Calculation 4 2 3 5 2" xfId="10563" xr:uid="{00000000-0005-0000-0000-0000D2270000}"/>
    <cellStyle name="Calculation 4 2 3 5 3" xfId="10564" xr:uid="{00000000-0005-0000-0000-0000D3270000}"/>
    <cellStyle name="Calculation 4 2 3 6" xfId="10565" xr:uid="{00000000-0005-0000-0000-0000D4270000}"/>
    <cellStyle name="Calculation 4 2 3 6 2" xfId="10566" xr:uid="{00000000-0005-0000-0000-0000D5270000}"/>
    <cellStyle name="Calculation 4 2 3 6 3" xfId="10567" xr:uid="{00000000-0005-0000-0000-0000D6270000}"/>
    <cellStyle name="Calculation 4 2 3 7" xfId="10568" xr:uid="{00000000-0005-0000-0000-0000D7270000}"/>
    <cellStyle name="Calculation 4 2 3 7 2" xfId="10569" xr:uid="{00000000-0005-0000-0000-0000D8270000}"/>
    <cellStyle name="Calculation 4 2 3 7 3" xfId="10570" xr:uid="{00000000-0005-0000-0000-0000D9270000}"/>
    <cellStyle name="Calculation 4 2 3 8" xfId="10571" xr:uid="{00000000-0005-0000-0000-0000DA270000}"/>
    <cellStyle name="Calculation 4 2 3 8 2" xfId="10572" xr:uid="{00000000-0005-0000-0000-0000DB270000}"/>
    <cellStyle name="Calculation 4 2 3 8 3" xfId="10573" xr:uid="{00000000-0005-0000-0000-0000DC270000}"/>
    <cellStyle name="Calculation 4 2 3 9" xfId="10574" xr:uid="{00000000-0005-0000-0000-0000DD270000}"/>
    <cellStyle name="Calculation 4 2 3 9 2" xfId="10575" xr:uid="{00000000-0005-0000-0000-0000DE270000}"/>
    <cellStyle name="Calculation 4 2 3 9 3" xfId="10576" xr:uid="{00000000-0005-0000-0000-0000DF270000}"/>
    <cellStyle name="Calculation 4 2 4" xfId="10577" xr:uid="{00000000-0005-0000-0000-0000E0270000}"/>
    <cellStyle name="Calculation 4 2 4 10" xfId="10578" xr:uid="{00000000-0005-0000-0000-0000E1270000}"/>
    <cellStyle name="Calculation 4 2 4 11" xfId="10579" xr:uid="{00000000-0005-0000-0000-0000E2270000}"/>
    <cellStyle name="Calculation 4 2 4 2" xfId="10580" xr:uid="{00000000-0005-0000-0000-0000E3270000}"/>
    <cellStyle name="Calculation 4 2 4 2 2" xfId="10581" xr:uid="{00000000-0005-0000-0000-0000E4270000}"/>
    <cellStyle name="Calculation 4 2 4 2 3" xfId="10582" xr:uid="{00000000-0005-0000-0000-0000E5270000}"/>
    <cellStyle name="Calculation 4 2 4 3" xfId="10583" xr:uid="{00000000-0005-0000-0000-0000E6270000}"/>
    <cellStyle name="Calculation 4 2 4 3 2" xfId="10584" xr:uid="{00000000-0005-0000-0000-0000E7270000}"/>
    <cellStyle name="Calculation 4 2 4 3 3" xfId="10585" xr:uid="{00000000-0005-0000-0000-0000E8270000}"/>
    <cellStyle name="Calculation 4 2 4 4" xfId="10586" xr:uid="{00000000-0005-0000-0000-0000E9270000}"/>
    <cellStyle name="Calculation 4 2 4 4 2" xfId="10587" xr:uid="{00000000-0005-0000-0000-0000EA270000}"/>
    <cellStyle name="Calculation 4 2 4 4 3" xfId="10588" xr:uid="{00000000-0005-0000-0000-0000EB270000}"/>
    <cellStyle name="Calculation 4 2 4 5" xfId="10589" xr:uid="{00000000-0005-0000-0000-0000EC270000}"/>
    <cellStyle name="Calculation 4 2 4 5 2" xfId="10590" xr:uid="{00000000-0005-0000-0000-0000ED270000}"/>
    <cellStyle name="Calculation 4 2 4 5 3" xfId="10591" xr:uid="{00000000-0005-0000-0000-0000EE270000}"/>
    <cellStyle name="Calculation 4 2 4 6" xfId="10592" xr:uid="{00000000-0005-0000-0000-0000EF270000}"/>
    <cellStyle name="Calculation 4 2 4 6 2" xfId="10593" xr:uid="{00000000-0005-0000-0000-0000F0270000}"/>
    <cellStyle name="Calculation 4 2 4 6 3" xfId="10594" xr:uid="{00000000-0005-0000-0000-0000F1270000}"/>
    <cellStyle name="Calculation 4 2 4 7" xfId="10595" xr:uid="{00000000-0005-0000-0000-0000F2270000}"/>
    <cellStyle name="Calculation 4 2 4 7 2" xfId="10596" xr:uid="{00000000-0005-0000-0000-0000F3270000}"/>
    <cellStyle name="Calculation 4 2 4 7 3" xfId="10597" xr:uid="{00000000-0005-0000-0000-0000F4270000}"/>
    <cellStyle name="Calculation 4 2 4 8" xfId="10598" xr:uid="{00000000-0005-0000-0000-0000F5270000}"/>
    <cellStyle name="Calculation 4 2 4 8 2" xfId="10599" xr:uid="{00000000-0005-0000-0000-0000F6270000}"/>
    <cellStyle name="Calculation 4 2 4 8 3" xfId="10600" xr:uid="{00000000-0005-0000-0000-0000F7270000}"/>
    <cellStyle name="Calculation 4 2 4 9" xfId="10601" xr:uid="{00000000-0005-0000-0000-0000F8270000}"/>
    <cellStyle name="Calculation 4 2 4 9 2" xfId="10602" xr:uid="{00000000-0005-0000-0000-0000F9270000}"/>
    <cellStyle name="Calculation 4 2 4 9 3" xfId="10603" xr:uid="{00000000-0005-0000-0000-0000FA270000}"/>
    <cellStyle name="Calculation 4 2 5" xfId="10604" xr:uid="{00000000-0005-0000-0000-0000FB270000}"/>
    <cellStyle name="Calculation 4 2 5 10" xfId="10605" xr:uid="{00000000-0005-0000-0000-0000FC270000}"/>
    <cellStyle name="Calculation 4 2 5 11" xfId="10606" xr:uid="{00000000-0005-0000-0000-0000FD270000}"/>
    <cellStyle name="Calculation 4 2 5 2" xfId="10607" xr:uid="{00000000-0005-0000-0000-0000FE270000}"/>
    <cellStyle name="Calculation 4 2 5 2 2" xfId="10608" xr:uid="{00000000-0005-0000-0000-0000FF270000}"/>
    <cellStyle name="Calculation 4 2 5 2 3" xfId="10609" xr:uid="{00000000-0005-0000-0000-000000280000}"/>
    <cellStyle name="Calculation 4 2 5 3" xfId="10610" xr:uid="{00000000-0005-0000-0000-000001280000}"/>
    <cellStyle name="Calculation 4 2 5 3 2" xfId="10611" xr:uid="{00000000-0005-0000-0000-000002280000}"/>
    <cellStyle name="Calculation 4 2 5 3 3" xfId="10612" xr:uid="{00000000-0005-0000-0000-000003280000}"/>
    <cellStyle name="Calculation 4 2 5 4" xfId="10613" xr:uid="{00000000-0005-0000-0000-000004280000}"/>
    <cellStyle name="Calculation 4 2 5 4 2" xfId="10614" xr:uid="{00000000-0005-0000-0000-000005280000}"/>
    <cellStyle name="Calculation 4 2 5 4 3" xfId="10615" xr:uid="{00000000-0005-0000-0000-000006280000}"/>
    <cellStyle name="Calculation 4 2 5 5" xfId="10616" xr:uid="{00000000-0005-0000-0000-000007280000}"/>
    <cellStyle name="Calculation 4 2 5 5 2" xfId="10617" xr:uid="{00000000-0005-0000-0000-000008280000}"/>
    <cellStyle name="Calculation 4 2 5 5 3" xfId="10618" xr:uid="{00000000-0005-0000-0000-000009280000}"/>
    <cellStyle name="Calculation 4 2 5 6" xfId="10619" xr:uid="{00000000-0005-0000-0000-00000A280000}"/>
    <cellStyle name="Calculation 4 2 5 6 2" xfId="10620" xr:uid="{00000000-0005-0000-0000-00000B280000}"/>
    <cellStyle name="Calculation 4 2 5 6 3" xfId="10621" xr:uid="{00000000-0005-0000-0000-00000C280000}"/>
    <cellStyle name="Calculation 4 2 5 7" xfId="10622" xr:uid="{00000000-0005-0000-0000-00000D280000}"/>
    <cellStyle name="Calculation 4 2 5 7 2" xfId="10623" xr:uid="{00000000-0005-0000-0000-00000E280000}"/>
    <cellStyle name="Calculation 4 2 5 7 3" xfId="10624" xr:uid="{00000000-0005-0000-0000-00000F280000}"/>
    <cellStyle name="Calculation 4 2 5 8" xfId="10625" xr:uid="{00000000-0005-0000-0000-000010280000}"/>
    <cellStyle name="Calculation 4 2 5 8 2" xfId="10626" xr:uid="{00000000-0005-0000-0000-000011280000}"/>
    <cellStyle name="Calculation 4 2 5 8 3" xfId="10627" xr:uid="{00000000-0005-0000-0000-000012280000}"/>
    <cellStyle name="Calculation 4 2 5 9" xfId="10628" xr:uid="{00000000-0005-0000-0000-000013280000}"/>
    <cellStyle name="Calculation 4 2 5 9 2" xfId="10629" xr:uid="{00000000-0005-0000-0000-000014280000}"/>
    <cellStyle name="Calculation 4 2 5 9 3" xfId="10630" xr:uid="{00000000-0005-0000-0000-000015280000}"/>
    <cellStyle name="Calculation 4 2 6" xfId="10631" xr:uid="{00000000-0005-0000-0000-000016280000}"/>
    <cellStyle name="Calculation 4 2 6 10" xfId="10632" xr:uid="{00000000-0005-0000-0000-000017280000}"/>
    <cellStyle name="Calculation 4 2 6 11" xfId="10633" xr:uid="{00000000-0005-0000-0000-000018280000}"/>
    <cellStyle name="Calculation 4 2 6 2" xfId="10634" xr:uid="{00000000-0005-0000-0000-000019280000}"/>
    <cellStyle name="Calculation 4 2 6 2 2" xfId="10635" xr:uid="{00000000-0005-0000-0000-00001A280000}"/>
    <cellStyle name="Calculation 4 2 6 2 3" xfId="10636" xr:uid="{00000000-0005-0000-0000-00001B280000}"/>
    <cellStyle name="Calculation 4 2 6 3" xfId="10637" xr:uid="{00000000-0005-0000-0000-00001C280000}"/>
    <cellStyle name="Calculation 4 2 6 3 2" xfId="10638" xr:uid="{00000000-0005-0000-0000-00001D280000}"/>
    <cellStyle name="Calculation 4 2 6 3 3" xfId="10639" xr:uid="{00000000-0005-0000-0000-00001E280000}"/>
    <cellStyle name="Calculation 4 2 6 4" xfId="10640" xr:uid="{00000000-0005-0000-0000-00001F280000}"/>
    <cellStyle name="Calculation 4 2 6 4 2" xfId="10641" xr:uid="{00000000-0005-0000-0000-000020280000}"/>
    <cellStyle name="Calculation 4 2 6 4 3" xfId="10642" xr:uid="{00000000-0005-0000-0000-000021280000}"/>
    <cellStyle name="Calculation 4 2 6 5" xfId="10643" xr:uid="{00000000-0005-0000-0000-000022280000}"/>
    <cellStyle name="Calculation 4 2 6 5 2" xfId="10644" xr:uid="{00000000-0005-0000-0000-000023280000}"/>
    <cellStyle name="Calculation 4 2 6 5 3" xfId="10645" xr:uid="{00000000-0005-0000-0000-000024280000}"/>
    <cellStyle name="Calculation 4 2 6 6" xfId="10646" xr:uid="{00000000-0005-0000-0000-000025280000}"/>
    <cellStyle name="Calculation 4 2 6 6 2" xfId="10647" xr:uid="{00000000-0005-0000-0000-000026280000}"/>
    <cellStyle name="Calculation 4 2 6 6 3" xfId="10648" xr:uid="{00000000-0005-0000-0000-000027280000}"/>
    <cellStyle name="Calculation 4 2 6 7" xfId="10649" xr:uid="{00000000-0005-0000-0000-000028280000}"/>
    <cellStyle name="Calculation 4 2 6 7 2" xfId="10650" xr:uid="{00000000-0005-0000-0000-000029280000}"/>
    <cellStyle name="Calculation 4 2 6 7 3" xfId="10651" xr:uid="{00000000-0005-0000-0000-00002A280000}"/>
    <cellStyle name="Calculation 4 2 6 8" xfId="10652" xr:uid="{00000000-0005-0000-0000-00002B280000}"/>
    <cellStyle name="Calculation 4 2 6 8 2" xfId="10653" xr:uid="{00000000-0005-0000-0000-00002C280000}"/>
    <cellStyle name="Calculation 4 2 6 8 3" xfId="10654" xr:uid="{00000000-0005-0000-0000-00002D280000}"/>
    <cellStyle name="Calculation 4 2 6 9" xfId="10655" xr:uid="{00000000-0005-0000-0000-00002E280000}"/>
    <cellStyle name="Calculation 4 2 6 9 2" xfId="10656" xr:uid="{00000000-0005-0000-0000-00002F280000}"/>
    <cellStyle name="Calculation 4 2 6 9 3" xfId="10657" xr:uid="{00000000-0005-0000-0000-000030280000}"/>
    <cellStyle name="Calculation 4 2 7" xfId="10658" xr:uid="{00000000-0005-0000-0000-000031280000}"/>
    <cellStyle name="Calculation 4 2 7 10" xfId="10659" xr:uid="{00000000-0005-0000-0000-000032280000}"/>
    <cellStyle name="Calculation 4 2 7 11" xfId="10660" xr:uid="{00000000-0005-0000-0000-000033280000}"/>
    <cellStyle name="Calculation 4 2 7 2" xfId="10661" xr:uid="{00000000-0005-0000-0000-000034280000}"/>
    <cellStyle name="Calculation 4 2 7 2 2" xfId="10662" xr:uid="{00000000-0005-0000-0000-000035280000}"/>
    <cellStyle name="Calculation 4 2 7 2 3" xfId="10663" xr:uid="{00000000-0005-0000-0000-000036280000}"/>
    <cellStyle name="Calculation 4 2 7 3" xfId="10664" xr:uid="{00000000-0005-0000-0000-000037280000}"/>
    <cellStyle name="Calculation 4 2 7 3 2" xfId="10665" xr:uid="{00000000-0005-0000-0000-000038280000}"/>
    <cellStyle name="Calculation 4 2 7 3 3" xfId="10666" xr:uid="{00000000-0005-0000-0000-000039280000}"/>
    <cellStyle name="Calculation 4 2 7 4" xfId="10667" xr:uid="{00000000-0005-0000-0000-00003A280000}"/>
    <cellStyle name="Calculation 4 2 7 4 2" xfId="10668" xr:uid="{00000000-0005-0000-0000-00003B280000}"/>
    <cellStyle name="Calculation 4 2 7 4 3" xfId="10669" xr:uid="{00000000-0005-0000-0000-00003C280000}"/>
    <cellStyle name="Calculation 4 2 7 5" xfId="10670" xr:uid="{00000000-0005-0000-0000-00003D280000}"/>
    <cellStyle name="Calculation 4 2 7 5 2" xfId="10671" xr:uid="{00000000-0005-0000-0000-00003E280000}"/>
    <cellStyle name="Calculation 4 2 7 5 3" xfId="10672" xr:uid="{00000000-0005-0000-0000-00003F280000}"/>
    <cellStyle name="Calculation 4 2 7 6" xfId="10673" xr:uid="{00000000-0005-0000-0000-000040280000}"/>
    <cellStyle name="Calculation 4 2 7 6 2" xfId="10674" xr:uid="{00000000-0005-0000-0000-000041280000}"/>
    <cellStyle name="Calculation 4 2 7 6 3" xfId="10675" xr:uid="{00000000-0005-0000-0000-000042280000}"/>
    <cellStyle name="Calculation 4 2 7 7" xfId="10676" xr:uid="{00000000-0005-0000-0000-000043280000}"/>
    <cellStyle name="Calculation 4 2 7 7 2" xfId="10677" xr:uid="{00000000-0005-0000-0000-000044280000}"/>
    <cellStyle name="Calculation 4 2 7 7 3" xfId="10678" xr:uid="{00000000-0005-0000-0000-000045280000}"/>
    <cellStyle name="Calculation 4 2 7 8" xfId="10679" xr:uid="{00000000-0005-0000-0000-000046280000}"/>
    <cellStyle name="Calculation 4 2 7 8 2" xfId="10680" xr:uid="{00000000-0005-0000-0000-000047280000}"/>
    <cellStyle name="Calculation 4 2 7 8 3" xfId="10681" xr:uid="{00000000-0005-0000-0000-000048280000}"/>
    <cellStyle name="Calculation 4 2 7 9" xfId="10682" xr:uid="{00000000-0005-0000-0000-000049280000}"/>
    <cellStyle name="Calculation 4 2 7 9 2" xfId="10683" xr:uid="{00000000-0005-0000-0000-00004A280000}"/>
    <cellStyle name="Calculation 4 2 7 9 3" xfId="10684" xr:uid="{00000000-0005-0000-0000-00004B280000}"/>
    <cellStyle name="Calculation 4 2 8" xfId="10685" xr:uid="{00000000-0005-0000-0000-00004C280000}"/>
    <cellStyle name="Calculation 4 2 8 10" xfId="10686" xr:uid="{00000000-0005-0000-0000-00004D280000}"/>
    <cellStyle name="Calculation 4 2 8 11" xfId="10687" xr:uid="{00000000-0005-0000-0000-00004E280000}"/>
    <cellStyle name="Calculation 4 2 8 2" xfId="10688" xr:uid="{00000000-0005-0000-0000-00004F280000}"/>
    <cellStyle name="Calculation 4 2 8 2 2" xfId="10689" xr:uid="{00000000-0005-0000-0000-000050280000}"/>
    <cellStyle name="Calculation 4 2 8 2 3" xfId="10690" xr:uid="{00000000-0005-0000-0000-000051280000}"/>
    <cellStyle name="Calculation 4 2 8 3" xfId="10691" xr:uid="{00000000-0005-0000-0000-000052280000}"/>
    <cellStyle name="Calculation 4 2 8 3 2" xfId="10692" xr:uid="{00000000-0005-0000-0000-000053280000}"/>
    <cellStyle name="Calculation 4 2 8 3 3" xfId="10693" xr:uid="{00000000-0005-0000-0000-000054280000}"/>
    <cellStyle name="Calculation 4 2 8 4" xfId="10694" xr:uid="{00000000-0005-0000-0000-000055280000}"/>
    <cellStyle name="Calculation 4 2 8 4 2" xfId="10695" xr:uid="{00000000-0005-0000-0000-000056280000}"/>
    <cellStyle name="Calculation 4 2 8 4 3" xfId="10696" xr:uid="{00000000-0005-0000-0000-000057280000}"/>
    <cellStyle name="Calculation 4 2 8 5" xfId="10697" xr:uid="{00000000-0005-0000-0000-000058280000}"/>
    <cellStyle name="Calculation 4 2 8 5 2" xfId="10698" xr:uid="{00000000-0005-0000-0000-000059280000}"/>
    <cellStyle name="Calculation 4 2 8 5 3" xfId="10699" xr:uid="{00000000-0005-0000-0000-00005A280000}"/>
    <cellStyle name="Calculation 4 2 8 6" xfId="10700" xr:uid="{00000000-0005-0000-0000-00005B280000}"/>
    <cellStyle name="Calculation 4 2 8 6 2" xfId="10701" xr:uid="{00000000-0005-0000-0000-00005C280000}"/>
    <cellStyle name="Calculation 4 2 8 6 3" xfId="10702" xr:uid="{00000000-0005-0000-0000-00005D280000}"/>
    <cellStyle name="Calculation 4 2 8 7" xfId="10703" xr:uid="{00000000-0005-0000-0000-00005E280000}"/>
    <cellStyle name="Calculation 4 2 8 7 2" xfId="10704" xr:uid="{00000000-0005-0000-0000-00005F280000}"/>
    <cellStyle name="Calculation 4 2 8 7 3" xfId="10705" xr:uid="{00000000-0005-0000-0000-000060280000}"/>
    <cellStyle name="Calculation 4 2 8 8" xfId="10706" xr:uid="{00000000-0005-0000-0000-000061280000}"/>
    <cellStyle name="Calculation 4 2 8 8 2" xfId="10707" xr:uid="{00000000-0005-0000-0000-000062280000}"/>
    <cellStyle name="Calculation 4 2 8 8 3" xfId="10708" xr:uid="{00000000-0005-0000-0000-000063280000}"/>
    <cellStyle name="Calculation 4 2 8 9" xfId="10709" xr:uid="{00000000-0005-0000-0000-000064280000}"/>
    <cellStyle name="Calculation 4 2 8 9 2" xfId="10710" xr:uid="{00000000-0005-0000-0000-000065280000}"/>
    <cellStyle name="Calculation 4 2 8 9 3" xfId="10711" xr:uid="{00000000-0005-0000-0000-000066280000}"/>
    <cellStyle name="Calculation 4 2 9" xfId="10712" xr:uid="{00000000-0005-0000-0000-000067280000}"/>
    <cellStyle name="Calculation 4 2 9 10" xfId="10713" xr:uid="{00000000-0005-0000-0000-000068280000}"/>
    <cellStyle name="Calculation 4 2 9 11" xfId="10714" xr:uid="{00000000-0005-0000-0000-000069280000}"/>
    <cellStyle name="Calculation 4 2 9 2" xfId="10715" xr:uid="{00000000-0005-0000-0000-00006A280000}"/>
    <cellStyle name="Calculation 4 2 9 2 2" xfId="10716" xr:uid="{00000000-0005-0000-0000-00006B280000}"/>
    <cellStyle name="Calculation 4 2 9 2 3" xfId="10717" xr:uid="{00000000-0005-0000-0000-00006C280000}"/>
    <cellStyle name="Calculation 4 2 9 3" xfId="10718" xr:uid="{00000000-0005-0000-0000-00006D280000}"/>
    <cellStyle name="Calculation 4 2 9 3 2" xfId="10719" xr:uid="{00000000-0005-0000-0000-00006E280000}"/>
    <cellStyle name="Calculation 4 2 9 3 3" xfId="10720" xr:uid="{00000000-0005-0000-0000-00006F280000}"/>
    <cellStyle name="Calculation 4 2 9 4" xfId="10721" xr:uid="{00000000-0005-0000-0000-000070280000}"/>
    <cellStyle name="Calculation 4 2 9 4 2" xfId="10722" xr:uid="{00000000-0005-0000-0000-000071280000}"/>
    <cellStyle name="Calculation 4 2 9 4 3" xfId="10723" xr:uid="{00000000-0005-0000-0000-000072280000}"/>
    <cellStyle name="Calculation 4 2 9 5" xfId="10724" xr:uid="{00000000-0005-0000-0000-000073280000}"/>
    <cellStyle name="Calculation 4 2 9 5 2" xfId="10725" xr:uid="{00000000-0005-0000-0000-000074280000}"/>
    <cellStyle name="Calculation 4 2 9 5 3" xfId="10726" xr:uid="{00000000-0005-0000-0000-000075280000}"/>
    <cellStyle name="Calculation 4 2 9 6" xfId="10727" xr:uid="{00000000-0005-0000-0000-000076280000}"/>
    <cellStyle name="Calculation 4 2 9 6 2" xfId="10728" xr:uid="{00000000-0005-0000-0000-000077280000}"/>
    <cellStyle name="Calculation 4 2 9 6 3" xfId="10729" xr:uid="{00000000-0005-0000-0000-000078280000}"/>
    <cellStyle name="Calculation 4 2 9 7" xfId="10730" xr:uid="{00000000-0005-0000-0000-000079280000}"/>
    <cellStyle name="Calculation 4 2 9 7 2" xfId="10731" xr:uid="{00000000-0005-0000-0000-00007A280000}"/>
    <cellStyle name="Calculation 4 2 9 7 3" xfId="10732" xr:uid="{00000000-0005-0000-0000-00007B280000}"/>
    <cellStyle name="Calculation 4 2 9 8" xfId="10733" xr:uid="{00000000-0005-0000-0000-00007C280000}"/>
    <cellStyle name="Calculation 4 2 9 8 2" xfId="10734" xr:uid="{00000000-0005-0000-0000-00007D280000}"/>
    <cellStyle name="Calculation 4 2 9 8 3" xfId="10735" xr:uid="{00000000-0005-0000-0000-00007E280000}"/>
    <cellStyle name="Calculation 4 2 9 9" xfId="10736" xr:uid="{00000000-0005-0000-0000-00007F280000}"/>
    <cellStyle name="Calculation 4 2 9 9 2" xfId="10737" xr:uid="{00000000-0005-0000-0000-000080280000}"/>
    <cellStyle name="Calculation 4 2 9 9 3" xfId="10738" xr:uid="{00000000-0005-0000-0000-000081280000}"/>
    <cellStyle name="Calculation 4 3" xfId="58225" xr:uid="{00000000-0005-0000-0000-000082280000}"/>
    <cellStyle name="Check Cell" xfId="13" builtinId="23" customBuiltin="1"/>
    <cellStyle name="Check Cell 2" xfId="170" xr:uid="{00000000-0005-0000-0000-000084280000}"/>
    <cellStyle name="Check Cell 2 2" xfId="10739" xr:uid="{00000000-0005-0000-0000-000085280000}"/>
    <cellStyle name="Check Cell 3" xfId="10740" xr:uid="{00000000-0005-0000-0000-000086280000}"/>
    <cellStyle name="Check Cell 4" xfId="10741" xr:uid="{00000000-0005-0000-0000-000087280000}"/>
    <cellStyle name="Comma" xfId="58493" builtinId="3"/>
    <cellStyle name="Comma 10" xfId="10742" xr:uid="{00000000-0005-0000-0000-000089280000}"/>
    <cellStyle name="Comma 10 2" xfId="10743" xr:uid="{00000000-0005-0000-0000-00008A280000}"/>
    <cellStyle name="Comma 10 2 2" xfId="10744" xr:uid="{00000000-0005-0000-0000-00008B280000}"/>
    <cellStyle name="Comma 10 2 2 2" xfId="10745" xr:uid="{00000000-0005-0000-0000-00008C280000}"/>
    <cellStyle name="Comma 10 2 3" xfId="10746" xr:uid="{00000000-0005-0000-0000-00008D280000}"/>
    <cellStyle name="Comma 10 2 4" xfId="10747" xr:uid="{00000000-0005-0000-0000-00008E280000}"/>
    <cellStyle name="Comma 10 3" xfId="10748" xr:uid="{00000000-0005-0000-0000-00008F280000}"/>
    <cellStyle name="Comma 10 3 2" xfId="10749" xr:uid="{00000000-0005-0000-0000-000090280000}"/>
    <cellStyle name="Comma 10 3 3" xfId="10750" xr:uid="{00000000-0005-0000-0000-000091280000}"/>
    <cellStyle name="Comma 10 4" xfId="10751" xr:uid="{00000000-0005-0000-0000-000092280000}"/>
    <cellStyle name="Comma 10 4 2" xfId="10752" xr:uid="{00000000-0005-0000-0000-000093280000}"/>
    <cellStyle name="Comma 10 4 3" xfId="10753" xr:uid="{00000000-0005-0000-0000-000094280000}"/>
    <cellStyle name="Comma 10 5" xfId="10754" xr:uid="{00000000-0005-0000-0000-000095280000}"/>
    <cellStyle name="Comma 10 5 2" xfId="10755" xr:uid="{00000000-0005-0000-0000-000096280000}"/>
    <cellStyle name="Comma 10 6" xfId="10756" xr:uid="{00000000-0005-0000-0000-000097280000}"/>
    <cellStyle name="Comma 10 7" xfId="10757" xr:uid="{00000000-0005-0000-0000-000098280000}"/>
    <cellStyle name="Comma 10 8" xfId="58215" xr:uid="{00000000-0005-0000-0000-000099280000}"/>
    <cellStyle name="Comma 11" xfId="10758" xr:uid="{00000000-0005-0000-0000-00009A280000}"/>
    <cellStyle name="Comma 11 2" xfId="10759" xr:uid="{00000000-0005-0000-0000-00009B280000}"/>
    <cellStyle name="Comma 12" xfId="10760" xr:uid="{00000000-0005-0000-0000-00009C280000}"/>
    <cellStyle name="Comma 12 2" xfId="10761" xr:uid="{00000000-0005-0000-0000-00009D280000}"/>
    <cellStyle name="Comma 13" xfId="10762" xr:uid="{00000000-0005-0000-0000-00009E280000}"/>
    <cellStyle name="Comma 13 2" xfId="10763" xr:uid="{00000000-0005-0000-0000-00009F280000}"/>
    <cellStyle name="Comma 13 3" xfId="10764" xr:uid="{00000000-0005-0000-0000-0000A0280000}"/>
    <cellStyle name="Comma 14" xfId="10765" xr:uid="{00000000-0005-0000-0000-0000A1280000}"/>
    <cellStyle name="Comma 2" xfId="69" xr:uid="{00000000-0005-0000-0000-0000A2280000}"/>
    <cellStyle name="Comma 2 2" xfId="68" xr:uid="{00000000-0005-0000-0000-0000A3280000}"/>
    <cellStyle name="Comma 2 2 2" xfId="10766" xr:uid="{00000000-0005-0000-0000-0000A4280000}"/>
    <cellStyle name="Comma 2 2 2 2" xfId="10767" xr:uid="{00000000-0005-0000-0000-0000A5280000}"/>
    <cellStyle name="Comma 2 2 2 3" xfId="10768" xr:uid="{00000000-0005-0000-0000-0000A6280000}"/>
    <cellStyle name="Comma 2 2 3" xfId="2" xr:uid="{00000000-0005-0000-0000-0000A7280000}"/>
    <cellStyle name="Comma 2 2 3 2" xfId="10769" xr:uid="{00000000-0005-0000-0000-0000A8280000}"/>
    <cellStyle name="Comma 2 3" xfId="67" xr:uid="{00000000-0005-0000-0000-0000A9280000}"/>
    <cellStyle name="Comma 2 3 2" xfId="10770" xr:uid="{00000000-0005-0000-0000-0000AA280000}"/>
    <cellStyle name="Comma 2 3 3" xfId="10771" xr:uid="{00000000-0005-0000-0000-0000AB280000}"/>
    <cellStyle name="Comma 2 3 4" xfId="10772" xr:uid="{00000000-0005-0000-0000-0000AC280000}"/>
    <cellStyle name="Comma 2 4" xfId="66" xr:uid="{00000000-0005-0000-0000-0000AD280000}"/>
    <cellStyle name="Comma 2 4 2" xfId="172" xr:uid="{00000000-0005-0000-0000-0000AE280000}"/>
    <cellStyle name="Comma 2 4 2 2" xfId="10773" xr:uid="{00000000-0005-0000-0000-0000AF280000}"/>
    <cellStyle name="Comma 2 4 2 2 2" xfId="10774" xr:uid="{00000000-0005-0000-0000-0000B0280000}"/>
    <cellStyle name="Comma 2 4 2 3" xfId="10775" xr:uid="{00000000-0005-0000-0000-0000B1280000}"/>
    <cellStyle name="Comma 2 4 3" xfId="10776" xr:uid="{00000000-0005-0000-0000-0000B2280000}"/>
    <cellStyle name="Comma 2 4 3 2" xfId="10777" xr:uid="{00000000-0005-0000-0000-0000B3280000}"/>
    <cellStyle name="Comma 2 4 4" xfId="473" xr:uid="{00000000-0005-0000-0000-0000B4280000}"/>
    <cellStyle name="Comma 2 4 5" xfId="171" xr:uid="{00000000-0005-0000-0000-0000B5280000}"/>
    <cellStyle name="Comma 2 5" xfId="65" xr:uid="{00000000-0005-0000-0000-0000B6280000}"/>
    <cellStyle name="Comma 2 5 2" xfId="10778" xr:uid="{00000000-0005-0000-0000-0000B7280000}"/>
    <cellStyle name="Comma 2 5 2 2" xfId="10779" xr:uid="{00000000-0005-0000-0000-0000B8280000}"/>
    <cellStyle name="Comma 2 5 3" xfId="10780" xr:uid="{00000000-0005-0000-0000-0000B9280000}"/>
    <cellStyle name="Comma 2 5 4" xfId="173" xr:uid="{00000000-0005-0000-0000-0000BA280000}"/>
    <cellStyle name="Comma 2 6" xfId="10781" xr:uid="{00000000-0005-0000-0000-0000BB280000}"/>
    <cellStyle name="Comma 3" xfId="64" xr:uid="{00000000-0005-0000-0000-0000BC280000}"/>
    <cellStyle name="Comma 3 2" xfId="10782" xr:uid="{00000000-0005-0000-0000-0000BD280000}"/>
    <cellStyle name="Comma 3 2 2" xfId="10783" xr:uid="{00000000-0005-0000-0000-0000BE280000}"/>
    <cellStyle name="Comma 3 2 2 2" xfId="10784" xr:uid="{00000000-0005-0000-0000-0000BF280000}"/>
    <cellStyle name="Comma 3 2 2 3" xfId="10785" xr:uid="{00000000-0005-0000-0000-0000C0280000}"/>
    <cellStyle name="Comma 3 2 3" xfId="10786" xr:uid="{00000000-0005-0000-0000-0000C1280000}"/>
    <cellStyle name="Comma 3 2 3 2" xfId="10787" xr:uid="{00000000-0005-0000-0000-0000C2280000}"/>
    <cellStyle name="Comma 3 3" xfId="10788" xr:uid="{00000000-0005-0000-0000-0000C3280000}"/>
    <cellStyle name="Comma 3 4" xfId="10789" xr:uid="{00000000-0005-0000-0000-0000C4280000}"/>
    <cellStyle name="Comma 4" xfId="78" xr:uid="{00000000-0005-0000-0000-0000C5280000}"/>
    <cellStyle name="Comma 4 2" xfId="63" xr:uid="{00000000-0005-0000-0000-0000C6280000}"/>
    <cellStyle name="Comma 4 2 2" xfId="10791" xr:uid="{00000000-0005-0000-0000-0000C7280000}"/>
    <cellStyle name="Comma 4 2 2 2" xfId="10792" xr:uid="{00000000-0005-0000-0000-0000C8280000}"/>
    <cellStyle name="Comma 4 2 3" xfId="10793" xr:uid="{00000000-0005-0000-0000-0000C9280000}"/>
    <cellStyle name="Comma 4 2 4" xfId="10794" xr:uid="{00000000-0005-0000-0000-0000CA280000}"/>
    <cellStyle name="Comma 4 2 5" xfId="10795" xr:uid="{00000000-0005-0000-0000-0000CB280000}"/>
    <cellStyle name="Comma 4 2 6" xfId="10790" xr:uid="{00000000-0005-0000-0000-0000CC280000}"/>
    <cellStyle name="Comma 4 3" xfId="10796" xr:uid="{00000000-0005-0000-0000-0000CD280000}"/>
    <cellStyle name="Comma 4 3 2" xfId="10797" xr:uid="{00000000-0005-0000-0000-0000CE280000}"/>
    <cellStyle name="Comma 4 3 3" xfId="10798" xr:uid="{00000000-0005-0000-0000-0000CF280000}"/>
    <cellStyle name="Comma 4 3 4" xfId="10799" xr:uid="{00000000-0005-0000-0000-0000D0280000}"/>
    <cellStyle name="Comma 4 4" xfId="10800" xr:uid="{00000000-0005-0000-0000-0000D1280000}"/>
    <cellStyle name="Comma 4 4 2" xfId="10801" xr:uid="{00000000-0005-0000-0000-0000D2280000}"/>
    <cellStyle name="Comma 4 5" xfId="10802" xr:uid="{00000000-0005-0000-0000-0000D3280000}"/>
    <cellStyle name="Comma 4 5 2" xfId="10803" xr:uid="{00000000-0005-0000-0000-0000D4280000}"/>
    <cellStyle name="Comma 4 6" xfId="10804" xr:uid="{00000000-0005-0000-0000-0000D5280000}"/>
    <cellStyle name="Comma 4 7" xfId="10805" xr:uid="{00000000-0005-0000-0000-0000D6280000}"/>
    <cellStyle name="Comma 5" xfId="62" xr:uid="{00000000-0005-0000-0000-0000D7280000}"/>
    <cellStyle name="Comma 5 2" xfId="10806" xr:uid="{00000000-0005-0000-0000-0000D8280000}"/>
    <cellStyle name="Comma 5 2 2" xfId="10807" xr:uid="{00000000-0005-0000-0000-0000D9280000}"/>
    <cellStyle name="Comma 5 3" xfId="10808" xr:uid="{00000000-0005-0000-0000-0000DA280000}"/>
    <cellStyle name="Comma 5 4" xfId="10809" xr:uid="{00000000-0005-0000-0000-0000DB280000}"/>
    <cellStyle name="Comma 5 5" xfId="10810" xr:uid="{00000000-0005-0000-0000-0000DC280000}"/>
    <cellStyle name="Comma 5 6" xfId="474" xr:uid="{00000000-0005-0000-0000-0000DD280000}"/>
    <cellStyle name="Comma 5 7" xfId="174" xr:uid="{00000000-0005-0000-0000-0000DE280000}"/>
    <cellStyle name="Comma 6" xfId="61" xr:uid="{00000000-0005-0000-0000-0000DF280000}"/>
    <cellStyle name="Comma 6 2" xfId="60" xr:uid="{00000000-0005-0000-0000-0000E0280000}"/>
    <cellStyle name="Comma 6 2 2" xfId="10811" xr:uid="{00000000-0005-0000-0000-0000E1280000}"/>
    <cellStyle name="Comma 6 2 2 2" xfId="10812" xr:uid="{00000000-0005-0000-0000-0000E2280000}"/>
    <cellStyle name="Comma 6 2 2 3" xfId="10813" xr:uid="{00000000-0005-0000-0000-0000E3280000}"/>
    <cellStyle name="Comma 6 2 3" xfId="10814" xr:uid="{00000000-0005-0000-0000-0000E4280000}"/>
    <cellStyle name="Comma 6 2 3 2" xfId="10815" xr:uid="{00000000-0005-0000-0000-0000E5280000}"/>
    <cellStyle name="Comma 6 2 4" xfId="175" xr:uid="{00000000-0005-0000-0000-0000E6280000}"/>
    <cellStyle name="Comma 6 3" xfId="10816" xr:uid="{00000000-0005-0000-0000-0000E7280000}"/>
    <cellStyle name="Comma 6 3 2" xfId="10817" xr:uid="{00000000-0005-0000-0000-0000E8280000}"/>
    <cellStyle name="Comma 6 3 3" xfId="10818" xr:uid="{00000000-0005-0000-0000-0000E9280000}"/>
    <cellStyle name="Comma 6 4" xfId="10819" xr:uid="{00000000-0005-0000-0000-0000EA280000}"/>
    <cellStyle name="Comma 6 5" xfId="10820" xr:uid="{00000000-0005-0000-0000-0000EB280000}"/>
    <cellStyle name="Comma 6 6" xfId="10821" xr:uid="{00000000-0005-0000-0000-0000EC280000}"/>
    <cellStyle name="Comma 6 7" xfId="475" xr:uid="{00000000-0005-0000-0000-0000ED280000}"/>
    <cellStyle name="Comma 7" xfId="59" xr:uid="{00000000-0005-0000-0000-0000EE280000}"/>
    <cellStyle name="Comma 8" xfId="10822" xr:uid="{00000000-0005-0000-0000-0000EF280000}"/>
    <cellStyle name="Comma 8 2" xfId="10823" xr:uid="{00000000-0005-0000-0000-0000F0280000}"/>
    <cellStyle name="Comma 8 2 2" xfId="10824" xr:uid="{00000000-0005-0000-0000-0000F1280000}"/>
    <cellStyle name="Comma 8 2 2 2" xfId="10825" xr:uid="{00000000-0005-0000-0000-0000F2280000}"/>
    <cellStyle name="Comma 8 3" xfId="10826" xr:uid="{00000000-0005-0000-0000-0000F3280000}"/>
    <cellStyle name="Comma 8 3 2" xfId="10827" xr:uid="{00000000-0005-0000-0000-0000F4280000}"/>
    <cellStyle name="Comma 8 4" xfId="10828" xr:uid="{00000000-0005-0000-0000-0000F5280000}"/>
    <cellStyle name="Comma 8 5" xfId="10829" xr:uid="{00000000-0005-0000-0000-0000F6280000}"/>
    <cellStyle name="Comma 9" xfId="10830" xr:uid="{00000000-0005-0000-0000-0000F7280000}"/>
    <cellStyle name="Comma 9 2" xfId="10831" xr:uid="{00000000-0005-0000-0000-0000F8280000}"/>
    <cellStyle name="Comma 9 3" xfId="10832" xr:uid="{00000000-0005-0000-0000-0000F9280000}"/>
    <cellStyle name="Copied" xfId="58" xr:uid="{00000000-0005-0000-0000-0000FA280000}"/>
    <cellStyle name="COST1" xfId="57" xr:uid="{00000000-0005-0000-0000-0000FB280000}"/>
    <cellStyle name="Currency 2" xfId="56" xr:uid="{00000000-0005-0000-0000-0000FC280000}"/>
    <cellStyle name="Currency 2 2" xfId="10833" xr:uid="{00000000-0005-0000-0000-0000FD280000}"/>
    <cellStyle name="Entered" xfId="55" xr:uid="{00000000-0005-0000-0000-0000FE280000}"/>
    <cellStyle name="Explanatory Text" xfId="15" builtinId="53" customBuiltin="1"/>
    <cellStyle name="Explanatory Text 2" xfId="176" xr:uid="{00000000-0005-0000-0000-000000290000}"/>
    <cellStyle name="Explanatory Text 2 2" xfId="10834" xr:uid="{00000000-0005-0000-0000-000001290000}"/>
    <cellStyle name="Explanatory Text 3" xfId="10835" xr:uid="{00000000-0005-0000-0000-000002290000}"/>
    <cellStyle name="Explanatory Text 4" xfId="10836" xr:uid="{00000000-0005-0000-0000-000003290000}"/>
    <cellStyle name="Good" xfId="7" builtinId="26" customBuiltin="1"/>
    <cellStyle name="Good 2" xfId="177" xr:uid="{00000000-0005-0000-0000-000005290000}"/>
    <cellStyle name="Good 2 2" xfId="10837" xr:uid="{00000000-0005-0000-0000-000006290000}"/>
    <cellStyle name="Good 3" xfId="10838" xr:uid="{00000000-0005-0000-0000-000007290000}"/>
    <cellStyle name="Good 4" xfId="10839" xr:uid="{00000000-0005-0000-0000-000008290000}"/>
    <cellStyle name="Grey" xfId="54" xr:uid="{00000000-0005-0000-0000-000009290000}"/>
    <cellStyle name="Header1" xfId="47" xr:uid="{00000000-0005-0000-0000-00000A290000}"/>
    <cellStyle name="Header1 2" xfId="10840" xr:uid="{00000000-0005-0000-0000-00000B290000}"/>
    <cellStyle name="Header1 2 2" xfId="10841" xr:uid="{00000000-0005-0000-0000-00000C290000}"/>
    <cellStyle name="Header1 3" xfId="10842" xr:uid="{00000000-0005-0000-0000-00000D290000}"/>
    <cellStyle name="Header2" xfId="46" xr:uid="{00000000-0005-0000-0000-00000E290000}"/>
    <cellStyle name="Header2 2" xfId="10843" xr:uid="{00000000-0005-0000-0000-00000F290000}"/>
    <cellStyle name="Header2 2 10" xfId="10844" xr:uid="{00000000-0005-0000-0000-000010290000}"/>
    <cellStyle name="Header2 2 10 10" xfId="10845" xr:uid="{00000000-0005-0000-0000-000011290000}"/>
    <cellStyle name="Header2 2 10 2" xfId="10846" xr:uid="{00000000-0005-0000-0000-000012290000}"/>
    <cellStyle name="Header2 2 10 2 2" xfId="10847" xr:uid="{00000000-0005-0000-0000-000013290000}"/>
    <cellStyle name="Header2 2 10 2 3" xfId="10848" xr:uid="{00000000-0005-0000-0000-000014290000}"/>
    <cellStyle name="Header2 2 10 3" xfId="10849" xr:uid="{00000000-0005-0000-0000-000015290000}"/>
    <cellStyle name="Header2 2 10 3 2" xfId="10850" xr:uid="{00000000-0005-0000-0000-000016290000}"/>
    <cellStyle name="Header2 2 10 3 3" xfId="10851" xr:uid="{00000000-0005-0000-0000-000017290000}"/>
    <cellStyle name="Header2 2 10 4" xfId="10852" xr:uid="{00000000-0005-0000-0000-000018290000}"/>
    <cellStyle name="Header2 2 10 4 2" xfId="10853" xr:uid="{00000000-0005-0000-0000-000019290000}"/>
    <cellStyle name="Header2 2 10 4 3" xfId="10854" xr:uid="{00000000-0005-0000-0000-00001A290000}"/>
    <cellStyle name="Header2 2 10 5" xfId="10855" xr:uid="{00000000-0005-0000-0000-00001B290000}"/>
    <cellStyle name="Header2 2 10 5 2" xfId="10856" xr:uid="{00000000-0005-0000-0000-00001C290000}"/>
    <cellStyle name="Header2 2 10 5 3" xfId="10857" xr:uid="{00000000-0005-0000-0000-00001D290000}"/>
    <cellStyle name="Header2 2 10 6" xfId="10858" xr:uid="{00000000-0005-0000-0000-00001E290000}"/>
    <cellStyle name="Header2 2 10 6 2" xfId="10859" xr:uid="{00000000-0005-0000-0000-00001F290000}"/>
    <cellStyle name="Header2 2 10 6 3" xfId="10860" xr:uid="{00000000-0005-0000-0000-000020290000}"/>
    <cellStyle name="Header2 2 10 7" xfId="10861" xr:uid="{00000000-0005-0000-0000-000021290000}"/>
    <cellStyle name="Header2 2 10 7 2" xfId="10862" xr:uid="{00000000-0005-0000-0000-000022290000}"/>
    <cellStyle name="Header2 2 10 7 3" xfId="10863" xr:uid="{00000000-0005-0000-0000-000023290000}"/>
    <cellStyle name="Header2 2 10 8" xfId="10864" xr:uid="{00000000-0005-0000-0000-000024290000}"/>
    <cellStyle name="Header2 2 10 8 2" xfId="10865" xr:uid="{00000000-0005-0000-0000-000025290000}"/>
    <cellStyle name="Header2 2 10 8 3" xfId="10866" xr:uid="{00000000-0005-0000-0000-000026290000}"/>
    <cellStyle name="Header2 2 10 9" xfId="10867" xr:uid="{00000000-0005-0000-0000-000027290000}"/>
    <cellStyle name="Header2 2 11" xfId="10868" xr:uid="{00000000-0005-0000-0000-000028290000}"/>
    <cellStyle name="Header2 2 11 10" xfId="10869" xr:uid="{00000000-0005-0000-0000-000029290000}"/>
    <cellStyle name="Header2 2 11 2" xfId="10870" xr:uid="{00000000-0005-0000-0000-00002A290000}"/>
    <cellStyle name="Header2 2 11 2 2" xfId="10871" xr:uid="{00000000-0005-0000-0000-00002B290000}"/>
    <cellStyle name="Header2 2 11 2 3" xfId="10872" xr:uid="{00000000-0005-0000-0000-00002C290000}"/>
    <cellStyle name="Header2 2 11 3" xfId="10873" xr:uid="{00000000-0005-0000-0000-00002D290000}"/>
    <cellStyle name="Header2 2 11 3 2" xfId="10874" xr:uid="{00000000-0005-0000-0000-00002E290000}"/>
    <cellStyle name="Header2 2 11 3 3" xfId="10875" xr:uid="{00000000-0005-0000-0000-00002F290000}"/>
    <cellStyle name="Header2 2 11 4" xfId="10876" xr:uid="{00000000-0005-0000-0000-000030290000}"/>
    <cellStyle name="Header2 2 11 4 2" xfId="10877" xr:uid="{00000000-0005-0000-0000-000031290000}"/>
    <cellStyle name="Header2 2 11 4 3" xfId="10878" xr:uid="{00000000-0005-0000-0000-000032290000}"/>
    <cellStyle name="Header2 2 11 5" xfId="10879" xr:uid="{00000000-0005-0000-0000-000033290000}"/>
    <cellStyle name="Header2 2 11 5 2" xfId="10880" xr:uid="{00000000-0005-0000-0000-000034290000}"/>
    <cellStyle name="Header2 2 11 5 3" xfId="10881" xr:uid="{00000000-0005-0000-0000-000035290000}"/>
    <cellStyle name="Header2 2 11 6" xfId="10882" xr:uid="{00000000-0005-0000-0000-000036290000}"/>
    <cellStyle name="Header2 2 11 6 2" xfId="10883" xr:uid="{00000000-0005-0000-0000-000037290000}"/>
    <cellStyle name="Header2 2 11 6 3" xfId="10884" xr:uid="{00000000-0005-0000-0000-000038290000}"/>
    <cellStyle name="Header2 2 11 7" xfId="10885" xr:uid="{00000000-0005-0000-0000-000039290000}"/>
    <cellStyle name="Header2 2 11 7 2" xfId="10886" xr:uid="{00000000-0005-0000-0000-00003A290000}"/>
    <cellStyle name="Header2 2 11 7 3" xfId="10887" xr:uid="{00000000-0005-0000-0000-00003B290000}"/>
    <cellStyle name="Header2 2 11 8" xfId="10888" xr:uid="{00000000-0005-0000-0000-00003C290000}"/>
    <cellStyle name="Header2 2 11 8 2" xfId="10889" xr:uid="{00000000-0005-0000-0000-00003D290000}"/>
    <cellStyle name="Header2 2 11 8 3" xfId="10890" xr:uid="{00000000-0005-0000-0000-00003E290000}"/>
    <cellStyle name="Header2 2 11 9" xfId="10891" xr:uid="{00000000-0005-0000-0000-00003F290000}"/>
    <cellStyle name="Header2 2 12" xfId="10892" xr:uid="{00000000-0005-0000-0000-000040290000}"/>
    <cellStyle name="Header2 2 13" xfId="58366" xr:uid="{00000000-0005-0000-0000-000041290000}"/>
    <cellStyle name="Header2 2 2" xfId="10893" xr:uid="{00000000-0005-0000-0000-000042290000}"/>
    <cellStyle name="Header2 2 2 10" xfId="10894" xr:uid="{00000000-0005-0000-0000-000043290000}"/>
    <cellStyle name="Header2 2 2 2" xfId="10895" xr:uid="{00000000-0005-0000-0000-000044290000}"/>
    <cellStyle name="Header2 2 2 2 2" xfId="10896" xr:uid="{00000000-0005-0000-0000-000045290000}"/>
    <cellStyle name="Header2 2 2 2 3" xfId="10897" xr:uid="{00000000-0005-0000-0000-000046290000}"/>
    <cellStyle name="Header2 2 2 3" xfId="10898" xr:uid="{00000000-0005-0000-0000-000047290000}"/>
    <cellStyle name="Header2 2 2 3 2" xfId="10899" xr:uid="{00000000-0005-0000-0000-000048290000}"/>
    <cellStyle name="Header2 2 2 3 3" xfId="10900" xr:uid="{00000000-0005-0000-0000-000049290000}"/>
    <cellStyle name="Header2 2 2 4" xfId="10901" xr:uid="{00000000-0005-0000-0000-00004A290000}"/>
    <cellStyle name="Header2 2 2 4 2" xfId="10902" xr:uid="{00000000-0005-0000-0000-00004B290000}"/>
    <cellStyle name="Header2 2 2 4 3" xfId="10903" xr:uid="{00000000-0005-0000-0000-00004C290000}"/>
    <cellStyle name="Header2 2 2 5" xfId="10904" xr:uid="{00000000-0005-0000-0000-00004D290000}"/>
    <cellStyle name="Header2 2 2 5 2" xfId="10905" xr:uid="{00000000-0005-0000-0000-00004E290000}"/>
    <cellStyle name="Header2 2 2 5 3" xfId="10906" xr:uid="{00000000-0005-0000-0000-00004F290000}"/>
    <cellStyle name="Header2 2 2 6" xfId="10907" xr:uid="{00000000-0005-0000-0000-000050290000}"/>
    <cellStyle name="Header2 2 2 6 2" xfId="10908" xr:uid="{00000000-0005-0000-0000-000051290000}"/>
    <cellStyle name="Header2 2 2 6 3" xfId="10909" xr:uid="{00000000-0005-0000-0000-000052290000}"/>
    <cellStyle name="Header2 2 2 7" xfId="10910" xr:uid="{00000000-0005-0000-0000-000053290000}"/>
    <cellStyle name="Header2 2 2 7 2" xfId="10911" xr:uid="{00000000-0005-0000-0000-000054290000}"/>
    <cellStyle name="Header2 2 2 7 3" xfId="10912" xr:uid="{00000000-0005-0000-0000-000055290000}"/>
    <cellStyle name="Header2 2 2 8" xfId="10913" xr:uid="{00000000-0005-0000-0000-000056290000}"/>
    <cellStyle name="Header2 2 2 8 2" xfId="10914" xr:uid="{00000000-0005-0000-0000-000057290000}"/>
    <cellStyle name="Header2 2 2 8 3" xfId="10915" xr:uid="{00000000-0005-0000-0000-000058290000}"/>
    <cellStyle name="Header2 2 2 9" xfId="10916" xr:uid="{00000000-0005-0000-0000-000059290000}"/>
    <cellStyle name="Header2 2 3" xfId="10917" xr:uid="{00000000-0005-0000-0000-00005A290000}"/>
    <cellStyle name="Header2 2 3 10" xfId="10918" xr:uid="{00000000-0005-0000-0000-00005B290000}"/>
    <cellStyle name="Header2 2 3 2" xfId="10919" xr:uid="{00000000-0005-0000-0000-00005C290000}"/>
    <cellStyle name="Header2 2 3 2 2" xfId="10920" xr:uid="{00000000-0005-0000-0000-00005D290000}"/>
    <cellStyle name="Header2 2 3 2 3" xfId="10921" xr:uid="{00000000-0005-0000-0000-00005E290000}"/>
    <cellStyle name="Header2 2 3 3" xfId="10922" xr:uid="{00000000-0005-0000-0000-00005F290000}"/>
    <cellStyle name="Header2 2 3 3 2" xfId="10923" xr:uid="{00000000-0005-0000-0000-000060290000}"/>
    <cellStyle name="Header2 2 3 3 3" xfId="10924" xr:uid="{00000000-0005-0000-0000-000061290000}"/>
    <cellStyle name="Header2 2 3 4" xfId="10925" xr:uid="{00000000-0005-0000-0000-000062290000}"/>
    <cellStyle name="Header2 2 3 4 2" xfId="10926" xr:uid="{00000000-0005-0000-0000-000063290000}"/>
    <cellStyle name="Header2 2 3 4 3" xfId="10927" xr:uid="{00000000-0005-0000-0000-000064290000}"/>
    <cellStyle name="Header2 2 3 5" xfId="10928" xr:uid="{00000000-0005-0000-0000-000065290000}"/>
    <cellStyle name="Header2 2 3 5 2" xfId="10929" xr:uid="{00000000-0005-0000-0000-000066290000}"/>
    <cellStyle name="Header2 2 3 5 3" xfId="10930" xr:uid="{00000000-0005-0000-0000-000067290000}"/>
    <cellStyle name="Header2 2 3 6" xfId="10931" xr:uid="{00000000-0005-0000-0000-000068290000}"/>
    <cellStyle name="Header2 2 3 6 2" xfId="10932" xr:uid="{00000000-0005-0000-0000-000069290000}"/>
    <cellStyle name="Header2 2 3 6 3" xfId="10933" xr:uid="{00000000-0005-0000-0000-00006A290000}"/>
    <cellStyle name="Header2 2 3 7" xfId="10934" xr:uid="{00000000-0005-0000-0000-00006B290000}"/>
    <cellStyle name="Header2 2 3 7 2" xfId="10935" xr:uid="{00000000-0005-0000-0000-00006C290000}"/>
    <cellStyle name="Header2 2 3 7 3" xfId="10936" xr:uid="{00000000-0005-0000-0000-00006D290000}"/>
    <cellStyle name="Header2 2 3 8" xfId="10937" xr:uid="{00000000-0005-0000-0000-00006E290000}"/>
    <cellStyle name="Header2 2 3 8 2" xfId="10938" xr:uid="{00000000-0005-0000-0000-00006F290000}"/>
    <cellStyle name="Header2 2 3 8 3" xfId="10939" xr:uid="{00000000-0005-0000-0000-000070290000}"/>
    <cellStyle name="Header2 2 3 9" xfId="10940" xr:uid="{00000000-0005-0000-0000-000071290000}"/>
    <cellStyle name="Header2 2 4" xfId="10941" xr:uid="{00000000-0005-0000-0000-000072290000}"/>
    <cellStyle name="Header2 2 4 10" xfId="10942" xr:uid="{00000000-0005-0000-0000-000073290000}"/>
    <cellStyle name="Header2 2 4 2" xfId="10943" xr:uid="{00000000-0005-0000-0000-000074290000}"/>
    <cellStyle name="Header2 2 4 2 2" xfId="10944" xr:uid="{00000000-0005-0000-0000-000075290000}"/>
    <cellStyle name="Header2 2 4 2 3" xfId="10945" xr:uid="{00000000-0005-0000-0000-000076290000}"/>
    <cellStyle name="Header2 2 4 3" xfId="10946" xr:uid="{00000000-0005-0000-0000-000077290000}"/>
    <cellStyle name="Header2 2 4 3 2" xfId="10947" xr:uid="{00000000-0005-0000-0000-000078290000}"/>
    <cellStyle name="Header2 2 4 3 3" xfId="10948" xr:uid="{00000000-0005-0000-0000-000079290000}"/>
    <cellStyle name="Header2 2 4 4" xfId="10949" xr:uid="{00000000-0005-0000-0000-00007A290000}"/>
    <cellStyle name="Header2 2 4 4 2" xfId="10950" xr:uid="{00000000-0005-0000-0000-00007B290000}"/>
    <cellStyle name="Header2 2 4 4 3" xfId="10951" xr:uid="{00000000-0005-0000-0000-00007C290000}"/>
    <cellStyle name="Header2 2 4 5" xfId="10952" xr:uid="{00000000-0005-0000-0000-00007D290000}"/>
    <cellStyle name="Header2 2 4 5 2" xfId="10953" xr:uid="{00000000-0005-0000-0000-00007E290000}"/>
    <cellStyle name="Header2 2 4 5 3" xfId="10954" xr:uid="{00000000-0005-0000-0000-00007F290000}"/>
    <cellStyle name="Header2 2 4 6" xfId="10955" xr:uid="{00000000-0005-0000-0000-000080290000}"/>
    <cellStyle name="Header2 2 4 6 2" xfId="10956" xr:uid="{00000000-0005-0000-0000-000081290000}"/>
    <cellStyle name="Header2 2 4 6 3" xfId="10957" xr:uid="{00000000-0005-0000-0000-000082290000}"/>
    <cellStyle name="Header2 2 4 7" xfId="10958" xr:uid="{00000000-0005-0000-0000-000083290000}"/>
    <cellStyle name="Header2 2 4 7 2" xfId="10959" xr:uid="{00000000-0005-0000-0000-000084290000}"/>
    <cellStyle name="Header2 2 4 7 3" xfId="10960" xr:uid="{00000000-0005-0000-0000-000085290000}"/>
    <cellStyle name="Header2 2 4 8" xfId="10961" xr:uid="{00000000-0005-0000-0000-000086290000}"/>
    <cellStyle name="Header2 2 4 8 2" xfId="10962" xr:uid="{00000000-0005-0000-0000-000087290000}"/>
    <cellStyle name="Header2 2 4 8 3" xfId="10963" xr:uid="{00000000-0005-0000-0000-000088290000}"/>
    <cellStyle name="Header2 2 4 9" xfId="10964" xr:uid="{00000000-0005-0000-0000-000089290000}"/>
    <cellStyle name="Header2 2 5" xfId="10965" xr:uid="{00000000-0005-0000-0000-00008A290000}"/>
    <cellStyle name="Header2 2 5 10" xfId="10966" xr:uid="{00000000-0005-0000-0000-00008B290000}"/>
    <cellStyle name="Header2 2 5 2" xfId="10967" xr:uid="{00000000-0005-0000-0000-00008C290000}"/>
    <cellStyle name="Header2 2 5 2 2" xfId="10968" xr:uid="{00000000-0005-0000-0000-00008D290000}"/>
    <cellStyle name="Header2 2 5 2 3" xfId="10969" xr:uid="{00000000-0005-0000-0000-00008E290000}"/>
    <cellStyle name="Header2 2 5 3" xfId="10970" xr:uid="{00000000-0005-0000-0000-00008F290000}"/>
    <cellStyle name="Header2 2 5 3 2" xfId="10971" xr:uid="{00000000-0005-0000-0000-000090290000}"/>
    <cellStyle name="Header2 2 5 3 3" xfId="10972" xr:uid="{00000000-0005-0000-0000-000091290000}"/>
    <cellStyle name="Header2 2 5 4" xfId="10973" xr:uid="{00000000-0005-0000-0000-000092290000}"/>
    <cellStyle name="Header2 2 5 4 2" xfId="10974" xr:uid="{00000000-0005-0000-0000-000093290000}"/>
    <cellStyle name="Header2 2 5 4 3" xfId="10975" xr:uid="{00000000-0005-0000-0000-000094290000}"/>
    <cellStyle name="Header2 2 5 5" xfId="10976" xr:uid="{00000000-0005-0000-0000-000095290000}"/>
    <cellStyle name="Header2 2 5 5 2" xfId="10977" xr:uid="{00000000-0005-0000-0000-000096290000}"/>
    <cellStyle name="Header2 2 5 5 3" xfId="10978" xr:uid="{00000000-0005-0000-0000-000097290000}"/>
    <cellStyle name="Header2 2 5 6" xfId="10979" xr:uid="{00000000-0005-0000-0000-000098290000}"/>
    <cellStyle name="Header2 2 5 6 2" xfId="10980" xr:uid="{00000000-0005-0000-0000-000099290000}"/>
    <cellStyle name="Header2 2 5 6 3" xfId="10981" xr:uid="{00000000-0005-0000-0000-00009A290000}"/>
    <cellStyle name="Header2 2 5 7" xfId="10982" xr:uid="{00000000-0005-0000-0000-00009B290000}"/>
    <cellStyle name="Header2 2 5 7 2" xfId="10983" xr:uid="{00000000-0005-0000-0000-00009C290000}"/>
    <cellStyle name="Header2 2 5 7 3" xfId="10984" xr:uid="{00000000-0005-0000-0000-00009D290000}"/>
    <cellStyle name="Header2 2 5 8" xfId="10985" xr:uid="{00000000-0005-0000-0000-00009E290000}"/>
    <cellStyle name="Header2 2 5 8 2" xfId="10986" xr:uid="{00000000-0005-0000-0000-00009F290000}"/>
    <cellStyle name="Header2 2 5 8 3" xfId="10987" xr:uid="{00000000-0005-0000-0000-0000A0290000}"/>
    <cellStyle name="Header2 2 5 9" xfId="10988" xr:uid="{00000000-0005-0000-0000-0000A1290000}"/>
    <cellStyle name="Header2 2 6" xfId="10989" xr:uid="{00000000-0005-0000-0000-0000A2290000}"/>
    <cellStyle name="Header2 2 6 10" xfId="10990" xr:uid="{00000000-0005-0000-0000-0000A3290000}"/>
    <cellStyle name="Header2 2 6 2" xfId="10991" xr:uid="{00000000-0005-0000-0000-0000A4290000}"/>
    <cellStyle name="Header2 2 6 2 2" xfId="10992" xr:uid="{00000000-0005-0000-0000-0000A5290000}"/>
    <cellStyle name="Header2 2 6 2 3" xfId="10993" xr:uid="{00000000-0005-0000-0000-0000A6290000}"/>
    <cellStyle name="Header2 2 6 3" xfId="10994" xr:uid="{00000000-0005-0000-0000-0000A7290000}"/>
    <cellStyle name="Header2 2 6 3 2" xfId="10995" xr:uid="{00000000-0005-0000-0000-0000A8290000}"/>
    <cellStyle name="Header2 2 6 3 3" xfId="10996" xr:uid="{00000000-0005-0000-0000-0000A9290000}"/>
    <cellStyle name="Header2 2 6 4" xfId="10997" xr:uid="{00000000-0005-0000-0000-0000AA290000}"/>
    <cellStyle name="Header2 2 6 4 2" xfId="10998" xr:uid="{00000000-0005-0000-0000-0000AB290000}"/>
    <cellStyle name="Header2 2 6 4 3" xfId="10999" xr:uid="{00000000-0005-0000-0000-0000AC290000}"/>
    <cellStyle name="Header2 2 6 5" xfId="11000" xr:uid="{00000000-0005-0000-0000-0000AD290000}"/>
    <cellStyle name="Header2 2 6 5 2" xfId="11001" xr:uid="{00000000-0005-0000-0000-0000AE290000}"/>
    <cellStyle name="Header2 2 6 5 3" xfId="11002" xr:uid="{00000000-0005-0000-0000-0000AF290000}"/>
    <cellStyle name="Header2 2 6 6" xfId="11003" xr:uid="{00000000-0005-0000-0000-0000B0290000}"/>
    <cellStyle name="Header2 2 6 6 2" xfId="11004" xr:uid="{00000000-0005-0000-0000-0000B1290000}"/>
    <cellStyle name="Header2 2 6 6 3" xfId="11005" xr:uid="{00000000-0005-0000-0000-0000B2290000}"/>
    <cellStyle name="Header2 2 6 7" xfId="11006" xr:uid="{00000000-0005-0000-0000-0000B3290000}"/>
    <cellStyle name="Header2 2 6 7 2" xfId="11007" xr:uid="{00000000-0005-0000-0000-0000B4290000}"/>
    <cellStyle name="Header2 2 6 7 3" xfId="11008" xr:uid="{00000000-0005-0000-0000-0000B5290000}"/>
    <cellStyle name="Header2 2 6 8" xfId="11009" xr:uid="{00000000-0005-0000-0000-0000B6290000}"/>
    <cellStyle name="Header2 2 6 8 2" xfId="11010" xr:uid="{00000000-0005-0000-0000-0000B7290000}"/>
    <cellStyle name="Header2 2 6 8 3" xfId="11011" xr:uid="{00000000-0005-0000-0000-0000B8290000}"/>
    <cellStyle name="Header2 2 6 9" xfId="11012" xr:uid="{00000000-0005-0000-0000-0000B9290000}"/>
    <cellStyle name="Header2 2 7" xfId="11013" xr:uid="{00000000-0005-0000-0000-0000BA290000}"/>
    <cellStyle name="Header2 2 7 10" xfId="11014" xr:uid="{00000000-0005-0000-0000-0000BB290000}"/>
    <cellStyle name="Header2 2 7 2" xfId="11015" xr:uid="{00000000-0005-0000-0000-0000BC290000}"/>
    <cellStyle name="Header2 2 7 2 2" xfId="11016" xr:uid="{00000000-0005-0000-0000-0000BD290000}"/>
    <cellStyle name="Header2 2 7 2 3" xfId="11017" xr:uid="{00000000-0005-0000-0000-0000BE290000}"/>
    <cellStyle name="Header2 2 7 3" xfId="11018" xr:uid="{00000000-0005-0000-0000-0000BF290000}"/>
    <cellStyle name="Header2 2 7 3 2" xfId="11019" xr:uid="{00000000-0005-0000-0000-0000C0290000}"/>
    <cellStyle name="Header2 2 7 3 3" xfId="11020" xr:uid="{00000000-0005-0000-0000-0000C1290000}"/>
    <cellStyle name="Header2 2 7 4" xfId="11021" xr:uid="{00000000-0005-0000-0000-0000C2290000}"/>
    <cellStyle name="Header2 2 7 4 2" xfId="11022" xr:uid="{00000000-0005-0000-0000-0000C3290000}"/>
    <cellStyle name="Header2 2 7 4 3" xfId="11023" xr:uid="{00000000-0005-0000-0000-0000C4290000}"/>
    <cellStyle name="Header2 2 7 5" xfId="11024" xr:uid="{00000000-0005-0000-0000-0000C5290000}"/>
    <cellStyle name="Header2 2 7 5 2" xfId="11025" xr:uid="{00000000-0005-0000-0000-0000C6290000}"/>
    <cellStyle name="Header2 2 7 5 3" xfId="11026" xr:uid="{00000000-0005-0000-0000-0000C7290000}"/>
    <cellStyle name="Header2 2 7 6" xfId="11027" xr:uid="{00000000-0005-0000-0000-0000C8290000}"/>
    <cellStyle name="Header2 2 7 6 2" xfId="11028" xr:uid="{00000000-0005-0000-0000-0000C9290000}"/>
    <cellStyle name="Header2 2 7 6 3" xfId="11029" xr:uid="{00000000-0005-0000-0000-0000CA290000}"/>
    <cellStyle name="Header2 2 7 7" xfId="11030" xr:uid="{00000000-0005-0000-0000-0000CB290000}"/>
    <cellStyle name="Header2 2 7 7 2" xfId="11031" xr:uid="{00000000-0005-0000-0000-0000CC290000}"/>
    <cellStyle name="Header2 2 7 7 3" xfId="11032" xr:uid="{00000000-0005-0000-0000-0000CD290000}"/>
    <cellStyle name="Header2 2 7 8" xfId="11033" xr:uid="{00000000-0005-0000-0000-0000CE290000}"/>
    <cellStyle name="Header2 2 7 8 2" xfId="11034" xr:uid="{00000000-0005-0000-0000-0000CF290000}"/>
    <cellStyle name="Header2 2 7 8 3" xfId="11035" xr:uid="{00000000-0005-0000-0000-0000D0290000}"/>
    <cellStyle name="Header2 2 7 9" xfId="11036" xr:uid="{00000000-0005-0000-0000-0000D1290000}"/>
    <cellStyle name="Header2 2 8" xfId="11037" xr:uid="{00000000-0005-0000-0000-0000D2290000}"/>
    <cellStyle name="Header2 2 8 10" xfId="11038" xr:uid="{00000000-0005-0000-0000-0000D3290000}"/>
    <cellStyle name="Header2 2 8 2" xfId="11039" xr:uid="{00000000-0005-0000-0000-0000D4290000}"/>
    <cellStyle name="Header2 2 8 2 2" xfId="11040" xr:uid="{00000000-0005-0000-0000-0000D5290000}"/>
    <cellStyle name="Header2 2 8 2 3" xfId="11041" xr:uid="{00000000-0005-0000-0000-0000D6290000}"/>
    <cellStyle name="Header2 2 8 3" xfId="11042" xr:uid="{00000000-0005-0000-0000-0000D7290000}"/>
    <cellStyle name="Header2 2 8 3 2" xfId="11043" xr:uid="{00000000-0005-0000-0000-0000D8290000}"/>
    <cellStyle name="Header2 2 8 3 3" xfId="11044" xr:uid="{00000000-0005-0000-0000-0000D9290000}"/>
    <cellStyle name="Header2 2 8 4" xfId="11045" xr:uid="{00000000-0005-0000-0000-0000DA290000}"/>
    <cellStyle name="Header2 2 8 4 2" xfId="11046" xr:uid="{00000000-0005-0000-0000-0000DB290000}"/>
    <cellStyle name="Header2 2 8 4 3" xfId="11047" xr:uid="{00000000-0005-0000-0000-0000DC290000}"/>
    <cellStyle name="Header2 2 8 5" xfId="11048" xr:uid="{00000000-0005-0000-0000-0000DD290000}"/>
    <cellStyle name="Header2 2 8 5 2" xfId="11049" xr:uid="{00000000-0005-0000-0000-0000DE290000}"/>
    <cellStyle name="Header2 2 8 5 3" xfId="11050" xr:uid="{00000000-0005-0000-0000-0000DF290000}"/>
    <cellStyle name="Header2 2 8 6" xfId="11051" xr:uid="{00000000-0005-0000-0000-0000E0290000}"/>
    <cellStyle name="Header2 2 8 6 2" xfId="11052" xr:uid="{00000000-0005-0000-0000-0000E1290000}"/>
    <cellStyle name="Header2 2 8 6 3" xfId="11053" xr:uid="{00000000-0005-0000-0000-0000E2290000}"/>
    <cellStyle name="Header2 2 8 7" xfId="11054" xr:uid="{00000000-0005-0000-0000-0000E3290000}"/>
    <cellStyle name="Header2 2 8 7 2" xfId="11055" xr:uid="{00000000-0005-0000-0000-0000E4290000}"/>
    <cellStyle name="Header2 2 8 7 3" xfId="11056" xr:uid="{00000000-0005-0000-0000-0000E5290000}"/>
    <cellStyle name="Header2 2 8 8" xfId="11057" xr:uid="{00000000-0005-0000-0000-0000E6290000}"/>
    <cellStyle name="Header2 2 8 8 2" xfId="11058" xr:uid="{00000000-0005-0000-0000-0000E7290000}"/>
    <cellStyle name="Header2 2 8 8 3" xfId="11059" xr:uid="{00000000-0005-0000-0000-0000E8290000}"/>
    <cellStyle name="Header2 2 8 9" xfId="11060" xr:uid="{00000000-0005-0000-0000-0000E9290000}"/>
    <cellStyle name="Header2 2 9" xfId="11061" xr:uid="{00000000-0005-0000-0000-0000EA290000}"/>
    <cellStyle name="Header2 2 9 10" xfId="11062" xr:uid="{00000000-0005-0000-0000-0000EB290000}"/>
    <cellStyle name="Header2 2 9 2" xfId="11063" xr:uid="{00000000-0005-0000-0000-0000EC290000}"/>
    <cellStyle name="Header2 2 9 2 2" xfId="11064" xr:uid="{00000000-0005-0000-0000-0000ED290000}"/>
    <cellStyle name="Header2 2 9 2 3" xfId="11065" xr:uid="{00000000-0005-0000-0000-0000EE290000}"/>
    <cellStyle name="Header2 2 9 3" xfId="11066" xr:uid="{00000000-0005-0000-0000-0000EF290000}"/>
    <cellStyle name="Header2 2 9 3 2" xfId="11067" xr:uid="{00000000-0005-0000-0000-0000F0290000}"/>
    <cellStyle name="Header2 2 9 3 3" xfId="11068" xr:uid="{00000000-0005-0000-0000-0000F1290000}"/>
    <cellStyle name="Header2 2 9 4" xfId="11069" xr:uid="{00000000-0005-0000-0000-0000F2290000}"/>
    <cellStyle name="Header2 2 9 4 2" xfId="11070" xr:uid="{00000000-0005-0000-0000-0000F3290000}"/>
    <cellStyle name="Header2 2 9 4 3" xfId="11071" xr:uid="{00000000-0005-0000-0000-0000F4290000}"/>
    <cellStyle name="Header2 2 9 5" xfId="11072" xr:uid="{00000000-0005-0000-0000-0000F5290000}"/>
    <cellStyle name="Header2 2 9 5 2" xfId="11073" xr:uid="{00000000-0005-0000-0000-0000F6290000}"/>
    <cellStyle name="Header2 2 9 5 3" xfId="11074" xr:uid="{00000000-0005-0000-0000-0000F7290000}"/>
    <cellStyle name="Header2 2 9 6" xfId="11075" xr:uid="{00000000-0005-0000-0000-0000F8290000}"/>
    <cellStyle name="Header2 2 9 6 2" xfId="11076" xr:uid="{00000000-0005-0000-0000-0000F9290000}"/>
    <cellStyle name="Header2 2 9 6 3" xfId="11077" xr:uid="{00000000-0005-0000-0000-0000FA290000}"/>
    <cellStyle name="Header2 2 9 7" xfId="11078" xr:uid="{00000000-0005-0000-0000-0000FB290000}"/>
    <cellStyle name="Header2 2 9 7 2" xfId="11079" xr:uid="{00000000-0005-0000-0000-0000FC290000}"/>
    <cellStyle name="Header2 2 9 7 3" xfId="11080" xr:uid="{00000000-0005-0000-0000-0000FD290000}"/>
    <cellStyle name="Header2 2 9 8" xfId="11081" xr:uid="{00000000-0005-0000-0000-0000FE290000}"/>
    <cellStyle name="Header2 2 9 8 2" xfId="11082" xr:uid="{00000000-0005-0000-0000-0000FF290000}"/>
    <cellStyle name="Header2 2 9 8 3" xfId="11083" xr:uid="{00000000-0005-0000-0000-0000002A0000}"/>
    <cellStyle name="Header2 2 9 9" xfId="11084" xr:uid="{00000000-0005-0000-0000-0000012A0000}"/>
    <cellStyle name="Header2 3" xfId="11085" xr:uid="{00000000-0005-0000-0000-0000022A0000}"/>
    <cellStyle name="Header2 3 10" xfId="11086" xr:uid="{00000000-0005-0000-0000-0000032A0000}"/>
    <cellStyle name="Header2 3 10 2" xfId="11087" xr:uid="{00000000-0005-0000-0000-0000042A0000}"/>
    <cellStyle name="Header2 3 10 3" xfId="11088" xr:uid="{00000000-0005-0000-0000-0000052A0000}"/>
    <cellStyle name="Header2 3 11" xfId="58386" xr:uid="{00000000-0005-0000-0000-0000062A0000}"/>
    <cellStyle name="Header2 3 2" xfId="11089" xr:uid="{00000000-0005-0000-0000-0000072A0000}"/>
    <cellStyle name="Header2 3 2 2" xfId="11090" xr:uid="{00000000-0005-0000-0000-0000082A0000}"/>
    <cellStyle name="Header2 3 2 3" xfId="11091" xr:uid="{00000000-0005-0000-0000-0000092A0000}"/>
    <cellStyle name="Header2 3 3" xfId="11092" xr:uid="{00000000-0005-0000-0000-00000A2A0000}"/>
    <cellStyle name="Header2 3 3 2" xfId="11093" xr:uid="{00000000-0005-0000-0000-00000B2A0000}"/>
    <cellStyle name="Header2 3 3 3" xfId="11094" xr:uid="{00000000-0005-0000-0000-00000C2A0000}"/>
    <cellStyle name="Header2 3 4" xfId="11095" xr:uid="{00000000-0005-0000-0000-00000D2A0000}"/>
    <cellStyle name="Header2 3 4 2" xfId="11096" xr:uid="{00000000-0005-0000-0000-00000E2A0000}"/>
    <cellStyle name="Header2 3 4 3" xfId="11097" xr:uid="{00000000-0005-0000-0000-00000F2A0000}"/>
    <cellStyle name="Header2 3 5" xfId="11098" xr:uid="{00000000-0005-0000-0000-0000102A0000}"/>
    <cellStyle name="Header2 3 5 2" xfId="11099" xr:uid="{00000000-0005-0000-0000-0000112A0000}"/>
    <cellStyle name="Header2 3 5 3" xfId="11100" xr:uid="{00000000-0005-0000-0000-0000122A0000}"/>
    <cellStyle name="Header2 3 6" xfId="11101" xr:uid="{00000000-0005-0000-0000-0000132A0000}"/>
    <cellStyle name="Header2 3 6 2" xfId="11102" xr:uid="{00000000-0005-0000-0000-0000142A0000}"/>
    <cellStyle name="Header2 3 6 3" xfId="11103" xr:uid="{00000000-0005-0000-0000-0000152A0000}"/>
    <cellStyle name="Header2 3 7" xfId="11104" xr:uid="{00000000-0005-0000-0000-0000162A0000}"/>
    <cellStyle name="Header2 3 7 2" xfId="11105" xr:uid="{00000000-0005-0000-0000-0000172A0000}"/>
    <cellStyle name="Header2 3 7 3" xfId="11106" xr:uid="{00000000-0005-0000-0000-0000182A0000}"/>
    <cellStyle name="Header2 3 8" xfId="11107" xr:uid="{00000000-0005-0000-0000-0000192A0000}"/>
    <cellStyle name="Header2 3 8 2" xfId="11108" xr:uid="{00000000-0005-0000-0000-00001A2A0000}"/>
    <cellStyle name="Header2 3 8 3" xfId="11109" xr:uid="{00000000-0005-0000-0000-00001B2A0000}"/>
    <cellStyle name="Header2 3 9" xfId="11110" xr:uid="{00000000-0005-0000-0000-00001C2A0000}"/>
    <cellStyle name="Header2 3 9 2" xfId="11111" xr:uid="{00000000-0005-0000-0000-00001D2A0000}"/>
    <cellStyle name="Header2 3 9 3" xfId="11112" xr:uid="{00000000-0005-0000-0000-00001E2A0000}"/>
    <cellStyle name="Header2 4" xfId="11113" xr:uid="{00000000-0005-0000-0000-00001F2A0000}"/>
    <cellStyle name="Header2 4 10" xfId="11114" xr:uid="{00000000-0005-0000-0000-0000202A0000}"/>
    <cellStyle name="Header2 4 2" xfId="11115" xr:uid="{00000000-0005-0000-0000-0000212A0000}"/>
    <cellStyle name="Header2 4 2 2" xfId="11116" xr:uid="{00000000-0005-0000-0000-0000222A0000}"/>
    <cellStyle name="Header2 4 2 3" xfId="11117" xr:uid="{00000000-0005-0000-0000-0000232A0000}"/>
    <cellStyle name="Header2 4 3" xfId="11118" xr:uid="{00000000-0005-0000-0000-0000242A0000}"/>
    <cellStyle name="Header2 4 3 2" xfId="11119" xr:uid="{00000000-0005-0000-0000-0000252A0000}"/>
    <cellStyle name="Header2 4 3 3" xfId="11120" xr:uid="{00000000-0005-0000-0000-0000262A0000}"/>
    <cellStyle name="Header2 4 4" xfId="11121" xr:uid="{00000000-0005-0000-0000-0000272A0000}"/>
    <cellStyle name="Header2 4 4 2" xfId="11122" xr:uid="{00000000-0005-0000-0000-0000282A0000}"/>
    <cellStyle name="Header2 4 4 3" xfId="11123" xr:uid="{00000000-0005-0000-0000-0000292A0000}"/>
    <cellStyle name="Header2 4 5" xfId="11124" xr:uid="{00000000-0005-0000-0000-00002A2A0000}"/>
    <cellStyle name="Header2 4 5 2" xfId="11125" xr:uid="{00000000-0005-0000-0000-00002B2A0000}"/>
    <cellStyle name="Header2 4 5 3" xfId="11126" xr:uid="{00000000-0005-0000-0000-00002C2A0000}"/>
    <cellStyle name="Header2 4 6" xfId="11127" xr:uid="{00000000-0005-0000-0000-00002D2A0000}"/>
    <cellStyle name="Header2 4 6 2" xfId="11128" xr:uid="{00000000-0005-0000-0000-00002E2A0000}"/>
    <cellStyle name="Header2 4 6 3" xfId="11129" xr:uid="{00000000-0005-0000-0000-00002F2A0000}"/>
    <cellStyle name="Header2 4 7" xfId="11130" xr:uid="{00000000-0005-0000-0000-0000302A0000}"/>
    <cellStyle name="Header2 4 7 2" xfId="11131" xr:uid="{00000000-0005-0000-0000-0000312A0000}"/>
    <cellStyle name="Header2 4 7 3" xfId="11132" xr:uid="{00000000-0005-0000-0000-0000322A0000}"/>
    <cellStyle name="Header2 4 8" xfId="11133" xr:uid="{00000000-0005-0000-0000-0000332A0000}"/>
    <cellStyle name="Header2 4 8 2" xfId="11134" xr:uid="{00000000-0005-0000-0000-0000342A0000}"/>
    <cellStyle name="Header2 4 8 3" xfId="11135" xr:uid="{00000000-0005-0000-0000-0000352A0000}"/>
    <cellStyle name="Header2 4 9" xfId="11136" xr:uid="{00000000-0005-0000-0000-0000362A0000}"/>
    <cellStyle name="Header2 5" xfId="11137" xr:uid="{00000000-0005-0000-0000-0000372A0000}"/>
    <cellStyle name="Header2 5 10" xfId="11138" xr:uid="{00000000-0005-0000-0000-0000382A0000}"/>
    <cellStyle name="Header2 5 2" xfId="11139" xr:uid="{00000000-0005-0000-0000-0000392A0000}"/>
    <cellStyle name="Header2 5 2 2" xfId="11140" xr:uid="{00000000-0005-0000-0000-00003A2A0000}"/>
    <cellStyle name="Header2 5 2 3" xfId="11141" xr:uid="{00000000-0005-0000-0000-00003B2A0000}"/>
    <cellStyle name="Header2 5 3" xfId="11142" xr:uid="{00000000-0005-0000-0000-00003C2A0000}"/>
    <cellStyle name="Header2 5 3 2" xfId="11143" xr:uid="{00000000-0005-0000-0000-00003D2A0000}"/>
    <cellStyle name="Header2 5 3 3" xfId="11144" xr:uid="{00000000-0005-0000-0000-00003E2A0000}"/>
    <cellStyle name="Header2 5 4" xfId="11145" xr:uid="{00000000-0005-0000-0000-00003F2A0000}"/>
    <cellStyle name="Header2 5 4 2" xfId="11146" xr:uid="{00000000-0005-0000-0000-0000402A0000}"/>
    <cellStyle name="Header2 5 4 3" xfId="11147" xr:uid="{00000000-0005-0000-0000-0000412A0000}"/>
    <cellStyle name="Header2 5 5" xfId="11148" xr:uid="{00000000-0005-0000-0000-0000422A0000}"/>
    <cellStyle name="Header2 5 5 2" xfId="11149" xr:uid="{00000000-0005-0000-0000-0000432A0000}"/>
    <cellStyle name="Header2 5 5 3" xfId="11150" xr:uid="{00000000-0005-0000-0000-0000442A0000}"/>
    <cellStyle name="Header2 5 6" xfId="11151" xr:uid="{00000000-0005-0000-0000-0000452A0000}"/>
    <cellStyle name="Header2 5 6 2" xfId="11152" xr:uid="{00000000-0005-0000-0000-0000462A0000}"/>
    <cellStyle name="Header2 5 6 3" xfId="11153" xr:uid="{00000000-0005-0000-0000-0000472A0000}"/>
    <cellStyle name="Header2 5 7" xfId="11154" xr:uid="{00000000-0005-0000-0000-0000482A0000}"/>
    <cellStyle name="Header2 5 7 2" xfId="11155" xr:uid="{00000000-0005-0000-0000-0000492A0000}"/>
    <cellStyle name="Header2 5 7 3" xfId="11156" xr:uid="{00000000-0005-0000-0000-00004A2A0000}"/>
    <cellStyle name="Header2 5 8" xfId="11157" xr:uid="{00000000-0005-0000-0000-00004B2A0000}"/>
    <cellStyle name="Header2 5 8 2" xfId="11158" xr:uid="{00000000-0005-0000-0000-00004C2A0000}"/>
    <cellStyle name="Header2 5 8 3" xfId="11159" xr:uid="{00000000-0005-0000-0000-00004D2A0000}"/>
    <cellStyle name="Header2 5 9" xfId="11160" xr:uid="{00000000-0005-0000-0000-00004E2A0000}"/>
    <cellStyle name="Header2 6" xfId="11161" xr:uid="{00000000-0005-0000-0000-00004F2A0000}"/>
    <cellStyle name="Header2 6 10" xfId="11162" xr:uid="{00000000-0005-0000-0000-0000502A0000}"/>
    <cellStyle name="Header2 6 2" xfId="11163" xr:uid="{00000000-0005-0000-0000-0000512A0000}"/>
    <cellStyle name="Header2 6 2 2" xfId="11164" xr:uid="{00000000-0005-0000-0000-0000522A0000}"/>
    <cellStyle name="Header2 6 2 3" xfId="11165" xr:uid="{00000000-0005-0000-0000-0000532A0000}"/>
    <cellStyle name="Header2 6 3" xfId="11166" xr:uid="{00000000-0005-0000-0000-0000542A0000}"/>
    <cellStyle name="Header2 6 3 2" xfId="11167" xr:uid="{00000000-0005-0000-0000-0000552A0000}"/>
    <cellStyle name="Header2 6 3 3" xfId="11168" xr:uid="{00000000-0005-0000-0000-0000562A0000}"/>
    <cellStyle name="Header2 6 4" xfId="11169" xr:uid="{00000000-0005-0000-0000-0000572A0000}"/>
    <cellStyle name="Header2 6 4 2" xfId="11170" xr:uid="{00000000-0005-0000-0000-0000582A0000}"/>
    <cellStyle name="Header2 6 4 3" xfId="11171" xr:uid="{00000000-0005-0000-0000-0000592A0000}"/>
    <cellStyle name="Header2 6 5" xfId="11172" xr:uid="{00000000-0005-0000-0000-00005A2A0000}"/>
    <cellStyle name="Header2 6 5 2" xfId="11173" xr:uid="{00000000-0005-0000-0000-00005B2A0000}"/>
    <cellStyle name="Header2 6 5 3" xfId="11174" xr:uid="{00000000-0005-0000-0000-00005C2A0000}"/>
    <cellStyle name="Header2 6 6" xfId="11175" xr:uid="{00000000-0005-0000-0000-00005D2A0000}"/>
    <cellStyle name="Header2 6 6 2" xfId="11176" xr:uid="{00000000-0005-0000-0000-00005E2A0000}"/>
    <cellStyle name="Header2 6 6 3" xfId="11177" xr:uid="{00000000-0005-0000-0000-00005F2A0000}"/>
    <cellStyle name="Header2 6 7" xfId="11178" xr:uid="{00000000-0005-0000-0000-0000602A0000}"/>
    <cellStyle name="Header2 6 7 2" xfId="11179" xr:uid="{00000000-0005-0000-0000-0000612A0000}"/>
    <cellStyle name="Header2 6 7 3" xfId="11180" xr:uid="{00000000-0005-0000-0000-0000622A0000}"/>
    <cellStyle name="Header2 6 8" xfId="11181" xr:uid="{00000000-0005-0000-0000-0000632A0000}"/>
    <cellStyle name="Header2 6 8 2" xfId="11182" xr:uid="{00000000-0005-0000-0000-0000642A0000}"/>
    <cellStyle name="Header2 6 8 3" xfId="11183" xr:uid="{00000000-0005-0000-0000-0000652A0000}"/>
    <cellStyle name="Header2 6 9" xfId="11184" xr:uid="{00000000-0005-0000-0000-0000662A0000}"/>
    <cellStyle name="Header2 7" xfId="11185" xr:uid="{00000000-0005-0000-0000-0000672A0000}"/>
    <cellStyle name="Header2 7 10" xfId="11186" xr:uid="{00000000-0005-0000-0000-0000682A0000}"/>
    <cellStyle name="Header2 7 2" xfId="11187" xr:uid="{00000000-0005-0000-0000-0000692A0000}"/>
    <cellStyle name="Header2 7 2 2" xfId="11188" xr:uid="{00000000-0005-0000-0000-00006A2A0000}"/>
    <cellStyle name="Header2 7 2 3" xfId="11189" xr:uid="{00000000-0005-0000-0000-00006B2A0000}"/>
    <cellStyle name="Header2 7 3" xfId="11190" xr:uid="{00000000-0005-0000-0000-00006C2A0000}"/>
    <cellStyle name="Header2 7 3 2" xfId="11191" xr:uid="{00000000-0005-0000-0000-00006D2A0000}"/>
    <cellStyle name="Header2 7 3 3" xfId="11192" xr:uid="{00000000-0005-0000-0000-00006E2A0000}"/>
    <cellStyle name="Header2 7 4" xfId="11193" xr:uid="{00000000-0005-0000-0000-00006F2A0000}"/>
    <cellStyle name="Header2 7 4 2" xfId="11194" xr:uid="{00000000-0005-0000-0000-0000702A0000}"/>
    <cellStyle name="Header2 7 4 3" xfId="11195" xr:uid="{00000000-0005-0000-0000-0000712A0000}"/>
    <cellStyle name="Header2 7 5" xfId="11196" xr:uid="{00000000-0005-0000-0000-0000722A0000}"/>
    <cellStyle name="Header2 7 5 2" xfId="11197" xr:uid="{00000000-0005-0000-0000-0000732A0000}"/>
    <cellStyle name="Header2 7 5 3" xfId="11198" xr:uid="{00000000-0005-0000-0000-0000742A0000}"/>
    <cellStyle name="Header2 7 6" xfId="11199" xr:uid="{00000000-0005-0000-0000-0000752A0000}"/>
    <cellStyle name="Header2 7 6 2" xfId="11200" xr:uid="{00000000-0005-0000-0000-0000762A0000}"/>
    <cellStyle name="Header2 7 6 3" xfId="11201" xr:uid="{00000000-0005-0000-0000-0000772A0000}"/>
    <cellStyle name="Header2 7 7" xfId="11202" xr:uid="{00000000-0005-0000-0000-0000782A0000}"/>
    <cellStyle name="Header2 7 7 2" xfId="11203" xr:uid="{00000000-0005-0000-0000-0000792A0000}"/>
    <cellStyle name="Header2 7 7 3" xfId="11204" xr:uid="{00000000-0005-0000-0000-00007A2A0000}"/>
    <cellStyle name="Header2 7 8" xfId="11205" xr:uid="{00000000-0005-0000-0000-00007B2A0000}"/>
    <cellStyle name="Header2 7 8 2" xfId="11206" xr:uid="{00000000-0005-0000-0000-00007C2A0000}"/>
    <cellStyle name="Header2 7 8 3" xfId="11207" xr:uid="{00000000-0005-0000-0000-00007D2A0000}"/>
    <cellStyle name="Header2 7 9" xfId="11208" xr:uid="{00000000-0005-0000-0000-00007E2A0000}"/>
    <cellStyle name="Heading 1" xfId="3" builtinId="16" customBuiltin="1"/>
    <cellStyle name="Heading 1 2" xfId="178" xr:uid="{00000000-0005-0000-0000-0000802A0000}"/>
    <cellStyle name="Heading 1 2 2" xfId="11209" xr:uid="{00000000-0005-0000-0000-0000812A0000}"/>
    <cellStyle name="Heading 1 3" xfId="11210" xr:uid="{00000000-0005-0000-0000-0000822A0000}"/>
    <cellStyle name="Heading 1 4" xfId="11211" xr:uid="{00000000-0005-0000-0000-0000832A0000}"/>
    <cellStyle name="Heading 2" xfId="4" builtinId="17" customBuiltin="1"/>
    <cellStyle name="Heading 2 2" xfId="179" xr:uid="{00000000-0005-0000-0000-0000852A0000}"/>
    <cellStyle name="Heading 2 2 2" xfId="11212" xr:uid="{00000000-0005-0000-0000-0000862A0000}"/>
    <cellStyle name="Heading 2 3" xfId="11213" xr:uid="{00000000-0005-0000-0000-0000872A0000}"/>
    <cellStyle name="Heading 2 4" xfId="11214" xr:uid="{00000000-0005-0000-0000-0000882A0000}"/>
    <cellStyle name="Heading 3" xfId="5" builtinId="18" customBuiltin="1"/>
    <cellStyle name="Heading 3 2" xfId="180" xr:uid="{00000000-0005-0000-0000-00008A2A0000}"/>
    <cellStyle name="Heading 3 2 2" xfId="181" xr:uid="{00000000-0005-0000-0000-00008B2A0000}"/>
    <cellStyle name="Heading 3 2 2 10" xfId="182" xr:uid="{00000000-0005-0000-0000-00008C2A0000}"/>
    <cellStyle name="Heading 3 2 2 11" xfId="183" xr:uid="{00000000-0005-0000-0000-00008D2A0000}"/>
    <cellStyle name="Heading 3 2 2 12" xfId="184" xr:uid="{00000000-0005-0000-0000-00008E2A0000}"/>
    <cellStyle name="Heading 3 2 2 13" xfId="185" xr:uid="{00000000-0005-0000-0000-00008F2A0000}"/>
    <cellStyle name="Heading 3 2 2 14" xfId="186" xr:uid="{00000000-0005-0000-0000-0000902A0000}"/>
    <cellStyle name="Heading 3 2 2 15" xfId="187" xr:uid="{00000000-0005-0000-0000-0000912A0000}"/>
    <cellStyle name="Heading 3 2 2 16" xfId="188" xr:uid="{00000000-0005-0000-0000-0000922A0000}"/>
    <cellStyle name="Heading 3 2 2 17" xfId="189" xr:uid="{00000000-0005-0000-0000-0000932A0000}"/>
    <cellStyle name="Heading 3 2 2 18" xfId="190" xr:uid="{00000000-0005-0000-0000-0000942A0000}"/>
    <cellStyle name="Heading 3 2 2 2" xfId="191" xr:uid="{00000000-0005-0000-0000-0000952A0000}"/>
    <cellStyle name="Heading 3 2 2 2 10" xfId="192" xr:uid="{00000000-0005-0000-0000-0000962A0000}"/>
    <cellStyle name="Heading 3 2 2 2 11" xfId="193" xr:uid="{00000000-0005-0000-0000-0000972A0000}"/>
    <cellStyle name="Heading 3 2 2 2 12" xfId="194" xr:uid="{00000000-0005-0000-0000-0000982A0000}"/>
    <cellStyle name="Heading 3 2 2 2 13" xfId="195" xr:uid="{00000000-0005-0000-0000-0000992A0000}"/>
    <cellStyle name="Heading 3 2 2 2 14" xfId="196" xr:uid="{00000000-0005-0000-0000-00009A2A0000}"/>
    <cellStyle name="Heading 3 2 2 2 15" xfId="197" xr:uid="{00000000-0005-0000-0000-00009B2A0000}"/>
    <cellStyle name="Heading 3 2 2 2 2" xfId="198" xr:uid="{00000000-0005-0000-0000-00009C2A0000}"/>
    <cellStyle name="Heading 3 2 2 2 3" xfId="199" xr:uid="{00000000-0005-0000-0000-00009D2A0000}"/>
    <cellStyle name="Heading 3 2 2 2 4" xfId="200" xr:uid="{00000000-0005-0000-0000-00009E2A0000}"/>
    <cellStyle name="Heading 3 2 2 2 5" xfId="201" xr:uid="{00000000-0005-0000-0000-00009F2A0000}"/>
    <cellStyle name="Heading 3 2 2 2 6" xfId="202" xr:uid="{00000000-0005-0000-0000-0000A02A0000}"/>
    <cellStyle name="Heading 3 2 2 2 7" xfId="203" xr:uid="{00000000-0005-0000-0000-0000A12A0000}"/>
    <cellStyle name="Heading 3 2 2 2 8" xfId="204" xr:uid="{00000000-0005-0000-0000-0000A22A0000}"/>
    <cellStyle name="Heading 3 2 2 2 9" xfId="205" xr:uid="{00000000-0005-0000-0000-0000A32A0000}"/>
    <cellStyle name="Heading 3 2 2 3" xfId="206" xr:uid="{00000000-0005-0000-0000-0000A42A0000}"/>
    <cellStyle name="Heading 3 2 2 4" xfId="207" xr:uid="{00000000-0005-0000-0000-0000A52A0000}"/>
    <cellStyle name="Heading 3 2 2 5" xfId="208" xr:uid="{00000000-0005-0000-0000-0000A62A0000}"/>
    <cellStyle name="Heading 3 2 2 6" xfId="209" xr:uid="{00000000-0005-0000-0000-0000A72A0000}"/>
    <cellStyle name="Heading 3 2 2 7" xfId="210" xr:uid="{00000000-0005-0000-0000-0000A82A0000}"/>
    <cellStyle name="Heading 3 2 2 8" xfId="211" xr:uid="{00000000-0005-0000-0000-0000A92A0000}"/>
    <cellStyle name="Heading 3 2 2 9" xfId="212" xr:uid="{00000000-0005-0000-0000-0000AA2A0000}"/>
    <cellStyle name="Heading 3 2 3" xfId="213" xr:uid="{00000000-0005-0000-0000-0000AB2A0000}"/>
    <cellStyle name="Heading 3 2 3 10" xfId="214" xr:uid="{00000000-0005-0000-0000-0000AC2A0000}"/>
    <cellStyle name="Heading 3 2 3 11" xfId="215" xr:uid="{00000000-0005-0000-0000-0000AD2A0000}"/>
    <cellStyle name="Heading 3 2 3 12" xfId="216" xr:uid="{00000000-0005-0000-0000-0000AE2A0000}"/>
    <cellStyle name="Heading 3 2 3 13" xfId="217" xr:uid="{00000000-0005-0000-0000-0000AF2A0000}"/>
    <cellStyle name="Heading 3 2 3 14" xfId="218" xr:uid="{00000000-0005-0000-0000-0000B02A0000}"/>
    <cellStyle name="Heading 3 2 3 15" xfId="219" xr:uid="{00000000-0005-0000-0000-0000B12A0000}"/>
    <cellStyle name="Heading 3 2 3 16" xfId="220" xr:uid="{00000000-0005-0000-0000-0000B22A0000}"/>
    <cellStyle name="Heading 3 2 3 17" xfId="221" xr:uid="{00000000-0005-0000-0000-0000B32A0000}"/>
    <cellStyle name="Heading 3 2 3 18" xfId="222" xr:uid="{00000000-0005-0000-0000-0000B42A0000}"/>
    <cellStyle name="Heading 3 2 3 2" xfId="223" xr:uid="{00000000-0005-0000-0000-0000B52A0000}"/>
    <cellStyle name="Heading 3 2 3 2 10" xfId="224" xr:uid="{00000000-0005-0000-0000-0000B62A0000}"/>
    <cellStyle name="Heading 3 2 3 2 11" xfId="225" xr:uid="{00000000-0005-0000-0000-0000B72A0000}"/>
    <cellStyle name="Heading 3 2 3 2 12" xfId="226" xr:uid="{00000000-0005-0000-0000-0000B82A0000}"/>
    <cellStyle name="Heading 3 2 3 2 13" xfId="227" xr:uid="{00000000-0005-0000-0000-0000B92A0000}"/>
    <cellStyle name="Heading 3 2 3 2 14" xfId="228" xr:uid="{00000000-0005-0000-0000-0000BA2A0000}"/>
    <cellStyle name="Heading 3 2 3 2 15" xfId="229" xr:uid="{00000000-0005-0000-0000-0000BB2A0000}"/>
    <cellStyle name="Heading 3 2 3 2 2" xfId="230" xr:uid="{00000000-0005-0000-0000-0000BC2A0000}"/>
    <cellStyle name="Heading 3 2 3 2 3" xfId="231" xr:uid="{00000000-0005-0000-0000-0000BD2A0000}"/>
    <cellStyle name="Heading 3 2 3 2 4" xfId="232" xr:uid="{00000000-0005-0000-0000-0000BE2A0000}"/>
    <cellStyle name="Heading 3 2 3 2 5" xfId="233" xr:uid="{00000000-0005-0000-0000-0000BF2A0000}"/>
    <cellStyle name="Heading 3 2 3 2 6" xfId="234" xr:uid="{00000000-0005-0000-0000-0000C02A0000}"/>
    <cellStyle name="Heading 3 2 3 2 7" xfId="235" xr:uid="{00000000-0005-0000-0000-0000C12A0000}"/>
    <cellStyle name="Heading 3 2 3 2 8" xfId="236" xr:uid="{00000000-0005-0000-0000-0000C22A0000}"/>
    <cellStyle name="Heading 3 2 3 2 9" xfId="237" xr:uid="{00000000-0005-0000-0000-0000C32A0000}"/>
    <cellStyle name="Heading 3 2 3 3" xfId="238" xr:uid="{00000000-0005-0000-0000-0000C42A0000}"/>
    <cellStyle name="Heading 3 2 3 4" xfId="239" xr:uid="{00000000-0005-0000-0000-0000C52A0000}"/>
    <cellStyle name="Heading 3 2 3 5" xfId="240" xr:uid="{00000000-0005-0000-0000-0000C62A0000}"/>
    <cellStyle name="Heading 3 2 3 6" xfId="241" xr:uid="{00000000-0005-0000-0000-0000C72A0000}"/>
    <cellStyle name="Heading 3 2 3 7" xfId="242" xr:uid="{00000000-0005-0000-0000-0000C82A0000}"/>
    <cellStyle name="Heading 3 2 3 8" xfId="243" xr:uid="{00000000-0005-0000-0000-0000C92A0000}"/>
    <cellStyle name="Heading 3 2 3 9" xfId="244" xr:uid="{00000000-0005-0000-0000-0000CA2A0000}"/>
    <cellStyle name="Heading 3 2 4" xfId="245" xr:uid="{00000000-0005-0000-0000-0000CB2A0000}"/>
    <cellStyle name="Heading 3 2 4 10" xfId="246" xr:uid="{00000000-0005-0000-0000-0000CC2A0000}"/>
    <cellStyle name="Heading 3 2 4 11" xfId="247" xr:uid="{00000000-0005-0000-0000-0000CD2A0000}"/>
    <cellStyle name="Heading 3 2 4 12" xfId="248" xr:uid="{00000000-0005-0000-0000-0000CE2A0000}"/>
    <cellStyle name="Heading 3 2 4 13" xfId="249" xr:uid="{00000000-0005-0000-0000-0000CF2A0000}"/>
    <cellStyle name="Heading 3 2 4 14" xfId="250" xr:uid="{00000000-0005-0000-0000-0000D02A0000}"/>
    <cellStyle name="Heading 3 2 4 15" xfId="251" xr:uid="{00000000-0005-0000-0000-0000D12A0000}"/>
    <cellStyle name="Heading 3 2 4 16" xfId="252" xr:uid="{00000000-0005-0000-0000-0000D22A0000}"/>
    <cellStyle name="Heading 3 2 4 17" xfId="253" xr:uid="{00000000-0005-0000-0000-0000D32A0000}"/>
    <cellStyle name="Heading 3 2 4 18" xfId="254" xr:uid="{00000000-0005-0000-0000-0000D42A0000}"/>
    <cellStyle name="Heading 3 2 4 2" xfId="255" xr:uid="{00000000-0005-0000-0000-0000D52A0000}"/>
    <cellStyle name="Heading 3 2 4 2 10" xfId="256" xr:uid="{00000000-0005-0000-0000-0000D62A0000}"/>
    <cellStyle name="Heading 3 2 4 2 11" xfId="257" xr:uid="{00000000-0005-0000-0000-0000D72A0000}"/>
    <cellStyle name="Heading 3 2 4 2 12" xfId="258" xr:uid="{00000000-0005-0000-0000-0000D82A0000}"/>
    <cellStyle name="Heading 3 2 4 2 13" xfId="259" xr:uid="{00000000-0005-0000-0000-0000D92A0000}"/>
    <cellStyle name="Heading 3 2 4 2 14" xfId="260" xr:uid="{00000000-0005-0000-0000-0000DA2A0000}"/>
    <cellStyle name="Heading 3 2 4 2 15" xfId="261" xr:uid="{00000000-0005-0000-0000-0000DB2A0000}"/>
    <cellStyle name="Heading 3 2 4 2 2" xfId="262" xr:uid="{00000000-0005-0000-0000-0000DC2A0000}"/>
    <cellStyle name="Heading 3 2 4 2 3" xfId="263" xr:uid="{00000000-0005-0000-0000-0000DD2A0000}"/>
    <cellStyle name="Heading 3 2 4 2 4" xfId="264" xr:uid="{00000000-0005-0000-0000-0000DE2A0000}"/>
    <cellStyle name="Heading 3 2 4 2 5" xfId="265" xr:uid="{00000000-0005-0000-0000-0000DF2A0000}"/>
    <cellStyle name="Heading 3 2 4 2 6" xfId="266" xr:uid="{00000000-0005-0000-0000-0000E02A0000}"/>
    <cellStyle name="Heading 3 2 4 2 7" xfId="267" xr:uid="{00000000-0005-0000-0000-0000E12A0000}"/>
    <cellStyle name="Heading 3 2 4 2 8" xfId="268" xr:uid="{00000000-0005-0000-0000-0000E22A0000}"/>
    <cellStyle name="Heading 3 2 4 2 9" xfId="269" xr:uid="{00000000-0005-0000-0000-0000E32A0000}"/>
    <cellStyle name="Heading 3 2 4 3" xfId="270" xr:uid="{00000000-0005-0000-0000-0000E42A0000}"/>
    <cellStyle name="Heading 3 2 4 4" xfId="271" xr:uid="{00000000-0005-0000-0000-0000E52A0000}"/>
    <cellStyle name="Heading 3 2 4 5" xfId="272" xr:uid="{00000000-0005-0000-0000-0000E62A0000}"/>
    <cellStyle name="Heading 3 2 4 6" xfId="273" xr:uid="{00000000-0005-0000-0000-0000E72A0000}"/>
    <cellStyle name="Heading 3 2 4 7" xfId="274" xr:uid="{00000000-0005-0000-0000-0000E82A0000}"/>
    <cellStyle name="Heading 3 2 4 8" xfId="275" xr:uid="{00000000-0005-0000-0000-0000E92A0000}"/>
    <cellStyle name="Heading 3 2 4 9" xfId="276" xr:uid="{00000000-0005-0000-0000-0000EA2A0000}"/>
    <cellStyle name="Heading 3 2 5" xfId="277" xr:uid="{00000000-0005-0000-0000-0000EB2A0000}"/>
    <cellStyle name="Heading 3 2 5 10" xfId="278" xr:uid="{00000000-0005-0000-0000-0000EC2A0000}"/>
    <cellStyle name="Heading 3 2 5 11" xfId="279" xr:uid="{00000000-0005-0000-0000-0000ED2A0000}"/>
    <cellStyle name="Heading 3 2 5 12" xfId="280" xr:uid="{00000000-0005-0000-0000-0000EE2A0000}"/>
    <cellStyle name="Heading 3 2 5 13" xfId="281" xr:uid="{00000000-0005-0000-0000-0000EF2A0000}"/>
    <cellStyle name="Heading 3 2 5 14" xfId="282" xr:uid="{00000000-0005-0000-0000-0000F02A0000}"/>
    <cellStyle name="Heading 3 2 5 15" xfId="283" xr:uid="{00000000-0005-0000-0000-0000F12A0000}"/>
    <cellStyle name="Heading 3 2 5 16" xfId="284" xr:uid="{00000000-0005-0000-0000-0000F22A0000}"/>
    <cellStyle name="Heading 3 2 5 17" xfId="285" xr:uid="{00000000-0005-0000-0000-0000F32A0000}"/>
    <cellStyle name="Heading 3 2 5 18" xfId="286" xr:uid="{00000000-0005-0000-0000-0000F42A0000}"/>
    <cellStyle name="Heading 3 2 5 2" xfId="287" xr:uid="{00000000-0005-0000-0000-0000F52A0000}"/>
    <cellStyle name="Heading 3 2 5 2 10" xfId="288" xr:uid="{00000000-0005-0000-0000-0000F62A0000}"/>
    <cellStyle name="Heading 3 2 5 2 11" xfId="289" xr:uid="{00000000-0005-0000-0000-0000F72A0000}"/>
    <cellStyle name="Heading 3 2 5 2 12" xfId="290" xr:uid="{00000000-0005-0000-0000-0000F82A0000}"/>
    <cellStyle name="Heading 3 2 5 2 13" xfId="291" xr:uid="{00000000-0005-0000-0000-0000F92A0000}"/>
    <cellStyle name="Heading 3 2 5 2 14" xfId="292" xr:uid="{00000000-0005-0000-0000-0000FA2A0000}"/>
    <cellStyle name="Heading 3 2 5 2 15" xfId="293" xr:uid="{00000000-0005-0000-0000-0000FB2A0000}"/>
    <cellStyle name="Heading 3 2 5 2 2" xfId="294" xr:uid="{00000000-0005-0000-0000-0000FC2A0000}"/>
    <cellStyle name="Heading 3 2 5 2 3" xfId="295" xr:uid="{00000000-0005-0000-0000-0000FD2A0000}"/>
    <cellStyle name="Heading 3 2 5 2 4" xfId="296" xr:uid="{00000000-0005-0000-0000-0000FE2A0000}"/>
    <cellStyle name="Heading 3 2 5 2 5" xfId="297" xr:uid="{00000000-0005-0000-0000-0000FF2A0000}"/>
    <cellStyle name="Heading 3 2 5 2 6" xfId="298" xr:uid="{00000000-0005-0000-0000-0000002B0000}"/>
    <cellStyle name="Heading 3 2 5 2 7" xfId="299" xr:uid="{00000000-0005-0000-0000-0000012B0000}"/>
    <cellStyle name="Heading 3 2 5 2 8" xfId="300" xr:uid="{00000000-0005-0000-0000-0000022B0000}"/>
    <cellStyle name="Heading 3 2 5 2 9" xfId="301" xr:uid="{00000000-0005-0000-0000-0000032B0000}"/>
    <cellStyle name="Heading 3 2 5 3" xfId="302" xr:uid="{00000000-0005-0000-0000-0000042B0000}"/>
    <cellStyle name="Heading 3 2 5 4" xfId="303" xr:uid="{00000000-0005-0000-0000-0000052B0000}"/>
    <cellStyle name="Heading 3 2 5 5" xfId="304" xr:uid="{00000000-0005-0000-0000-0000062B0000}"/>
    <cellStyle name="Heading 3 2 5 6" xfId="305" xr:uid="{00000000-0005-0000-0000-0000072B0000}"/>
    <cellStyle name="Heading 3 2 5 7" xfId="306" xr:uid="{00000000-0005-0000-0000-0000082B0000}"/>
    <cellStyle name="Heading 3 2 5 8" xfId="307" xr:uid="{00000000-0005-0000-0000-0000092B0000}"/>
    <cellStyle name="Heading 3 2 5 9" xfId="308" xr:uid="{00000000-0005-0000-0000-00000A2B0000}"/>
    <cellStyle name="Heading 3 2 6" xfId="11215" xr:uid="{00000000-0005-0000-0000-00000B2B0000}"/>
    <cellStyle name="Heading 3 3" xfId="11216" xr:uid="{00000000-0005-0000-0000-00000C2B0000}"/>
    <cellStyle name="Heading 3 4" xfId="11217" xr:uid="{00000000-0005-0000-0000-00000D2B0000}"/>
    <cellStyle name="Heading 4" xfId="6" builtinId="19" customBuiltin="1"/>
    <cellStyle name="Heading 4 2" xfId="309" xr:uid="{00000000-0005-0000-0000-00000F2B0000}"/>
    <cellStyle name="Heading 4 2 2" xfId="11218" xr:uid="{00000000-0005-0000-0000-0000102B0000}"/>
    <cellStyle name="Heading 4 3" xfId="11219" xr:uid="{00000000-0005-0000-0000-0000112B0000}"/>
    <cellStyle name="Heading 4 4" xfId="11220" xr:uid="{00000000-0005-0000-0000-0000122B0000}"/>
    <cellStyle name="Hyperlink 2" xfId="310" xr:uid="{00000000-0005-0000-0000-0000132B0000}"/>
    <cellStyle name="Hyperlink 2 2" xfId="11221" xr:uid="{00000000-0005-0000-0000-0000142B0000}"/>
    <cellStyle name="Hyperlink 2 3" xfId="11222" xr:uid="{00000000-0005-0000-0000-0000152B0000}"/>
    <cellStyle name="Input" xfId="9" builtinId="20" customBuiltin="1"/>
    <cellStyle name="Input [yellow]" xfId="45" xr:uid="{00000000-0005-0000-0000-0000172B0000}"/>
    <cellStyle name="Input [yellow] 2" xfId="11223" xr:uid="{00000000-0005-0000-0000-0000182B0000}"/>
    <cellStyle name="Input [yellow] 2 2" xfId="11224" xr:uid="{00000000-0005-0000-0000-0000192B0000}"/>
    <cellStyle name="Input [yellow] 2 2 10" xfId="11225" xr:uid="{00000000-0005-0000-0000-00001A2B0000}"/>
    <cellStyle name="Input [yellow] 2 2 11" xfId="11226" xr:uid="{00000000-0005-0000-0000-00001B2B0000}"/>
    <cellStyle name="Input [yellow] 2 2 2" xfId="11227" xr:uid="{00000000-0005-0000-0000-00001C2B0000}"/>
    <cellStyle name="Input [yellow] 2 2 2 2" xfId="11228" xr:uid="{00000000-0005-0000-0000-00001D2B0000}"/>
    <cellStyle name="Input [yellow] 2 2 2 3" xfId="11229" xr:uid="{00000000-0005-0000-0000-00001E2B0000}"/>
    <cellStyle name="Input [yellow] 2 2 3" xfId="11230" xr:uid="{00000000-0005-0000-0000-00001F2B0000}"/>
    <cellStyle name="Input [yellow] 2 2 3 2" xfId="11231" xr:uid="{00000000-0005-0000-0000-0000202B0000}"/>
    <cellStyle name="Input [yellow] 2 2 3 3" xfId="11232" xr:uid="{00000000-0005-0000-0000-0000212B0000}"/>
    <cellStyle name="Input [yellow] 2 2 4" xfId="11233" xr:uid="{00000000-0005-0000-0000-0000222B0000}"/>
    <cellStyle name="Input [yellow] 2 2 4 2" xfId="11234" xr:uid="{00000000-0005-0000-0000-0000232B0000}"/>
    <cellStyle name="Input [yellow] 2 2 4 3" xfId="11235" xr:uid="{00000000-0005-0000-0000-0000242B0000}"/>
    <cellStyle name="Input [yellow] 2 2 5" xfId="11236" xr:uid="{00000000-0005-0000-0000-0000252B0000}"/>
    <cellStyle name="Input [yellow] 2 2 5 2" xfId="11237" xr:uid="{00000000-0005-0000-0000-0000262B0000}"/>
    <cellStyle name="Input [yellow] 2 2 5 3" xfId="11238" xr:uid="{00000000-0005-0000-0000-0000272B0000}"/>
    <cellStyle name="Input [yellow] 2 2 6" xfId="11239" xr:uid="{00000000-0005-0000-0000-0000282B0000}"/>
    <cellStyle name="Input [yellow] 2 2 6 2" xfId="11240" xr:uid="{00000000-0005-0000-0000-0000292B0000}"/>
    <cellStyle name="Input [yellow] 2 2 6 3" xfId="11241" xr:uid="{00000000-0005-0000-0000-00002A2B0000}"/>
    <cellStyle name="Input [yellow] 2 2 7" xfId="11242" xr:uid="{00000000-0005-0000-0000-00002B2B0000}"/>
    <cellStyle name="Input [yellow] 2 2 7 2" xfId="11243" xr:uid="{00000000-0005-0000-0000-00002C2B0000}"/>
    <cellStyle name="Input [yellow] 2 2 7 3" xfId="11244" xr:uid="{00000000-0005-0000-0000-00002D2B0000}"/>
    <cellStyle name="Input [yellow] 2 2 8" xfId="11245" xr:uid="{00000000-0005-0000-0000-00002E2B0000}"/>
    <cellStyle name="Input [yellow] 2 2 8 2" xfId="11246" xr:uid="{00000000-0005-0000-0000-00002F2B0000}"/>
    <cellStyle name="Input [yellow] 2 2 8 3" xfId="11247" xr:uid="{00000000-0005-0000-0000-0000302B0000}"/>
    <cellStyle name="Input [yellow] 2 2 9" xfId="11248" xr:uid="{00000000-0005-0000-0000-0000312B0000}"/>
    <cellStyle name="Input [yellow] 2 2 9 2" xfId="11249" xr:uid="{00000000-0005-0000-0000-0000322B0000}"/>
    <cellStyle name="Input [yellow] 2 2 9 3" xfId="11250" xr:uid="{00000000-0005-0000-0000-0000332B0000}"/>
    <cellStyle name="Input [yellow] 2 3" xfId="11251" xr:uid="{00000000-0005-0000-0000-0000342B0000}"/>
    <cellStyle name="Input [yellow] 2 3 10" xfId="11252" xr:uid="{00000000-0005-0000-0000-0000352B0000}"/>
    <cellStyle name="Input [yellow] 2 3 11" xfId="11253" xr:uid="{00000000-0005-0000-0000-0000362B0000}"/>
    <cellStyle name="Input [yellow] 2 3 2" xfId="11254" xr:uid="{00000000-0005-0000-0000-0000372B0000}"/>
    <cellStyle name="Input [yellow] 2 3 2 2" xfId="11255" xr:uid="{00000000-0005-0000-0000-0000382B0000}"/>
    <cellStyle name="Input [yellow] 2 3 2 3" xfId="11256" xr:uid="{00000000-0005-0000-0000-0000392B0000}"/>
    <cellStyle name="Input [yellow] 2 3 3" xfId="11257" xr:uid="{00000000-0005-0000-0000-00003A2B0000}"/>
    <cellStyle name="Input [yellow] 2 3 3 2" xfId="11258" xr:uid="{00000000-0005-0000-0000-00003B2B0000}"/>
    <cellStyle name="Input [yellow] 2 3 3 3" xfId="11259" xr:uid="{00000000-0005-0000-0000-00003C2B0000}"/>
    <cellStyle name="Input [yellow] 2 3 4" xfId="11260" xr:uid="{00000000-0005-0000-0000-00003D2B0000}"/>
    <cellStyle name="Input [yellow] 2 3 4 2" xfId="11261" xr:uid="{00000000-0005-0000-0000-00003E2B0000}"/>
    <cellStyle name="Input [yellow] 2 3 4 3" xfId="11262" xr:uid="{00000000-0005-0000-0000-00003F2B0000}"/>
    <cellStyle name="Input [yellow] 2 3 5" xfId="11263" xr:uid="{00000000-0005-0000-0000-0000402B0000}"/>
    <cellStyle name="Input [yellow] 2 3 5 2" xfId="11264" xr:uid="{00000000-0005-0000-0000-0000412B0000}"/>
    <cellStyle name="Input [yellow] 2 3 5 3" xfId="11265" xr:uid="{00000000-0005-0000-0000-0000422B0000}"/>
    <cellStyle name="Input [yellow] 2 3 6" xfId="11266" xr:uid="{00000000-0005-0000-0000-0000432B0000}"/>
    <cellStyle name="Input [yellow] 2 3 6 2" xfId="11267" xr:uid="{00000000-0005-0000-0000-0000442B0000}"/>
    <cellStyle name="Input [yellow] 2 3 6 3" xfId="11268" xr:uid="{00000000-0005-0000-0000-0000452B0000}"/>
    <cellStyle name="Input [yellow] 2 3 7" xfId="11269" xr:uid="{00000000-0005-0000-0000-0000462B0000}"/>
    <cellStyle name="Input [yellow] 2 3 7 2" xfId="11270" xr:uid="{00000000-0005-0000-0000-0000472B0000}"/>
    <cellStyle name="Input [yellow] 2 3 7 3" xfId="11271" xr:uid="{00000000-0005-0000-0000-0000482B0000}"/>
    <cellStyle name="Input [yellow] 2 3 8" xfId="11272" xr:uid="{00000000-0005-0000-0000-0000492B0000}"/>
    <cellStyle name="Input [yellow] 2 3 8 2" xfId="11273" xr:uid="{00000000-0005-0000-0000-00004A2B0000}"/>
    <cellStyle name="Input [yellow] 2 3 8 3" xfId="11274" xr:uid="{00000000-0005-0000-0000-00004B2B0000}"/>
    <cellStyle name="Input [yellow] 2 3 9" xfId="11275" xr:uid="{00000000-0005-0000-0000-00004C2B0000}"/>
    <cellStyle name="Input [yellow] 2 3 9 2" xfId="11276" xr:uid="{00000000-0005-0000-0000-00004D2B0000}"/>
    <cellStyle name="Input [yellow] 2 3 9 3" xfId="11277" xr:uid="{00000000-0005-0000-0000-00004E2B0000}"/>
    <cellStyle name="Input [yellow] 2 4" xfId="11278" xr:uid="{00000000-0005-0000-0000-00004F2B0000}"/>
    <cellStyle name="Input [yellow] 2 4 10" xfId="11279" xr:uid="{00000000-0005-0000-0000-0000502B0000}"/>
    <cellStyle name="Input [yellow] 2 4 11" xfId="11280" xr:uid="{00000000-0005-0000-0000-0000512B0000}"/>
    <cellStyle name="Input [yellow] 2 4 2" xfId="11281" xr:uid="{00000000-0005-0000-0000-0000522B0000}"/>
    <cellStyle name="Input [yellow] 2 4 2 2" xfId="11282" xr:uid="{00000000-0005-0000-0000-0000532B0000}"/>
    <cellStyle name="Input [yellow] 2 4 2 3" xfId="11283" xr:uid="{00000000-0005-0000-0000-0000542B0000}"/>
    <cellStyle name="Input [yellow] 2 4 3" xfId="11284" xr:uid="{00000000-0005-0000-0000-0000552B0000}"/>
    <cellStyle name="Input [yellow] 2 4 3 2" xfId="11285" xr:uid="{00000000-0005-0000-0000-0000562B0000}"/>
    <cellStyle name="Input [yellow] 2 4 3 3" xfId="11286" xr:uid="{00000000-0005-0000-0000-0000572B0000}"/>
    <cellStyle name="Input [yellow] 2 4 4" xfId="11287" xr:uid="{00000000-0005-0000-0000-0000582B0000}"/>
    <cellStyle name="Input [yellow] 2 4 4 2" xfId="11288" xr:uid="{00000000-0005-0000-0000-0000592B0000}"/>
    <cellStyle name="Input [yellow] 2 4 4 3" xfId="11289" xr:uid="{00000000-0005-0000-0000-00005A2B0000}"/>
    <cellStyle name="Input [yellow] 2 4 5" xfId="11290" xr:uid="{00000000-0005-0000-0000-00005B2B0000}"/>
    <cellStyle name="Input [yellow] 2 4 5 2" xfId="11291" xr:uid="{00000000-0005-0000-0000-00005C2B0000}"/>
    <cellStyle name="Input [yellow] 2 4 5 3" xfId="11292" xr:uid="{00000000-0005-0000-0000-00005D2B0000}"/>
    <cellStyle name="Input [yellow] 2 4 6" xfId="11293" xr:uid="{00000000-0005-0000-0000-00005E2B0000}"/>
    <cellStyle name="Input [yellow] 2 4 6 2" xfId="11294" xr:uid="{00000000-0005-0000-0000-00005F2B0000}"/>
    <cellStyle name="Input [yellow] 2 4 6 3" xfId="11295" xr:uid="{00000000-0005-0000-0000-0000602B0000}"/>
    <cellStyle name="Input [yellow] 2 4 7" xfId="11296" xr:uid="{00000000-0005-0000-0000-0000612B0000}"/>
    <cellStyle name="Input [yellow] 2 4 7 2" xfId="11297" xr:uid="{00000000-0005-0000-0000-0000622B0000}"/>
    <cellStyle name="Input [yellow] 2 4 7 3" xfId="11298" xr:uid="{00000000-0005-0000-0000-0000632B0000}"/>
    <cellStyle name="Input [yellow] 2 4 8" xfId="11299" xr:uid="{00000000-0005-0000-0000-0000642B0000}"/>
    <cellStyle name="Input [yellow] 2 4 8 2" xfId="11300" xr:uid="{00000000-0005-0000-0000-0000652B0000}"/>
    <cellStyle name="Input [yellow] 2 4 8 3" xfId="11301" xr:uid="{00000000-0005-0000-0000-0000662B0000}"/>
    <cellStyle name="Input [yellow] 2 4 9" xfId="11302" xr:uid="{00000000-0005-0000-0000-0000672B0000}"/>
    <cellStyle name="Input [yellow] 2 4 9 2" xfId="11303" xr:uid="{00000000-0005-0000-0000-0000682B0000}"/>
    <cellStyle name="Input [yellow] 2 4 9 3" xfId="11304" xr:uid="{00000000-0005-0000-0000-0000692B0000}"/>
    <cellStyle name="Input [yellow] 2 5" xfId="11305" xr:uid="{00000000-0005-0000-0000-00006A2B0000}"/>
    <cellStyle name="Input [yellow] 2 5 10" xfId="11306" xr:uid="{00000000-0005-0000-0000-00006B2B0000}"/>
    <cellStyle name="Input [yellow] 2 5 11" xfId="11307" xr:uid="{00000000-0005-0000-0000-00006C2B0000}"/>
    <cellStyle name="Input [yellow] 2 5 2" xfId="11308" xr:uid="{00000000-0005-0000-0000-00006D2B0000}"/>
    <cellStyle name="Input [yellow] 2 5 2 2" xfId="11309" xr:uid="{00000000-0005-0000-0000-00006E2B0000}"/>
    <cellStyle name="Input [yellow] 2 5 2 3" xfId="11310" xr:uid="{00000000-0005-0000-0000-00006F2B0000}"/>
    <cellStyle name="Input [yellow] 2 5 3" xfId="11311" xr:uid="{00000000-0005-0000-0000-0000702B0000}"/>
    <cellStyle name="Input [yellow] 2 5 3 2" xfId="11312" xr:uid="{00000000-0005-0000-0000-0000712B0000}"/>
    <cellStyle name="Input [yellow] 2 5 3 3" xfId="11313" xr:uid="{00000000-0005-0000-0000-0000722B0000}"/>
    <cellStyle name="Input [yellow] 2 5 4" xfId="11314" xr:uid="{00000000-0005-0000-0000-0000732B0000}"/>
    <cellStyle name="Input [yellow] 2 5 4 2" xfId="11315" xr:uid="{00000000-0005-0000-0000-0000742B0000}"/>
    <cellStyle name="Input [yellow] 2 5 4 3" xfId="11316" xr:uid="{00000000-0005-0000-0000-0000752B0000}"/>
    <cellStyle name="Input [yellow] 2 5 5" xfId="11317" xr:uid="{00000000-0005-0000-0000-0000762B0000}"/>
    <cellStyle name="Input [yellow] 2 5 5 2" xfId="11318" xr:uid="{00000000-0005-0000-0000-0000772B0000}"/>
    <cellStyle name="Input [yellow] 2 5 5 3" xfId="11319" xr:uid="{00000000-0005-0000-0000-0000782B0000}"/>
    <cellStyle name="Input [yellow] 2 5 6" xfId="11320" xr:uid="{00000000-0005-0000-0000-0000792B0000}"/>
    <cellStyle name="Input [yellow] 2 5 6 2" xfId="11321" xr:uid="{00000000-0005-0000-0000-00007A2B0000}"/>
    <cellStyle name="Input [yellow] 2 5 6 3" xfId="11322" xr:uid="{00000000-0005-0000-0000-00007B2B0000}"/>
    <cellStyle name="Input [yellow] 2 5 7" xfId="11323" xr:uid="{00000000-0005-0000-0000-00007C2B0000}"/>
    <cellStyle name="Input [yellow] 2 5 7 2" xfId="11324" xr:uid="{00000000-0005-0000-0000-00007D2B0000}"/>
    <cellStyle name="Input [yellow] 2 5 7 3" xfId="11325" xr:uid="{00000000-0005-0000-0000-00007E2B0000}"/>
    <cellStyle name="Input [yellow] 2 5 8" xfId="11326" xr:uid="{00000000-0005-0000-0000-00007F2B0000}"/>
    <cellStyle name="Input [yellow] 2 5 8 2" xfId="11327" xr:uid="{00000000-0005-0000-0000-0000802B0000}"/>
    <cellStyle name="Input [yellow] 2 5 8 3" xfId="11328" xr:uid="{00000000-0005-0000-0000-0000812B0000}"/>
    <cellStyle name="Input [yellow] 2 5 9" xfId="11329" xr:uid="{00000000-0005-0000-0000-0000822B0000}"/>
    <cellStyle name="Input [yellow] 2 5 9 2" xfId="11330" xr:uid="{00000000-0005-0000-0000-0000832B0000}"/>
    <cellStyle name="Input [yellow] 2 5 9 3" xfId="11331" xr:uid="{00000000-0005-0000-0000-0000842B0000}"/>
    <cellStyle name="Input [yellow] 2 6" xfId="11332" xr:uid="{00000000-0005-0000-0000-0000852B0000}"/>
    <cellStyle name="Input [yellow] 2 6 10" xfId="11333" xr:uid="{00000000-0005-0000-0000-0000862B0000}"/>
    <cellStyle name="Input [yellow] 2 6 11" xfId="11334" xr:uid="{00000000-0005-0000-0000-0000872B0000}"/>
    <cellStyle name="Input [yellow] 2 6 2" xfId="11335" xr:uid="{00000000-0005-0000-0000-0000882B0000}"/>
    <cellStyle name="Input [yellow] 2 6 2 2" xfId="11336" xr:uid="{00000000-0005-0000-0000-0000892B0000}"/>
    <cellStyle name="Input [yellow] 2 6 2 3" xfId="11337" xr:uid="{00000000-0005-0000-0000-00008A2B0000}"/>
    <cellStyle name="Input [yellow] 2 6 3" xfId="11338" xr:uid="{00000000-0005-0000-0000-00008B2B0000}"/>
    <cellStyle name="Input [yellow] 2 6 3 2" xfId="11339" xr:uid="{00000000-0005-0000-0000-00008C2B0000}"/>
    <cellStyle name="Input [yellow] 2 6 3 3" xfId="11340" xr:uid="{00000000-0005-0000-0000-00008D2B0000}"/>
    <cellStyle name="Input [yellow] 2 6 4" xfId="11341" xr:uid="{00000000-0005-0000-0000-00008E2B0000}"/>
    <cellStyle name="Input [yellow] 2 6 4 2" xfId="11342" xr:uid="{00000000-0005-0000-0000-00008F2B0000}"/>
    <cellStyle name="Input [yellow] 2 6 4 3" xfId="11343" xr:uid="{00000000-0005-0000-0000-0000902B0000}"/>
    <cellStyle name="Input [yellow] 2 6 5" xfId="11344" xr:uid="{00000000-0005-0000-0000-0000912B0000}"/>
    <cellStyle name="Input [yellow] 2 6 5 2" xfId="11345" xr:uid="{00000000-0005-0000-0000-0000922B0000}"/>
    <cellStyle name="Input [yellow] 2 6 5 3" xfId="11346" xr:uid="{00000000-0005-0000-0000-0000932B0000}"/>
    <cellStyle name="Input [yellow] 2 6 6" xfId="11347" xr:uid="{00000000-0005-0000-0000-0000942B0000}"/>
    <cellStyle name="Input [yellow] 2 6 6 2" xfId="11348" xr:uid="{00000000-0005-0000-0000-0000952B0000}"/>
    <cellStyle name="Input [yellow] 2 6 6 3" xfId="11349" xr:uid="{00000000-0005-0000-0000-0000962B0000}"/>
    <cellStyle name="Input [yellow] 2 6 7" xfId="11350" xr:uid="{00000000-0005-0000-0000-0000972B0000}"/>
    <cellStyle name="Input [yellow] 2 6 7 2" xfId="11351" xr:uid="{00000000-0005-0000-0000-0000982B0000}"/>
    <cellStyle name="Input [yellow] 2 6 7 3" xfId="11352" xr:uid="{00000000-0005-0000-0000-0000992B0000}"/>
    <cellStyle name="Input [yellow] 2 6 8" xfId="11353" xr:uid="{00000000-0005-0000-0000-00009A2B0000}"/>
    <cellStyle name="Input [yellow] 2 6 8 2" xfId="11354" xr:uid="{00000000-0005-0000-0000-00009B2B0000}"/>
    <cellStyle name="Input [yellow] 2 6 8 3" xfId="11355" xr:uid="{00000000-0005-0000-0000-00009C2B0000}"/>
    <cellStyle name="Input [yellow] 2 6 9" xfId="11356" xr:uid="{00000000-0005-0000-0000-00009D2B0000}"/>
    <cellStyle name="Input [yellow] 2 6 9 2" xfId="11357" xr:uid="{00000000-0005-0000-0000-00009E2B0000}"/>
    <cellStyle name="Input [yellow] 2 6 9 3" xfId="11358" xr:uid="{00000000-0005-0000-0000-00009F2B0000}"/>
    <cellStyle name="Input [yellow] 2 7" xfId="11359" xr:uid="{00000000-0005-0000-0000-0000A02B0000}"/>
    <cellStyle name="Input [yellow] 2 7 2" xfId="11360" xr:uid="{00000000-0005-0000-0000-0000A12B0000}"/>
    <cellStyle name="Input [yellow] 2 7 3" xfId="11361" xr:uid="{00000000-0005-0000-0000-0000A22B0000}"/>
    <cellStyle name="Input [yellow] 2 8" xfId="11362" xr:uid="{00000000-0005-0000-0000-0000A32B0000}"/>
    <cellStyle name="Input [yellow] 2 9" xfId="58274" xr:uid="{00000000-0005-0000-0000-0000A42B0000}"/>
    <cellStyle name="Input [yellow] 3" xfId="11363" xr:uid="{00000000-0005-0000-0000-0000A52B0000}"/>
    <cellStyle name="Input [yellow] 3 10" xfId="58387" xr:uid="{00000000-0005-0000-0000-0000A62B0000}"/>
    <cellStyle name="Input [yellow] 3 2" xfId="11364" xr:uid="{00000000-0005-0000-0000-0000A72B0000}"/>
    <cellStyle name="Input [yellow] 3 2 2" xfId="11365" xr:uid="{00000000-0005-0000-0000-0000A82B0000}"/>
    <cellStyle name="Input [yellow] 3 2 3" xfId="11366" xr:uid="{00000000-0005-0000-0000-0000A92B0000}"/>
    <cellStyle name="Input [yellow] 3 3" xfId="11367" xr:uid="{00000000-0005-0000-0000-0000AA2B0000}"/>
    <cellStyle name="Input [yellow] 3 3 2" xfId="11368" xr:uid="{00000000-0005-0000-0000-0000AB2B0000}"/>
    <cellStyle name="Input [yellow] 3 3 3" xfId="11369" xr:uid="{00000000-0005-0000-0000-0000AC2B0000}"/>
    <cellStyle name="Input [yellow] 3 4" xfId="11370" xr:uid="{00000000-0005-0000-0000-0000AD2B0000}"/>
    <cellStyle name="Input [yellow] 3 4 2" xfId="11371" xr:uid="{00000000-0005-0000-0000-0000AE2B0000}"/>
    <cellStyle name="Input [yellow] 3 4 3" xfId="11372" xr:uid="{00000000-0005-0000-0000-0000AF2B0000}"/>
    <cellStyle name="Input [yellow] 3 5" xfId="11373" xr:uid="{00000000-0005-0000-0000-0000B02B0000}"/>
    <cellStyle name="Input [yellow] 3 5 2" xfId="11374" xr:uid="{00000000-0005-0000-0000-0000B12B0000}"/>
    <cellStyle name="Input [yellow] 3 5 3" xfId="11375" xr:uid="{00000000-0005-0000-0000-0000B22B0000}"/>
    <cellStyle name="Input [yellow] 3 6" xfId="11376" xr:uid="{00000000-0005-0000-0000-0000B32B0000}"/>
    <cellStyle name="Input [yellow] 3 6 2" xfId="11377" xr:uid="{00000000-0005-0000-0000-0000B42B0000}"/>
    <cellStyle name="Input [yellow] 3 6 3" xfId="11378" xr:uid="{00000000-0005-0000-0000-0000B52B0000}"/>
    <cellStyle name="Input [yellow] 3 7" xfId="11379" xr:uid="{00000000-0005-0000-0000-0000B62B0000}"/>
    <cellStyle name="Input [yellow] 3 7 2" xfId="11380" xr:uid="{00000000-0005-0000-0000-0000B72B0000}"/>
    <cellStyle name="Input [yellow] 3 7 3" xfId="11381" xr:uid="{00000000-0005-0000-0000-0000B82B0000}"/>
    <cellStyle name="Input [yellow] 3 8" xfId="11382" xr:uid="{00000000-0005-0000-0000-0000B92B0000}"/>
    <cellStyle name="Input [yellow] 3 8 2" xfId="11383" xr:uid="{00000000-0005-0000-0000-0000BA2B0000}"/>
    <cellStyle name="Input [yellow] 3 8 3" xfId="11384" xr:uid="{00000000-0005-0000-0000-0000BB2B0000}"/>
    <cellStyle name="Input [yellow] 3 9" xfId="11385" xr:uid="{00000000-0005-0000-0000-0000BC2B0000}"/>
    <cellStyle name="Input [yellow] 3 9 2" xfId="11386" xr:uid="{00000000-0005-0000-0000-0000BD2B0000}"/>
    <cellStyle name="Input [yellow] 3 9 3" xfId="11387" xr:uid="{00000000-0005-0000-0000-0000BE2B0000}"/>
    <cellStyle name="Input [yellow] 4" xfId="11388" xr:uid="{00000000-0005-0000-0000-0000BF2B0000}"/>
    <cellStyle name="Input [yellow] 4 10" xfId="11389" xr:uid="{00000000-0005-0000-0000-0000C02B0000}"/>
    <cellStyle name="Input [yellow] 4 11" xfId="11390" xr:uid="{00000000-0005-0000-0000-0000C12B0000}"/>
    <cellStyle name="Input [yellow] 4 2" xfId="11391" xr:uid="{00000000-0005-0000-0000-0000C22B0000}"/>
    <cellStyle name="Input [yellow] 4 2 2" xfId="11392" xr:uid="{00000000-0005-0000-0000-0000C32B0000}"/>
    <cellStyle name="Input [yellow] 4 2 3" xfId="11393" xr:uid="{00000000-0005-0000-0000-0000C42B0000}"/>
    <cellStyle name="Input [yellow] 4 3" xfId="11394" xr:uid="{00000000-0005-0000-0000-0000C52B0000}"/>
    <cellStyle name="Input [yellow] 4 3 2" xfId="11395" xr:uid="{00000000-0005-0000-0000-0000C62B0000}"/>
    <cellStyle name="Input [yellow] 4 3 3" xfId="11396" xr:uid="{00000000-0005-0000-0000-0000C72B0000}"/>
    <cellStyle name="Input [yellow] 4 4" xfId="11397" xr:uid="{00000000-0005-0000-0000-0000C82B0000}"/>
    <cellStyle name="Input [yellow] 4 4 2" xfId="11398" xr:uid="{00000000-0005-0000-0000-0000C92B0000}"/>
    <cellStyle name="Input [yellow] 4 4 3" xfId="11399" xr:uid="{00000000-0005-0000-0000-0000CA2B0000}"/>
    <cellStyle name="Input [yellow] 4 5" xfId="11400" xr:uid="{00000000-0005-0000-0000-0000CB2B0000}"/>
    <cellStyle name="Input [yellow] 4 5 2" xfId="11401" xr:uid="{00000000-0005-0000-0000-0000CC2B0000}"/>
    <cellStyle name="Input [yellow] 4 5 3" xfId="11402" xr:uid="{00000000-0005-0000-0000-0000CD2B0000}"/>
    <cellStyle name="Input [yellow] 4 6" xfId="11403" xr:uid="{00000000-0005-0000-0000-0000CE2B0000}"/>
    <cellStyle name="Input [yellow] 4 6 2" xfId="11404" xr:uid="{00000000-0005-0000-0000-0000CF2B0000}"/>
    <cellStyle name="Input [yellow] 4 6 3" xfId="11405" xr:uid="{00000000-0005-0000-0000-0000D02B0000}"/>
    <cellStyle name="Input [yellow] 4 7" xfId="11406" xr:uid="{00000000-0005-0000-0000-0000D12B0000}"/>
    <cellStyle name="Input [yellow] 4 7 2" xfId="11407" xr:uid="{00000000-0005-0000-0000-0000D22B0000}"/>
    <cellStyle name="Input [yellow] 4 7 3" xfId="11408" xr:uid="{00000000-0005-0000-0000-0000D32B0000}"/>
    <cellStyle name="Input [yellow] 4 8" xfId="11409" xr:uid="{00000000-0005-0000-0000-0000D42B0000}"/>
    <cellStyle name="Input [yellow] 4 8 2" xfId="11410" xr:uid="{00000000-0005-0000-0000-0000D52B0000}"/>
    <cellStyle name="Input [yellow] 4 8 3" xfId="11411" xr:uid="{00000000-0005-0000-0000-0000D62B0000}"/>
    <cellStyle name="Input [yellow] 4 9" xfId="11412" xr:uid="{00000000-0005-0000-0000-0000D72B0000}"/>
    <cellStyle name="Input [yellow] 4 9 2" xfId="11413" xr:uid="{00000000-0005-0000-0000-0000D82B0000}"/>
    <cellStyle name="Input [yellow] 4 9 3" xfId="11414" xr:uid="{00000000-0005-0000-0000-0000D92B0000}"/>
    <cellStyle name="Input [yellow] 5" xfId="11415" xr:uid="{00000000-0005-0000-0000-0000DA2B0000}"/>
    <cellStyle name="Input [yellow] 5 10" xfId="11416" xr:uid="{00000000-0005-0000-0000-0000DB2B0000}"/>
    <cellStyle name="Input [yellow] 5 11" xfId="11417" xr:uid="{00000000-0005-0000-0000-0000DC2B0000}"/>
    <cellStyle name="Input [yellow] 5 2" xfId="11418" xr:uid="{00000000-0005-0000-0000-0000DD2B0000}"/>
    <cellStyle name="Input [yellow] 5 2 2" xfId="11419" xr:uid="{00000000-0005-0000-0000-0000DE2B0000}"/>
    <cellStyle name="Input [yellow] 5 2 3" xfId="11420" xr:uid="{00000000-0005-0000-0000-0000DF2B0000}"/>
    <cellStyle name="Input [yellow] 5 3" xfId="11421" xr:uid="{00000000-0005-0000-0000-0000E02B0000}"/>
    <cellStyle name="Input [yellow] 5 3 2" xfId="11422" xr:uid="{00000000-0005-0000-0000-0000E12B0000}"/>
    <cellStyle name="Input [yellow] 5 3 3" xfId="11423" xr:uid="{00000000-0005-0000-0000-0000E22B0000}"/>
    <cellStyle name="Input [yellow] 5 4" xfId="11424" xr:uid="{00000000-0005-0000-0000-0000E32B0000}"/>
    <cellStyle name="Input [yellow] 5 4 2" xfId="11425" xr:uid="{00000000-0005-0000-0000-0000E42B0000}"/>
    <cellStyle name="Input [yellow] 5 4 3" xfId="11426" xr:uid="{00000000-0005-0000-0000-0000E52B0000}"/>
    <cellStyle name="Input [yellow] 5 5" xfId="11427" xr:uid="{00000000-0005-0000-0000-0000E62B0000}"/>
    <cellStyle name="Input [yellow] 5 5 2" xfId="11428" xr:uid="{00000000-0005-0000-0000-0000E72B0000}"/>
    <cellStyle name="Input [yellow] 5 5 3" xfId="11429" xr:uid="{00000000-0005-0000-0000-0000E82B0000}"/>
    <cellStyle name="Input [yellow] 5 6" xfId="11430" xr:uid="{00000000-0005-0000-0000-0000E92B0000}"/>
    <cellStyle name="Input [yellow] 5 6 2" xfId="11431" xr:uid="{00000000-0005-0000-0000-0000EA2B0000}"/>
    <cellStyle name="Input [yellow] 5 6 3" xfId="11432" xr:uid="{00000000-0005-0000-0000-0000EB2B0000}"/>
    <cellStyle name="Input [yellow] 5 7" xfId="11433" xr:uid="{00000000-0005-0000-0000-0000EC2B0000}"/>
    <cellStyle name="Input [yellow] 5 7 2" xfId="11434" xr:uid="{00000000-0005-0000-0000-0000ED2B0000}"/>
    <cellStyle name="Input [yellow] 5 7 3" xfId="11435" xr:uid="{00000000-0005-0000-0000-0000EE2B0000}"/>
    <cellStyle name="Input [yellow] 5 8" xfId="11436" xr:uid="{00000000-0005-0000-0000-0000EF2B0000}"/>
    <cellStyle name="Input [yellow] 5 8 2" xfId="11437" xr:uid="{00000000-0005-0000-0000-0000F02B0000}"/>
    <cellStyle name="Input [yellow] 5 8 3" xfId="11438" xr:uid="{00000000-0005-0000-0000-0000F12B0000}"/>
    <cellStyle name="Input [yellow] 5 9" xfId="11439" xr:uid="{00000000-0005-0000-0000-0000F22B0000}"/>
    <cellStyle name="Input [yellow] 5 9 2" xfId="11440" xr:uid="{00000000-0005-0000-0000-0000F32B0000}"/>
    <cellStyle name="Input [yellow] 5 9 3" xfId="11441" xr:uid="{00000000-0005-0000-0000-0000F42B0000}"/>
    <cellStyle name="Input [yellow] 6" xfId="11442" xr:uid="{00000000-0005-0000-0000-0000F52B0000}"/>
    <cellStyle name="Input [yellow] 6 10" xfId="11443" xr:uid="{00000000-0005-0000-0000-0000F62B0000}"/>
    <cellStyle name="Input [yellow] 6 11" xfId="11444" xr:uid="{00000000-0005-0000-0000-0000F72B0000}"/>
    <cellStyle name="Input [yellow] 6 2" xfId="11445" xr:uid="{00000000-0005-0000-0000-0000F82B0000}"/>
    <cellStyle name="Input [yellow] 6 2 2" xfId="11446" xr:uid="{00000000-0005-0000-0000-0000F92B0000}"/>
    <cellStyle name="Input [yellow] 6 2 3" xfId="11447" xr:uid="{00000000-0005-0000-0000-0000FA2B0000}"/>
    <cellStyle name="Input [yellow] 6 3" xfId="11448" xr:uid="{00000000-0005-0000-0000-0000FB2B0000}"/>
    <cellStyle name="Input [yellow] 6 3 2" xfId="11449" xr:uid="{00000000-0005-0000-0000-0000FC2B0000}"/>
    <cellStyle name="Input [yellow] 6 3 3" xfId="11450" xr:uid="{00000000-0005-0000-0000-0000FD2B0000}"/>
    <cellStyle name="Input [yellow] 6 4" xfId="11451" xr:uid="{00000000-0005-0000-0000-0000FE2B0000}"/>
    <cellStyle name="Input [yellow] 6 4 2" xfId="11452" xr:uid="{00000000-0005-0000-0000-0000FF2B0000}"/>
    <cellStyle name="Input [yellow] 6 4 3" xfId="11453" xr:uid="{00000000-0005-0000-0000-0000002C0000}"/>
    <cellStyle name="Input [yellow] 6 5" xfId="11454" xr:uid="{00000000-0005-0000-0000-0000012C0000}"/>
    <cellStyle name="Input [yellow] 6 5 2" xfId="11455" xr:uid="{00000000-0005-0000-0000-0000022C0000}"/>
    <cellStyle name="Input [yellow] 6 5 3" xfId="11456" xr:uid="{00000000-0005-0000-0000-0000032C0000}"/>
    <cellStyle name="Input [yellow] 6 6" xfId="11457" xr:uid="{00000000-0005-0000-0000-0000042C0000}"/>
    <cellStyle name="Input [yellow] 6 6 2" xfId="11458" xr:uid="{00000000-0005-0000-0000-0000052C0000}"/>
    <cellStyle name="Input [yellow] 6 6 3" xfId="11459" xr:uid="{00000000-0005-0000-0000-0000062C0000}"/>
    <cellStyle name="Input [yellow] 6 7" xfId="11460" xr:uid="{00000000-0005-0000-0000-0000072C0000}"/>
    <cellStyle name="Input [yellow] 6 7 2" xfId="11461" xr:uid="{00000000-0005-0000-0000-0000082C0000}"/>
    <cellStyle name="Input [yellow] 6 7 3" xfId="11462" xr:uid="{00000000-0005-0000-0000-0000092C0000}"/>
    <cellStyle name="Input [yellow] 6 8" xfId="11463" xr:uid="{00000000-0005-0000-0000-00000A2C0000}"/>
    <cellStyle name="Input [yellow] 6 8 2" xfId="11464" xr:uid="{00000000-0005-0000-0000-00000B2C0000}"/>
    <cellStyle name="Input [yellow] 6 8 3" xfId="11465" xr:uid="{00000000-0005-0000-0000-00000C2C0000}"/>
    <cellStyle name="Input [yellow] 6 9" xfId="11466" xr:uid="{00000000-0005-0000-0000-00000D2C0000}"/>
    <cellStyle name="Input [yellow] 6 9 2" xfId="11467" xr:uid="{00000000-0005-0000-0000-00000E2C0000}"/>
    <cellStyle name="Input [yellow] 6 9 3" xfId="11468" xr:uid="{00000000-0005-0000-0000-00000F2C0000}"/>
    <cellStyle name="Input [yellow] 7" xfId="11469" xr:uid="{00000000-0005-0000-0000-0000102C0000}"/>
    <cellStyle name="Input [yellow] 7 10" xfId="11470" xr:uid="{00000000-0005-0000-0000-0000112C0000}"/>
    <cellStyle name="Input [yellow] 7 11" xfId="11471" xr:uid="{00000000-0005-0000-0000-0000122C0000}"/>
    <cellStyle name="Input [yellow] 7 2" xfId="11472" xr:uid="{00000000-0005-0000-0000-0000132C0000}"/>
    <cellStyle name="Input [yellow] 7 2 2" xfId="11473" xr:uid="{00000000-0005-0000-0000-0000142C0000}"/>
    <cellStyle name="Input [yellow] 7 2 3" xfId="11474" xr:uid="{00000000-0005-0000-0000-0000152C0000}"/>
    <cellStyle name="Input [yellow] 7 3" xfId="11475" xr:uid="{00000000-0005-0000-0000-0000162C0000}"/>
    <cellStyle name="Input [yellow] 7 3 2" xfId="11476" xr:uid="{00000000-0005-0000-0000-0000172C0000}"/>
    <cellStyle name="Input [yellow] 7 3 3" xfId="11477" xr:uid="{00000000-0005-0000-0000-0000182C0000}"/>
    <cellStyle name="Input [yellow] 7 4" xfId="11478" xr:uid="{00000000-0005-0000-0000-0000192C0000}"/>
    <cellStyle name="Input [yellow] 7 4 2" xfId="11479" xr:uid="{00000000-0005-0000-0000-00001A2C0000}"/>
    <cellStyle name="Input [yellow] 7 4 3" xfId="11480" xr:uid="{00000000-0005-0000-0000-00001B2C0000}"/>
    <cellStyle name="Input [yellow] 7 5" xfId="11481" xr:uid="{00000000-0005-0000-0000-00001C2C0000}"/>
    <cellStyle name="Input [yellow] 7 5 2" xfId="11482" xr:uid="{00000000-0005-0000-0000-00001D2C0000}"/>
    <cellStyle name="Input [yellow] 7 5 3" xfId="11483" xr:uid="{00000000-0005-0000-0000-00001E2C0000}"/>
    <cellStyle name="Input [yellow] 7 6" xfId="11484" xr:uid="{00000000-0005-0000-0000-00001F2C0000}"/>
    <cellStyle name="Input [yellow] 7 6 2" xfId="11485" xr:uid="{00000000-0005-0000-0000-0000202C0000}"/>
    <cellStyle name="Input [yellow] 7 6 3" xfId="11486" xr:uid="{00000000-0005-0000-0000-0000212C0000}"/>
    <cellStyle name="Input [yellow] 7 7" xfId="11487" xr:uid="{00000000-0005-0000-0000-0000222C0000}"/>
    <cellStyle name="Input [yellow] 7 7 2" xfId="11488" xr:uid="{00000000-0005-0000-0000-0000232C0000}"/>
    <cellStyle name="Input [yellow] 7 7 3" xfId="11489" xr:uid="{00000000-0005-0000-0000-0000242C0000}"/>
    <cellStyle name="Input [yellow] 7 8" xfId="11490" xr:uid="{00000000-0005-0000-0000-0000252C0000}"/>
    <cellStyle name="Input [yellow] 7 8 2" xfId="11491" xr:uid="{00000000-0005-0000-0000-0000262C0000}"/>
    <cellStyle name="Input [yellow] 7 8 3" xfId="11492" xr:uid="{00000000-0005-0000-0000-0000272C0000}"/>
    <cellStyle name="Input [yellow] 7 9" xfId="11493" xr:uid="{00000000-0005-0000-0000-0000282C0000}"/>
    <cellStyle name="Input [yellow] 7 9 2" xfId="11494" xr:uid="{00000000-0005-0000-0000-0000292C0000}"/>
    <cellStyle name="Input [yellow] 7 9 3" xfId="11495" xr:uid="{00000000-0005-0000-0000-00002A2C0000}"/>
    <cellStyle name="Input 10" xfId="11496" xr:uid="{00000000-0005-0000-0000-00002B2C0000}"/>
    <cellStyle name="Input 11" xfId="11497" xr:uid="{00000000-0005-0000-0000-00002C2C0000}"/>
    <cellStyle name="Input 12" xfId="11498" xr:uid="{00000000-0005-0000-0000-00002D2C0000}"/>
    <cellStyle name="Input 13" xfId="11499" xr:uid="{00000000-0005-0000-0000-00002E2C0000}"/>
    <cellStyle name="Input 14" xfId="11500" xr:uid="{00000000-0005-0000-0000-00002F2C0000}"/>
    <cellStyle name="Input 15" xfId="11501" xr:uid="{00000000-0005-0000-0000-0000302C0000}"/>
    <cellStyle name="Input 16" xfId="11502" xr:uid="{00000000-0005-0000-0000-0000312C0000}"/>
    <cellStyle name="Input 17" xfId="11503" xr:uid="{00000000-0005-0000-0000-0000322C0000}"/>
    <cellStyle name="Input 18" xfId="11504" xr:uid="{00000000-0005-0000-0000-0000332C0000}"/>
    <cellStyle name="Input 19" xfId="11505" xr:uid="{00000000-0005-0000-0000-0000342C0000}"/>
    <cellStyle name="Input 2" xfId="311" xr:uid="{00000000-0005-0000-0000-0000352C0000}"/>
    <cellStyle name="Input 2 10" xfId="11506" xr:uid="{00000000-0005-0000-0000-0000362C0000}"/>
    <cellStyle name="Input 2 10 2" xfId="11507" xr:uid="{00000000-0005-0000-0000-0000372C0000}"/>
    <cellStyle name="Input 2 10 3" xfId="11508" xr:uid="{00000000-0005-0000-0000-0000382C0000}"/>
    <cellStyle name="Input 2 11" xfId="11509" xr:uid="{00000000-0005-0000-0000-0000392C0000}"/>
    <cellStyle name="Input 2 11 2" xfId="11510" xr:uid="{00000000-0005-0000-0000-00003A2C0000}"/>
    <cellStyle name="Input 2 11 3" xfId="11511" xr:uid="{00000000-0005-0000-0000-00003B2C0000}"/>
    <cellStyle name="Input 2 12" xfId="58346" xr:uid="{00000000-0005-0000-0000-00003C2C0000}"/>
    <cellStyle name="Input 2 2" xfId="312" xr:uid="{00000000-0005-0000-0000-00003D2C0000}"/>
    <cellStyle name="Input 2 2 10" xfId="58254" xr:uid="{00000000-0005-0000-0000-00003E2C0000}"/>
    <cellStyle name="Input 2 2 2" xfId="313" xr:uid="{00000000-0005-0000-0000-00003F2C0000}"/>
    <cellStyle name="Input 2 2 2 10" xfId="11512" xr:uid="{00000000-0005-0000-0000-0000402C0000}"/>
    <cellStyle name="Input 2 2 2 10 10" xfId="11513" xr:uid="{00000000-0005-0000-0000-0000412C0000}"/>
    <cellStyle name="Input 2 2 2 10 10 10" xfId="11514" xr:uid="{00000000-0005-0000-0000-0000422C0000}"/>
    <cellStyle name="Input 2 2 2 10 10 11" xfId="11515" xr:uid="{00000000-0005-0000-0000-0000432C0000}"/>
    <cellStyle name="Input 2 2 2 10 10 2" xfId="11516" xr:uid="{00000000-0005-0000-0000-0000442C0000}"/>
    <cellStyle name="Input 2 2 2 10 10 2 2" xfId="11517" xr:uid="{00000000-0005-0000-0000-0000452C0000}"/>
    <cellStyle name="Input 2 2 2 10 10 2 3" xfId="11518" xr:uid="{00000000-0005-0000-0000-0000462C0000}"/>
    <cellStyle name="Input 2 2 2 10 10 3" xfId="11519" xr:uid="{00000000-0005-0000-0000-0000472C0000}"/>
    <cellStyle name="Input 2 2 2 10 10 3 2" xfId="11520" xr:uid="{00000000-0005-0000-0000-0000482C0000}"/>
    <cellStyle name="Input 2 2 2 10 10 3 3" xfId="11521" xr:uid="{00000000-0005-0000-0000-0000492C0000}"/>
    <cellStyle name="Input 2 2 2 10 10 4" xfId="11522" xr:uid="{00000000-0005-0000-0000-00004A2C0000}"/>
    <cellStyle name="Input 2 2 2 10 10 4 2" xfId="11523" xr:uid="{00000000-0005-0000-0000-00004B2C0000}"/>
    <cellStyle name="Input 2 2 2 10 10 4 3" xfId="11524" xr:uid="{00000000-0005-0000-0000-00004C2C0000}"/>
    <cellStyle name="Input 2 2 2 10 10 5" xfId="11525" xr:uid="{00000000-0005-0000-0000-00004D2C0000}"/>
    <cellStyle name="Input 2 2 2 10 10 5 2" xfId="11526" xr:uid="{00000000-0005-0000-0000-00004E2C0000}"/>
    <cellStyle name="Input 2 2 2 10 10 5 3" xfId="11527" xr:uid="{00000000-0005-0000-0000-00004F2C0000}"/>
    <cellStyle name="Input 2 2 2 10 10 6" xfId="11528" xr:uid="{00000000-0005-0000-0000-0000502C0000}"/>
    <cellStyle name="Input 2 2 2 10 10 6 2" xfId="11529" xr:uid="{00000000-0005-0000-0000-0000512C0000}"/>
    <cellStyle name="Input 2 2 2 10 10 6 3" xfId="11530" xr:uid="{00000000-0005-0000-0000-0000522C0000}"/>
    <cellStyle name="Input 2 2 2 10 10 7" xfId="11531" xr:uid="{00000000-0005-0000-0000-0000532C0000}"/>
    <cellStyle name="Input 2 2 2 10 10 7 2" xfId="11532" xr:uid="{00000000-0005-0000-0000-0000542C0000}"/>
    <cellStyle name="Input 2 2 2 10 10 7 3" xfId="11533" xr:uid="{00000000-0005-0000-0000-0000552C0000}"/>
    <cellStyle name="Input 2 2 2 10 10 8" xfId="11534" xr:uid="{00000000-0005-0000-0000-0000562C0000}"/>
    <cellStyle name="Input 2 2 2 10 10 8 2" xfId="11535" xr:uid="{00000000-0005-0000-0000-0000572C0000}"/>
    <cellStyle name="Input 2 2 2 10 10 8 3" xfId="11536" xr:uid="{00000000-0005-0000-0000-0000582C0000}"/>
    <cellStyle name="Input 2 2 2 10 10 9" xfId="11537" xr:uid="{00000000-0005-0000-0000-0000592C0000}"/>
    <cellStyle name="Input 2 2 2 10 10 9 2" xfId="11538" xr:uid="{00000000-0005-0000-0000-00005A2C0000}"/>
    <cellStyle name="Input 2 2 2 10 10 9 3" xfId="11539" xr:uid="{00000000-0005-0000-0000-00005B2C0000}"/>
    <cellStyle name="Input 2 2 2 10 11" xfId="11540" xr:uid="{00000000-0005-0000-0000-00005C2C0000}"/>
    <cellStyle name="Input 2 2 2 10 11 2" xfId="11541" xr:uid="{00000000-0005-0000-0000-00005D2C0000}"/>
    <cellStyle name="Input 2 2 2 10 11 3" xfId="11542" xr:uid="{00000000-0005-0000-0000-00005E2C0000}"/>
    <cellStyle name="Input 2 2 2 10 12" xfId="11543" xr:uid="{00000000-0005-0000-0000-00005F2C0000}"/>
    <cellStyle name="Input 2 2 2 10 12 2" xfId="11544" xr:uid="{00000000-0005-0000-0000-0000602C0000}"/>
    <cellStyle name="Input 2 2 2 10 12 3" xfId="11545" xr:uid="{00000000-0005-0000-0000-0000612C0000}"/>
    <cellStyle name="Input 2 2 2 10 13" xfId="11546" xr:uid="{00000000-0005-0000-0000-0000622C0000}"/>
    <cellStyle name="Input 2 2 2 10 13 2" xfId="11547" xr:uid="{00000000-0005-0000-0000-0000632C0000}"/>
    <cellStyle name="Input 2 2 2 10 13 3" xfId="11548" xr:uid="{00000000-0005-0000-0000-0000642C0000}"/>
    <cellStyle name="Input 2 2 2 10 14" xfId="11549" xr:uid="{00000000-0005-0000-0000-0000652C0000}"/>
    <cellStyle name="Input 2 2 2 10 14 2" xfId="11550" xr:uid="{00000000-0005-0000-0000-0000662C0000}"/>
    <cellStyle name="Input 2 2 2 10 14 3" xfId="11551" xr:uid="{00000000-0005-0000-0000-0000672C0000}"/>
    <cellStyle name="Input 2 2 2 10 15" xfId="11552" xr:uid="{00000000-0005-0000-0000-0000682C0000}"/>
    <cellStyle name="Input 2 2 2 10 15 2" xfId="11553" xr:uid="{00000000-0005-0000-0000-0000692C0000}"/>
    <cellStyle name="Input 2 2 2 10 15 3" xfId="11554" xr:uid="{00000000-0005-0000-0000-00006A2C0000}"/>
    <cellStyle name="Input 2 2 2 10 16" xfId="11555" xr:uid="{00000000-0005-0000-0000-00006B2C0000}"/>
    <cellStyle name="Input 2 2 2 10 16 2" xfId="11556" xr:uid="{00000000-0005-0000-0000-00006C2C0000}"/>
    <cellStyle name="Input 2 2 2 10 16 3" xfId="11557" xr:uid="{00000000-0005-0000-0000-00006D2C0000}"/>
    <cellStyle name="Input 2 2 2 10 17" xfId="11558" xr:uid="{00000000-0005-0000-0000-00006E2C0000}"/>
    <cellStyle name="Input 2 2 2 10 17 2" xfId="11559" xr:uid="{00000000-0005-0000-0000-00006F2C0000}"/>
    <cellStyle name="Input 2 2 2 10 17 3" xfId="11560" xr:uid="{00000000-0005-0000-0000-0000702C0000}"/>
    <cellStyle name="Input 2 2 2 10 18" xfId="11561" xr:uid="{00000000-0005-0000-0000-0000712C0000}"/>
    <cellStyle name="Input 2 2 2 10 18 2" xfId="11562" xr:uid="{00000000-0005-0000-0000-0000722C0000}"/>
    <cellStyle name="Input 2 2 2 10 18 3" xfId="11563" xr:uid="{00000000-0005-0000-0000-0000732C0000}"/>
    <cellStyle name="Input 2 2 2 10 19" xfId="11564" xr:uid="{00000000-0005-0000-0000-0000742C0000}"/>
    <cellStyle name="Input 2 2 2 10 2" xfId="11565" xr:uid="{00000000-0005-0000-0000-0000752C0000}"/>
    <cellStyle name="Input 2 2 2 10 2 10" xfId="11566" xr:uid="{00000000-0005-0000-0000-0000762C0000}"/>
    <cellStyle name="Input 2 2 2 10 2 11" xfId="11567" xr:uid="{00000000-0005-0000-0000-0000772C0000}"/>
    <cellStyle name="Input 2 2 2 10 2 2" xfId="11568" xr:uid="{00000000-0005-0000-0000-0000782C0000}"/>
    <cellStyle name="Input 2 2 2 10 2 2 2" xfId="11569" xr:uid="{00000000-0005-0000-0000-0000792C0000}"/>
    <cellStyle name="Input 2 2 2 10 2 2 3" xfId="11570" xr:uid="{00000000-0005-0000-0000-00007A2C0000}"/>
    <cellStyle name="Input 2 2 2 10 2 3" xfId="11571" xr:uid="{00000000-0005-0000-0000-00007B2C0000}"/>
    <cellStyle name="Input 2 2 2 10 2 3 2" xfId="11572" xr:uid="{00000000-0005-0000-0000-00007C2C0000}"/>
    <cellStyle name="Input 2 2 2 10 2 3 3" xfId="11573" xr:uid="{00000000-0005-0000-0000-00007D2C0000}"/>
    <cellStyle name="Input 2 2 2 10 2 4" xfId="11574" xr:uid="{00000000-0005-0000-0000-00007E2C0000}"/>
    <cellStyle name="Input 2 2 2 10 2 4 2" xfId="11575" xr:uid="{00000000-0005-0000-0000-00007F2C0000}"/>
    <cellStyle name="Input 2 2 2 10 2 4 3" xfId="11576" xr:uid="{00000000-0005-0000-0000-0000802C0000}"/>
    <cellStyle name="Input 2 2 2 10 2 5" xfId="11577" xr:uid="{00000000-0005-0000-0000-0000812C0000}"/>
    <cellStyle name="Input 2 2 2 10 2 5 2" xfId="11578" xr:uid="{00000000-0005-0000-0000-0000822C0000}"/>
    <cellStyle name="Input 2 2 2 10 2 5 3" xfId="11579" xr:uid="{00000000-0005-0000-0000-0000832C0000}"/>
    <cellStyle name="Input 2 2 2 10 2 6" xfId="11580" xr:uid="{00000000-0005-0000-0000-0000842C0000}"/>
    <cellStyle name="Input 2 2 2 10 2 6 2" xfId="11581" xr:uid="{00000000-0005-0000-0000-0000852C0000}"/>
    <cellStyle name="Input 2 2 2 10 2 6 3" xfId="11582" xr:uid="{00000000-0005-0000-0000-0000862C0000}"/>
    <cellStyle name="Input 2 2 2 10 2 7" xfId="11583" xr:uid="{00000000-0005-0000-0000-0000872C0000}"/>
    <cellStyle name="Input 2 2 2 10 2 7 2" xfId="11584" xr:uid="{00000000-0005-0000-0000-0000882C0000}"/>
    <cellStyle name="Input 2 2 2 10 2 7 3" xfId="11585" xr:uid="{00000000-0005-0000-0000-0000892C0000}"/>
    <cellStyle name="Input 2 2 2 10 2 8" xfId="11586" xr:uid="{00000000-0005-0000-0000-00008A2C0000}"/>
    <cellStyle name="Input 2 2 2 10 2 8 2" xfId="11587" xr:uid="{00000000-0005-0000-0000-00008B2C0000}"/>
    <cellStyle name="Input 2 2 2 10 2 8 3" xfId="11588" xr:uid="{00000000-0005-0000-0000-00008C2C0000}"/>
    <cellStyle name="Input 2 2 2 10 2 9" xfId="11589" xr:uid="{00000000-0005-0000-0000-00008D2C0000}"/>
    <cellStyle name="Input 2 2 2 10 2 9 2" xfId="11590" xr:uid="{00000000-0005-0000-0000-00008E2C0000}"/>
    <cellStyle name="Input 2 2 2 10 2 9 3" xfId="11591" xr:uid="{00000000-0005-0000-0000-00008F2C0000}"/>
    <cellStyle name="Input 2 2 2 10 20" xfId="11592" xr:uid="{00000000-0005-0000-0000-0000902C0000}"/>
    <cellStyle name="Input 2 2 2 10 3" xfId="11593" xr:uid="{00000000-0005-0000-0000-0000912C0000}"/>
    <cellStyle name="Input 2 2 2 10 3 10" xfId="11594" xr:uid="{00000000-0005-0000-0000-0000922C0000}"/>
    <cellStyle name="Input 2 2 2 10 3 11" xfId="11595" xr:uid="{00000000-0005-0000-0000-0000932C0000}"/>
    <cellStyle name="Input 2 2 2 10 3 2" xfId="11596" xr:uid="{00000000-0005-0000-0000-0000942C0000}"/>
    <cellStyle name="Input 2 2 2 10 3 2 2" xfId="11597" xr:uid="{00000000-0005-0000-0000-0000952C0000}"/>
    <cellStyle name="Input 2 2 2 10 3 2 3" xfId="11598" xr:uid="{00000000-0005-0000-0000-0000962C0000}"/>
    <cellStyle name="Input 2 2 2 10 3 3" xfId="11599" xr:uid="{00000000-0005-0000-0000-0000972C0000}"/>
    <cellStyle name="Input 2 2 2 10 3 3 2" xfId="11600" xr:uid="{00000000-0005-0000-0000-0000982C0000}"/>
    <cellStyle name="Input 2 2 2 10 3 3 3" xfId="11601" xr:uid="{00000000-0005-0000-0000-0000992C0000}"/>
    <cellStyle name="Input 2 2 2 10 3 4" xfId="11602" xr:uid="{00000000-0005-0000-0000-00009A2C0000}"/>
    <cellStyle name="Input 2 2 2 10 3 4 2" xfId="11603" xr:uid="{00000000-0005-0000-0000-00009B2C0000}"/>
    <cellStyle name="Input 2 2 2 10 3 4 3" xfId="11604" xr:uid="{00000000-0005-0000-0000-00009C2C0000}"/>
    <cellStyle name="Input 2 2 2 10 3 5" xfId="11605" xr:uid="{00000000-0005-0000-0000-00009D2C0000}"/>
    <cellStyle name="Input 2 2 2 10 3 5 2" xfId="11606" xr:uid="{00000000-0005-0000-0000-00009E2C0000}"/>
    <cellStyle name="Input 2 2 2 10 3 5 3" xfId="11607" xr:uid="{00000000-0005-0000-0000-00009F2C0000}"/>
    <cellStyle name="Input 2 2 2 10 3 6" xfId="11608" xr:uid="{00000000-0005-0000-0000-0000A02C0000}"/>
    <cellStyle name="Input 2 2 2 10 3 6 2" xfId="11609" xr:uid="{00000000-0005-0000-0000-0000A12C0000}"/>
    <cellStyle name="Input 2 2 2 10 3 6 3" xfId="11610" xr:uid="{00000000-0005-0000-0000-0000A22C0000}"/>
    <cellStyle name="Input 2 2 2 10 3 7" xfId="11611" xr:uid="{00000000-0005-0000-0000-0000A32C0000}"/>
    <cellStyle name="Input 2 2 2 10 3 7 2" xfId="11612" xr:uid="{00000000-0005-0000-0000-0000A42C0000}"/>
    <cellStyle name="Input 2 2 2 10 3 7 3" xfId="11613" xr:uid="{00000000-0005-0000-0000-0000A52C0000}"/>
    <cellStyle name="Input 2 2 2 10 3 8" xfId="11614" xr:uid="{00000000-0005-0000-0000-0000A62C0000}"/>
    <cellStyle name="Input 2 2 2 10 3 8 2" xfId="11615" xr:uid="{00000000-0005-0000-0000-0000A72C0000}"/>
    <cellStyle name="Input 2 2 2 10 3 8 3" xfId="11616" xr:uid="{00000000-0005-0000-0000-0000A82C0000}"/>
    <cellStyle name="Input 2 2 2 10 3 9" xfId="11617" xr:uid="{00000000-0005-0000-0000-0000A92C0000}"/>
    <cellStyle name="Input 2 2 2 10 3 9 2" xfId="11618" xr:uid="{00000000-0005-0000-0000-0000AA2C0000}"/>
    <cellStyle name="Input 2 2 2 10 3 9 3" xfId="11619" xr:uid="{00000000-0005-0000-0000-0000AB2C0000}"/>
    <cellStyle name="Input 2 2 2 10 4" xfId="11620" xr:uid="{00000000-0005-0000-0000-0000AC2C0000}"/>
    <cellStyle name="Input 2 2 2 10 4 10" xfId="11621" xr:uid="{00000000-0005-0000-0000-0000AD2C0000}"/>
    <cellStyle name="Input 2 2 2 10 4 11" xfId="11622" xr:uid="{00000000-0005-0000-0000-0000AE2C0000}"/>
    <cellStyle name="Input 2 2 2 10 4 2" xfId="11623" xr:uid="{00000000-0005-0000-0000-0000AF2C0000}"/>
    <cellStyle name="Input 2 2 2 10 4 2 2" xfId="11624" xr:uid="{00000000-0005-0000-0000-0000B02C0000}"/>
    <cellStyle name="Input 2 2 2 10 4 2 3" xfId="11625" xr:uid="{00000000-0005-0000-0000-0000B12C0000}"/>
    <cellStyle name="Input 2 2 2 10 4 3" xfId="11626" xr:uid="{00000000-0005-0000-0000-0000B22C0000}"/>
    <cellStyle name="Input 2 2 2 10 4 3 2" xfId="11627" xr:uid="{00000000-0005-0000-0000-0000B32C0000}"/>
    <cellStyle name="Input 2 2 2 10 4 3 3" xfId="11628" xr:uid="{00000000-0005-0000-0000-0000B42C0000}"/>
    <cellStyle name="Input 2 2 2 10 4 4" xfId="11629" xr:uid="{00000000-0005-0000-0000-0000B52C0000}"/>
    <cellStyle name="Input 2 2 2 10 4 4 2" xfId="11630" xr:uid="{00000000-0005-0000-0000-0000B62C0000}"/>
    <cellStyle name="Input 2 2 2 10 4 4 3" xfId="11631" xr:uid="{00000000-0005-0000-0000-0000B72C0000}"/>
    <cellStyle name="Input 2 2 2 10 4 5" xfId="11632" xr:uid="{00000000-0005-0000-0000-0000B82C0000}"/>
    <cellStyle name="Input 2 2 2 10 4 5 2" xfId="11633" xr:uid="{00000000-0005-0000-0000-0000B92C0000}"/>
    <cellStyle name="Input 2 2 2 10 4 5 3" xfId="11634" xr:uid="{00000000-0005-0000-0000-0000BA2C0000}"/>
    <cellStyle name="Input 2 2 2 10 4 6" xfId="11635" xr:uid="{00000000-0005-0000-0000-0000BB2C0000}"/>
    <cellStyle name="Input 2 2 2 10 4 6 2" xfId="11636" xr:uid="{00000000-0005-0000-0000-0000BC2C0000}"/>
    <cellStyle name="Input 2 2 2 10 4 6 3" xfId="11637" xr:uid="{00000000-0005-0000-0000-0000BD2C0000}"/>
    <cellStyle name="Input 2 2 2 10 4 7" xfId="11638" xr:uid="{00000000-0005-0000-0000-0000BE2C0000}"/>
    <cellStyle name="Input 2 2 2 10 4 7 2" xfId="11639" xr:uid="{00000000-0005-0000-0000-0000BF2C0000}"/>
    <cellStyle name="Input 2 2 2 10 4 7 3" xfId="11640" xr:uid="{00000000-0005-0000-0000-0000C02C0000}"/>
    <cellStyle name="Input 2 2 2 10 4 8" xfId="11641" xr:uid="{00000000-0005-0000-0000-0000C12C0000}"/>
    <cellStyle name="Input 2 2 2 10 4 8 2" xfId="11642" xr:uid="{00000000-0005-0000-0000-0000C22C0000}"/>
    <cellStyle name="Input 2 2 2 10 4 8 3" xfId="11643" xr:uid="{00000000-0005-0000-0000-0000C32C0000}"/>
    <cellStyle name="Input 2 2 2 10 4 9" xfId="11644" xr:uid="{00000000-0005-0000-0000-0000C42C0000}"/>
    <cellStyle name="Input 2 2 2 10 4 9 2" xfId="11645" xr:uid="{00000000-0005-0000-0000-0000C52C0000}"/>
    <cellStyle name="Input 2 2 2 10 4 9 3" xfId="11646" xr:uid="{00000000-0005-0000-0000-0000C62C0000}"/>
    <cellStyle name="Input 2 2 2 10 5" xfId="11647" xr:uid="{00000000-0005-0000-0000-0000C72C0000}"/>
    <cellStyle name="Input 2 2 2 10 5 10" xfId="11648" xr:uid="{00000000-0005-0000-0000-0000C82C0000}"/>
    <cellStyle name="Input 2 2 2 10 5 11" xfId="11649" xr:uid="{00000000-0005-0000-0000-0000C92C0000}"/>
    <cellStyle name="Input 2 2 2 10 5 2" xfId="11650" xr:uid="{00000000-0005-0000-0000-0000CA2C0000}"/>
    <cellStyle name="Input 2 2 2 10 5 2 2" xfId="11651" xr:uid="{00000000-0005-0000-0000-0000CB2C0000}"/>
    <cellStyle name="Input 2 2 2 10 5 2 3" xfId="11652" xr:uid="{00000000-0005-0000-0000-0000CC2C0000}"/>
    <cellStyle name="Input 2 2 2 10 5 3" xfId="11653" xr:uid="{00000000-0005-0000-0000-0000CD2C0000}"/>
    <cellStyle name="Input 2 2 2 10 5 3 2" xfId="11654" xr:uid="{00000000-0005-0000-0000-0000CE2C0000}"/>
    <cellStyle name="Input 2 2 2 10 5 3 3" xfId="11655" xr:uid="{00000000-0005-0000-0000-0000CF2C0000}"/>
    <cellStyle name="Input 2 2 2 10 5 4" xfId="11656" xr:uid="{00000000-0005-0000-0000-0000D02C0000}"/>
    <cellStyle name="Input 2 2 2 10 5 4 2" xfId="11657" xr:uid="{00000000-0005-0000-0000-0000D12C0000}"/>
    <cellStyle name="Input 2 2 2 10 5 4 3" xfId="11658" xr:uid="{00000000-0005-0000-0000-0000D22C0000}"/>
    <cellStyle name="Input 2 2 2 10 5 5" xfId="11659" xr:uid="{00000000-0005-0000-0000-0000D32C0000}"/>
    <cellStyle name="Input 2 2 2 10 5 5 2" xfId="11660" xr:uid="{00000000-0005-0000-0000-0000D42C0000}"/>
    <cellStyle name="Input 2 2 2 10 5 5 3" xfId="11661" xr:uid="{00000000-0005-0000-0000-0000D52C0000}"/>
    <cellStyle name="Input 2 2 2 10 5 6" xfId="11662" xr:uid="{00000000-0005-0000-0000-0000D62C0000}"/>
    <cellStyle name="Input 2 2 2 10 5 6 2" xfId="11663" xr:uid="{00000000-0005-0000-0000-0000D72C0000}"/>
    <cellStyle name="Input 2 2 2 10 5 6 3" xfId="11664" xr:uid="{00000000-0005-0000-0000-0000D82C0000}"/>
    <cellStyle name="Input 2 2 2 10 5 7" xfId="11665" xr:uid="{00000000-0005-0000-0000-0000D92C0000}"/>
    <cellStyle name="Input 2 2 2 10 5 7 2" xfId="11666" xr:uid="{00000000-0005-0000-0000-0000DA2C0000}"/>
    <cellStyle name="Input 2 2 2 10 5 7 3" xfId="11667" xr:uid="{00000000-0005-0000-0000-0000DB2C0000}"/>
    <cellStyle name="Input 2 2 2 10 5 8" xfId="11668" xr:uid="{00000000-0005-0000-0000-0000DC2C0000}"/>
    <cellStyle name="Input 2 2 2 10 5 8 2" xfId="11669" xr:uid="{00000000-0005-0000-0000-0000DD2C0000}"/>
    <cellStyle name="Input 2 2 2 10 5 8 3" xfId="11670" xr:uid="{00000000-0005-0000-0000-0000DE2C0000}"/>
    <cellStyle name="Input 2 2 2 10 5 9" xfId="11671" xr:uid="{00000000-0005-0000-0000-0000DF2C0000}"/>
    <cellStyle name="Input 2 2 2 10 5 9 2" xfId="11672" xr:uid="{00000000-0005-0000-0000-0000E02C0000}"/>
    <cellStyle name="Input 2 2 2 10 5 9 3" xfId="11673" xr:uid="{00000000-0005-0000-0000-0000E12C0000}"/>
    <cellStyle name="Input 2 2 2 10 6" xfId="11674" xr:uid="{00000000-0005-0000-0000-0000E22C0000}"/>
    <cellStyle name="Input 2 2 2 10 6 10" xfId="11675" xr:uid="{00000000-0005-0000-0000-0000E32C0000}"/>
    <cellStyle name="Input 2 2 2 10 6 11" xfId="11676" xr:uid="{00000000-0005-0000-0000-0000E42C0000}"/>
    <cellStyle name="Input 2 2 2 10 6 2" xfId="11677" xr:uid="{00000000-0005-0000-0000-0000E52C0000}"/>
    <cellStyle name="Input 2 2 2 10 6 2 2" xfId="11678" xr:uid="{00000000-0005-0000-0000-0000E62C0000}"/>
    <cellStyle name="Input 2 2 2 10 6 2 3" xfId="11679" xr:uid="{00000000-0005-0000-0000-0000E72C0000}"/>
    <cellStyle name="Input 2 2 2 10 6 3" xfId="11680" xr:uid="{00000000-0005-0000-0000-0000E82C0000}"/>
    <cellStyle name="Input 2 2 2 10 6 3 2" xfId="11681" xr:uid="{00000000-0005-0000-0000-0000E92C0000}"/>
    <cellStyle name="Input 2 2 2 10 6 3 3" xfId="11682" xr:uid="{00000000-0005-0000-0000-0000EA2C0000}"/>
    <cellStyle name="Input 2 2 2 10 6 4" xfId="11683" xr:uid="{00000000-0005-0000-0000-0000EB2C0000}"/>
    <cellStyle name="Input 2 2 2 10 6 4 2" xfId="11684" xr:uid="{00000000-0005-0000-0000-0000EC2C0000}"/>
    <cellStyle name="Input 2 2 2 10 6 4 3" xfId="11685" xr:uid="{00000000-0005-0000-0000-0000ED2C0000}"/>
    <cellStyle name="Input 2 2 2 10 6 5" xfId="11686" xr:uid="{00000000-0005-0000-0000-0000EE2C0000}"/>
    <cellStyle name="Input 2 2 2 10 6 5 2" xfId="11687" xr:uid="{00000000-0005-0000-0000-0000EF2C0000}"/>
    <cellStyle name="Input 2 2 2 10 6 5 3" xfId="11688" xr:uid="{00000000-0005-0000-0000-0000F02C0000}"/>
    <cellStyle name="Input 2 2 2 10 6 6" xfId="11689" xr:uid="{00000000-0005-0000-0000-0000F12C0000}"/>
    <cellStyle name="Input 2 2 2 10 6 6 2" xfId="11690" xr:uid="{00000000-0005-0000-0000-0000F22C0000}"/>
    <cellStyle name="Input 2 2 2 10 6 6 3" xfId="11691" xr:uid="{00000000-0005-0000-0000-0000F32C0000}"/>
    <cellStyle name="Input 2 2 2 10 6 7" xfId="11692" xr:uid="{00000000-0005-0000-0000-0000F42C0000}"/>
    <cellStyle name="Input 2 2 2 10 6 7 2" xfId="11693" xr:uid="{00000000-0005-0000-0000-0000F52C0000}"/>
    <cellStyle name="Input 2 2 2 10 6 7 3" xfId="11694" xr:uid="{00000000-0005-0000-0000-0000F62C0000}"/>
    <cellStyle name="Input 2 2 2 10 6 8" xfId="11695" xr:uid="{00000000-0005-0000-0000-0000F72C0000}"/>
    <cellStyle name="Input 2 2 2 10 6 8 2" xfId="11696" xr:uid="{00000000-0005-0000-0000-0000F82C0000}"/>
    <cellStyle name="Input 2 2 2 10 6 8 3" xfId="11697" xr:uid="{00000000-0005-0000-0000-0000F92C0000}"/>
    <cellStyle name="Input 2 2 2 10 6 9" xfId="11698" xr:uid="{00000000-0005-0000-0000-0000FA2C0000}"/>
    <cellStyle name="Input 2 2 2 10 6 9 2" xfId="11699" xr:uid="{00000000-0005-0000-0000-0000FB2C0000}"/>
    <cellStyle name="Input 2 2 2 10 6 9 3" xfId="11700" xr:uid="{00000000-0005-0000-0000-0000FC2C0000}"/>
    <cellStyle name="Input 2 2 2 10 7" xfId="11701" xr:uid="{00000000-0005-0000-0000-0000FD2C0000}"/>
    <cellStyle name="Input 2 2 2 10 7 10" xfId="11702" xr:uid="{00000000-0005-0000-0000-0000FE2C0000}"/>
    <cellStyle name="Input 2 2 2 10 7 11" xfId="11703" xr:uid="{00000000-0005-0000-0000-0000FF2C0000}"/>
    <cellStyle name="Input 2 2 2 10 7 2" xfId="11704" xr:uid="{00000000-0005-0000-0000-0000002D0000}"/>
    <cellStyle name="Input 2 2 2 10 7 2 2" xfId="11705" xr:uid="{00000000-0005-0000-0000-0000012D0000}"/>
    <cellStyle name="Input 2 2 2 10 7 2 3" xfId="11706" xr:uid="{00000000-0005-0000-0000-0000022D0000}"/>
    <cellStyle name="Input 2 2 2 10 7 3" xfId="11707" xr:uid="{00000000-0005-0000-0000-0000032D0000}"/>
    <cellStyle name="Input 2 2 2 10 7 3 2" xfId="11708" xr:uid="{00000000-0005-0000-0000-0000042D0000}"/>
    <cellStyle name="Input 2 2 2 10 7 3 3" xfId="11709" xr:uid="{00000000-0005-0000-0000-0000052D0000}"/>
    <cellStyle name="Input 2 2 2 10 7 4" xfId="11710" xr:uid="{00000000-0005-0000-0000-0000062D0000}"/>
    <cellStyle name="Input 2 2 2 10 7 4 2" xfId="11711" xr:uid="{00000000-0005-0000-0000-0000072D0000}"/>
    <cellStyle name="Input 2 2 2 10 7 4 3" xfId="11712" xr:uid="{00000000-0005-0000-0000-0000082D0000}"/>
    <cellStyle name="Input 2 2 2 10 7 5" xfId="11713" xr:uid="{00000000-0005-0000-0000-0000092D0000}"/>
    <cellStyle name="Input 2 2 2 10 7 5 2" xfId="11714" xr:uid="{00000000-0005-0000-0000-00000A2D0000}"/>
    <cellStyle name="Input 2 2 2 10 7 5 3" xfId="11715" xr:uid="{00000000-0005-0000-0000-00000B2D0000}"/>
    <cellStyle name="Input 2 2 2 10 7 6" xfId="11716" xr:uid="{00000000-0005-0000-0000-00000C2D0000}"/>
    <cellStyle name="Input 2 2 2 10 7 6 2" xfId="11717" xr:uid="{00000000-0005-0000-0000-00000D2D0000}"/>
    <cellStyle name="Input 2 2 2 10 7 6 3" xfId="11718" xr:uid="{00000000-0005-0000-0000-00000E2D0000}"/>
    <cellStyle name="Input 2 2 2 10 7 7" xfId="11719" xr:uid="{00000000-0005-0000-0000-00000F2D0000}"/>
    <cellStyle name="Input 2 2 2 10 7 7 2" xfId="11720" xr:uid="{00000000-0005-0000-0000-0000102D0000}"/>
    <cellStyle name="Input 2 2 2 10 7 7 3" xfId="11721" xr:uid="{00000000-0005-0000-0000-0000112D0000}"/>
    <cellStyle name="Input 2 2 2 10 7 8" xfId="11722" xr:uid="{00000000-0005-0000-0000-0000122D0000}"/>
    <cellStyle name="Input 2 2 2 10 7 8 2" xfId="11723" xr:uid="{00000000-0005-0000-0000-0000132D0000}"/>
    <cellStyle name="Input 2 2 2 10 7 8 3" xfId="11724" xr:uid="{00000000-0005-0000-0000-0000142D0000}"/>
    <cellStyle name="Input 2 2 2 10 7 9" xfId="11725" xr:uid="{00000000-0005-0000-0000-0000152D0000}"/>
    <cellStyle name="Input 2 2 2 10 7 9 2" xfId="11726" xr:uid="{00000000-0005-0000-0000-0000162D0000}"/>
    <cellStyle name="Input 2 2 2 10 7 9 3" xfId="11727" xr:uid="{00000000-0005-0000-0000-0000172D0000}"/>
    <cellStyle name="Input 2 2 2 10 8" xfId="11728" xr:uid="{00000000-0005-0000-0000-0000182D0000}"/>
    <cellStyle name="Input 2 2 2 10 8 10" xfId="11729" xr:uid="{00000000-0005-0000-0000-0000192D0000}"/>
    <cellStyle name="Input 2 2 2 10 8 11" xfId="11730" xr:uid="{00000000-0005-0000-0000-00001A2D0000}"/>
    <cellStyle name="Input 2 2 2 10 8 2" xfId="11731" xr:uid="{00000000-0005-0000-0000-00001B2D0000}"/>
    <cellStyle name="Input 2 2 2 10 8 2 2" xfId="11732" xr:uid="{00000000-0005-0000-0000-00001C2D0000}"/>
    <cellStyle name="Input 2 2 2 10 8 2 3" xfId="11733" xr:uid="{00000000-0005-0000-0000-00001D2D0000}"/>
    <cellStyle name="Input 2 2 2 10 8 3" xfId="11734" xr:uid="{00000000-0005-0000-0000-00001E2D0000}"/>
    <cellStyle name="Input 2 2 2 10 8 3 2" xfId="11735" xr:uid="{00000000-0005-0000-0000-00001F2D0000}"/>
    <cellStyle name="Input 2 2 2 10 8 3 3" xfId="11736" xr:uid="{00000000-0005-0000-0000-0000202D0000}"/>
    <cellStyle name="Input 2 2 2 10 8 4" xfId="11737" xr:uid="{00000000-0005-0000-0000-0000212D0000}"/>
    <cellStyle name="Input 2 2 2 10 8 4 2" xfId="11738" xr:uid="{00000000-0005-0000-0000-0000222D0000}"/>
    <cellStyle name="Input 2 2 2 10 8 4 3" xfId="11739" xr:uid="{00000000-0005-0000-0000-0000232D0000}"/>
    <cellStyle name="Input 2 2 2 10 8 5" xfId="11740" xr:uid="{00000000-0005-0000-0000-0000242D0000}"/>
    <cellStyle name="Input 2 2 2 10 8 5 2" xfId="11741" xr:uid="{00000000-0005-0000-0000-0000252D0000}"/>
    <cellStyle name="Input 2 2 2 10 8 5 3" xfId="11742" xr:uid="{00000000-0005-0000-0000-0000262D0000}"/>
    <cellStyle name="Input 2 2 2 10 8 6" xfId="11743" xr:uid="{00000000-0005-0000-0000-0000272D0000}"/>
    <cellStyle name="Input 2 2 2 10 8 6 2" xfId="11744" xr:uid="{00000000-0005-0000-0000-0000282D0000}"/>
    <cellStyle name="Input 2 2 2 10 8 6 3" xfId="11745" xr:uid="{00000000-0005-0000-0000-0000292D0000}"/>
    <cellStyle name="Input 2 2 2 10 8 7" xfId="11746" xr:uid="{00000000-0005-0000-0000-00002A2D0000}"/>
    <cellStyle name="Input 2 2 2 10 8 7 2" xfId="11747" xr:uid="{00000000-0005-0000-0000-00002B2D0000}"/>
    <cellStyle name="Input 2 2 2 10 8 7 3" xfId="11748" xr:uid="{00000000-0005-0000-0000-00002C2D0000}"/>
    <cellStyle name="Input 2 2 2 10 8 8" xfId="11749" xr:uid="{00000000-0005-0000-0000-00002D2D0000}"/>
    <cellStyle name="Input 2 2 2 10 8 8 2" xfId="11750" xr:uid="{00000000-0005-0000-0000-00002E2D0000}"/>
    <cellStyle name="Input 2 2 2 10 8 8 3" xfId="11751" xr:uid="{00000000-0005-0000-0000-00002F2D0000}"/>
    <cellStyle name="Input 2 2 2 10 8 9" xfId="11752" xr:uid="{00000000-0005-0000-0000-0000302D0000}"/>
    <cellStyle name="Input 2 2 2 10 8 9 2" xfId="11753" xr:uid="{00000000-0005-0000-0000-0000312D0000}"/>
    <cellStyle name="Input 2 2 2 10 8 9 3" xfId="11754" xr:uid="{00000000-0005-0000-0000-0000322D0000}"/>
    <cellStyle name="Input 2 2 2 10 9" xfId="11755" xr:uid="{00000000-0005-0000-0000-0000332D0000}"/>
    <cellStyle name="Input 2 2 2 10 9 10" xfId="11756" xr:uid="{00000000-0005-0000-0000-0000342D0000}"/>
    <cellStyle name="Input 2 2 2 10 9 11" xfId="11757" xr:uid="{00000000-0005-0000-0000-0000352D0000}"/>
    <cellStyle name="Input 2 2 2 10 9 2" xfId="11758" xr:uid="{00000000-0005-0000-0000-0000362D0000}"/>
    <cellStyle name="Input 2 2 2 10 9 2 2" xfId="11759" xr:uid="{00000000-0005-0000-0000-0000372D0000}"/>
    <cellStyle name="Input 2 2 2 10 9 2 3" xfId="11760" xr:uid="{00000000-0005-0000-0000-0000382D0000}"/>
    <cellStyle name="Input 2 2 2 10 9 3" xfId="11761" xr:uid="{00000000-0005-0000-0000-0000392D0000}"/>
    <cellStyle name="Input 2 2 2 10 9 3 2" xfId="11762" xr:uid="{00000000-0005-0000-0000-00003A2D0000}"/>
    <cellStyle name="Input 2 2 2 10 9 3 3" xfId="11763" xr:uid="{00000000-0005-0000-0000-00003B2D0000}"/>
    <cellStyle name="Input 2 2 2 10 9 4" xfId="11764" xr:uid="{00000000-0005-0000-0000-00003C2D0000}"/>
    <cellStyle name="Input 2 2 2 10 9 4 2" xfId="11765" xr:uid="{00000000-0005-0000-0000-00003D2D0000}"/>
    <cellStyle name="Input 2 2 2 10 9 4 3" xfId="11766" xr:uid="{00000000-0005-0000-0000-00003E2D0000}"/>
    <cellStyle name="Input 2 2 2 10 9 5" xfId="11767" xr:uid="{00000000-0005-0000-0000-00003F2D0000}"/>
    <cellStyle name="Input 2 2 2 10 9 5 2" xfId="11768" xr:uid="{00000000-0005-0000-0000-0000402D0000}"/>
    <cellStyle name="Input 2 2 2 10 9 5 3" xfId="11769" xr:uid="{00000000-0005-0000-0000-0000412D0000}"/>
    <cellStyle name="Input 2 2 2 10 9 6" xfId="11770" xr:uid="{00000000-0005-0000-0000-0000422D0000}"/>
    <cellStyle name="Input 2 2 2 10 9 6 2" xfId="11771" xr:uid="{00000000-0005-0000-0000-0000432D0000}"/>
    <cellStyle name="Input 2 2 2 10 9 6 3" xfId="11772" xr:uid="{00000000-0005-0000-0000-0000442D0000}"/>
    <cellStyle name="Input 2 2 2 10 9 7" xfId="11773" xr:uid="{00000000-0005-0000-0000-0000452D0000}"/>
    <cellStyle name="Input 2 2 2 10 9 7 2" xfId="11774" xr:uid="{00000000-0005-0000-0000-0000462D0000}"/>
    <cellStyle name="Input 2 2 2 10 9 7 3" xfId="11775" xr:uid="{00000000-0005-0000-0000-0000472D0000}"/>
    <cellStyle name="Input 2 2 2 10 9 8" xfId="11776" xr:uid="{00000000-0005-0000-0000-0000482D0000}"/>
    <cellStyle name="Input 2 2 2 10 9 8 2" xfId="11777" xr:uid="{00000000-0005-0000-0000-0000492D0000}"/>
    <cellStyle name="Input 2 2 2 10 9 8 3" xfId="11778" xr:uid="{00000000-0005-0000-0000-00004A2D0000}"/>
    <cellStyle name="Input 2 2 2 10 9 9" xfId="11779" xr:uid="{00000000-0005-0000-0000-00004B2D0000}"/>
    <cellStyle name="Input 2 2 2 10 9 9 2" xfId="11780" xr:uid="{00000000-0005-0000-0000-00004C2D0000}"/>
    <cellStyle name="Input 2 2 2 10 9 9 3" xfId="11781" xr:uid="{00000000-0005-0000-0000-00004D2D0000}"/>
    <cellStyle name="Input 2 2 2 11" xfId="11782" xr:uid="{00000000-0005-0000-0000-00004E2D0000}"/>
    <cellStyle name="Input 2 2 2 11 2" xfId="11783" xr:uid="{00000000-0005-0000-0000-00004F2D0000}"/>
    <cellStyle name="Input 2 2 2 11 3" xfId="11784" xr:uid="{00000000-0005-0000-0000-0000502D0000}"/>
    <cellStyle name="Input 2 2 2 12" xfId="11785" xr:uid="{00000000-0005-0000-0000-0000512D0000}"/>
    <cellStyle name="Input 2 2 2 12 2" xfId="11786" xr:uid="{00000000-0005-0000-0000-0000522D0000}"/>
    <cellStyle name="Input 2 2 2 12 3" xfId="11787" xr:uid="{00000000-0005-0000-0000-0000532D0000}"/>
    <cellStyle name="Input 2 2 2 13" xfId="58226" xr:uid="{00000000-0005-0000-0000-0000542D0000}"/>
    <cellStyle name="Input 2 2 2 2" xfId="314" xr:uid="{00000000-0005-0000-0000-0000552D0000}"/>
    <cellStyle name="Input 2 2 2 2 10" xfId="58473" xr:uid="{00000000-0005-0000-0000-0000562D0000}"/>
    <cellStyle name="Input 2 2 2 2 2" xfId="11788" xr:uid="{00000000-0005-0000-0000-0000572D0000}"/>
    <cellStyle name="Input 2 2 2 2 2 10" xfId="11789" xr:uid="{00000000-0005-0000-0000-0000582D0000}"/>
    <cellStyle name="Input 2 2 2 2 2 10 10" xfId="11790" xr:uid="{00000000-0005-0000-0000-0000592D0000}"/>
    <cellStyle name="Input 2 2 2 2 2 10 11" xfId="11791" xr:uid="{00000000-0005-0000-0000-00005A2D0000}"/>
    <cellStyle name="Input 2 2 2 2 2 10 2" xfId="11792" xr:uid="{00000000-0005-0000-0000-00005B2D0000}"/>
    <cellStyle name="Input 2 2 2 2 2 10 2 2" xfId="11793" xr:uid="{00000000-0005-0000-0000-00005C2D0000}"/>
    <cellStyle name="Input 2 2 2 2 2 10 2 3" xfId="11794" xr:uid="{00000000-0005-0000-0000-00005D2D0000}"/>
    <cellStyle name="Input 2 2 2 2 2 10 3" xfId="11795" xr:uid="{00000000-0005-0000-0000-00005E2D0000}"/>
    <cellStyle name="Input 2 2 2 2 2 10 3 2" xfId="11796" xr:uid="{00000000-0005-0000-0000-00005F2D0000}"/>
    <cellStyle name="Input 2 2 2 2 2 10 3 3" xfId="11797" xr:uid="{00000000-0005-0000-0000-0000602D0000}"/>
    <cellStyle name="Input 2 2 2 2 2 10 4" xfId="11798" xr:uid="{00000000-0005-0000-0000-0000612D0000}"/>
    <cellStyle name="Input 2 2 2 2 2 10 4 2" xfId="11799" xr:uid="{00000000-0005-0000-0000-0000622D0000}"/>
    <cellStyle name="Input 2 2 2 2 2 10 4 3" xfId="11800" xr:uid="{00000000-0005-0000-0000-0000632D0000}"/>
    <cellStyle name="Input 2 2 2 2 2 10 5" xfId="11801" xr:uid="{00000000-0005-0000-0000-0000642D0000}"/>
    <cellStyle name="Input 2 2 2 2 2 10 5 2" xfId="11802" xr:uid="{00000000-0005-0000-0000-0000652D0000}"/>
    <cellStyle name="Input 2 2 2 2 2 10 5 3" xfId="11803" xr:uid="{00000000-0005-0000-0000-0000662D0000}"/>
    <cellStyle name="Input 2 2 2 2 2 10 6" xfId="11804" xr:uid="{00000000-0005-0000-0000-0000672D0000}"/>
    <cellStyle name="Input 2 2 2 2 2 10 6 2" xfId="11805" xr:uid="{00000000-0005-0000-0000-0000682D0000}"/>
    <cellStyle name="Input 2 2 2 2 2 10 6 3" xfId="11806" xr:uid="{00000000-0005-0000-0000-0000692D0000}"/>
    <cellStyle name="Input 2 2 2 2 2 10 7" xfId="11807" xr:uid="{00000000-0005-0000-0000-00006A2D0000}"/>
    <cellStyle name="Input 2 2 2 2 2 10 7 2" xfId="11808" xr:uid="{00000000-0005-0000-0000-00006B2D0000}"/>
    <cellStyle name="Input 2 2 2 2 2 10 7 3" xfId="11809" xr:uid="{00000000-0005-0000-0000-00006C2D0000}"/>
    <cellStyle name="Input 2 2 2 2 2 10 8" xfId="11810" xr:uid="{00000000-0005-0000-0000-00006D2D0000}"/>
    <cellStyle name="Input 2 2 2 2 2 10 8 2" xfId="11811" xr:uid="{00000000-0005-0000-0000-00006E2D0000}"/>
    <cellStyle name="Input 2 2 2 2 2 10 8 3" xfId="11812" xr:uid="{00000000-0005-0000-0000-00006F2D0000}"/>
    <cellStyle name="Input 2 2 2 2 2 10 9" xfId="11813" xr:uid="{00000000-0005-0000-0000-0000702D0000}"/>
    <cellStyle name="Input 2 2 2 2 2 10 9 2" xfId="11814" xr:uid="{00000000-0005-0000-0000-0000712D0000}"/>
    <cellStyle name="Input 2 2 2 2 2 10 9 3" xfId="11815" xr:uid="{00000000-0005-0000-0000-0000722D0000}"/>
    <cellStyle name="Input 2 2 2 2 2 11" xfId="11816" xr:uid="{00000000-0005-0000-0000-0000732D0000}"/>
    <cellStyle name="Input 2 2 2 2 2 11 2" xfId="11817" xr:uid="{00000000-0005-0000-0000-0000742D0000}"/>
    <cellStyle name="Input 2 2 2 2 2 11 3" xfId="11818" xr:uid="{00000000-0005-0000-0000-0000752D0000}"/>
    <cellStyle name="Input 2 2 2 2 2 12" xfId="11819" xr:uid="{00000000-0005-0000-0000-0000762D0000}"/>
    <cellStyle name="Input 2 2 2 2 2 12 2" xfId="11820" xr:uid="{00000000-0005-0000-0000-0000772D0000}"/>
    <cellStyle name="Input 2 2 2 2 2 12 3" xfId="11821" xr:uid="{00000000-0005-0000-0000-0000782D0000}"/>
    <cellStyle name="Input 2 2 2 2 2 13" xfId="11822" xr:uid="{00000000-0005-0000-0000-0000792D0000}"/>
    <cellStyle name="Input 2 2 2 2 2 13 2" xfId="11823" xr:uid="{00000000-0005-0000-0000-00007A2D0000}"/>
    <cellStyle name="Input 2 2 2 2 2 13 3" xfId="11824" xr:uid="{00000000-0005-0000-0000-00007B2D0000}"/>
    <cellStyle name="Input 2 2 2 2 2 14" xfId="11825" xr:uid="{00000000-0005-0000-0000-00007C2D0000}"/>
    <cellStyle name="Input 2 2 2 2 2 14 2" xfId="11826" xr:uid="{00000000-0005-0000-0000-00007D2D0000}"/>
    <cellStyle name="Input 2 2 2 2 2 14 3" xfId="11827" xr:uid="{00000000-0005-0000-0000-00007E2D0000}"/>
    <cellStyle name="Input 2 2 2 2 2 15" xfId="11828" xr:uid="{00000000-0005-0000-0000-00007F2D0000}"/>
    <cellStyle name="Input 2 2 2 2 2 15 2" xfId="11829" xr:uid="{00000000-0005-0000-0000-0000802D0000}"/>
    <cellStyle name="Input 2 2 2 2 2 15 3" xfId="11830" xr:uid="{00000000-0005-0000-0000-0000812D0000}"/>
    <cellStyle name="Input 2 2 2 2 2 16" xfId="11831" xr:uid="{00000000-0005-0000-0000-0000822D0000}"/>
    <cellStyle name="Input 2 2 2 2 2 16 2" xfId="11832" xr:uid="{00000000-0005-0000-0000-0000832D0000}"/>
    <cellStyle name="Input 2 2 2 2 2 16 3" xfId="11833" xr:uid="{00000000-0005-0000-0000-0000842D0000}"/>
    <cellStyle name="Input 2 2 2 2 2 17" xfId="11834" xr:uid="{00000000-0005-0000-0000-0000852D0000}"/>
    <cellStyle name="Input 2 2 2 2 2 17 2" xfId="11835" xr:uid="{00000000-0005-0000-0000-0000862D0000}"/>
    <cellStyle name="Input 2 2 2 2 2 17 3" xfId="11836" xr:uid="{00000000-0005-0000-0000-0000872D0000}"/>
    <cellStyle name="Input 2 2 2 2 2 18" xfId="11837" xr:uid="{00000000-0005-0000-0000-0000882D0000}"/>
    <cellStyle name="Input 2 2 2 2 2 18 2" xfId="11838" xr:uid="{00000000-0005-0000-0000-0000892D0000}"/>
    <cellStyle name="Input 2 2 2 2 2 18 3" xfId="11839" xr:uid="{00000000-0005-0000-0000-00008A2D0000}"/>
    <cellStyle name="Input 2 2 2 2 2 19" xfId="11840" xr:uid="{00000000-0005-0000-0000-00008B2D0000}"/>
    <cellStyle name="Input 2 2 2 2 2 2" xfId="11841" xr:uid="{00000000-0005-0000-0000-00008C2D0000}"/>
    <cellStyle name="Input 2 2 2 2 2 2 10" xfId="11842" xr:uid="{00000000-0005-0000-0000-00008D2D0000}"/>
    <cellStyle name="Input 2 2 2 2 2 2 11" xfId="11843" xr:uid="{00000000-0005-0000-0000-00008E2D0000}"/>
    <cellStyle name="Input 2 2 2 2 2 2 2" xfId="11844" xr:uid="{00000000-0005-0000-0000-00008F2D0000}"/>
    <cellStyle name="Input 2 2 2 2 2 2 2 2" xfId="11845" xr:uid="{00000000-0005-0000-0000-0000902D0000}"/>
    <cellStyle name="Input 2 2 2 2 2 2 2 3" xfId="11846" xr:uid="{00000000-0005-0000-0000-0000912D0000}"/>
    <cellStyle name="Input 2 2 2 2 2 2 3" xfId="11847" xr:uid="{00000000-0005-0000-0000-0000922D0000}"/>
    <cellStyle name="Input 2 2 2 2 2 2 3 2" xfId="11848" xr:uid="{00000000-0005-0000-0000-0000932D0000}"/>
    <cellStyle name="Input 2 2 2 2 2 2 3 3" xfId="11849" xr:uid="{00000000-0005-0000-0000-0000942D0000}"/>
    <cellStyle name="Input 2 2 2 2 2 2 4" xfId="11850" xr:uid="{00000000-0005-0000-0000-0000952D0000}"/>
    <cellStyle name="Input 2 2 2 2 2 2 4 2" xfId="11851" xr:uid="{00000000-0005-0000-0000-0000962D0000}"/>
    <cellStyle name="Input 2 2 2 2 2 2 4 3" xfId="11852" xr:uid="{00000000-0005-0000-0000-0000972D0000}"/>
    <cellStyle name="Input 2 2 2 2 2 2 5" xfId="11853" xr:uid="{00000000-0005-0000-0000-0000982D0000}"/>
    <cellStyle name="Input 2 2 2 2 2 2 5 2" xfId="11854" xr:uid="{00000000-0005-0000-0000-0000992D0000}"/>
    <cellStyle name="Input 2 2 2 2 2 2 5 3" xfId="11855" xr:uid="{00000000-0005-0000-0000-00009A2D0000}"/>
    <cellStyle name="Input 2 2 2 2 2 2 6" xfId="11856" xr:uid="{00000000-0005-0000-0000-00009B2D0000}"/>
    <cellStyle name="Input 2 2 2 2 2 2 6 2" xfId="11857" xr:uid="{00000000-0005-0000-0000-00009C2D0000}"/>
    <cellStyle name="Input 2 2 2 2 2 2 6 3" xfId="11858" xr:uid="{00000000-0005-0000-0000-00009D2D0000}"/>
    <cellStyle name="Input 2 2 2 2 2 2 7" xfId="11859" xr:uid="{00000000-0005-0000-0000-00009E2D0000}"/>
    <cellStyle name="Input 2 2 2 2 2 2 7 2" xfId="11860" xr:uid="{00000000-0005-0000-0000-00009F2D0000}"/>
    <cellStyle name="Input 2 2 2 2 2 2 7 3" xfId="11861" xr:uid="{00000000-0005-0000-0000-0000A02D0000}"/>
    <cellStyle name="Input 2 2 2 2 2 2 8" xfId="11862" xr:uid="{00000000-0005-0000-0000-0000A12D0000}"/>
    <cellStyle name="Input 2 2 2 2 2 2 8 2" xfId="11863" xr:uid="{00000000-0005-0000-0000-0000A22D0000}"/>
    <cellStyle name="Input 2 2 2 2 2 2 8 3" xfId="11864" xr:uid="{00000000-0005-0000-0000-0000A32D0000}"/>
    <cellStyle name="Input 2 2 2 2 2 2 9" xfId="11865" xr:uid="{00000000-0005-0000-0000-0000A42D0000}"/>
    <cellStyle name="Input 2 2 2 2 2 2 9 2" xfId="11866" xr:uid="{00000000-0005-0000-0000-0000A52D0000}"/>
    <cellStyle name="Input 2 2 2 2 2 2 9 3" xfId="11867" xr:uid="{00000000-0005-0000-0000-0000A62D0000}"/>
    <cellStyle name="Input 2 2 2 2 2 20" xfId="11868" xr:uid="{00000000-0005-0000-0000-0000A72D0000}"/>
    <cellStyle name="Input 2 2 2 2 2 3" xfId="11869" xr:uid="{00000000-0005-0000-0000-0000A82D0000}"/>
    <cellStyle name="Input 2 2 2 2 2 3 10" xfId="11870" xr:uid="{00000000-0005-0000-0000-0000A92D0000}"/>
    <cellStyle name="Input 2 2 2 2 2 3 11" xfId="11871" xr:uid="{00000000-0005-0000-0000-0000AA2D0000}"/>
    <cellStyle name="Input 2 2 2 2 2 3 2" xfId="11872" xr:uid="{00000000-0005-0000-0000-0000AB2D0000}"/>
    <cellStyle name="Input 2 2 2 2 2 3 2 2" xfId="11873" xr:uid="{00000000-0005-0000-0000-0000AC2D0000}"/>
    <cellStyle name="Input 2 2 2 2 2 3 2 3" xfId="11874" xr:uid="{00000000-0005-0000-0000-0000AD2D0000}"/>
    <cellStyle name="Input 2 2 2 2 2 3 3" xfId="11875" xr:uid="{00000000-0005-0000-0000-0000AE2D0000}"/>
    <cellStyle name="Input 2 2 2 2 2 3 3 2" xfId="11876" xr:uid="{00000000-0005-0000-0000-0000AF2D0000}"/>
    <cellStyle name="Input 2 2 2 2 2 3 3 3" xfId="11877" xr:uid="{00000000-0005-0000-0000-0000B02D0000}"/>
    <cellStyle name="Input 2 2 2 2 2 3 4" xfId="11878" xr:uid="{00000000-0005-0000-0000-0000B12D0000}"/>
    <cellStyle name="Input 2 2 2 2 2 3 4 2" xfId="11879" xr:uid="{00000000-0005-0000-0000-0000B22D0000}"/>
    <cellStyle name="Input 2 2 2 2 2 3 4 3" xfId="11880" xr:uid="{00000000-0005-0000-0000-0000B32D0000}"/>
    <cellStyle name="Input 2 2 2 2 2 3 5" xfId="11881" xr:uid="{00000000-0005-0000-0000-0000B42D0000}"/>
    <cellStyle name="Input 2 2 2 2 2 3 5 2" xfId="11882" xr:uid="{00000000-0005-0000-0000-0000B52D0000}"/>
    <cellStyle name="Input 2 2 2 2 2 3 5 3" xfId="11883" xr:uid="{00000000-0005-0000-0000-0000B62D0000}"/>
    <cellStyle name="Input 2 2 2 2 2 3 6" xfId="11884" xr:uid="{00000000-0005-0000-0000-0000B72D0000}"/>
    <cellStyle name="Input 2 2 2 2 2 3 6 2" xfId="11885" xr:uid="{00000000-0005-0000-0000-0000B82D0000}"/>
    <cellStyle name="Input 2 2 2 2 2 3 6 3" xfId="11886" xr:uid="{00000000-0005-0000-0000-0000B92D0000}"/>
    <cellStyle name="Input 2 2 2 2 2 3 7" xfId="11887" xr:uid="{00000000-0005-0000-0000-0000BA2D0000}"/>
    <cellStyle name="Input 2 2 2 2 2 3 7 2" xfId="11888" xr:uid="{00000000-0005-0000-0000-0000BB2D0000}"/>
    <cellStyle name="Input 2 2 2 2 2 3 7 3" xfId="11889" xr:uid="{00000000-0005-0000-0000-0000BC2D0000}"/>
    <cellStyle name="Input 2 2 2 2 2 3 8" xfId="11890" xr:uid="{00000000-0005-0000-0000-0000BD2D0000}"/>
    <cellStyle name="Input 2 2 2 2 2 3 8 2" xfId="11891" xr:uid="{00000000-0005-0000-0000-0000BE2D0000}"/>
    <cellStyle name="Input 2 2 2 2 2 3 8 3" xfId="11892" xr:uid="{00000000-0005-0000-0000-0000BF2D0000}"/>
    <cellStyle name="Input 2 2 2 2 2 3 9" xfId="11893" xr:uid="{00000000-0005-0000-0000-0000C02D0000}"/>
    <cellStyle name="Input 2 2 2 2 2 3 9 2" xfId="11894" xr:uid="{00000000-0005-0000-0000-0000C12D0000}"/>
    <cellStyle name="Input 2 2 2 2 2 3 9 3" xfId="11895" xr:uid="{00000000-0005-0000-0000-0000C22D0000}"/>
    <cellStyle name="Input 2 2 2 2 2 4" xfId="11896" xr:uid="{00000000-0005-0000-0000-0000C32D0000}"/>
    <cellStyle name="Input 2 2 2 2 2 4 10" xfId="11897" xr:uid="{00000000-0005-0000-0000-0000C42D0000}"/>
    <cellStyle name="Input 2 2 2 2 2 4 11" xfId="11898" xr:uid="{00000000-0005-0000-0000-0000C52D0000}"/>
    <cellStyle name="Input 2 2 2 2 2 4 2" xfId="11899" xr:uid="{00000000-0005-0000-0000-0000C62D0000}"/>
    <cellStyle name="Input 2 2 2 2 2 4 2 2" xfId="11900" xr:uid="{00000000-0005-0000-0000-0000C72D0000}"/>
    <cellStyle name="Input 2 2 2 2 2 4 2 3" xfId="11901" xr:uid="{00000000-0005-0000-0000-0000C82D0000}"/>
    <cellStyle name="Input 2 2 2 2 2 4 3" xfId="11902" xr:uid="{00000000-0005-0000-0000-0000C92D0000}"/>
    <cellStyle name="Input 2 2 2 2 2 4 3 2" xfId="11903" xr:uid="{00000000-0005-0000-0000-0000CA2D0000}"/>
    <cellStyle name="Input 2 2 2 2 2 4 3 3" xfId="11904" xr:uid="{00000000-0005-0000-0000-0000CB2D0000}"/>
    <cellStyle name="Input 2 2 2 2 2 4 4" xfId="11905" xr:uid="{00000000-0005-0000-0000-0000CC2D0000}"/>
    <cellStyle name="Input 2 2 2 2 2 4 4 2" xfId="11906" xr:uid="{00000000-0005-0000-0000-0000CD2D0000}"/>
    <cellStyle name="Input 2 2 2 2 2 4 4 3" xfId="11907" xr:uid="{00000000-0005-0000-0000-0000CE2D0000}"/>
    <cellStyle name="Input 2 2 2 2 2 4 5" xfId="11908" xr:uid="{00000000-0005-0000-0000-0000CF2D0000}"/>
    <cellStyle name="Input 2 2 2 2 2 4 5 2" xfId="11909" xr:uid="{00000000-0005-0000-0000-0000D02D0000}"/>
    <cellStyle name="Input 2 2 2 2 2 4 5 3" xfId="11910" xr:uid="{00000000-0005-0000-0000-0000D12D0000}"/>
    <cellStyle name="Input 2 2 2 2 2 4 6" xfId="11911" xr:uid="{00000000-0005-0000-0000-0000D22D0000}"/>
    <cellStyle name="Input 2 2 2 2 2 4 6 2" xfId="11912" xr:uid="{00000000-0005-0000-0000-0000D32D0000}"/>
    <cellStyle name="Input 2 2 2 2 2 4 6 3" xfId="11913" xr:uid="{00000000-0005-0000-0000-0000D42D0000}"/>
    <cellStyle name="Input 2 2 2 2 2 4 7" xfId="11914" xr:uid="{00000000-0005-0000-0000-0000D52D0000}"/>
    <cellStyle name="Input 2 2 2 2 2 4 7 2" xfId="11915" xr:uid="{00000000-0005-0000-0000-0000D62D0000}"/>
    <cellStyle name="Input 2 2 2 2 2 4 7 3" xfId="11916" xr:uid="{00000000-0005-0000-0000-0000D72D0000}"/>
    <cellStyle name="Input 2 2 2 2 2 4 8" xfId="11917" xr:uid="{00000000-0005-0000-0000-0000D82D0000}"/>
    <cellStyle name="Input 2 2 2 2 2 4 8 2" xfId="11918" xr:uid="{00000000-0005-0000-0000-0000D92D0000}"/>
    <cellStyle name="Input 2 2 2 2 2 4 8 3" xfId="11919" xr:uid="{00000000-0005-0000-0000-0000DA2D0000}"/>
    <cellStyle name="Input 2 2 2 2 2 4 9" xfId="11920" xr:uid="{00000000-0005-0000-0000-0000DB2D0000}"/>
    <cellStyle name="Input 2 2 2 2 2 4 9 2" xfId="11921" xr:uid="{00000000-0005-0000-0000-0000DC2D0000}"/>
    <cellStyle name="Input 2 2 2 2 2 4 9 3" xfId="11922" xr:uid="{00000000-0005-0000-0000-0000DD2D0000}"/>
    <cellStyle name="Input 2 2 2 2 2 5" xfId="11923" xr:uid="{00000000-0005-0000-0000-0000DE2D0000}"/>
    <cellStyle name="Input 2 2 2 2 2 5 10" xfId="11924" xr:uid="{00000000-0005-0000-0000-0000DF2D0000}"/>
    <cellStyle name="Input 2 2 2 2 2 5 11" xfId="11925" xr:uid="{00000000-0005-0000-0000-0000E02D0000}"/>
    <cellStyle name="Input 2 2 2 2 2 5 2" xfId="11926" xr:uid="{00000000-0005-0000-0000-0000E12D0000}"/>
    <cellStyle name="Input 2 2 2 2 2 5 2 2" xfId="11927" xr:uid="{00000000-0005-0000-0000-0000E22D0000}"/>
    <cellStyle name="Input 2 2 2 2 2 5 2 3" xfId="11928" xr:uid="{00000000-0005-0000-0000-0000E32D0000}"/>
    <cellStyle name="Input 2 2 2 2 2 5 3" xfId="11929" xr:uid="{00000000-0005-0000-0000-0000E42D0000}"/>
    <cellStyle name="Input 2 2 2 2 2 5 3 2" xfId="11930" xr:uid="{00000000-0005-0000-0000-0000E52D0000}"/>
    <cellStyle name="Input 2 2 2 2 2 5 3 3" xfId="11931" xr:uid="{00000000-0005-0000-0000-0000E62D0000}"/>
    <cellStyle name="Input 2 2 2 2 2 5 4" xfId="11932" xr:uid="{00000000-0005-0000-0000-0000E72D0000}"/>
    <cellStyle name="Input 2 2 2 2 2 5 4 2" xfId="11933" xr:uid="{00000000-0005-0000-0000-0000E82D0000}"/>
    <cellStyle name="Input 2 2 2 2 2 5 4 3" xfId="11934" xr:uid="{00000000-0005-0000-0000-0000E92D0000}"/>
    <cellStyle name="Input 2 2 2 2 2 5 5" xfId="11935" xr:uid="{00000000-0005-0000-0000-0000EA2D0000}"/>
    <cellStyle name="Input 2 2 2 2 2 5 5 2" xfId="11936" xr:uid="{00000000-0005-0000-0000-0000EB2D0000}"/>
    <cellStyle name="Input 2 2 2 2 2 5 5 3" xfId="11937" xr:uid="{00000000-0005-0000-0000-0000EC2D0000}"/>
    <cellStyle name="Input 2 2 2 2 2 5 6" xfId="11938" xr:uid="{00000000-0005-0000-0000-0000ED2D0000}"/>
    <cellStyle name="Input 2 2 2 2 2 5 6 2" xfId="11939" xr:uid="{00000000-0005-0000-0000-0000EE2D0000}"/>
    <cellStyle name="Input 2 2 2 2 2 5 6 3" xfId="11940" xr:uid="{00000000-0005-0000-0000-0000EF2D0000}"/>
    <cellStyle name="Input 2 2 2 2 2 5 7" xfId="11941" xr:uid="{00000000-0005-0000-0000-0000F02D0000}"/>
    <cellStyle name="Input 2 2 2 2 2 5 7 2" xfId="11942" xr:uid="{00000000-0005-0000-0000-0000F12D0000}"/>
    <cellStyle name="Input 2 2 2 2 2 5 7 3" xfId="11943" xr:uid="{00000000-0005-0000-0000-0000F22D0000}"/>
    <cellStyle name="Input 2 2 2 2 2 5 8" xfId="11944" xr:uid="{00000000-0005-0000-0000-0000F32D0000}"/>
    <cellStyle name="Input 2 2 2 2 2 5 8 2" xfId="11945" xr:uid="{00000000-0005-0000-0000-0000F42D0000}"/>
    <cellStyle name="Input 2 2 2 2 2 5 8 3" xfId="11946" xr:uid="{00000000-0005-0000-0000-0000F52D0000}"/>
    <cellStyle name="Input 2 2 2 2 2 5 9" xfId="11947" xr:uid="{00000000-0005-0000-0000-0000F62D0000}"/>
    <cellStyle name="Input 2 2 2 2 2 5 9 2" xfId="11948" xr:uid="{00000000-0005-0000-0000-0000F72D0000}"/>
    <cellStyle name="Input 2 2 2 2 2 5 9 3" xfId="11949" xr:uid="{00000000-0005-0000-0000-0000F82D0000}"/>
    <cellStyle name="Input 2 2 2 2 2 6" xfId="11950" xr:uid="{00000000-0005-0000-0000-0000F92D0000}"/>
    <cellStyle name="Input 2 2 2 2 2 6 10" xfId="11951" xr:uid="{00000000-0005-0000-0000-0000FA2D0000}"/>
    <cellStyle name="Input 2 2 2 2 2 6 11" xfId="11952" xr:uid="{00000000-0005-0000-0000-0000FB2D0000}"/>
    <cellStyle name="Input 2 2 2 2 2 6 2" xfId="11953" xr:uid="{00000000-0005-0000-0000-0000FC2D0000}"/>
    <cellStyle name="Input 2 2 2 2 2 6 2 2" xfId="11954" xr:uid="{00000000-0005-0000-0000-0000FD2D0000}"/>
    <cellStyle name="Input 2 2 2 2 2 6 2 3" xfId="11955" xr:uid="{00000000-0005-0000-0000-0000FE2D0000}"/>
    <cellStyle name="Input 2 2 2 2 2 6 3" xfId="11956" xr:uid="{00000000-0005-0000-0000-0000FF2D0000}"/>
    <cellStyle name="Input 2 2 2 2 2 6 3 2" xfId="11957" xr:uid="{00000000-0005-0000-0000-0000002E0000}"/>
    <cellStyle name="Input 2 2 2 2 2 6 3 3" xfId="11958" xr:uid="{00000000-0005-0000-0000-0000012E0000}"/>
    <cellStyle name="Input 2 2 2 2 2 6 4" xfId="11959" xr:uid="{00000000-0005-0000-0000-0000022E0000}"/>
    <cellStyle name="Input 2 2 2 2 2 6 4 2" xfId="11960" xr:uid="{00000000-0005-0000-0000-0000032E0000}"/>
    <cellStyle name="Input 2 2 2 2 2 6 4 3" xfId="11961" xr:uid="{00000000-0005-0000-0000-0000042E0000}"/>
    <cellStyle name="Input 2 2 2 2 2 6 5" xfId="11962" xr:uid="{00000000-0005-0000-0000-0000052E0000}"/>
    <cellStyle name="Input 2 2 2 2 2 6 5 2" xfId="11963" xr:uid="{00000000-0005-0000-0000-0000062E0000}"/>
    <cellStyle name="Input 2 2 2 2 2 6 5 3" xfId="11964" xr:uid="{00000000-0005-0000-0000-0000072E0000}"/>
    <cellStyle name="Input 2 2 2 2 2 6 6" xfId="11965" xr:uid="{00000000-0005-0000-0000-0000082E0000}"/>
    <cellStyle name="Input 2 2 2 2 2 6 6 2" xfId="11966" xr:uid="{00000000-0005-0000-0000-0000092E0000}"/>
    <cellStyle name="Input 2 2 2 2 2 6 6 3" xfId="11967" xr:uid="{00000000-0005-0000-0000-00000A2E0000}"/>
    <cellStyle name="Input 2 2 2 2 2 6 7" xfId="11968" xr:uid="{00000000-0005-0000-0000-00000B2E0000}"/>
    <cellStyle name="Input 2 2 2 2 2 6 7 2" xfId="11969" xr:uid="{00000000-0005-0000-0000-00000C2E0000}"/>
    <cellStyle name="Input 2 2 2 2 2 6 7 3" xfId="11970" xr:uid="{00000000-0005-0000-0000-00000D2E0000}"/>
    <cellStyle name="Input 2 2 2 2 2 6 8" xfId="11971" xr:uid="{00000000-0005-0000-0000-00000E2E0000}"/>
    <cellStyle name="Input 2 2 2 2 2 6 8 2" xfId="11972" xr:uid="{00000000-0005-0000-0000-00000F2E0000}"/>
    <cellStyle name="Input 2 2 2 2 2 6 8 3" xfId="11973" xr:uid="{00000000-0005-0000-0000-0000102E0000}"/>
    <cellStyle name="Input 2 2 2 2 2 6 9" xfId="11974" xr:uid="{00000000-0005-0000-0000-0000112E0000}"/>
    <cellStyle name="Input 2 2 2 2 2 6 9 2" xfId="11975" xr:uid="{00000000-0005-0000-0000-0000122E0000}"/>
    <cellStyle name="Input 2 2 2 2 2 6 9 3" xfId="11976" xr:uid="{00000000-0005-0000-0000-0000132E0000}"/>
    <cellStyle name="Input 2 2 2 2 2 7" xfId="11977" xr:uid="{00000000-0005-0000-0000-0000142E0000}"/>
    <cellStyle name="Input 2 2 2 2 2 7 10" xfId="11978" xr:uid="{00000000-0005-0000-0000-0000152E0000}"/>
    <cellStyle name="Input 2 2 2 2 2 7 11" xfId="11979" xr:uid="{00000000-0005-0000-0000-0000162E0000}"/>
    <cellStyle name="Input 2 2 2 2 2 7 2" xfId="11980" xr:uid="{00000000-0005-0000-0000-0000172E0000}"/>
    <cellStyle name="Input 2 2 2 2 2 7 2 2" xfId="11981" xr:uid="{00000000-0005-0000-0000-0000182E0000}"/>
    <cellStyle name="Input 2 2 2 2 2 7 2 3" xfId="11982" xr:uid="{00000000-0005-0000-0000-0000192E0000}"/>
    <cellStyle name="Input 2 2 2 2 2 7 3" xfId="11983" xr:uid="{00000000-0005-0000-0000-00001A2E0000}"/>
    <cellStyle name="Input 2 2 2 2 2 7 3 2" xfId="11984" xr:uid="{00000000-0005-0000-0000-00001B2E0000}"/>
    <cellStyle name="Input 2 2 2 2 2 7 3 3" xfId="11985" xr:uid="{00000000-0005-0000-0000-00001C2E0000}"/>
    <cellStyle name="Input 2 2 2 2 2 7 4" xfId="11986" xr:uid="{00000000-0005-0000-0000-00001D2E0000}"/>
    <cellStyle name="Input 2 2 2 2 2 7 4 2" xfId="11987" xr:uid="{00000000-0005-0000-0000-00001E2E0000}"/>
    <cellStyle name="Input 2 2 2 2 2 7 4 3" xfId="11988" xr:uid="{00000000-0005-0000-0000-00001F2E0000}"/>
    <cellStyle name="Input 2 2 2 2 2 7 5" xfId="11989" xr:uid="{00000000-0005-0000-0000-0000202E0000}"/>
    <cellStyle name="Input 2 2 2 2 2 7 5 2" xfId="11990" xr:uid="{00000000-0005-0000-0000-0000212E0000}"/>
    <cellStyle name="Input 2 2 2 2 2 7 5 3" xfId="11991" xr:uid="{00000000-0005-0000-0000-0000222E0000}"/>
    <cellStyle name="Input 2 2 2 2 2 7 6" xfId="11992" xr:uid="{00000000-0005-0000-0000-0000232E0000}"/>
    <cellStyle name="Input 2 2 2 2 2 7 6 2" xfId="11993" xr:uid="{00000000-0005-0000-0000-0000242E0000}"/>
    <cellStyle name="Input 2 2 2 2 2 7 6 3" xfId="11994" xr:uid="{00000000-0005-0000-0000-0000252E0000}"/>
    <cellStyle name="Input 2 2 2 2 2 7 7" xfId="11995" xr:uid="{00000000-0005-0000-0000-0000262E0000}"/>
    <cellStyle name="Input 2 2 2 2 2 7 7 2" xfId="11996" xr:uid="{00000000-0005-0000-0000-0000272E0000}"/>
    <cellStyle name="Input 2 2 2 2 2 7 7 3" xfId="11997" xr:uid="{00000000-0005-0000-0000-0000282E0000}"/>
    <cellStyle name="Input 2 2 2 2 2 7 8" xfId="11998" xr:uid="{00000000-0005-0000-0000-0000292E0000}"/>
    <cellStyle name="Input 2 2 2 2 2 7 8 2" xfId="11999" xr:uid="{00000000-0005-0000-0000-00002A2E0000}"/>
    <cellStyle name="Input 2 2 2 2 2 7 8 3" xfId="12000" xr:uid="{00000000-0005-0000-0000-00002B2E0000}"/>
    <cellStyle name="Input 2 2 2 2 2 7 9" xfId="12001" xr:uid="{00000000-0005-0000-0000-00002C2E0000}"/>
    <cellStyle name="Input 2 2 2 2 2 7 9 2" xfId="12002" xr:uid="{00000000-0005-0000-0000-00002D2E0000}"/>
    <cellStyle name="Input 2 2 2 2 2 7 9 3" xfId="12003" xr:uid="{00000000-0005-0000-0000-00002E2E0000}"/>
    <cellStyle name="Input 2 2 2 2 2 8" xfId="12004" xr:uid="{00000000-0005-0000-0000-00002F2E0000}"/>
    <cellStyle name="Input 2 2 2 2 2 8 10" xfId="12005" xr:uid="{00000000-0005-0000-0000-0000302E0000}"/>
    <cellStyle name="Input 2 2 2 2 2 8 11" xfId="12006" xr:uid="{00000000-0005-0000-0000-0000312E0000}"/>
    <cellStyle name="Input 2 2 2 2 2 8 2" xfId="12007" xr:uid="{00000000-0005-0000-0000-0000322E0000}"/>
    <cellStyle name="Input 2 2 2 2 2 8 2 2" xfId="12008" xr:uid="{00000000-0005-0000-0000-0000332E0000}"/>
    <cellStyle name="Input 2 2 2 2 2 8 2 3" xfId="12009" xr:uid="{00000000-0005-0000-0000-0000342E0000}"/>
    <cellStyle name="Input 2 2 2 2 2 8 3" xfId="12010" xr:uid="{00000000-0005-0000-0000-0000352E0000}"/>
    <cellStyle name="Input 2 2 2 2 2 8 3 2" xfId="12011" xr:uid="{00000000-0005-0000-0000-0000362E0000}"/>
    <cellStyle name="Input 2 2 2 2 2 8 3 3" xfId="12012" xr:uid="{00000000-0005-0000-0000-0000372E0000}"/>
    <cellStyle name="Input 2 2 2 2 2 8 4" xfId="12013" xr:uid="{00000000-0005-0000-0000-0000382E0000}"/>
    <cellStyle name="Input 2 2 2 2 2 8 4 2" xfId="12014" xr:uid="{00000000-0005-0000-0000-0000392E0000}"/>
    <cellStyle name="Input 2 2 2 2 2 8 4 3" xfId="12015" xr:uid="{00000000-0005-0000-0000-00003A2E0000}"/>
    <cellStyle name="Input 2 2 2 2 2 8 5" xfId="12016" xr:uid="{00000000-0005-0000-0000-00003B2E0000}"/>
    <cellStyle name="Input 2 2 2 2 2 8 5 2" xfId="12017" xr:uid="{00000000-0005-0000-0000-00003C2E0000}"/>
    <cellStyle name="Input 2 2 2 2 2 8 5 3" xfId="12018" xr:uid="{00000000-0005-0000-0000-00003D2E0000}"/>
    <cellStyle name="Input 2 2 2 2 2 8 6" xfId="12019" xr:uid="{00000000-0005-0000-0000-00003E2E0000}"/>
    <cellStyle name="Input 2 2 2 2 2 8 6 2" xfId="12020" xr:uid="{00000000-0005-0000-0000-00003F2E0000}"/>
    <cellStyle name="Input 2 2 2 2 2 8 6 3" xfId="12021" xr:uid="{00000000-0005-0000-0000-0000402E0000}"/>
    <cellStyle name="Input 2 2 2 2 2 8 7" xfId="12022" xr:uid="{00000000-0005-0000-0000-0000412E0000}"/>
    <cellStyle name="Input 2 2 2 2 2 8 7 2" xfId="12023" xr:uid="{00000000-0005-0000-0000-0000422E0000}"/>
    <cellStyle name="Input 2 2 2 2 2 8 7 3" xfId="12024" xr:uid="{00000000-0005-0000-0000-0000432E0000}"/>
    <cellStyle name="Input 2 2 2 2 2 8 8" xfId="12025" xr:uid="{00000000-0005-0000-0000-0000442E0000}"/>
    <cellStyle name="Input 2 2 2 2 2 8 8 2" xfId="12026" xr:uid="{00000000-0005-0000-0000-0000452E0000}"/>
    <cellStyle name="Input 2 2 2 2 2 8 8 3" xfId="12027" xr:uid="{00000000-0005-0000-0000-0000462E0000}"/>
    <cellStyle name="Input 2 2 2 2 2 8 9" xfId="12028" xr:uid="{00000000-0005-0000-0000-0000472E0000}"/>
    <cellStyle name="Input 2 2 2 2 2 8 9 2" xfId="12029" xr:uid="{00000000-0005-0000-0000-0000482E0000}"/>
    <cellStyle name="Input 2 2 2 2 2 8 9 3" xfId="12030" xr:uid="{00000000-0005-0000-0000-0000492E0000}"/>
    <cellStyle name="Input 2 2 2 2 2 9" xfId="12031" xr:uid="{00000000-0005-0000-0000-00004A2E0000}"/>
    <cellStyle name="Input 2 2 2 2 2 9 10" xfId="12032" xr:uid="{00000000-0005-0000-0000-00004B2E0000}"/>
    <cellStyle name="Input 2 2 2 2 2 9 11" xfId="12033" xr:uid="{00000000-0005-0000-0000-00004C2E0000}"/>
    <cellStyle name="Input 2 2 2 2 2 9 2" xfId="12034" xr:uid="{00000000-0005-0000-0000-00004D2E0000}"/>
    <cellStyle name="Input 2 2 2 2 2 9 2 2" xfId="12035" xr:uid="{00000000-0005-0000-0000-00004E2E0000}"/>
    <cellStyle name="Input 2 2 2 2 2 9 2 3" xfId="12036" xr:uid="{00000000-0005-0000-0000-00004F2E0000}"/>
    <cellStyle name="Input 2 2 2 2 2 9 3" xfId="12037" xr:uid="{00000000-0005-0000-0000-0000502E0000}"/>
    <cellStyle name="Input 2 2 2 2 2 9 3 2" xfId="12038" xr:uid="{00000000-0005-0000-0000-0000512E0000}"/>
    <cellStyle name="Input 2 2 2 2 2 9 3 3" xfId="12039" xr:uid="{00000000-0005-0000-0000-0000522E0000}"/>
    <cellStyle name="Input 2 2 2 2 2 9 4" xfId="12040" xr:uid="{00000000-0005-0000-0000-0000532E0000}"/>
    <cellStyle name="Input 2 2 2 2 2 9 4 2" xfId="12041" xr:uid="{00000000-0005-0000-0000-0000542E0000}"/>
    <cellStyle name="Input 2 2 2 2 2 9 4 3" xfId="12042" xr:uid="{00000000-0005-0000-0000-0000552E0000}"/>
    <cellStyle name="Input 2 2 2 2 2 9 5" xfId="12043" xr:uid="{00000000-0005-0000-0000-0000562E0000}"/>
    <cellStyle name="Input 2 2 2 2 2 9 5 2" xfId="12044" xr:uid="{00000000-0005-0000-0000-0000572E0000}"/>
    <cellStyle name="Input 2 2 2 2 2 9 5 3" xfId="12045" xr:uid="{00000000-0005-0000-0000-0000582E0000}"/>
    <cellStyle name="Input 2 2 2 2 2 9 6" xfId="12046" xr:uid="{00000000-0005-0000-0000-0000592E0000}"/>
    <cellStyle name="Input 2 2 2 2 2 9 6 2" xfId="12047" xr:uid="{00000000-0005-0000-0000-00005A2E0000}"/>
    <cellStyle name="Input 2 2 2 2 2 9 6 3" xfId="12048" xr:uid="{00000000-0005-0000-0000-00005B2E0000}"/>
    <cellStyle name="Input 2 2 2 2 2 9 7" xfId="12049" xr:uid="{00000000-0005-0000-0000-00005C2E0000}"/>
    <cellStyle name="Input 2 2 2 2 2 9 7 2" xfId="12050" xr:uid="{00000000-0005-0000-0000-00005D2E0000}"/>
    <cellStyle name="Input 2 2 2 2 2 9 7 3" xfId="12051" xr:uid="{00000000-0005-0000-0000-00005E2E0000}"/>
    <cellStyle name="Input 2 2 2 2 2 9 8" xfId="12052" xr:uid="{00000000-0005-0000-0000-00005F2E0000}"/>
    <cellStyle name="Input 2 2 2 2 2 9 8 2" xfId="12053" xr:uid="{00000000-0005-0000-0000-0000602E0000}"/>
    <cellStyle name="Input 2 2 2 2 2 9 8 3" xfId="12054" xr:uid="{00000000-0005-0000-0000-0000612E0000}"/>
    <cellStyle name="Input 2 2 2 2 2 9 9" xfId="12055" xr:uid="{00000000-0005-0000-0000-0000622E0000}"/>
    <cellStyle name="Input 2 2 2 2 2 9 9 2" xfId="12056" xr:uid="{00000000-0005-0000-0000-0000632E0000}"/>
    <cellStyle name="Input 2 2 2 2 2 9 9 3" xfId="12057" xr:uid="{00000000-0005-0000-0000-0000642E0000}"/>
    <cellStyle name="Input 2 2 2 2 3" xfId="12058" xr:uid="{00000000-0005-0000-0000-0000652E0000}"/>
    <cellStyle name="Input 2 2 2 2 3 2" xfId="12059" xr:uid="{00000000-0005-0000-0000-0000662E0000}"/>
    <cellStyle name="Input 2 2 2 2 3 2 2" xfId="12060" xr:uid="{00000000-0005-0000-0000-0000672E0000}"/>
    <cellStyle name="Input 2 2 2 2 3 2 3" xfId="12061" xr:uid="{00000000-0005-0000-0000-0000682E0000}"/>
    <cellStyle name="Input 2 2 2 2 3 3" xfId="12062" xr:uid="{00000000-0005-0000-0000-0000692E0000}"/>
    <cellStyle name="Input 2 2 2 2 3 3 2" xfId="12063" xr:uid="{00000000-0005-0000-0000-00006A2E0000}"/>
    <cellStyle name="Input 2 2 2 2 3 3 3" xfId="12064" xr:uid="{00000000-0005-0000-0000-00006B2E0000}"/>
    <cellStyle name="Input 2 2 2 2 3 4" xfId="12065" xr:uid="{00000000-0005-0000-0000-00006C2E0000}"/>
    <cellStyle name="Input 2 2 2 2 3 4 2" xfId="12066" xr:uid="{00000000-0005-0000-0000-00006D2E0000}"/>
    <cellStyle name="Input 2 2 2 2 3 4 3" xfId="12067" xr:uid="{00000000-0005-0000-0000-00006E2E0000}"/>
    <cellStyle name="Input 2 2 2 2 3 5" xfId="12068" xr:uid="{00000000-0005-0000-0000-00006F2E0000}"/>
    <cellStyle name="Input 2 2 2 2 3 5 2" xfId="12069" xr:uid="{00000000-0005-0000-0000-0000702E0000}"/>
    <cellStyle name="Input 2 2 2 2 3 5 3" xfId="12070" xr:uid="{00000000-0005-0000-0000-0000712E0000}"/>
    <cellStyle name="Input 2 2 2 2 3 6" xfId="12071" xr:uid="{00000000-0005-0000-0000-0000722E0000}"/>
    <cellStyle name="Input 2 2 2 2 3 6 2" xfId="12072" xr:uid="{00000000-0005-0000-0000-0000732E0000}"/>
    <cellStyle name="Input 2 2 2 2 3 6 3" xfId="12073" xr:uid="{00000000-0005-0000-0000-0000742E0000}"/>
    <cellStyle name="Input 2 2 2 2 3 7" xfId="12074" xr:uid="{00000000-0005-0000-0000-0000752E0000}"/>
    <cellStyle name="Input 2 2 2 2 3 7 2" xfId="12075" xr:uid="{00000000-0005-0000-0000-0000762E0000}"/>
    <cellStyle name="Input 2 2 2 2 3 7 3" xfId="12076" xr:uid="{00000000-0005-0000-0000-0000772E0000}"/>
    <cellStyle name="Input 2 2 2 2 3 8" xfId="12077" xr:uid="{00000000-0005-0000-0000-0000782E0000}"/>
    <cellStyle name="Input 2 2 2 2 3 9" xfId="12078" xr:uid="{00000000-0005-0000-0000-0000792E0000}"/>
    <cellStyle name="Input 2 2 2 2 4" xfId="12079" xr:uid="{00000000-0005-0000-0000-00007A2E0000}"/>
    <cellStyle name="Input 2 2 2 2 4 2" xfId="12080" xr:uid="{00000000-0005-0000-0000-00007B2E0000}"/>
    <cellStyle name="Input 2 2 2 2 4 3" xfId="12081" xr:uid="{00000000-0005-0000-0000-00007C2E0000}"/>
    <cellStyle name="Input 2 2 2 2 5" xfId="12082" xr:uid="{00000000-0005-0000-0000-00007D2E0000}"/>
    <cellStyle name="Input 2 2 2 2 5 2" xfId="12083" xr:uid="{00000000-0005-0000-0000-00007E2E0000}"/>
    <cellStyle name="Input 2 2 2 2 5 3" xfId="12084" xr:uid="{00000000-0005-0000-0000-00007F2E0000}"/>
    <cellStyle name="Input 2 2 2 2 6" xfId="12085" xr:uid="{00000000-0005-0000-0000-0000802E0000}"/>
    <cellStyle name="Input 2 2 2 2 6 2" xfId="12086" xr:uid="{00000000-0005-0000-0000-0000812E0000}"/>
    <cellStyle name="Input 2 2 2 2 6 3" xfId="12087" xr:uid="{00000000-0005-0000-0000-0000822E0000}"/>
    <cellStyle name="Input 2 2 2 2 7" xfId="12088" xr:uid="{00000000-0005-0000-0000-0000832E0000}"/>
    <cellStyle name="Input 2 2 2 2 7 2" xfId="12089" xr:uid="{00000000-0005-0000-0000-0000842E0000}"/>
    <cellStyle name="Input 2 2 2 2 7 3" xfId="12090" xr:uid="{00000000-0005-0000-0000-0000852E0000}"/>
    <cellStyle name="Input 2 2 2 2 8" xfId="12091" xr:uid="{00000000-0005-0000-0000-0000862E0000}"/>
    <cellStyle name="Input 2 2 2 2 8 2" xfId="12092" xr:uid="{00000000-0005-0000-0000-0000872E0000}"/>
    <cellStyle name="Input 2 2 2 2 8 3" xfId="12093" xr:uid="{00000000-0005-0000-0000-0000882E0000}"/>
    <cellStyle name="Input 2 2 2 2 9" xfId="12094" xr:uid="{00000000-0005-0000-0000-0000892E0000}"/>
    <cellStyle name="Input 2 2 2 2 9 2" xfId="12095" xr:uid="{00000000-0005-0000-0000-00008A2E0000}"/>
    <cellStyle name="Input 2 2 2 2 9 3" xfId="12096" xr:uid="{00000000-0005-0000-0000-00008B2E0000}"/>
    <cellStyle name="Input 2 2 2 3" xfId="315" xr:uid="{00000000-0005-0000-0000-00008C2E0000}"/>
    <cellStyle name="Input 2 2 2 3 2" xfId="12097" xr:uid="{00000000-0005-0000-0000-00008D2E0000}"/>
    <cellStyle name="Input 2 2 2 3 2 10" xfId="12098" xr:uid="{00000000-0005-0000-0000-00008E2E0000}"/>
    <cellStyle name="Input 2 2 2 3 2 10 10" xfId="12099" xr:uid="{00000000-0005-0000-0000-00008F2E0000}"/>
    <cellStyle name="Input 2 2 2 3 2 10 11" xfId="12100" xr:uid="{00000000-0005-0000-0000-0000902E0000}"/>
    <cellStyle name="Input 2 2 2 3 2 10 2" xfId="12101" xr:uid="{00000000-0005-0000-0000-0000912E0000}"/>
    <cellStyle name="Input 2 2 2 3 2 10 2 2" xfId="12102" xr:uid="{00000000-0005-0000-0000-0000922E0000}"/>
    <cellStyle name="Input 2 2 2 3 2 10 2 3" xfId="12103" xr:uid="{00000000-0005-0000-0000-0000932E0000}"/>
    <cellStyle name="Input 2 2 2 3 2 10 3" xfId="12104" xr:uid="{00000000-0005-0000-0000-0000942E0000}"/>
    <cellStyle name="Input 2 2 2 3 2 10 3 2" xfId="12105" xr:uid="{00000000-0005-0000-0000-0000952E0000}"/>
    <cellStyle name="Input 2 2 2 3 2 10 3 3" xfId="12106" xr:uid="{00000000-0005-0000-0000-0000962E0000}"/>
    <cellStyle name="Input 2 2 2 3 2 10 4" xfId="12107" xr:uid="{00000000-0005-0000-0000-0000972E0000}"/>
    <cellStyle name="Input 2 2 2 3 2 10 4 2" xfId="12108" xr:uid="{00000000-0005-0000-0000-0000982E0000}"/>
    <cellStyle name="Input 2 2 2 3 2 10 4 3" xfId="12109" xr:uid="{00000000-0005-0000-0000-0000992E0000}"/>
    <cellStyle name="Input 2 2 2 3 2 10 5" xfId="12110" xr:uid="{00000000-0005-0000-0000-00009A2E0000}"/>
    <cellStyle name="Input 2 2 2 3 2 10 5 2" xfId="12111" xr:uid="{00000000-0005-0000-0000-00009B2E0000}"/>
    <cellStyle name="Input 2 2 2 3 2 10 5 3" xfId="12112" xr:uid="{00000000-0005-0000-0000-00009C2E0000}"/>
    <cellStyle name="Input 2 2 2 3 2 10 6" xfId="12113" xr:uid="{00000000-0005-0000-0000-00009D2E0000}"/>
    <cellStyle name="Input 2 2 2 3 2 10 6 2" xfId="12114" xr:uid="{00000000-0005-0000-0000-00009E2E0000}"/>
    <cellStyle name="Input 2 2 2 3 2 10 6 3" xfId="12115" xr:uid="{00000000-0005-0000-0000-00009F2E0000}"/>
    <cellStyle name="Input 2 2 2 3 2 10 7" xfId="12116" xr:uid="{00000000-0005-0000-0000-0000A02E0000}"/>
    <cellStyle name="Input 2 2 2 3 2 10 7 2" xfId="12117" xr:uid="{00000000-0005-0000-0000-0000A12E0000}"/>
    <cellStyle name="Input 2 2 2 3 2 10 7 3" xfId="12118" xr:uid="{00000000-0005-0000-0000-0000A22E0000}"/>
    <cellStyle name="Input 2 2 2 3 2 10 8" xfId="12119" xr:uid="{00000000-0005-0000-0000-0000A32E0000}"/>
    <cellStyle name="Input 2 2 2 3 2 10 8 2" xfId="12120" xr:uid="{00000000-0005-0000-0000-0000A42E0000}"/>
    <cellStyle name="Input 2 2 2 3 2 10 8 3" xfId="12121" xr:uid="{00000000-0005-0000-0000-0000A52E0000}"/>
    <cellStyle name="Input 2 2 2 3 2 10 9" xfId="12122" xr:uid="{00000000-0005-0000-0000-0000A62E0000}"/>
    <cellStyle name="Input 2 2 2 3 2 10 9 2" xfId="12123" xr:uid="{00000000-0005-0000-0000-0000A72E0000}"/>
    <cellStyle name="Input 2 2 2 3 2 10 9 3" xfId="12124" xr:uid="{00000000-0005-0000-0000-0000A82E0000}"/>
    <cellStyle name="Input 2 2 2 3 2 11" xfId="12125" xr:uid="{00000000-0005-0000-0000-0000A92E0000}"/>
    <cellStyle name="Input 2 2 2 3 2 11 2" xfId="12126" xr:uid="{00000000-0005-0000-0000-0000AA2E0000}"/>
    <cellStyle name="Input 2 2 2 3 2 11 3" xfId="12127" xr:uid="{00000000-0005-0000-0000-0000AB2E0000}"/>
    <cellStyle name="Input 2 2 2 3 2 12" xfId="12128" xr:uid="{00000000-0005-0000-0000-0000AC2E0000}"/>
    <cellStyle name="Input 2 2 2 3 2 12 2" xfId="12129" xr:uid="{00000000-0005-0000-0000-0000AD2E0000}"/>
    <cellStyle name="Input 2 2 2 3 2 12 3" xfId="12130" xr:uid="{00000000-0005-0000-0000-0000AE2E0000}"/>
    <cellStyle name="Input 2 2 2 3 2 13" xfId="12131" xr:uid="{00000000-0005-0000-0000-0000AF2E0000}"/>
    <cellStyle name="Input 2 2 2 3 2 13 2" xfId="12132" xr:uid="{00000000-0005-0000-0000-0000B02E0000}"/>
    <cellStyle name="Input 2 2 2 3 2 13 3" xfId="12133" xr:uid="{00000000-0005-0000-0000-0000B12E0000}"/>
    <cellStyle name="Input 2 2 2 3 2 14" xfId="12134" xr:uid="{00000000-0005-0000-0000-0000B22E0000}"/>
    <cellStyle name="Input 2 2 2 3 2 14 2" xfId="12135" xr:uid="{00000000-0005-0000-0000-0000B32E0000}"/>
    <cellStyle name="Input 2 2 2 3 2 14 3" xfId="12136" xr:uid="{00000000-0005-0000-0000-0000B42E0000}"/>
    <cellStyle name="Input 2 2 2 3 2 15" xfId="12137" xr:uid="{00000000-0005-0000-0000-0000B52E0000}"/>
    <cellStyle name="Input 2 2 2 3 2 15 2" xfId="12138" xr:uid="{00000000-0005-0000-0000-0000B62E0000}"/>
    <cellStyle name="Input 2 2 2 3 2 15 3" xfId="12139" xr:uid="{00000000-0005-0000-0000-0000B72E0000}"/>
    <cellStyle name="Input 2 2 2 3 2 16" xfId="12140" xr:uid="{00000000-0005-0000-0000-0000B82E0000}"/>
    <cellStyle name="Input 2 2 2 3 2 16 2" xfId="12141" xr:uid="{00000000-0005-0000-0000-0000B92E0000}"/>
    <cellStyle name="Input 2 2 2 3 2 16 3" xfId="12142" xr:uid="{00000000-0005-0000-0000-0000BA2E0000}"/>
    <cellStyle name="Input 2 2 2 3 2 17" xfId="12143" xr:uid="{00000000-0005-0000-0000-0000BB2E0000}"/>
    <cellStyle name="Input 2 2 2 3 2 17 2" xfId="12144" xr:uid="{00000000-0005-0000-0000-0000BC2E0000}"/>
    <cellStyle name="Input 2 2 2 3 2 17 3" xfId="12145" xr:uid="{00000000-0005-0000-0000-0000BD2E0000}"/>
    <cellStyle name="Input 2 2 2 3 2 18" xfId="12146" xr:uid="{00000000-0005-0000-0000-0000BE2E0000}"/>
    <cellStyle name="Input 2 2 2 3 2 18 2" xfId="12147" xr:uid="{00000000-0005-0000-0000-0000BF2E0000}"/>
    <cellStyle name="Input 2 2 2 3 2 18 3" xfId="12148" xr:uid="{00000000-0005-0000-0000-0000C02E0000}"/>
    <cellStyle name="Input 2 2 2 3 2 19" xfId="12149" xr:uid="{00000000-0005-0000-0000-0000C12E0000}"/>
    <cellStyle name="Input 2 2 2 3 2 2" xfId="12150" xr:uid="{00000000-0005-0000-0000-0000C22E0000}"/>
    <cellStyle name="Input 2 2 2 3 2 2 10" xfId="12151" xr:uid="{00000000-0005-0000-0000-0000C32E0000}"/>
    <cellStyle name="Input 2 2 2 3 2 2 11" xfId="12152" xr:uid="{00000000-0005-0000-0000-0000C42E0000}"/>
    <cellStyle name="Input 2 2 2 3 2 2 2" xfId="12153" xr:uid="{00000000-0005-0000-0000-0000C52E0000}"/>
    <cellStyle name="Input 2 2 2 3 2 2 2 2" xfId="12154" xr:uid="{00000000-0005-0000-0000-0000C62E0000}"/>
    <cellStyle name="Input 2 2 2 3 2 2 2 3" xfId="12155" xr:uid="{00000000-0005-0000-0000-0000C72E0000}"/>
    <cellStyle name="Input 2 2 2 3 2 2 3" xfId="12156" xr:uid="{00000000-0005-0000-0000-0000C82E0000}"/>
    <cellStyle name="Input 2 2 2 3 2 2 3 2" xfId="12157" xr:uid="{00000000-0005-0000-0000-0000C92E0000}"/>
    <cellStyle name="Input 2 2 2 3 2 2 3 3" xfId="12158" xr:uid="{00000000-0005-0000-0000-0000CA2E0000}"/>
    <cellStyle name="Input 2 2 2 3 2 2 4" xfId="12159" xr:uid="{00000000-0005-0000-0000-0000CB2E0000}"/>
    <cellStyle name="Input 2 2 2 3 2 2 4 2" xfId="12160" xr:uid="{00000000-0005-0000-0000-0000CC2E0000}"/>
    <cellStyle name="Input 2 2 2 3 2 2 4 3" xfId="12161" xr:uid="{00000000-0005-0000-0000-0000CD2E0000}"/>
    <cellStyle name="Input 2 2 2 3 2 2 5" xfId="12162" xr:uid="{00000000-0005-0000-0000-0000CE2E0000}"/>
    <cellStyle name="Input 2 2 2 3 2 2 5 2" xfId="12163" xr:uid="{00000000-0005-0000-0000-0000CF2E0000}"/>
    <cellStyle name="Input 2 2 2 3 2 2 5 3" xfId="12164" xr:uid="{00000000-0005-0000-0000-0000D02E0000}"/>
    <cellStyle name="Input 2 2 2 3 2 2 6" xfId="12165" xr:uid="{00000000-0005-0000-0000-0000D12E0000}"/>
    <cellStyle name="Input 2 2 2 3 2 2 6 2" xfId="12166" xr:uid="{00000000-0005-0000-0000-0000D22E0000}"/>
    <cellStyle name="Input 2 2 2 3 2 2 6 3" xfId="12167" xr:uid="{00000000-0005-0000-0000-0000D32E0000}"/>
    <cellStyle name="Input 2 2 2 3 2 2 7" xfId="12168" xr:uid="{00000000-0005-0000-0000-0000D42E0000}"/>
    <cellStyle name="Input 2 2 2 3 2 2 7 2" xfId="12169" xr:uid="{00000000-0005-0000-0000-0000D52E0000}"/>
    <cellStyle name="Input 2 2 2 3 2 2 7 3" xfId="12170" xr:uid="{00000000-0005-0000-0000-0000D62E0000}"/>
    <cellStyle name="Input 2 2 2 3 2 2 8" xfId="12171" xr:uid="{00000000-0005-0000-0000-0000D72E0000}"/>
    <cellStyle name="Input 2 2 2 3 2 2 8 2" xfId="12172" xr:uid="{00000000-0005-0000-0000-0000D82E0000}"/>
    <cellStyle name="Input 2 2 2 3 2 2 8 3" xfId="12173" xr:uid="{00000000-0005-0000-0000-0000D92E0000}"/>
    <cellStyle name="Input 2 2 2 3 2 2 9" xfId="12174" xr:uid="{00000000-0005-0000-0000-0000DA2E0000}"/>
    <cellStyle name="Input 2 2 2 3 2 2 9 2" xfId="12175" xr:uid="{00000000-0005-0000-0000-0000DB2E0000}"/>
    <cellStyle name="Input 2 2 2 3 2 2 9 3" xfId="12176" xr:uid="{00000000-0005-0000-0000-0000DC2E0000}"/>
    <cellStyle name="Input 2 2 2 3 2 20" xfId="12177" xr:uid="{00000000-0005-0000-0000-0000DD2E0000}"/>
    <cellStyle name="Input 2 2 2 3 2 3" xfId="12178" xr:uid="{00000000-0005-0000-0000-0000DE2E0000}"/>
    <cellStyle name="Input 2 2 2 3 2 3 10" xfId="12179" xr:uid="{00000000-0005-0000-0000-0000DF2E0000}"/>
    <cellStyle name="Input 2 2 2 3 2 3 11" xfId="12180" xr:uid="{00000000-0005-0000-0000-0000E02E0000}"/>
    <cellStyle name="Input 2 2 2 3 2 3 2" xfId="12181" xr:uid="{00000000-0005-0000-0000-0000E12E0000}"/>
    <cellStyle name="Input 2 2 2 3 2 3 2 2" xfId="12182" xr:uid="{00000000-0005-0000-0000-0000E22E0000}"/>
    <cellStyle name="Input 2 2 2 3 2 3 2 3" xfId="12183" xr:uid="{00000000-0005-0000-0000-0000E32E0000}"/>
    <cellStyle name="Input 2 2 2 3 2 3 3" xfId="12184" xr:uid="{00000000-0005-0000-0000-0000E42E0000}"/>
    <cellStyle name="Input 2 2 2 3 2 3 3 2" xfId="12185" xr:uid="{00000000-0005-0000-0000-0000E52E0000}"/>
    <cellStyle name="Input 2 2 2 3 2 3 3 3" xfId="12186" xr:uid="{00000000-0005-0000-0000-0000E62E0000}"/>
    <cellStyle name="Input 2 2 2 3 2 3 4" xfId="12187" xr:uid="{00000000-0005-0000-0000-0000E72E0000}"/>
    <cellStyle name="Input 2 2 2 3 2 3 4 2" xfId="12188" xr:uid="{00000000-0005-0000-0000-0000E82E0000}"/>
    <cellStyle name="Input 2 2 2 3 2 3 4 3" xfId="12189" xr:uid="{00000000-0005-0000-0000-0000E92E0000}"/>
    <cellStyle name="Input 2 2 2 3 2 3 5" xfId="12190" xr:uid="{00000000-0005-0000-0000-0000EA2E0000}"/>
    <cellStyle name="Input 2 2 2 3 2 3 5 2" xfId="12191" xr:uid="{00000000-0005-0000-0000-0000EB2E0000}"/>
    <cellStyle name="Input 2 2 2 3 2 3 5 3" xfId="12192" xr:uid="{00000000-0005-0000-0000-0000EC2E0000}"/>
    <cellStyle name="Input 2 2 2 3 2 3 6" xfId="12193" xr:uid="{00000000-0005-0000-0000-0000ED2E0000}"/>
    <cellStyle name="Input 2 2 2 3 2 3 6 2" xfId="12194" xr:uid="{00000000-0005-0000-0000-0000EE2E0000}"/>
    <cellStyle name="Input 2 2 2 3 2 3 6 3" xfId="12195" xr:uid="{00000000-0005-0000-0000-0000EF2E0000}"/>
    <cellStyle name="Input 2 2 2 3 2 3 7" xfId="12196" xr:uid="{00000000-0005-0000-0000-0000F02E0000}"/>
    <cellStyle name="Input 2 2 2 3 2 3 7 2" xfId="12197" xr:uid="{00000000-0005-0000-0000-0000F12E0000}"/>
    <cellStyle name="Input 2 2 2 3 2 3 7 3" xfId="12198" xr:uid="{00000000-0005-0000-0000-0000F22E0000}"/>
    <cellStyle name="Input 2 2 2 3 2 3 8" xfId="12199" xr:uid="{00000000-0005-0000-0000-0000F32E0000}"/>
    <cellStyle name="Input 2 2 2 3 2 3 8 2" xfId="12200" xr:uid="{00000000-0005-0000-0000-0000F42E0000}"/>
    <cellStyle name="Input 2 2 2 3 2 3 8 3" xfId="12201" xr:uid="{00000000-0005-0000-0000-0000F52E0000}"/>
    <cellStyle name="Input 2 2 2 3 2 3 9" xfId="12202" xr:uid="{00000000-0005-0000-0000-0000F62E0000}"/>
    <cellStyle name="Input 2 2 2 3 2 3 9 2" xfId="12203" xr:uid="{00000000-0005-0000-0000-0000F72E0000}"/>
    <cellStyle name="Input 2 2 2 3 2 3 9 3" xfId="12204" xr:uid="{00000000-0005-0000-0000-0000F82E0000}"/>
    <cellStyle name="Input 2 2 2 3 2 4" xfId="12205" xr:uid="{00000000-0005-0000-0000-0000F92E0000}"/>
    <cellStyle name="Input 2 2 2 3 2 4 10" xfId="12206" xr:uid="{00000000-0005-0000-0000-0000FA2E0000}"/>
    <cellStyle name="Input 2 2 2 3 2 4 11" xfId="12207" xr:uid="{00000000-0005-0000-0000-0000FB2E0000}"/>
    <cellStyle name="Input 2 2 2 3 2 4 2" xfId="12208" xr:uid="{00000000-0005-0000-0000-0000FC2E0000}"/>
    <cellStyle name="Input 2 2 2 3 2 4 2 2" xfId="12209" xr:uid="{00000000-0005-0000-0000-0000FD2E0000}"/>
    <cellStyle name="Input 2 2 2 3 2 4 2 3" xfId="12210" xr:uid="{00000000-0005-0000-0000-0000FE2E0000}"/>
    <cellStyle name="Input 2 2 2 3 2 4 3" xfId="12211" xr:uid="{00000000-0005-0000-0000-0000FF2E0000}"/>
    <cellStyle name="Input 2 2 2 3 2 4 3 2" xfId="12212" xr:uid="{00000000-0005-0000-0000-0000002F0000}"/>
    <cellStyle name="Input 2 2 2 3 2 4 3 3" xfId="12213" xr:uid="{00000000-0005-0000-0000-0000012F0000}"/>
    <cellStyle name="Input 2 2 2 3 2 4 4" xfId="12214" xr:uid="{00000000-0005-0000-0000-0000022F0000}"/>
    <cellStyle name="Input 2 2 2 3 2 4 4 2" xfId="12215" xr:uid="{00000000-0005-0000-0000-0000032F0000}"/>
    <cellStyle name="Input 2 2 2 3 2 4 4 3" xfId="12216" xr:uid="{00000000-0005-0000-0000-0000042F0000}"/>
    <cellStyle name="Input 2 2 2 3 2 4 5" xfId="12217" xr:uid="{00000000-0005-0000-0000-0000052F0000}"/>
    <cellStyle name="Input 2 2 2 3 2 4 5 2" xfId="12218" xr:uid="{00000000-0005-0000-0000-0000062F0000}"/>
    <cellStyle name="Input 2 2 2 3 2 4 5 3" xfId="12219" xr:uid="{00000000-0005-0000-0000-0000072F0000}"/>
    <cellStyle name="Input 2 2 2 3 2 4 6" xfId="12220" xr:uid="{00000000-0005-0000-0000-0000082F0000}"/>
    <cellStyle name="Input 2 2 2 3 2 4 6 2" xfId="12221" xr:uid="{00000000-0005-0000-0000-0000092F0000}"/>
    <cellStyle name="Input 2 2 2 3 2 4 6 3" xfId="12222" xr:uid="{00000000-0005-0000-0000-00000A2F0000}"/>
    <cellStyle name="Input 2 2 2 3 2 4 7" xfId="12223" xr:uid="{00000000-0005-0000-0000-00000B2F0000}"/>
    <cellStyle name="Input 2 2 2 3 2 4 7 2" xfId="12224" xr:uid="{00000000-0005-0000-0000-00000C2F0000}"/>
    <cellStyle name="Input 2 2 2 3 2 4 7 3" xfId="12225" xr:uid="{00000000-0005-0000-0000-00000D2F0000}"/>
    <cellStyle name="Input 2 2 2 3 2 4 8" xfId="12226" xr:uid="{00000000-0005-0000-0000-00000E2F0000}"/>
    <cellStyle name="Input 2 2 2 3 2 4 8 2" xfId="12227" xr:uid="{00000000-0005-0000-0000-00000F2F0000}"/>
    <cellStyle name="Input 2 2 2 3 2 4 8 3" xfId="12228" xr:uid="{00000000-0005-0000-0000-0000102F0000}"/>
    <cellStyle name="Input 2 2 2 3 2 4 9" xfId="12229" xr:uid="{00000000-0005-0000-0000-0000112F0000}"/>
    <cellStyle name="Input 2 2 2 3 2 4 9 2" xfId="12230" xr:uid="{00000000-0005-0000-0000-0000122F0000}"/>
    <cellStyle name="Input 2 2 2 3 2 4 9 3" xfId="12231" xr:uid="{00000000-0005-0000-0000-0000132F0000}"/>
    <cellStyle name="Input 2 2 2 3 2 5" xfId="12232" xr:uid="{00000000-0005-0000-0000-0000142F0000}"/>
    <cellStyle name="Input 2 2 2 3 2 5 10" xfId="12233" xr:uid="{00000000-0005-0000-0000-0000152F0000}"/>
    <cellStyle name="Input 2 2 2 3 2 5 11" xfId="12234" xr:uid="{00000000-0005-0000-0000-0000162F0000}"/>
    <cellStyle name="Input 2 2 2 3 2 5 2" xfId="12235" xr:uid="{00000000-0005-0000-0000-0000172F0000}"/>
    <cellStyle name="Input 2 2 2 3 2 5 2 2" xfId="12236" xr:uid="{00000000-0005-0000-0000-0000182F0000}"/>
    <cellStyle name="Input 2 2 2 3 2 5 2 3" xfId="12237" xr:uid="{00000000-0005-0000-0000-0000192F0000}"/>
    <cellStyle name="Input 2 2 2 3 2 5 3" xfId="12238" xr:uid="{00000000-0005-0000-0000-00001A2F0000}"/>
    <cellStyle name="Input 2 2 2 3 2 5 3 2" xfId="12239" xr:uid="{00000000-0005-0000-0000-00001B2F0000}"/>
    <cellStyle name="Input 2 2 2 3 2 5 3 3" xfId="12240" xr:uid="{00000000-0005-0000-0000-00001C2F0000}"/>
    <cellStyle name="Input 2 2 2 3 2 5 4" xfId="12241" xr:uid="{00000000-0005-0000-0000-00001D2F0000}"/>
    <cellStyle name="Input 2 2 2 3 2 5 4 2" xfId="12242" xr:uid="{00000000-0005-0000-0000-00001E2F0000}"/>
    <cellStyle name="Input 2 2 2 3 2 5 4 3" xfId="12243" xr:uid="{00000000-0005-0000-0000-00001F2F0000}"/>
    <cellStyle name="Input 2 2 2 3 2 5 5" xfId="12244" xr:uid="{00000000-0005-0000-0000-0000202F0000}"/>
    <cellStyle name="Input 2 2 2 3 2 5 5 2" xfId="12245" xr:uid="{00000000-0005-0000-0000-0000212F0000}"/>
    <cellStyle name="Input 2 2 2 3 2 5 5 3" xfId="12246" xr:uid="{00000000-0005-0000-0000-0000222F0000}"/>
    <cellStyle name="Input 2 2 2 3 2 5 6" xfId="12247" xr:uid="{00000000-0005-0000-0000-0000232F0000}"/>
    <cellStyle name="Input 2 2 2 3 2 5 6 2" xfId="12248" xr:uid="{00000000-0005-0000-0000-0000242F0000}"/>
    <cellStyle name="Input 2 2 2 3 2 5 6 3" xfId="12249" xr:uid="{00000000-0005-0000-0000-0000252F0000}"/>
    <cellStyle name="Input 2 2 2 3 2 5 7" xfId="12250" xr:uid="{00000000-0005-0000-0000-0000262F0000}"/>
    <cellStyle name="Input 2 2 2 3 2 5 7 2" xfId="12251" xr:uid="{00000000-0005-0000-0000-0000272F0000}"/>
    <cellStyle name="Input 2 2 2 3 2 5 7 3" xfId="12252" xr:uid="{00000000-0005-0000-0000-0000282F0000}"/>
    <cellStyle name="Input 2 2 2 3 2 5 8" xfId="12253" xr:uid="{00000000-0005-0000-0000-0000292F0000}"/>
    <cellStyle name="Input 2 2 2 3 2 5 8 2" xfId="12254" xr:uid="{00000000-0005-0000-0000-00002A2F0000}"/>
    <cellStyle name="Input 2 2 2 3 2 5 8 3" xfId="12255" xr:uid="{00000000-0005-0000-0000-00002B2F0000}"/>
    <cellStyle name="Input 2 2 2 3 2 5 9" xfId="12256" xr:uid="{00000000-0005-0000-0000-00002C2F0000}"/>
    <cellStyle name="Input 2 2 2 3 2 5 9 2" xfId="12257" xr:uid="{00000000-0005-0000-0000-00002D2F0000}"/>
    <cellStyle name="Input 2 2 2 3 2 5 9 3" xfId="12258" xr:uid="{00000000-0005-0000-0000-00002E2F0000}"/>
    <cellStyle name="Input 2 2 2 3 2 6" xfId="12259" xr:uid="{00000000-0005-0000-0000-00002F2F0000}"/>
    <cellStyle name="Input 2 2 2 3 2 6 10" xfId="12260" xr:uid="{00000000-0005-0000-0000-0000302F0000}"/>
    <cellStyle name="Input 2 2 2 3 2 6 11" xfId="12261" xr:uid="{00000000-0005-0000-0000-0000312F0000}"/>
    <cellStyle name="Input 2 2 2 3 2 6 2" xfId="12262" xr:uid="{00000000-0005-0000-0000-0000322F0000}"/>
    <cellStyle name="Input 2 2 2 3 2 6 2 2" xfId="12263" xr:uid="{00000000-0005-0000-0000-0000332F0000}"/>
    <cellStyle name="Input 2 2 2 3 2 6 2 3" xfId="12264" xr:uid="{00000000-0005-0000-0000-0000342F0000}"/>
    <cellStyle name="Input 2 2 2 3 2 6 3" xfId="12265" xr:uid="{00000000-0005-0000-0000-0000352F0000}"/>
    <cellStyle name="Input 2 2 2 3 2 6 3 2" xfId="12266" xr:uid="{00000000-0005-0000-0000-0000362F0000}"/>
    <cellStyle name="Input 2 2 2 3 2 6 3 3" xfId="12267" xr:uid="{00000000-0005-0000-0000-0000372F0000}"/>
    <cellStyle name="Input 2 2 2 3 2 6 4" xfId="12268" xr:uid="{00000000-0005-0000-0000-0000382F0000}"/>
    <cellStyle name="Input 2 2 2 3 2 6 4 2" xfId="12269" xr:uid="{00000000-0005-0000-0000-0000392F0000}"/>
    <cellStyle name="Input 2 2 2 3 2 6 4 3" xfId="12270" xr:uid="{00000000-0005-0000-0000-00003A2F0000}"/>
    <cellStyle name="Input 2 2 2 3 2 6 5" xfId="12271" xr:uid="{00000000-0005-0000-0000-00003B2F0000}"/>
    <cellStyle name="Input 2 2 2 3 2 6 5 2" xfId="12272" xr:uid="{00000000-0005-0000-0000-00003C2F0000}"/>
    <cellStyle name="Input 2 2 2 3 2 6 5 3" xfId="12273" xr:uid="{00000000-0005-0000-0000-00003D2F0000}"/>
    <cellStyle name="Input 2 2 2 3 2 6 6" xfId="12274" xr:uid="{00000000-0005-0000-0000-00003E2F0000}"/>
    <cellStyle name="Input 2 2 2 3 2 6 6 2" xfId="12275" xr:uid="{00000000-0005-0000-0000-00003F2F0000}"/>
    <cellStyle name="Input 2 2 2 3 2 6 6 3" xfId="12276" xr:uid="{00000000-0005-0000-0000-0000402F0000}"/>
    <cellStyle name="Input 2 2 2 3 2 6 7" xfId="12277" xr:uid="{00000000-0005-0000-0000-0000412F0000}"/>
    <cellStyle name="Input 2 2 2 3 2 6 7 2" xfId="12278" xr:uid="{00000000-0005-0000-0000-0000422F0000}"/>
    <cellStyle name="Input 2 2 2 3 2 6 7 3" xfId="12279" xr:uid="{00000000-0005-0000-0000-0000432F0000}"/>
    <cellStyle name="Input 2 2 2 3 2 6 8" xfId="12280" xr:uid="{00000000-0005-0000-0000-0000442F0000}"/>
    <cellStyle name="Input 2 2 2 3 2 6 8 2" xfId="12281" xr:uid="{00000000-0005-0000-0000-0000452F0000}"/>
    <cellStyle name="Input 2 2 2 3 2 6 8 3" xfId="12282" xr:uid="{00000000-0005-0000-0000-0000462F0000}"/>
    <cellStyle name="Input 2 2 2 3 2 6 9" xfId="12283" xr:uid="{00000000-0005-0000-0000-0000472F0000}"/>
    <cellStyle name="Input 2 2 2 3 2 6 9 2" xfId="12284" xr:uid="{00000000-0005-0000-0000-0000482F0000}"/>
    <cellStyle name="Input 2 2 2 3 2 6 9 3" xfId="12285" xr:uid="{00000000-0005-0000-0000-0000492F0000}"/>
    <cellStyle name="Input 2 2 2 3 2 7" xfId="12286" xr:uid="{00000000-0005-0000-0000-00004A2F0000}"/>
    <cellStyle name="Input 2 2 2 3 2 7 10" xfId="12287" xr:uid="{00000000-0005-0000-0000-00004B2F0000}"/>
    <cellStyle name="Input 2 2 2 3 2 7 11" xfId="12288" xr:uid="{00000000-0005-0000-0000-00004C2F0000}"/>
    <cellStyle name="Input 2 2 2 3 2 7 2" xfId="12289" xr:uid="{00000000-0005-0000-0000-00004D2F0000}"/>
    <cellStyle name="Input 2 2 2 3 2 7 2 2" xfId="12290" xr:uid="{00000000-0005-0000-0000-00004E2F0000}"/>
    <cellStyle name="Input 2 2 2 3 2 7 2 3" xfId="12291" xr:uid="{00000000-0005-0000-0000-00004F2F0000}"/>
    <cellStyle name="Input 2 2 2 3 2 7 3" xfId="12292" xr:uid="{00000000-0005-0000-0000-0000502F0000}"/>
    <cellStyle name="Input 2 2 2 3 2 7 3 2" xfId="12293" xr:uid="{00000000-0005-0000-0000-0000512F0000}"/>
    <cellStyle name="Input 2 2 2 3 2 7 3 3" xfId="12294" xr:uid="{00000000-0005-0000-0000-0000522F0000}"/>
    <cellStyle name="Input 2 2 2 3 2 7 4" xfId="12295" xr:uid="{00000000-0005-0000-0000-0000532F0000}"/>
    <cellStyle name="Input 2 2 2 3 2 7 4 2" xfId="12296" xr:uid="{00000000-0005-0000-0000-0000542F0000}"/>
    <cellStyle name="Input 2 2 2 3 2 7 4 3" xfId="12297" xr:uid="{00000000-0005-0000-0000-0000552F0000}"/>
    <cellStyle name="Input 2 2 2 3 2 7 5" xfId="12298" xr:uid="{00000000-0005-0000-0000-0000562F0000}"/>
    <cellStyle name="Input 2 2 2 3 2 7 5 2" xfId="12299" xr:uid="{00000000-0005-0000-0000-0000572F0000}"/>
    <cellStyle name="Input 2 2 2 3 2 7 5 3" xfId="12300" xr:uid="{00000000-0005-0000-0000-0000582F0000}"/>
    <cellStyle name="Input 2 2 2 3 2 7 6" xfId="12301" xr:uid="{00000000-0005-0000-0000-0000592F0000}"/>
    <cellStyle name="Input 2 2 2 3 2 7 6 2" xfId="12302" xr:uid="{00000000-0005-0000-0000-00005A2F0000}"/>
    <cellStyle name="Input 2 2 2 3 2 7 6 3" xfId="12303" xr:uid="{00000000-0005-0000-0000-00005B2F0000}"/>
    <cellStyle name="Input 2 2 2 3 2 7 7" xfId="12304" xr:uid="{00000000-0005-0000-0000-00005C2F0000}"/>
    <cellStyle name="Input 2 2 2 3 2 7 7 2" xfId="12305" xr:uid="{00000000-0005-0000-0000-00005D2F0000}"/>
    <cellStyle name="Input 2 2 2 3 2 7 7 3" xfId="12306" xr:uid="{00000000-0005-0000-0000-00005E2F0000}"/>
    <cellStyle name="Input 2 2 2 3 2 7 8" xfId="12307" xr:uid="{00000000-0005-0000-0000-00005F2F0000}"/>
    <cellStyle name="Input 2 2 2 3 2 7 8 2" xfId="12308" xr:uid="{00000000-0005-0000-0000-0000602F0000}"/>
    <cellStyle name="Input 2 2 2 3 2 7 8 3" xfId="12309" xr:uid="{00000000-0005-0000-0000-0000612F0000}"/>
    <cellStyle name="Input 2 2 2 3 2 7 9" xfId="12310" xr:uid="{00000000-0005-0000-0000-0000622F0000}"/>
    <cellStyle name="Input 2 2 2 3 2 7 9 2" xfId="12311" xr:uid="{00000000-0005-0000-0000-0000632F0000}"/>
    <cellStyle name="Input 2 2 2 3 2 7 9 3" xfId="12312" xr:uid="{00000000-0005-0000-0000-0000642F0000}"/>
    <cellStyle name="Input 2 2 2 3 2 8" xfId="12313" xr:uid="{00000000-0005-0000-0000-0000652F0000}"/>
    <cellStyle name="Input 2 2 2 3 2 8 10" xfId="12314" xr:uid="{00000000-0005-0000-0000-0000662F0000}"/>
    <cellStyle name="Input 2 2 2 3 2 8 11" xfId="12315" xr:uid="{00000000-0005-0000-0000-0000672F0000}"/>
    <cellStyle name="Input 2 2 2 3 2 8 2" xfId="12316" xr:uid="{00000000-0005-0000-0000-0000682F0000}"/>
    <cellStyle name="Input 2 2 2 3 2 8 2 2" xfId="12317" xr:uid="{00000000-0005-0000-0000-0000692F0000}"/>
    <cellStyle name="Input 2 2 2 3 2 8 2 3" xfId="12318" xr:uid="{00000000-0005-0000-0000-00006A2F0000}"/>
    <cellStyle name="Input 2 2 2 3 2 8 3" xfId="12319" xr:uid="{00000000-0005-0000-0000-00006B2F0000}"/>
    <cellStyle name="Input 2 2 2 3 2 8 3 2" xfId="12320" xr:uid="{00000000-0005-0000-0000-00006C2F0000}"/>
    <cellStyle name="Input 2 2 2 3 2 8 3 3" xfId="12321" xr:uid="{00000000-0005-0000-0000-00006D2F0000}"/>
    <cellStyle name="Input 2 2 2 3 2 8 4" xfId="12322" xr:uid="{00000000-0005-0000-0000-00006E2F0000}"/>
    <cellStyle name="Input 2 2 2 3 2 8 4 2" xfId="12323" xr:uid="{00000000-0005-0000-0000-00006F2F0000}"/>
    <cellStyle name="Input 2 2 2 3 2 8 4 3" xfId="12324" xr:uid="{00000000-0005-0000-0000-0000702F0000}"/>
    <cellStyle name="Input 2 2 2 3 2 8 5" xfId="12325" xr:uid="{00000000-0005-0000-0000-0000712F0000}"/>
    <cellStyle name="Input 2 2 2 3 2 8 5 2" xfId="12326" xr:uid="{00000000-0005-0000-0000-0000722F0000}"/>
    <cellStyle name="Input 2 2 2 3 2 8 5 3" xfId="12327" xr:uid="{00000000-0005-0000-0000-0000732F0000}"/>
    <cellStyle name="Input 2 2 2 3 2 8 6" xfId="12328" xr:uid="{00000000-0005-0000-0000-0000742F0000}"/>
    <cellStyle name="Input 2 2 2 3 2 8 6 2" xfId="12329" xr:uid="{00000000-0005-0000-0000-0000752F0000}"/>
    <cellStyle name="Input 2 2 2 3 2 8 6 3" xfId="12330" xr:uid="{00000000-0005-0000-0000-0000762F0000}"/>
    <cellStyle name="Input 2 2 2 3 2 8 7" xfId="12331" xr:uid="{00000000-0005-0000-0000-0000772F0000}"/>
    <cellStyle name="Input 2 2 2 3 2 8 7 2" xfId="12332" xr:uid="{00000000-0005-0000-0000-0000782F0000}"/>
    <cellStyle name="Input 2 2 2 3 2 8 7 3" xfId="12333" xr:uid="{00000000-0005-0000-0000-0000792F0000}"/>
    <cellStyle name="Input 2 2 2 3 2 8 8" xfId="12334" xr:uid="{00000000-0005-0000-0000-00007A2F0000}"/>
    <cellStyle name="Input 2 2 2 3 2 8 8 2" xfId="12335" xr:uid="{00000000-0005-0000-0000-00007B2F0000}"/>
    <cellStyle name="Input 2 2 2 3 2 8 8 3" xfId="12336" xr:uid="{00000000-0005-0000-0000-00007C2F0000}"/>
    <cellStyle name="Input 2 2 2 3 2 8 9" xfId="12337" xr:uid="{00000000-0005-0000-0000-00007D2F0000}"/>
    <cellStyle name="Input 2 2 2 3 2 8 9 2" xfId="12338" xr:uid="{00000000-0005-0000-0000-00007E2F0000}"/>
    <cellStyle name="Input 2 2 2 3 2 8 9 3" xfId="12339" xr:uid="{00000000-0005-0000-0000-00007F2F0000}"/>
    <cellStyle name="Input 2 2 2 3 2 9" xfId="12340" xr:uid="{00000000-0005-0000-0000-0000802F0000}"/>
    <cellStyle name="Input 2 2 2 3 2 9 10" xfId="12341" xr:uid="{00000000-0005-0000-0000-0000812F0000}"/>
    <cellStyle name="Input 2 2 2 3 2 9 11" xfId="12342" xr:uid="{00000000-0005-0000-0000-0000822F0000}"/>
    <cellStyle name="Input 2 2 2 3 2 9 2" xfId="12343" xr:uid="{00000000-0005-0000-0000-0000832F0000}"/>
    <cellStyle name="Input 2 2 2 3 2 9 2 2" xfId="12344" xr:uid="{00000000-0005-0000-0000-0000842F0000}"/>
    <cellStyle name="Input 2 2 2 3 2 9 2 3" xfId="12345" xr:uid="{00000000-0005-0000-0000-0000852F0000}"/>
    <cellStyle name="Input 2 2 2 3 2 9 3" xfId="12346" xr:uid="{00000000-0005-0000-0000-0000862F0000}"/>
    <cellStyle name="Input 2 2 2 3 2 9 3 2" xfId="12347" xr:uid="{00000000-0005-0000-0000-0000872F0000}"/>
    <cellStyle name="Input 2 2 2 3 2 9 3 3" xfId="12348" xr:uid="{00000000-0005-0000-0000-0000882F0000}"/>
    <cellStyle name="Input 2 2 2 3 2 9 4" xfId="12349" xr:uid="{00000000-0005-0000-0000-0000892F0000}"/>
    <cellStyle name="Input 2 2 2 3 2 9 4 2" xfId="12350" xr:uid="{00000000-0005-0000-0000-00008A2F0000}"/>
    <cellStyle name="Input 2 2 2 3 2 9 4 3" xfId="12351" xr:uid="{00000000-0005-0000-0000-00008B2F0000}"/>
    <cellStyle name="Input 2 2 2 3 2 9 5" xfId="12352" xr:uid="{00000000-0005-0000-0000-00008C2F0000}"/>
    <cellStyle name="Input 2 2 2 3 2 9 5 2" xfId="12353" xr:uid="{00000000-0005-0000-0000-00008D2F0000}"/>
    <cellStyle name="Input 2 2 2 3 2 9 5 3" xfId="12354" xr:uid="{00000000-0005-0000-0000-00008E2F0000}"/>
    <cellStyle name="Input 2 2 2 3 2 9 6" xfId="12355" xr:uid="{00000000-0005-0000-0000-00008F2F0000}"/>
    <cellStyle name="Input 2 2 2 3 2 9 6 2" xfId="12356" xr:uid="{00000000-0005-0000-0000-0000902F0000}"/>
    <cellStyle name="Input 2 2 2 3 2 9 6 3" xfId="12357" xr:uid="{00000000-0005-0000-0000-0000912F0000}"/>
    <cellStyle name="Input 2 2 2 3 2 9 7" xfId="12358" xr:uid="{00000000-0005-0000-0000-0000922F0000}"/>
    <cellStyle name="Input 2 2 2 3 2 9 7 2" xfId="12359" xr:uid="{00000000-0005-0000-0000-0000932F0000}"/>
    <cellStyle name="Input 2 2 2 3 2 9 7 3" xfId="12360" xr:uid="{00000000-0005-0000-0000-0000942F0000}"/>
    <cellStyle name="Input 2 2 2 3 2 9 8" xfId="12361" xr:uid="{00000000-0005-0000-0000-0000952F0000}"/>
    <cellStyle name="Input 2 2 2 3 2 9 8 2" xfId="12362" xr:uid="{00000000-0005-0000-0000-0000962F0000}"/>
    <cellStyle name="Input 2 2 2 3 2 9 8 3" xfId="12363" xr:uid="{00000000-0005-0000-0000-0000972F0000}"/>
    <cellStyle name="Input 2 2 2 3 2 9 9" xfId="12364" xr:uid="{00000000-0005-0000-0000-0000982F0000}"/>
    <cellStyle name="Input 2 2 2 3 2 9 9 2" xfId="12365" xr:uid="{00000000-0005-0000-0000-0000992F0000}"/>
    <cellStyle name="Input 2 2 2 3 2 9 9 3" xfId="12366" xr:uid="{00000000-0005-0000-0000-00009A2F0000}"/>
    <cellStyle name="Input 2 2 2 3 3" xfId="12367" xr:uid="{00000000-0005-0000-0000-00009B2F0000}"/>
    <cellStyle name="Input 2 2 2 3 3 2" xfId="12368" xr:uid="{00000000-0005-0000-0000-00009C2F0000}"/>
    <cellStyle name="Input 2 2 2 3 3 3" xfId="12369" xr:uid="{00000000-0005-0000-0000-00009D2F0000}"/>
    <cellStyle name="Input 2 2 2 3 4" xfId="12370" xr:uid="{00000000-0005-0000-0000-00009E2F0000}"/>
    <cellStyle name="Input 2 2 2 3 4 2" xfId="12371" xr:uid="{00000000-0005-0000-0000-00009F2F0000}"/>
    <cellStyle name="Input 2 2 2 3 4 3" xfId="12372" xr:uid="{00000000-0005-0000-0000-0000A02F0000}"/>
    <cellStyle name="Input 2 2 2 3 5" xfId="12373" xr:uid="{00000000-0005-0000-0000-0000A12F0000}"/>
    <cellStyle name="Input 2 2 2 3 5 2" xfId="12374" xr:uid="{00000000-0005-0000-0000-0000A22F0000}"/>
    <cellStyle name="Input 2 2 2 3 5 3" xfId="12375" xr:uid="{00000000-0005-0000-0000-0000A32F0000}"/>
    <cellStyle name="Input 2 2 2 3 6" xfId="12376" xr:uid="{00000000-0005-0000-0000-0000A42F0000}"/>
    <cellStyle name="Input 2 2 2 3 6 2" xfId="12377" xr:uid="{00000000-0005-0000-0000-0000A52F0000}"/>
    <cellStyle name="Input 2 2 2 3 6 3" xfId="12378" xr:uid="{00000000-0005-0000-0000-0000A62F0000}"/>
    <cellStyle name="Input 2 2 2 3 7" xfId="12379" xr:uid="{00000000-0005-0000-0000-0000A72F0000}"/>
    <cellStyle name="Input 2 2 2 3 7 2" xfId="12380" xr:uid="{00000000-0005-0000-0000-0000A82F0000}"/>
    <cellStyle name="Input 2 2 2 3 7 3" xfId="12381" xr:uid="{00000000-0005-0000-0000-0000A92F0000}"/>
    <cellStyle name="Input 2 2 2 3 8" xfId="58484" xr:uid="{00000000-0005-0000-0000-0000AA2F0000}"/>
    <cellStyle name="Input 2 2 2 4" xfId="316" xr:uid="{00000000-0005-0000-0000-0000AB2F0000}"/>
    <cellStyle name="Input 2 2 2 4 2" xfId="12382" xr:uid="{00000000-0005-0000-0000-0000AC2F0000}"/>
    <cellStyle name="Input 2 2 2 4 2 10" xfId="12383" xr:uid="{00000000-0005-0000-0000-0000AD2F0000}"/>
    <cellStyle name="Input 2 2 2 4 2 10 10" xfId="12384" xr:uid="{00000000-0005-0000-0000-0000AE2F0000}"/>
    <cellStyle name="Input 2 2 2 4 2 10 11" xfId="12385" xr:uid="{00000000-0005-0000-0000-0000AF2F0000}"/>
    <cellStyle name="Input 2 2 2 4 2 10 2" xfId="12386" xr:uid="{00000000-0005-0000-0000-0000B02F0000}"/>
    <cellStyle name="Input 2 2 2 4 2 10 2 2" xfId="12387" xr:uid="{00000000-0005-0000-0000-0000B12F0000}"/>
    <cellStyle name="Input 2 2 2 4 2 10 2 3" xfId="12388" xr:uid="{00000000-0005-0000-0000-0000B22F0000}"/>
    <cellStyle name="Input 2 2 2 4 2 10 3" xfId="12389" xr:uid="{00000000-0005-0000-0000-0000B32F0000}"/>
    <cellStyle name="Input 2 2 2 4 2 10 3 2" xfId="12390" xr:uid="{00000000-0005-0000-0000-0000B42F0000}"/>
    <cellStyle name="Input 2 2 2 4 2 10 3 3" xfId="12391" xr:uid="{00000000-0005-0000-0000-0000B52F0000}"/>
    <cellStyle name="Input 2 2 2 4 2 10 4" xfId="12392" xr:uid="{00000000-0005-0000-0000-0000B62F0000}"/>
    <cellStyle name="Input 2 2 2 4 2 10 4 2" xfId="12393" xr:uid="{00000000-0005-0000-0000-0000B72F0000}"/>
    <cellStyle name="Input 2 2 2 4 2 10 4 3" xfId="12394" xr:uid="{00000000-0005-0000-0000-0000B82F0000}"/>
    <cellStyle name="Input 2 2 2 4 2 10 5" xfId="12395" xr:uid="{00000000-0005-0000-0000-0000B92F0000}"/>
    <cellStyle name="Input 2 2 2 4 2 10 5 2" xfId="12396" xr:uid="{00000000-0005-0000-0000-0000BA2F0000}"/>
    <cellStyle name="Input 2 2 2 4 2 10 5 3" xfId="12397" xr:uid="{00000000-0005-0000-0000-0000BB2F0000}"/>
    <cellStyle name="Input 2 2 2 4 2 10 6" xfId="12398" xr:uid="{00000000-0005-0000-0000-0000BC2F0000}"/>
    <cellStyle name="Input 2 2 2 4 2 10 6 2" xfId="12399" xr:uid="{00000000-0005-0000-0000-0000BD2F0000}"/>
    <cellStyle name="Input 2 2 2 4 2 10 6 3" xfId="12400" xr:uid="{00000000-0005-0000-0000-0000BE2F0000}"/>
    <cellStyle name="Input 2 2 2 4 2 10 7" xfId="12401" xr:uid="{00000000-0005-0000-0000-0000BF2F0000}"/>
    <cellStyle name="Input 2 2 2 4 2 10 7 2" xfId="12402" xr:uid="{00000000-0005-0000-0000-0000C02F0000}"/>
    <cellStyle name="Input 2 2 2 4 2 10 7 3" xfId="12403" xr:uid="{00000000-0005-0000-0000-0000C12F0000}"/>
    <cellStyle name="Input 2 2 2 4 2 10 8" xfId="12404" xr:uid="{00000000-0005-0000-0000-0000C22F0000}"/>
    <cellStyle name="Input 2 2 2 4 2 10 8 2" xfId="12405" xr:uid="{00000000-0005-0000-0000-0000C32F0000}"/>
    <cellStyle name="Input 2 2 2 4 2 10 8 3" xfId="12406" xr:uid="{00000000-0005-0000-0000-0000C42F0000}"/>
    <cellStyle name="Input 2 2 2 4 2 10 9" xfId="12407" xr:uid="{00000000-0005-0000-0000-0000C52F0000}"/>
    <cellStyle name="Input 2 2 2 4 2 10 9 2" xfId="12408" xr:uid="{00000000-0005-0000-0000-0000C62F0000}"/>
    <cellStyle name="Input 2 2 2 4 2 10 9 3" xfId="12409" xr:uid="{00000000-0005-0000-0000-0000C72F0000}"/>
    <cellStyle name="Input 2 2 2 4 2 11" xfId="12410" xr:uid="{00000000-0005-0000-0000-0000C82F0000}"/>
    <cellStyle name="Input 2 2 2 4 2 11 2" xfId="12411" xr:uid="{00000000-0005-0000-0000-0000C92F0000}"/>
    <cellStyle name="Input 2 2 2 4 2 11 3" xfId="12412" xr:uid="{00000000-0005-0000-0000-0000CA2F0000}"/>
    <cellStyle name="Input 2 2 2 4 2 12" xfId="12413" xr:uid="{00000000-0005-0000-0000-0000CB2F0000}"/>
    <cellStyle name="Input 2 2 2 4 2 12 2" xfId="12414" xr:uid="{00000000-0005-0000-0000-0000CC2F0000}"/>
    <cellStyle name="Input 2 2 2 4 2 12 3" xfId="12415" xr:uid="{00000000-0005-0000-0000-0000CD2F0000}"/>
    <cellStyle name="Input 2 2 2 4 2 13" xfId="12416" xr:uid="{00000000-0005-0000-0000-0000CE2F0000}"/>
    <cellStyle name="Input 2 2 2 4 2 13 2" xfId="12417" xr:uid="{00000000-0005-0000-0000-0000CF2F0000}"/>
    <cellStyle name="Input 2 2 2 4 2 13 3" xfId="12418" xr:uid="{00000000-0005-0000-0000-0000D02F0000}"/>
    <cellStyle name="Input 2 2 2 4 2 14" xfId="12419" xr:uid="{00000000-0005-0000-0000-0000D12F0000}"/>
    <cellStyle name="Input 2 2 2 4 2 14 2" xfId="12420" xr:uid="{00000000-0005-0000-0000-0000D22F0000}"/>
    <cellStyle name="Input 2 2 2 4 2 14 3" xfId="12421" xr:uid="{00000000-0005-0000-0000-0000D32F0000}"/>
    <cellStyle name="Input 2 2 2 4 2 15" xfId="12422" xr:uid="{00000000-0005-0000-0000-0000D42F0000}"/>
    <cellStyle name="Input 2 2 2 4 2 15 2" xfId="12423" xr:uid="{00000000-0005-0000-0000-0000D52F0000}"/>
    <cellStyle name="Input 2 2 2 4 2 15 3" xfId="12424" xr:uid="{00000000-0005-0000-0000-0000D62F0000}"/>
    <cellStyle name="Input 2 2 2 4 2 16" xfId="12425" xr:uid="{00000000-0005-0000-0000-0000D72F0000}"/>
    <cellStyle name="Input 2 2 2 4 2 16 2" xfId="12426" xr:uid="{00000000-0005-0000-0000-0000D82F0000}"/>
    <cellStyle name="Input 2 2 2 4 2 16 3" xfId="12427" xr:uid="{00000000-0005-0000-0000-0000D92F0000}"/>
    <cellStyle name="Input 2 2 2 4 2 17" xfId="12428" xr:uid="{00000000-0005-0000-0000-0000DA2F0000}"/>
    <cellStyle name="Input 2 2 2 4 2 17 2" xfId="12429" xr:uid="{00000000-0005-0000-0000-0000DB2F0000}"/>
    <cellStyle name="Input 2 2 2 4 2 17 3" xfId="12430" xr:uid="{00000000-0005-0000-0000-0000DC2F0000}"/>
    <cellStyle name="Input 2 2 2 4 2 18" xfId="12431" xr:uid="{00000000-0005-0000-0000-0000DD2F0000}"/>
    <cellStyle name="Input 2 2 2 4 2 18 2" xfId="12432" xr:uid="{00000000-0005-0000-0000-0000DE2F0000}"/>
    <cellStyle name="Input 2 2 2 4 2 18 3" xfId="12433" xr:uid="{00000000-0005-0000-0000-0000DF2F0000}"/>
    <cellStyle name="Input 2 2 2 4 2 19" xfId="12434" xr:uid="{00000000-0005-0000-0000-0000E02F0000}"/>
    <cellStyle name="Input 2 2 2 4 2 2" xfId="12435" xr:uid="{00000000-0005-0000-0000-0000E12F0000}"/>
    <cellStyle name="Input 2 2 2 4 2 2 10" xfId="12436" xr:uid="{00000000-0005-0000-0000-0000E22F0000}"/>
    <cellStyle name="Input 2 2 2 4 2 2 11" xfId="12437" xr:uid="{00000000-0005-0000-0000-0000E32F0000}"/>
    <cellStyle name="Input 2 2 2 4 2 2 2" xfId="12438" xr:uid="{00000000-0005-0000-0000-0000E42F0000}"/>
    <cellStyle name="Input 2 2 2 4 2 2 2 2" xfId="12439" xr:uid="{00000000-0005-0000-0000-0000E52F0000}"/>
    <cellStyle name="Input 2 2 2 4 2 2 2 3" xfId="12440" xr:uid="{00000000-0005-0000-0000-0000E62F0000}"/>
    <cellStyle name="Input 2 2 2 4 2 2 3" xfId="12441" xr:uid="{00000000-0005-0000-0000-0000E72F0000}"/>
    <cellStyle name="Input 2 2 2 4 2 2 3 2" xfId="12442" xr:uid="{00000000-0005-0000-0000-0000E82F0000}"/>
    <cellStyle name="Input 2 2 2 4 2 2 3 3" xfId="12443" xr:uid="{00000000-0005-0000-0000-0000E92F0000}"/>
    <cellStyle name="Input 2 2 2 4 2 2 4" xfId="12444" xr:uid="{00000000-0005-0000-0000-0000EA2F0000}"/>
    <cellStyle name="Input 2 2 2 4 2 2 4 2" xfId="12445" xr:uid="{00000000-0005-0000-0000-0000EB2F0000}"/>
    <cellStyle name="Input 2 2 2 4 2 2 4 3" xfId="12446" xr:uid="{00000000-0005-0000-0000-0000EC2F0000}"/>
    <cellStyle name="Input 2 2 2 4 2 2 5" xfId="12447" xr:uid="{00000000-0005-0000-0000-0000ED2F0000}"/>
    <cellStyle name="Input 2 2 2 4 2 2 5 2" xfId="12448" xr:uid="{00000000-0005-0000-0000-0000EE2F0000}"/>
    <cellStyle name="Input 2 2 2 4 2 2 5 3" xfId="12449" xr:uid="{00000000-0005-0000-0000-0000EF2F0000}"/>
    <cellStyle name="Input 2 2 2 4 2 2 6" xfId="12450" xr:uid="{00000000-0005-0000-0000-0000F02F0000}"/>
    <cellStyle name="Input 2 2 2 4 2 2 6 2" xfId="12451" xr:uid="{00000000-0005-0000-0000-0000F12F0000}"/>
    <cellStyle name="Input 2 2 2 4 2 2 6 3" xfId="12452" xr:uid="{00000000-0005-0000-0000-0000F22F0000}"/>
    <cellStyle name="Input 2 2 2 4 2 2 7" xfId="12453" xr:uid="{00000000-0005-0000-0000-0000F32F0000}"/>
    <cellStyle name="Input 2 2 2 4 2 2 7 2" xfId="12454" xr:uid="{00000000-0005-0000-0000-0000F42F0000}"/>
    <cellStyle name="Input 2 2 2 4 2 2 7 3" xfId="12455" xr:uid="{00000000-0005-0000-0000-0000F52F0000}"/>
    <cellStyle name="Input 2 2 2 4 2 2 8" xfId="12456" xr:uid="{00000000-0005-0000-0000-0000F62F0000}"/>
    <cellStyle name="Input 2 2 2 4 2 2 8 2" xfId="12457" xr:uid="{00000000-0005-0000-0000-0000F72F0000}"/>
    <cellStyle name="Input 2 2 2 4 2 2 8 3" xfId="12458" xr:uid="{00000000-0005-0000-0000-0000F82F0000}"/>
    <cellStyle name="Input 2 2 2 4 2 2 9" xfId="12459" xr:uid="{00000000-0005-0000-0000-0000F92F0000}"/>
    <cellStyle name="Input 2 2 2 4 2 2 9 2" xfId="12460" xr:uid="{00000000-0005-0000-0000-0000FA2F0000}"/>
    <cellStyle name="Input 2 2 2 4 2 2 9 3" xfId="12461" xr:uid="{00000000-0005-0000-0000-0000FB2F0000}"/>
    <cellStyle name="Input 2 2 2 4 2 20" xfId="12462" xr:uid="{00000000-0005-0000-0000-0000FC2F0000}"/>
    <cellStyle name="Input 2 2 2 4 2 3" xfId="12463" xr:uid="{00000000-0005-0000-0000-0000FD2F0000}"/>
    <cellStyle name="Input 2 2 2 4 2 3 10" xfId="12464" xr:uid="{00000000-0005-0000-0000-0000FE2F0000}"/>
    <cellStyle name="Input 2 2 2 4 2 3 11" xfId="12465" xr:uid="{00000000-0005-0000-0000-0000FF2F0000}"/>
    <cellStyle name="Input 2 2 2 4 2 3 2" xfId="12466" xr:uid="{00000000-0005-0000-0000-000000300000}"/>
    <cellStyle name="Input 2 2 2 4 2 3 2 2" xfId="12467" xr:uid="{00000000-0005-0000-0000-000001300000}"/>
    <cellStyle name="Input 2 2 2 4 2 3 2 3" xfId="12468" xr:uid="{00000000-0005-0000-0000-000002300000}"/>
    <cellStyle name="Input 2 2 2 4 2 3 3" xfId="12469" xr:uid="{00000000-0005-0000-0000-000003300000}"/>
    <cellStyle name="Input 2 2 2 4 2 3 3 2" xfId="12470" xr:uid="{00000000-0005-0000-0000-000004300000}"/>
    <cellStyle name="Input 2 2 2 4 2 3 3 3" xfId="12471" xr:uid="{00000000-0005-0000-0000-000005300000}"/>
    <cellStyle name="Input 2 2 2 4 2 3 4" xfId="12472" xr:uid="{00000000-0005-0000-0000-000006300000}"/>
    <cellStyle name="Input 2 2 2 4 2 3 4 2" xfId="12473" xr:uid="{00000000-0005-0000-0000-000007300000}"/>
    <cellStyle name="Input 2 2 2 4 2 3 4 3" xfId="12474" xr:uid="{00000000-0005-0000-0000-000008300000}"/>
    <cellStyle name="Input 2 2 2 4 2 3 5" xfId="12475" xr:uid="{00000000-0005-0000-0000-000009300000}"/>
    <cellStyle name="Input 2 2 2 4 2 3 5 2" xfId="12476" xr:uid="{00000000-0005-0000-0000-00000A300000}"/>
    <cellStyle name="Input 2 2 2 4 2 3 5 3" xfId="12477" xr:uid="{00000000-0005-0000-0000-00000B300000}"/>
    <cellStyle name="Input 2 2 2 4 2 3 6" xfId="12478" xr:uid="{00000000-0005-0000-0000-00000C300000}"/>
    <cellStyle name="Input 2 2 2 4 2 3 6 2" xfId="12479" xr:uid="{00000000-0005-0000-0000-00000D300000}"/>
    <cellStyle name="Input 2 2 2 4 2 3 6 3" xfId="12480" xr:uid="{00000000-0005-0000-0000-00000E300000}"/>
    <cellStyle name="Input 2 2 2 4 2 3 7" xfId="12481" xr:uid="{00000000-0005-0000-0000-00000F300000}"/>
    <cellStyle name="Input 2 2 2 4 2 3 7 2" xfId="12482" xr:uid="{00000000-0005-0000-0000-000010300000}"/>
    <cellStyle name="Input 2 2 2 4 2 3 7 3" xfId="12483" xr:uid="{00000000-0005-0000-0000-000011300000}"/>
    <cellStyle name="Input 2 2 2 4 2 3 8" xfId="12484" xr:uid="{00000000-0005-0000-0000-000012300000}"/>
    <cellStyle name="Input 2 2 2 4 2 3 8 2" xfId="12485" xr:uid="{00000000-0005-0000-0000-000013300000}"/>
    <cellStyle name="Input 2 2 2 4 2 3 8 3" xfId="12486" xr:uid="{00000000-0005-0000-0000-000014300000}"/>
    <cellStyle name="Input 2 2 2 4 2 3 9" xfId="12487" xr:uid="{00000000-0005-0000-0000-000015300000}"/>
    <cellStyle name="Input 2 2 2 4 2 3 9 2" xfId="12488" xr:uid="{00000000-0005-0000-0000-000016300000}"/>
    <cellStyle name="Input 2 2 2 4 2 3 9 3" xfId="12489" xr:uid="{00000000-0005-0000-0000-000017300000}"/>
    <cellStyle name="Input 2 2 2 4 2 4" xfId="12490" xr:uid="{00000000-0005-0000-0000-000018300000}"/>
    <cellStyle name="Input 2 2 2 4 2 4 10" xfId="12491" xr:uid="{00000000-0005-0000-0000-000019300000}"/>
    <cellStyle name="Input 2 2 2 4 2 4 11" xfId="12492" xr:uid="{00000000-0005-0000-0000-00001A300000}"/>
    <cellStyle name="Input 2 2 2 4 2 4 2" xfId="12493" xr:uid="{00000000-0005-0000-0000-00001B300000}"/>
    <cellStyle name="Input 2 2 2 4 2 4 2 2" xfId="12494" xr:uid="{00000000-0005-0000-0000-00001C300000}"/>
    <cellStyle name="Input 2 2 2 4 2 4 2 3" xfId="12495" xr:uid="{00000000-0005-0000-0000-00001D300000}"/>
    <cellStyle name="Input 2 2 2 4 2 4 3" xfId="12496" xr:uid="{00000000-0005-0000-0000-00001E300000}"/>
    <cellStyle name="Input 2 2 2 4 2 4 3 2" xfId="12497" xr:uid="{00000000-0005-0000-0000-00001F300000}"/>
    <cellStyle name="Input 2 2 2 4 2 4 3 3" xfId="12498" xr:uid="{00000000-0005-0000-0000-000020300000}"/>
    <cellStyle name="Input 2 2 2 4 2 4 4" xfId="12499" xr:uid="{00000000-0005-0000-0000-000021300000}"/>
    <cellStyle name="Input 2 2 2 4 2 4 4 2" xfId="12500" xr:uid="{00000000-0005-0000-0000-000022300000}"/>
    <cellStyle name="Input 2 2 2 4 2 4 4 3" xfId="12501" xr:uid="{00000000-0005-0000-0000-000023300000}"/>
    <cellStyle name="Input 2 2 2 4 2 4 5" xfId="12502" xr:uid="{00000000-0005-0000-0000-000024300000}"/>
    <cellStyle name="Input 2 2 2 4 2 4 5 2" xfId="12503" xr:uid="{00000000-0005-0000-0000-000025300000}"/>
    <cellStyle name="Input 2 2 2 4 2 4 5 3" xfId="12504" xr:uid="{00000000-0005-0000-0000-000026300000}"/>
    <cellStyle name="Input 2 2 2 4 2 4 6" xfId="12505" xr:uid="{00000000-0005-0000-0000-000027300000}"/>
    <cellStyle name="Input 2 2 2 4 2 4 6 2" xfId="12506" xr:uid="{00000000-0005-0000-0000-000028300000}"/>
    <cellStyle name="Input 2 2 2 4 2 4 6 3" xfId="12507" xr:uid="{00000000-0005-0000-0000-000029300000}"/>
    <cellStyle name="Input 2 2 2 4 2 4 7" xfId="12508" xr:uid="{00000000-0005-0000-0000-00002A300000}"/>
    <cellStyle name="Input 2 2 2 4 2 4 7 2" xfId="12509" xr:uid="{00000000-0005-0000-0000-00002B300000}"/>
    <cellStyle name="Input 2 2 2 4 2 4 7 3" xfId="12510" xr:uid="{00000000-0005-0000-0000-00002C300000}"/>
    <cellStyle name="Input 2 2 2 4 2 4 8" xfId="12511" xr:uid="{00000000-0005-0000-0000-00002D300000}"/>
    <cellStyle name="Input 2 2 2 4 2 4 8 2" xfId="12512" xr:uid="{00000000-0005-0000-0000-00002E300000}"/>
    <cellStyle name="Input 2 2 2 4 2 4 8 3" xfId="12513" xr:uid="{00000000-0005-0000-0000-00002F300000}"/>
    <cellStyle name="Input 2 2 2 4 2 4 9" xfId="12514" xr:uid="{00000000-0005-0000-0000-000030300000}"/>
    <cellStyle name="Input 2 2 2 4 2 4 9 2" xfId="12515" xr:uid="{00000000-0005-0000-0000-000031300000}"/>
    <cellStyle name="Input 2 2 2 4 2 4 9 3" xfId="12516" xr:uid="{00000000-0005-0000-0000-000032300000}"/>
    <cellStyle name="Input 2 2 2 4 2 5" xfId="12517" xr:uid="{00000000-0005-0000-0000-000033300000}"/>
    <cellStyle name="Input 2 2 2 4 2 5 10" xfId="12518" xr:uid="{00000000-0005-0000-0000-000034300000}"/>
    <cellStyle name="Input 2 2 2 4 2 5 11" xfId="12519" xr:uid="{00000000-0005-0000-0000-000035300000}"/>
    <cellStyle name="Input 2 2 2 4 2 5 2" xfId="12520" xr:uid="{00000000-0005-0000-0000-000036300000}"/>
    <cellStyle name="Input 2 2 2 4 2 5 2 2" xfId="12521" xr:uid="{00000000-0005-0000-0000-000037300000}"/>
    <cellStyle name="Input 2 2 2 4 2 5 2 3" xfId="12522" xr:uid="{00000000-0005-0000-0000-000038300000}"/>
    <cellStyle name="Input 2 2 2 4 2 5 3" xfId="12523" xr:uid="{00000000-0005-0000-0000-000039300000}"/>
    <cellStyle name="Input 2 2 2 4 2 5 3 2" xfId="12524" xr:uid="{00000000-0005-0000-0000-00003A300000}"/>
    <cellStyle name="Input 2 2 2 4 2 5 3 3" xfId="12525" xr:uid="{00000000-0005-0000-0000-00003B300000}"/>
    <cellStyle name="Input 2 2 2 4 2 5 4" xfId="12526" xr:uid="{00000000-0005-0000-0000-00003C300000}"/>
    <cellStyle name="Input 2 2 2 4 2 5 4 2" xfId="12527" xr:uid="{00000000-0005-0000-0000-00003D300000}"/>
    <cellStyle name="Input 2 2 2 4 2 5 4 3" xfId="12528" xr:uid="{00000000-0005-0000-0000-00003E300000}"/>
    <cellStyle name="Input 2 2 2 4 2 5 5" xfId="12529" xr:uid="{00000000-0005-0000-0000-00003F300000}"/>
    <cellStyle name="Input 2 2 2 4 2 5 5 2" xfId="12530" xr:uid="{00000000-0005-0000-0000-000040300000}"/>
    <cellStyle name="Input 2 2 2 4 2 5 5 3" xfId="12531" xr:uid="{00000000-0005-0000-0000-000041300000}"/>
    <cellStyle name="Input 2 2 2 4 2 5 6" xfId="12532" xr:uid="{00000000-0005-0000-0000-000042300000}"/>
    <cellStyle name="Input 2 2 2 4 2 5 6 2" xfId="12533" xr:uid="{00000000-0005-0000-0000-000043300000}"/>
    <cellStyle name="Input 2 2 2 4 2 5 6 3" xfId="12534" xr:uid="{00000000-0005-0000-0000-000044300000}"/>
    <cellStyle name="Input 2 2 2 4 2 5 7" xfId="12535" xr:uid="{00000000-0005-0000-0000-000045300000}"/>
    <cellStyle name="Input 2 2 2 4 2 5 7 2" xfId="12536" xr:uid="{00000000-0005-0000-0000-000046300000}"/>
    <cellStyle name="Input 2 2 2 4 2 5 7 3" xfId="12537" xr:uid="{00000000-0005-0000-0000-000047300000}"/>
    <cellStyle name="Input 2 2 2 4 2 5 8" xfId="12538" xr:uid="{00000000-0005-0000-0000-000048300000}"/>
    <cellStyle name="Input 2 2 2 4 2 5 8 2" xfId="12539" xr:uid="{00000000-0005-0000-0000-000049300000}"/>
    <cellStyle name="Input 2 2 2 4 2 5 8 3" xfId="12540" xr:uid="{00000000-0005-0000-0000-00004A300000}"/>
    <cellStyle name="Input 2 2 2 4 2 5 9" xfId="12541" xr:uid="{00000000-0005-0000-0000-00004B300000}"/>
    <cellStyle name="Input 2 2 2 4 2 5 9 2" xfId="12542" xr:uid="{00000000-0005-0000-0000-00004C300000}"/>
    <cellStyle name="Input 2 2 2 4 2 5 9 3" xfId="12543" xr:uid="{00000000-0005-0000-0000-00004D300000}"/>
    <cellStyle name="Input 2 2 2 4 2 6" xfId="12544" xr:uid="{00000000-0005-0000-0000-00004E300000}"/>
    <cellStyle name="Input 2 2 2 4 2 6 10" xfId="12545" xr:uid="{00000000-0005-0000-0000-00004F300000}"/>
    <cellStyle name="Input 2 2 2 4 2 6 11" xfId="12546" xr:uid="{00000000-0005-0000-0000-000050300000}"/>
    <cellStyle name="Input 2 2 2 4 2 6 2" xfId="12547" xr:uid="{00000000-0005-0000-0000-000051300000}"/>
    <cellStyle name="Input 2 2 2 4 2 6 2 2" xfId="12548" xr:uid="{00000000-0005-0000-0000-000052300000}"/>
    <cellStyle name="Input 2 2 2 4 2 6 2 3" xfId="12549" xr:uid="{00000000-0005-0000-0000-000053300000}"/>
    <cellStyle name="Input 2 2 2 4 2 6 3" xfId="12550" xr:uid="{00000000-0005-0000-0000-000054300000}"/>
    <cellStyle name="Input 2 2 2 4 2 6 3 2" xfId="12551" xr:uid="{00000000-0005-0000-0000-000055300000}"/>
    <cellStyle name="Input 2 2 2 4 2 6 3 3" xfId="12552" xr:uid="{00000000-0005-0000-0000-000056300000}"/>
    <cellStyle name="Input 2 2 2 4 2 6 4" xfId="12553" xr:uid="{00000000-0005-0000-0000-000057300000}"/>
    <cellStyle name="Input 2 2 2 4 2 6 4 2" xfId="12554" xr:uid="{00000000-0005-0000-0000-000058300000}"/>
    <cellStyle name="Input 2 2 2 4 2 6 4 3" xfId="12555" xr:uid="{00000000-0005-0000-0000-000059300000}"/>
    <cellStyle name="Input 2 2 2 4 2 6 5" xfId="12556" xr:uid="{00000000-0005-0000-0000-00005A300000}"/>
    <cellStyle name="Input 2 2 2 4 2 6 5 2" xfId="12557" xr:uid="{00000000-0005-0000-0000-00005B300000}"/>
    <cellStyle name="Input 2 2 2 4 2 6 5 3" xfId="12558" xr:uid="{00000000-0005-0000-0000-00005C300000}"/>
    <cellStyle name="Input 2 2 2 4 2 6 6" xfId="12559" xr:uid="{00000000-0005-0000-0000-00005D300000}"/>
    <cellStyle name="Input 2 2 2 4 2 6 6 2" xfId="12560" xr:uid="{00000000-0005-0000-0000-00005E300000}"/>
    <cellStyle name="Input 2 2 2 4 2 6 6 3" xfId="12561" xr:uid="{00000000-0005-0000-0000-00005F300000}"/>
    <cellStyle name="Input 2 2 2 4 2 6 7" xfId="12562" xr:uid="{00000000-0005-0000-0000-000060300000}"/>
    <cellStyle name="Input 2 2 2 4 2 6 7 2" xfId="12563" xr:uid="{00000000-0005-0000-0000-000061300000}"/>
    <cellStyle name="Input 2 2 2 4 2 6 7 3" xfId="12564" xr:uid="{00000000-0005-0000-0000-000062300000}"/>
    <cellStyle name="Input 2 2 2 4 2 6 8" xfId="12565" xr:uid="{00000000-0005-0000-0000-000063300000}"/>
    <cellStyle name="Input 2 2 2 4 2 6 8 2" xfId="12566" xr:uid="{00000000-0005-0000-0000-000064300000}"/>
    <cellStyle name="Input 2 2 2 4 2 6 8 3" xfId="12567" xr:uid="{00000000-0005-0000-0000-000065300000}"/>
    <cellStyle name="Input 2 2 2 4 2 6 9" xfId="12568" xr:uid="{00000000-0005-0000-0000-000066300000}"/>
    <cellStyle name="Input 2 2 2 4 2 6 9 2" xfId="12569" xr:uid="{00000000-0005-0000-0000-000067300000}"/>
    <cellStyle name="Input 2 2 2 4 2 6 9 3" xfId="12570" xr:uid="{00000000-0005-0000-0000-000068300000}"/>
    <cellStyle name="Input 2 2 2 4 2 7" xfId="12571" xr:uid="{00000000-0005-0000-0000-000069300000}"/>
    <cellStyle name="Input 2 2 2 4 2 7 10" xfId="12572" xr:uid="{00000000-0005-0000-0000-00006A300000}"/>
    <cellStyle name="Input 2 2 2 4 2 7 11" xfId="12573" xr:uid="{00000000-0005-0000-0000-00006B300000}"/>
    <cellStyle name="Input 2 2 2 4 2 7 2" xfId="12574" xr:uid="{00000000-0005-0000-0000-00006C300000}"/>
    <cellStyle name="Input 2 2 2 4 2 7 2 2" xfId="12575" xr:uid="{00000000-0005-0000-0000-00006D300000}"/>
    <cellStyle name="Input 2 2 2 4 2 7 2 3" xfId="12576" xr:uid="{00000000-0005-0000-0000-00006E300000}"/>
    <cellStyle name="Input 2 2 2 4 2 7 3" xfId="12577" xr:uid="{00000000-0005-0000-0000-00006F300000}"/>
    <cellStyle name="Input 2 2 2 4 2 7 3 2" xfId="12578" xr:uid="{00000000-0005-0000-0000-000070300000}"/>
    <cellStyle name="Input 2 2 2 4 2 7 3 3" xfId="12579" xr:uid="{00000000-0005-0000-0000-000071300000}"/>
    <cellStyle name="Input 2 2 2 4 2 7 4" xfId="12580" xr:uid="{00000000-0005-0000-0000-000072300000}"/>
    <cellStyle name="Input 2 2 2 4 2 7 4 2" xfId="12581" xr:uid="{00000000-0005-0000-0000-000073300000}"/>
    <cellStyle name="Input 2 2 2 4 2 7 4 3" xfId="12582" xr:uid="{00000000-0005-0000-0000-000074300000}"/>
    <cellStyle name="Input 2 2 2 4 2 7 5" xfId="12583" xr:uid="{00000000-0005-0000-0000-000075300000}"/>
    <cellStyle name="Input 2 2 2 4 2 7 5 2" xfId="12584" xr:uid="{00000000-0005-0000-0000-000076300000}"/>
    <cellStyle name="Input 2 2 2 4 2 7 5 3" xfId="12585" xr:uid="{00000000-0005-0000-0000-000077300000}"/>
    <cellStyle name="Input 2 2 2 4 2 7 6" xfId="12586" xr:uid="{00000000-0005-0000-0000-000078300000}"/>
    <cellStyle name="Input 2 2 2 4 2 7 6 2" xfId="12587" xr:uid="{00000000-0005-0000-0000-000079300000}"/>
    <cellStyle name="Input 2 2 2 4 2 7 6 3" xfId="12588" xr:uid="{00000000-0005-0000-0000-00007A300000}"/>
    <cellStyle name="Input 2 2 2 4 2 7 7" xfId="12589" xr:uid="{00000000-0005-0000-0000-00007B300000}"/>
    <cellStyle name="Input 2 2 2 4 2 7 7 2" xfId="12590" xr:uid="{00000000-0005-0000-0000-00007C300000}"/>
    <cellStyle name="Input 2 2 2 4 2 7 7 3" xfId="12591" xr:uid="{00000000-0005-0000-0000-00007D300000}"/>
    <cellStyle name="Input 2 2 2 4 2 7 8" xfId="12592" xr:uid="{00000000-0005-0000-0000-00007E300000}"/>
    <cellStyle name="Input 2 2 2 4 2 7 8 2" xfId="12593" xr:uid="{00000000-0005-0000-0000-00007F300000}"/>
    <cellStyle name="Input 2 2 2 4 2 7 8 3" xfId="12594" xr:uid="{00000000-0005-0000-0000-000080300000}"/>
    <cellStyle name="Input 2 2 2 4 2 7 9" xfId="12595" xr:uid="{00000000-0005-0000-0000-000081300000}"/>
    <cellStyle name="Input 2 2 2 4 2 7 9 2" xfId="12596" xr:uid="{00000000-0005-0000-0000-000082300000}"/>
    <cellStyle name="Input 2 2 2 4 2 7 9 3" xfId="12597" xr:uid="{00000000-0005-0000-0000-000083300000}"/>
    <cellStyle name="Input 2 2 2 4 2 8" xfId="12598" xr:uid="{00000000-0005-0000-0000-000084300000}"/>
    <cellStyle name="Input 2 2 2 4 2 8 10" xfId="12599" xr:uid="{00000000-0005-0000-0000-000085300000}"/>
    <cellStyle name="Input 2 2 2 4 2 8 11" xfId="12600" xr:uid="{00000000-0005-0000-0000-000086300000}"/>
    <cellStyle name="Input 2 2 2 4 2 8 2" xfId="12601" xr:uid="{00000000-0005-0000-0000-000087300000}"/>
    <cellStyle name="Input 2 2 2 4 2 8 2 2" xfId="12602" xr:uid="{00000000-0005-0000-0000-000088300000}"/>
    <cellStyle name="Input 2 2 2 4 2 8 2 3" xfId="12603" xr:uid="{00000000-0005-0000-0000-000089300000}"/>
    <cellStyle name="Input 2 2 2 4 2 8 3" xfId="12604" xr:uid="{00000000-0005-0000-0000-00008A300000}"/>
    <cellStyle name="Input 2 2 2 4 2 8 3 2" xfId="12605" xr:uid="{00000000-0005-0000-0000-00008B300000}"/>
    <cellStyle name="Input 2 2 2 4 2 8 3 3" xfId="12606" xr:uid="{00000000-0005-0000-0000-00008C300000}"/>
    <cellStyle name="Input 2 2 2 4 2 8 4" xfId="12607" xr:uid="{00000000-0005-0000-0000-00008D300000}"/>
    <cellStyle name="Input 2 2 2 4 2 8 4 2" xfId="12608" xr:uid="{00000000-0005-0000-0000-00008E300000}"/>
    <cellStyle name="Input 2 2 2 4 2 8 4 3" xfId="12609" xr:uid="{00000000-0005-0000-0000-00008F300000}"/>
    <cellStyle name="Input 2 2 2 4 2 8 5" xfId="12610" xr:uid="{00000000-0005-0000-0000-000090300000}"/>
    <cellStyle name="Input 2 2 2 4 2 8 5 2" xfId="12611" xr:uid="{00000000-0005-0000-0000-000091300000}"/>
    <cellStyle name="Input 2 2 2 4 2 8 5 3" xfId="12612" xr:uid="{00000000-0005-0000-0000-000092300000}"/>
    <cellStyle name="Input 2 2 2 4 2 8 6" xfId="12613" xr:uid="{00000000-0005-0000-0000-000093300000}"/>
    <cellStyle name="Input 2 2 2 4 2 8 6 2" xfId="12614" xr:uid="{00000000-0005-0000-0000-000094300000}"/>
    <cellStyle name="Input 2 2 2 4 2 8 6 3" xfId="12615" xr:uid="{00000000-0005-0000-0000-000095300000}"/>
    <cellStyle name="Input 2 2 2 4 2 8 7" xfId="12616" xr:uid="{00000000-0005-0000-0000-000096300000}"/>
    <cellStyle name="Input 2 2 2 4 2 8 7 2" xfId="12617" xr:uid="{00000000-0005-0000-0000-000097300000}"/>
    <cellStyle name="Input 2 2 2 4 2 8 7 3" xfId="12618" xr:uid="{00000000-0005-0000-0000-000098300000}"/>
    <cellStyle name="Input 2 2 2 4 2 8 8" xfId="12619" xr:uid="{00000000-0005-0000-0000-000099300000}"/>
    <cellStyle name="Input 2 2 2 4 2 8 8 2" xfId="12620" xr:uid="{00000000-0005-0000-0000-00009A300000}"/>
    <cellStyle name="Input 2 2 2 4 2 8 8 3" xfId="12621" xr:uid="{00000000-0005-0000-0000-00009B300000}"/>
    <cellStyle name="Input 2 2 2 4 2 8 9" xfId="12622" xr:uid="{00000000-0005-0000-0000-00009C300000}"/>
    <cellStyle name="Input 2 2 2 4 2 8 9 2" xfId="12623" xr:uid="{00000000-0005-0000-0000-00009D300000}"/>
    <cellStyle name="Input 2 2 2 4 2 8 9 3" xfId="12624" xr:uid="{00000000-0005-0000-0000-00009E300000}"/>
    <cellStyle name="Input 2 2 2 4 2 9" xfId="12625" xr:uid="{00000000-0005-0000-0000-00009F300000}"/>
    <cellStyle name="Input 2 2 2 4 2 9 10" xfId="12626" xr:uid="{00000000-0005-0000-0000-0000A0300000}"/>
    <cellStyle name="Input 2 2 2 4 2 9 11" xfId="12627" xr:uid="{00000000-0005-0000-0000-0000A1300000}"/>
    <cellStyle name="Input 2 2 2 4 2 9 2" xfId="12628" xr:uid="{00000000-0005-0000-0000-0000A2300000}"/>
    <cellStyle name="Input 2 2 2 4 2 9 2 2" xfId="12629" xr:uid="{00000000-0005-0000-0000-0000A3300000}"/>
    <cellStyle name="Input 2 2 2 4 2 9 2 3" xfId="12630" xr:uid="{00000000-0005-0000-0000-0000A4300000}"/>
    <cellStyle name="Input 2 2 2 4 2 9 3" xfId="12631" xr:uid="{00000000-0005-0000-0000-0000A5300000}"/>
    <cellStyle name="Input 2 2 2 4 2 9 3 2" xfId="12632" xr:uid="{00000000-0005-0000-0000-0000A6300000}"/>
    <cellStyle name="Input 2 2 2 4 2 9 3 3" xfId="12633" xr:uid="{00000000-0005-0000-0000-0000A7300000}"/>
    <cellStyle name="Input 2 2 2 4 2 9 4" xfId="12634" xr:uid="{00000000-0005-0000-0000-0000A8300000}"/>
    <cellStyle name="Input 2 2 2 4 2 9 4 2" xfId="12635" xr:uid="{00000000-0005-0000-0000-0000A9300000}"/>
    <cellStyle name="Input 2 2 2 4 2 9 4 3" xfId="12636" xr:uid="{00000000-0005-0000-0000-0000AA300000}"/>
    <cellStyle name="Input 2 2 2 4 2 9 5" xfId="12637" xr:uid="{00000000-0005-0000-0000-0000AB300000}"/>
    <cellStyle name="Input 2 2 2 4 2 9 5 2" xfId="12638" xr:uid="{00000000-0005-0000-0000-0000AC300000}"/>
    <cellStyle name="Input 2 2 2 4 2 9 5 3" xfId="12639" xr:uid="{00000000-0005-0000-0000-0000AD300000}"/>
    <cellStyle name="Input 2 2 2 4 2 9 6" xfId="12640" xr:uid="{00000000-0005-0000-0000-0000AE300000}"/>
    <cellStyle name="Input 2 2 2 4 2 9 6 2" xfId="12641" xr:uid="{00000000-0005-0000-0000-0000AF300000}"/>
    <cellStyle name="Input 2 2 2 4 2 9 6 3" xfId="12642" xr:uid="{00000000-0005-0000-0000-0000B0300000}"/>
    <cellStyle name="Input 2 2 2 4 2 9 7" xfId="12643" xr:uid="{00000000-0005-0000-0000-0000B1300000}"/>
    <cellStyle name="Input 2 2 2 4 2 9 7 2" xfId="12644" xr:uid="{00000000-0005-0000-0000-0000B2300000}"/>
    <cellStyle name="Input 2 2 2 4 2 9 7 3" xfId="12645" xr:uid="{00000000-0005-0000-0000-0000B3300000}"/>
    <cellStyle name="Input 2 2 2 4 2 9 8" xfId="12646" xr:uid="{00000000-0005-0000-0000-0000B4300000}"/>
    <cellStyle name="Input 2 2 2 4 2 9 8 2" xfId="12647" xr:uid="{00000000-0005-0000-0000-0000B5300000}"/>
    <cellStyle name="Input 2 2 2 4 2 9 8 3" xfId="12648" xr:uid="{00000000-0005-0000-0000-0000B6300000}"/>
    <cellStyle name="Input 2 2 2 4 2 9 9" xfId="12649" xr:uid="{00000000-0005-0000-0000-0000B7300000}"/>
    <cellStyle name="Input 2 2 2 4 2 9 9 2" xfId="12650" xr:uid="{00000000-0005-0000-0000-0000B8300000}"/>
    <cellStyle name="Input 2 2 2 4 2 9 9 3" xfId="12651" xr:uid="{00000000-0005-0000-0000-0000B9300000}"/>
    <cellStyle name="Input 2 2 2 4 3" xfId="12652" xr:uid="{00000000-0005-0000-0000-0000BA300000}"/>
    <cellStyle name="Input 2 2 2 4 3 2" xfId="12653" xr:uid="{00000000-0005-0000-0000-0000BB300000}"/>
    <cellStyle name="Input 2 2 2 4 3 3" xfId="12654" xr:uid="{00000000-0005-0000-0000-0000BC300000}"/>
    <cellStyle name="Input 2 2 2 4 4" xfId="12655" xr:uid="{00000000-0005-0000-0000-0000BD300000}"/>
    <cellStyle name="Input 2 2 2 4 4 2" xfId="12656" xr:uid="{00000000-0005-0000-0000-0000BE300000}"/>
    <cellStyle name="Input 2 2 2 4 4 3" xfId="12657" xr:uid="{00000000-0005-0000-0000-0000BF300000}"/>
    <cellStyle name="Input 2 2 2 4 5" xfId="12658" xr:uid="{00000000-0005-0000-0000-0000C0300000}"/>
    <cellStyle name="Input 2 2 2 4 5 2" xfId="12659" xr:uid="{00000000-0005-0000-0000-0000C1300000}"/>
    <cellStyle name="Input 2 2 2 4 5 3" xfId="12660" xr:uid="{00000000-0005-0000-0000-0000C2300000}"/>
    <cellStyle name="Input 2 2 2 4 6" xfId="12661" xr:uid="{00000000-0005-0000-0000-0000C3300000}"/>
    <cellStyle name="Input 2 2 2 4 6 2" xfId="12662" xr:uid="{00000000-0005-0000-0000-0000C4300000}"/>
    <cellStyle name="Input 2 2 2 4 6 3" xfId="12663" xr:uid="{00000000-0005-0000-0000-0000C5300000}"/>
    <cellStyle name="Input 2 2 2 4 7" xfId="12664" xr:uid="{00000000-0005-0000-0000-0000C6300000}"/>
    <cellStyle name="Input 2 2 2 4 7 2" xfId="12665" xr:uid="{00000000-0005-0000-0000-0000C7300000}"/>
    <cellStyle name="Input 2 2 2 4 7 3" xfId="12666" xr:uid="{00000000-0005-0000-0000-0000C8300000}"/>
    <cellStyle name="Input 2 2 2 4 8" xfId="58253" xr:uid="{00000000-0005-0000-0000-0000C9300000}"/>
    <cellStyle name="Input 2 2 2 5" xfId="317" xr:uid="{00000000-0005-0000-0000-0000CA300000}"/>
    <cellStyle name="Input 2 2 2 5 2" xfId="12667" xr:uid="{00000000-0005-0000-0000-0000CB300000}"/>
    <cellStyle name="Input 2 2 2 5 2 10" xfId="12668" xr:uid="{00000000-0005-0000-0000-0000CC300000}"/>
    <cellStyle name="Input 2 2 2 5 2 10 10" xfId="12669" xr:uid="{00000000-0005-0000-0000-0000CD300000}"/>
    <cellStyle name="Input 2 2 2 5 2 10 11" xfId="12670" xr:uid="{00000000-0005-0000-0000-0000CE300000}"/>
    <cellStyle name="Input 2 2 2 5 2 10 2" xfId="12671" xr:uid="{00000000-0005-0000-0000-0000CF300000}"/>
    <cellStyle name="Input 2 2 2 5 2 10 2 2" xfId="12672" xr:uid="{00000000-0005-0000-0000-0000D0300000}"/>
    <cellStyle name="Input 2 2 2 5 2 10 2 3" xfId="12673" xr:uid="{00000000-0005-0000-0000-0000D1300000}"/>
    <cellStyle name="Input 2 2 2 5 2 10 3" xfId="12674" xr:uid="{00000000-0005-0000-0000-0000D2300000}"/>
    <cellStyle name="Input 2 2 2 5 2 10 3 2" xfId="12675" xr:uid="{00000000-0005-0000-0000-0000D3300000}"/>
    <cellStyle name="Input 2 2 2 5 2 10 3 3" xfId="12676" xr:uid="{00000000-0005-0000-0000-0000D4300000}"/>
    <cellStyle name="Input 2 2 2 5 2 10 4" xfId="12677" xr:uid="{00000000-0005-0000-0000-0000D5300000}"/>
    <cellStyle name="Input 2 2 2 5 2 10 4 2" xfId="12678" xr:uid="{00000000-0005-0000-0000-0000D6300000}"/>
    <cellStyle name="Input 2 2 2 5 2 10 4 3" xfId="12679" xr:uid="{00000000-0005-0000-0000-0000D7300000}"/>
    <cellStyle name="Input 2 2 2 5 2 10 5" xfId="12680" xr:uid="{00000000-0005-0000-0000-0000D8300000}"/>
    <cellStyle name="Input 2 2 2 5 2 10 5 2" xfId="12681" xr:uid="{00000000-0005-0000-0000-0000D9300000}"/>
    <cellStyle name="Input 2 2 2 5 2 10 5 3" xfId="12682" xr:uid="{00000000-0005-0000-0000-0000DA300000}"/>
    <cellStyle name="Input 2 2 2 5 2 10 6" xfId="12683" xr:uid="{00000000-0005-0000-0000-0000DB300000}"/>
    <cellStyle name="Input 2 2 2 5 2 10 6 2" xfId="12684" xr:uid="{00000000-0005-0000-0000-0000DC300000}"/>
    <cellStyle name="Input 2 2 2 5 2 10 6 3" xfId="12685" xr:uid="{00000000-0005-0000-0000-0000DD300000}"/>
    <cellStyle name="Input 2 2 2 5 2 10 7" xfId="12686" xr:uid="{00000000-0005-0000-0000-0000DE300000}"/>
    <cellStyle name="Input 2 2 2 5 2 10 7 2" xfId="12687" xr:uid="{00000000-0005-0000-0000-0000DF300000}"/>
    <cellStyle name="Input 2 2 2 5 2 10 7 3" xfId="12688" xr:uid="{00000000-0005-0000-0000-0000E0300000}"/>
    <cellStyle name="Input 2 2 2 5 2 10 8" xfId="12689" xr:uid="{00000000-0005-0000-0000-0000E1300000}"/>
    <cellStyle name="Input 2 2 2 5 2 10 8 2" xfId="12690" xr:uid="{00000000-0005-0000-0000-0000E2300000}"/>
    <cellStyle name="Input 2 2 2 5 2 10 8 3" xfId="12691" xr:uid="{00000000-0005-0000-0000-0000E3300000}"/>
    <cellStyle name="Input 2 2 2 5 2 10 9" xfId="12692" xr:uid="{00000000-0005-0000-0000-0000E4300000}"/>
    <cellStyle name="Input 2 2 2 5 2 10 9 2" xfId="12693" xr:uid="{00000000-0005-0000-0000-0000E5300000}"/>
    <cellStyle name="Input 2 2 2 5 2 10 9 3" xfId="12694" xr:uid="{00000000-0005-0000-0000-0000E6300000}"/>
    <cellStyle name="Input 2 2 2 5 2 11" xfId="12695" xr:uid="{00000000-0005-0000-0000-0000E7300000}"/>
    <cellStyle name="Input 2 2 2 5 2 11 2" xfId="12696" xr:uid="{00000000-0005-0000-0000-0000E8300000}"/>
    <cellStyle name="Input 2 2 2 5 2 11 3" xfId="12697" xr:uid="{00000000-0005-0000-0000-0000E9300000}"/>
    <cellStyle name="Input 2 2 2 5 2 12" xfId="12698" xr:uid="{00000000-0005-0000-0000-0000EA300000}"/>
    <cellStyle name="Input 2 2 2 5 2 12 2" xfId="12699" xr:uid="{00000000-0005-0000-0000-0000EB300000}"/>
    <cellStyle name="Input 2 2 2 5 2 12 3" xfId="12700" xr:uid="{00000000-0005-0000-0000-0000EC300000}"/>
    <cellStyle name="Input 2 2 2 5 2 13" xfId="12701" xr:uid="{00000000-0005-0000-0000-0000ED300000}"/>
    <cellStyle name="Input 2 2 2 5 2 13 2" xfId="12702" xr:uid="{00000000-0005-0000-0000-0000EE300000}"/>
    <cellStyle name="Input 2 2 2 5 2 13 3" xfId="12703" xr:uid="{00000000-0005-0000-0000-0000EF300000}"/>
    <cellStyle name="Input 2 2 2 5 2 14" xfId="12704" xr:uid="{00000000-0005-0000-0000-0000F0300000}"/>
    <cellStyle name="Input 2 2 2 5 2 14 2" xfId="12705" xr:uid="{00000000-0005-0000-0000-0000F1300000}"/>
    <cellStyle name="Input 2 2 2 5 2 14 3" xfId="12706" xr:uid="{00000000-0005-0000-0000-0000F2300000}"/>
    <cellStyle name="Input 2 2 2 5 2 15" xfId="12707" xr:uid="{00000000-0005-0000-0000-0000F3300000}"/>
    <cellStyle name="Input 2 2 2 5 2 15 2" xfId="12708" xr:uid="{00000000-0005-0000-0000-0000F4300000}"/>
    <cellStyle name="Input 2 2 2 5 2 15 3" xfId="12709" xr:uid="{00000000-0005-0000-0000-0000F5300000}"/>
    <cellStyle name="Input 2 2 2 5 2 16" xfId="12710" xr:uid="{00000000-0005-0000-0000-0000F6300000}"/>
    <cellStyle name="Input 2 2 2 5 2 16 2" xfId="12711" xr:uid="{00000000-0005-0000-0000-0000F7300000}"/>
    <cellStyle name="Input 2 2 2 5 2 16 3" xfId="12712" xr:uid="{00000000-0005-0000-0000-0000F8300000}"/>
    <cellStyle name="Input 2 2 2 5 2 17" xfId="12713" xr:uid="{00000000-0005-0000-0000-0000F9300000}"/>
    <cellStyle name="Input 2 2 2 5 2 17 2" xfId="12714" xr:uid="{00000000-0005-0000-0000-0000FA300000}"/>
    <cellStyle name="Input 2 2 2 5 2 17 3" xfId="12715" xr:uid="{00000000-0005-0000-0000-0000FB300000}"/>
    <cellStyle name="Input 2 2 2 5 2 18" xfId="12716" xr:uid="{00000000-0005-0000-0000-0000FC300000}"/>
    <cellStyle name="Input 2 2 2 5 2 18 2" xfId="12717" xr:uid="{00000000-0005-0000-0000-0000FD300000}"/>
    <cellStyle name="Input 2 2 2 5 2 18 3" xfId="12718" xr:uid="{00000000-0005-0000-0000-0000FE300000}"/>
    <cellStyle name="Input 2 2 2 5 2 19" xfId="12719" xr:uid="{00000000-0005-0000-0000-0000FF300000}"/>
    <cellStyle name="Input 2 2 2 5 2 2" xfId="12720" xr:uid="{00000000-0005-0000-0000-000000310000}"/>
    <cellStyle name="Input 2 2 2 5 2 2 10" xfId="12721" xr:uid="{00000000-0005-0000-0000-000001310000}"/>
    <cellStyle name="Input 2 2 2 5 2 2 11" xfId="12722" xr:uid="{00000000-0005-0000-0000-000002310000}"/>
    <cellStyle name="Input 2 2 2 5 2 2 2" xfId="12723" xr:uid="{00000000-0005-0000-0000-000003310000}"/>
    <cellStyle name="Input 2 2 2 5 2 2 2 2" xfId="12724" xr:uid="{00000000-0005-0000-0000-000004310000}"/>
    <cellStyle name="Input 2 2 2 5 2 2 2 3" xfId="12725" xr:uid="{00000000-0005-0000-0000-000005310000}"/>
    <cellStyle name="Input 2 2 2 5 2 2 3" xfId="12726" xr:uid="{00000000-0005-0000-0000-000006310000}"/>
    <cellStyle name="Input 2 2 2 5 2 2 3 2" xfId="12727" xr:uid="{00000000-0005-0000-0000-000007310000}"/>
    <cellStyle name="Input 2 2 2 5 2 2 3 3" xfId="12728" xr:uid="{00000000-0005-0000-0000-000008310000}"/>
    <cellStyle name="Input 2 2 2 5 2 2 4" xfId="12729" xr:uid="{00000000-0005-0000-0000-000009310000}"/>
    <cellStyle name="Input 2 2 2 5 2 2 4 2" xfId="12730" xr:uid="{00000000-0005-0000-0000-00000A310000}"/>
    <cellStyle name="Input 2 2 2 5 2 2 4 3" xfId="12731" xr:uid="{00000000-0005-0000-0000-00000B310000}"/>
    <cellStyle name="Input 2 2 2 5 2 2 5" xfId="12732" xr:uid="{00000000-0005-0000-0000-00000C310000}"/>
    <cellStyle name="Input 2 2 2 5 2 2 5 2" xfId="12733" xr:uid="{00000000-0005-0000-0000-00000D310000}"/>
    <cellStyle name="Input 2 2 2 5 2 2 5 3" xfId="12734" xr:uid="{00000000-0005-0000-0000-00000E310000}"/>
    <cellStyle name="Input 2 2 2 5 2 2 6" xfId="12735" xr:uid="{00000000-0005-0000-0000-00000F310000}"/>
    <cellStyle name="Input 2 2 2 5 2 2 6 2" xfId="12736" xr:uid="{00000000-0005-0000-0000-000010310000}"/>
    <cellStyle name="Input 2 2 2 5 2 2 6 3" xfId="12737" xr:uid="{00000000-0005-0000-0000-000011310000}"/>
    <cellStyle name="Input 2 2 2 5 2 2 7" xfId="12738" xr:uid="{00000000-0005-0000-0000-000012310000}"/>
    <cellStyle name="Input 2 2 2 5 2 2 7 2" xfId="12739" xr:uid="{00000000-0005-0000-0000-000013310000}"/>
    <cellStyle name="Input 2 2 2 5 2 2 7 3" xfId="12740" xr:uid="{00000000-0005-0000-0000-000014310000}"/>
    <cellStyle name="Input 2 2 2 5 2 2 8" xfId="12741" xr:uid="{00000000-0005-0000-0000-000015310000}"/>
    <cellStyle name="Input 2 2 2 5 2 2 8 2" xfId="12742" xr:uid="{00000000-0005-0000-0000-000016310000}"/>
    <cellStyle name="Input 2 2 2 5 2 2 8 3" xfId="12743" xr:uid="{00000000-0005-0000-0000-000017310000}"/>
    <cellStyle name="Input 2 2 2 5 2 2 9" xfId="12744" xr:uid="{00000000-0005-0000-0000-000018310000}"/>
    <cellStyle name="Input 2 2 2 5 2 2 9 2" xfId="12745" xr:uid="{00000000-0005-0000-0000-000019310000}"/>
    <cellStyle name="Input 2 2 2 5 2 2 9 3" xfId="12746" xr:uid="{00000000-0005-0000-0000-00001A310000}"/>
    <cellStyle name="Input 2 2 2 5 2 20" xfId="12747" xr:uid="{00000000-0005-0000-0000-00001B310000}"/>
    <cellStyle name="Input 2 2 2 5 2 3" xfId="12748" xr:uid="{00000000-0005-0000-0000-00001C310000}"/>
    <cellStyle name="Input 2 2 2 5 2 3 10" xfId="12749" xr:uid="{00000000-0005-0000-0000-00001D310000}"/>
    <cellStyle name="Input 2 2 2 5 2 3 11" xfId="12750" xr:uid="{00000000-0005-0000-0000-00001E310000}"/>
    <cellStyle name="Input 2 2 2 5 2 3 2" xfId="12751" xr:uid="{00000000-0005-0000-0000-00001F310000}"/>
    <cellStyle name="Input 2 2 2 5 2 3 2 2" xfId="12752" xr:uid="{00000000-0005-0000-0000-000020310000}"/>
    <cellStyle name="Input 2 2 2 5 2 3 2 3" xfId="12753" xr:uid="{00000000-0005-0000-0000-000021310000}"/>
    <cellStyle name="Input 2 2 2 5 2 3 3" xfId="12754" xr:uid="{00000000-0005-0000-0000-000022310000}"/>
    <cellStyle name="Input 2 2 2 5 2 3 3 2" xfId="12755" xr:uid="{00000000-0005-0000-0000-000023310000}"/>
    <cellStyle name="Input 2 2 2 5 2 3 3 3" xfId="12756" xr:uid="{00000000-0005-0000-0000-000024310000}"/>
    <cellStyle name="Input 2 2 2 5 2 3 4" xfId="12757" xr:uid="{00000000-0005-0000-0000-000025310000}"/>
    <cellStyle name="Input 2 2 2 5 2 3 4 2" xfId="12758" xr:uid="{00000000-0005-0000-0000-000026310000}"/>
    <cellStyle name="Input 2 2 2 5 2 3 4 3" xfId="12759" xr:uid="{00000000-0005-0000-0000-000027310000}"/>
    <cellStyle name="Input 2 2 2 5 2 3 5" xfId="12760" xr:uid="{00000000-0005-0000-0000-000028310000}"/>
    <cellStyle name="Input 2 2 2 5 2 3 5 2" xfId="12761" xr:uid="{00000000-0005-0000-0000-000029310000}"/>
    <cellStyle name="Input 2 2 2 5 2 3 5 3" xfId="12762" xr:uid="{00000000-0005-0000-0000-00002A310000}"/>
    <cellStyle name="Input 2 2 2 5 2 3 6" xfId="12763" xr:uid="{00000000-0005-0000-0000-00002B310000}"/>
    <cellStyle name="Input 2 2 2 5 2 3 6 2" xfId="12764" xr:uid="{00000000-0005-0000-0000-00002C310000}"/>
    <cellStyle name="Input 2 2 2 5 2 3 6 3" xfId="12765" xr:uid="{00000000-0005-0000-0000-00002D310000}"/>
    <cellStyle name="Input 2 2 2 5 2 3 7" xfId="12766" xr:uid="{00000000-0005-0000-0000-00002E310000}"/>
    <cellStyle name="Input 2 2 2 5 2 3 7 2" xfId="12767" xr:uid="{00000000-0005-0000-0000-00002F310000}"/>
    <cellStyle name="Input 2 2 2 5 2 3 7 3" xfId="12768" xr:uid="{00000000-0005-0000-0000-000030310000}"/>
    <cellStyle name="Input 2 2 2 5 2 3 8" xfId="12769" xr:uid="{00000000-0005-0000-0000-000031310000}"/>
    <cellStyle name="Input 2 2 2 5 2 3 8 2" xfId="12770" xr:uid="{00000000-0005-0000-0000-000032310000}"/>
    <cellStyle name="Input 2 2 2 5 2 3 8 3" xfId="12771" xr:uid="{00000000-0005-0000-0000-000033310000}"/>
    <cellStyle name="Input 2 2 2 5 2 3 9" xfId="12772" xr:uid="{00000000-0005-0000-0000-000034310000}"/>
    <cellStyle name="Input 2 2 2 5 2 3 9 2" xfId="12773" xr:uid="{00000000-0005-0000-0000-000035310000}"/>
    <cellStyle name="Input 2 2 2 5 2 3 9 3" xfId="12774" xr:uid="{00000000-0005-0000-0000-000036310000}"/>
    <cellStyle name="Input 2 2 2 5 2 4" xfId="12775" xr:uid="{00000000-0005-0000-0000-000037310000}"/>
    <cellStyle name="Input 2 2 2 5 2 4 10" xfId="12776" xr:uid="{00000000-0005-0000-0000-000038310000}"/>
    <cellStyle name="Input 2 2 2 5 2 4 11" xfId="12777" xr:uid="{00000000-0005-0000-0000-000039310000}"/>
    <cellStyle name="Input 2 2 2 5 2 4 2" xfId="12778" xr:uid="{00000000-0005-0000-0000-00003A310000}"/>
    <cellStyle name="Input 2 2 2 5 2 4 2 2" xfId="12779" xr:uid="{00000000-0005-0000-0000-00003B310000}"/>
    <cellStyle name="Input 2 2 2 5 2 4 2 3" xfId="12780" xr:uid="{00000000-0005-0000-0000-00003C310000}"/>
    <cellStyle name="Input 2 2 2 5 2 4 3" xfId="12781" xr:uid="{00000000-0005-0000-0000-00003D310000}"/>
    <cellStyle name="Input 2 2 2 5 2 4 3 2" xfId="12782" xr:uid="{00000000-0005-0000-0000-00003E310000}"/>
    <cellStyle name="Input 2 2 2 5 2 4 3 3" xfId="12783" xr:uid="{00000000-0005-0000-0000-00003F310000}"/>
    <cellStyle name="Input 2 2 2 5 2 4 4" xfId="12784" xr:uid="{00000000-0005-0000-0000-000040310000}"/>
    <cellStyle name="Input 2 2 2 5 2 4 4 2" xfId="12785" xr:uid="{00000000-0005-0000-0000-000041310000}"/>
    <cellStyle name="Input 2 2 2 5 2 4 4 3" xfId="12786" xr:uid="{00000000-0005-0000-0000-000042310000}"/>
    <cellStyle name="Input 2 2 2 5 2 4 5" xfId="12787" xr:uid="{00000000-0005-0000-0000-000043310000}"/>
    <cellStyle name="Input 2 2 2 5 2 4 5 2" xfId="12788" xr:uid="{00000000-0005-0000-0000-000044310000}"/>
    <cellStyle name="Input 2 2 2 5 2 4 5 3" xfId="12789" xr:uid="{00000000-0005-0000-0000-000045310000}"/>
    <cellStyle name="Input 2 2 2 5 2 4 6" xfId="12790" xr:uid="{00000000-0005-0000-0000-000046310000}"/>
    <cellStyle name="Input 2 2 2 5 2 4 6 2" xfId="12791" xr:uid="{00000000-0005-0000-0000-000047310000}"/>
    <cellStyle name="Input 2 2 2 5 2 4 6 3" xfId="12792" xr:uid="{00000000-0005-0000-0000-000048310000}"/>
    <cellStyle name="Input 2 2 2 5 2 4 7" xfId="12793" xr:uid="{00000000-0005-0000-0000-000049310000}"/>
    <cellStyle name="Input 2 2 2 5 2 4 7 2" xfId="12794" xr:uid="{00000000-0005-0000-0000-00004A310000}"/>
    <cellStyle name="Input 2 2 2 5 2 4 7 3" xfId="12795" xr:uid="{00000000-0005-0000-0000-00004B310000}"/>
    <cellStyle name="Input 2 2 2 5 2 4 8" xfId="12796" xr:uid="{00000000-0005-0000-0000-00004C310000}"/>
    <cellStyle name="Input 2 2 2 5 2 4 8 2" xfId="12797" xr:uid="{00000000-0005-0000-0000-00004D310000}"/>
    <cellStyle name="Input 2 2 2 5 2 4 8 3" xfId="12798" xr:uid="{00000000-0005-0000-0000-00004E310000}"/>
    <cellStyle name="Input 2 2 2 5 2 4 9" xfId="12799" xr:uid="{00000000-0005-0000-0000-00004F310000}"/>
    <cellStyle name="Input 2 2 2 5 2 4 9 2" xfId="12800" xr:uid="{00000000-0005-0000-0000-000050310000}"/>
    <cellStyle name="Input 2 2 2 5 2 4 9 3" xfId="12801" xr:uid="{00000000-0005-0000-0000-000051310000}"/>
    <cellStyle name="Input 2 2 2 5 2 5" xfId="12802" xr:uid="{00000000-0005-0000-0000-000052310000}"/>
    <cellStyle name="Input 2 2 2 5 2 5 10" xfId="12803" xr:uid="{00000000-0005-0000-0000-000053310000}"/>
    <cellStyle name="Input 2 2 2 5 2 5 11" xfId="12804" xr:uid="{00000000-0005-0000-0000-000054310000}"/>
    <cellStyle name="Input 2 2 2 5 2 5 2" xfId="12805" xr:uid="{00000000-0005-0000-0000-000055310000}"/>
    <cellStyle name="Input 2 2 2 5 2 5 2 2" xfId="12806" xr:uid="{00000000-0005-0000-0000-000056310000}"/>
    <cellStyle name="Input 2 2 2 5 2 5 2 3" xfId="12807" xr:uid="{00000000-0005-0000-0000-000057310000}"/>
    <cellStyle name="Input 2 2 2 5 2 5 3" xfId="12808" xr:uid="{00000000-0005-0000-0000-000058310000}"/>
    <cellStyle name="Input 2 2 2 5 2 5 3 2" xfId="12809" xr:uid="{00000000-0005-0000-0000-000059310000}"/>
    <cellStyle name="Input 2 2 2 5 2 5 3 3" xfId="12810" xr:uid="{00000000-0005-0000-0000-00005A310000}"/>
    <cellStyle name="Input 2 2 2 5 2 5 4" xfId="12811" xr:uid="{00000000-0005-0000-0000-00005B310000}"/>
    <cellStyle name="Input 2 2 2 5 2 5 4 2" xfId="12812" xr:uid="{00000000-0005-0000-0000-00005C310000}"/>
    <cellStyle name="Input 2 2 2 5 2 5 4 3" xfId="12813" xr:uid="{00000000-0005-0000-0000-00005D310000}"/>
    <cellStyle name="Input 2 2 2 5 2 5 5" xfId="12814" xr:uid="{00000000-0005-0000-0000-00005E310000}"/>
    <cellStyle name="Input 2 2 2 5 2 5 5 2" xfId="12815" xr:uid="{00000000-0005-0000-0000-00005F310000}"/>
    <cellStyle name="Input 2 2 2 5 2 5 5 3" xfId="12816" xr:uid="{00000000-0005-0000-0000-000060310000}"/>
    <cellStyle name="Input 2 2 2 5 2 5 6" xfId="12817" xr:uid="{00000000-0005-0000-0000-000061310000}"/>
    <cellStyle name="Input 2 2 2 5 2 5 6 2" xfId="12818" xr:uid="{00000000-0005-0000-0000-000062310000}"/>
    <cellStyle name="Input 2 2 2 5 2 5 6 3" xfId="12819" xr:uid="{00000000-0005-0000-0000-000063310000}"/>
    <cellStyle name="Input 2 2 2 5 2 5 7" xfId="12820" xr:uid="{00000000-0005-0000-0000-000064310000}"/>
    <cellStyle name="Input 2 2 2 5 2 5 7 2" xfId="12821" xr:uid="{00000000-0005-0000-0000-000065310000}"/>
    <cellStyle name="Input 2 2 2 5 2 5 7 3" xfId="12822" xr:uid="{00000000-0005-0000-0000-000066310000}"/>
    <cellStyle name="Input 2 2 2 5 2 5 8" xfId="12823" xr:uid="{00000000-0005-0000-0000-000067310000}"/>
    <cellStyle name="Input 2 2 2 5 2 5 8 2" xfId="12824" xr:uid="{00000000-0005-0000-0000-000068310000}"/>
    <cellStyle name="Input 2 2 2 5 2 5 8 3" xfId="12825" xr:uid="{00000000-0005-0000-0000-000069310000}"/>
    <cellStyle name="Input 2 2 2 5 2 5 9" xfId="12826" xr:uid="{00000000-0005-0000-0000-00006A310000}"/>
    <cellStyle name="Input 2 2 2 5 2 5 9 2" xfId="12827" xr:uid="{00000000-0005-0000-0000-00006B310000}"/>
    <cellStyle name="Input 2 2 2 5 2 5 9 3" xfId="12828" xr:uid="{00000000-0005-0000-0000-00006C310000}"/>
    <cellStyle name="Input 2 2 2 5 2 6" xfId="12829" xr:uid="{00000000-0005-0000-0000-00006D310000}"/>
    <cellStyle name="Input 2 2 2 5 2 6 10" xfId="12830" xr:uid="{00000000-0005-0000-0000-00006E310000}"/>
    <cellStyle name="Input 2 2 2 5 2 6 11" xfId="12831" xr:uid="{00000000-0005-0000-0000-00006F310000}"/>
    <cellStyle name="Input 2 2 2 5 2 6 2" xfId="12832" xr:uid="{00000000-0005-0000-0000-000070310000}"/>
    <cellStyle name="Input 2 2 2 5 2 6 2 2" xfId="12833" xr:uid="{00000000-0005-0000-0000-000071310000}"/>
    <cellStyle name="Input 2 2 2 5 2 6 2 3" xfId="12834" xr:uid="{00000000-0005-0000-0000-000072310000}"/>
    <cellStyle name="Input 2 2 2 5 2 6 3" xfId="12835" xr:uid="{00000000-0005-0000-0000-000073310000}"/>
    <cellStyle name="Input 2 2 2 5 2 6 3 2" xfId="12836" xr:uid="{00000000-0005-0000-0000-000074310000}"/>
    <cellStyle name="Input 2 2 2 5 2 6 3 3" xfId="12837" xr:uid="{00000000-0005-0000-0000-000075310000}"/>
    <cellStyle name="Input 2 2 2 5 2 6 4" xfId="12838" xr:uid="{00000000-0005-0000-0000-000076310000}"/>
    <cellStyle name="Input 2 2 2 5 2 6 4 2" xfId="12839" xr:uid="{00000000-0005-0000-0000-000077310000}"/>
    <cellStyle name="Input 2 2 2 5 2 6 4 3" xfId="12840" xr:uid="{00000000-0005-0000-0000-000078310000}"/>
    <cellStyle name="Input 2 2 2 5 2 6 5" xfId="12841" xr:uid="{00000000-0005-0000-0000-000079310000}"/>
    <cellStyle name="Input 2 2 2 5 2 6 5 2" xfId="12842" xr:uid="{00000000-0005-0000-0000-00007A310000}"/>
    <cellStyle name="Input 2 2 2 5 2 6 5 3" xfId="12843" xr:uid="{00000000-0005-0000-0000-00007B310000}"/>
    <cellStyle name="Input 2 2 2 5 2 6 6" xfId="12844" xr:uid="{00000000-0005-0000-0000-00007C310000}"/>
    <cellStyle name="Input 2 2 2 5 2 6 6 2" xfId="12845" xr:uid="{00000000-0005-0000-0000-00007D310000}"/>
    <cellStyle name="Input 2 2 2 5 2 6 6 3" xfId="12846" xr:uid="{00000000-0005-0000-0000-00007E310000}"/>
    <cellStyle name="Input 2 2 2 5 2 6 7" xfId="12847" xr:uid="{00000000-0005-0000-0000-00007F310000}"/>
    <cellStyle name="Input 2 2 2 5 2 6 7 2" xfId="12848" xr:uid="{00000000-0005-0000-0000-000080310000}"/>
    <cellStyle name="Input 2 2 2 5 2 6 7 3" xfId="12849" xr:uid="{00000000-0005-0000-0000-000081310000}"/>
    <cellStyle name="Input 2 2 2 5 2 6 8" xfId="12850" xr:uid="{00000000-0005-0000-0000-000082310000}"/>
    <cellStyle name="Input 2 2 2 5 2 6 8 2" xfId="12851" xr:uid="{00000000-0005-0000-0000-000083310000}"/>
    <cellStyle name="Input 2 2 2 5 2 6 8 3" xfId="12852" xr:uid="{00000000-0005-0000-0000-000084310000}"/>
    <cellStyle name="Input 2 2 2 5 2 6 9" xfId="12853" xr:uid="{00000000-0005-0000-0000-000085310000}"/>
    <cellStyle name="Input 2 2 2 5 2 6 9 2" xfId="12854" xr:uid="{00000000-0005-0000-0000-000086310000}"/>
    <cellStyle name="Input 2 2 2 5 2 6 9 3" xfId="12855" xr:uid="{00000000-0005-0000-0000-000087310000}"/>
    <cellStyle name="Input 2 2 2 5 2 7" xfId="12856" xr:uid="{00000000-0005-0000-0000-000088310000}"/>
    <cellStyle name="Input 2 2 2 5 2 7 10" xfId="12857" xr:uid="{00000000-0005-0000-0000-000089310000}"/>
    <cellStyle name="Input 2 2 2 5 2 7 11" xfId="12858" xr:uid="{00000000-0005-0000-0000-00008A310000}"/>
    <cellStyle name="Input 2 2 2 5 2 7 2" xfId="12859" xr:uid="{00000000-0005-0000-0000-00008B310000}"/>
    <cellStyle name="Input 2 2 2 5 2 7 2 2" xfId="12860" xr:uid="{00000000-0005-0000-0000-00008C310000}"/>
    <cellStyle name="Input 2 2 2 5 2 7 2 3" xfId="12861" xr:uid="{00000000-0005-0000-0000-00008D310000}"/>
    <cellStyle name="Input 2 2 2 5 2 7 3" xfId="12862" xr:uid="{00000000-0005-0000-0000-00008E310000}"/>
    <cellStyle name="Input 2 2 2 5 2 7 3 2" xfId="12863" xr:uid="{00000000-0005-0000-0000-00008F310000}"/>
    <cellStyle name="Input 2 2 2 5 2 7 3 3" xfId="12864" xr:uid="{00000000-0005-0000-0000-000090310000}"/>
    <cellStyle name="Input 2 2 2 5 2 7 4" xfId="12865" xr:uid="{00000000-0005-0000-0000-000091310000}"/>
    <cellStyle name="Input 2 2 2 5 2 7 4 2" xfId="12866" xr:uid="{00000000-0005-0000-0000-000092310000}"/>
    <cellStyle name="Input 2 2 2 5 2 7 4 3" xfId="12867" xr:uid="{00000000-0005-0000-0000-000093310000}"/>
    <cellStyle name="Input 2 2 2 5 2 7 5" xfId="12868" xr:uid="{00000000-0005-0000-0000-000094310000}"/>
    <cellStyle name="Input 2 2 2 5 2 7 5 2" xfId="12869" xr:uid="{00000000-0005-0000-0000-000095310000}"/>
    <cellStyle name="Input 2 2 2 5 2 7 5 3" xfId="12870" xr:uid="{00000000-0005-0000-0000-000096310000}"/>
    <cellStyle name="Input 2 2 2 5 2 7 6" xfId="12871" xr:uid="{00000000-0005-0000-0000-000097310000}"/>
    <cellStyle name="Input 2 2 2 5 2 7 6 2" xfId="12872" xr:uid="{00000000-0005-0000-0000-000098310000}"/>
    <cellStyle name="Input 2 2 2 5 2 7 6 3" xfId="12873" xr:uid="{00000000-0005-0000-0000-000099310000}"/>
    <cellStyle name="Input 2 2 2 5 2 7 7" xfId="12874" xr:uid="{00000000-0005-0000-0000-00009A310000}"/>
    <cellStyle name="Input 2 2 2 5 2 7 7 2" xfId="12875" xr:uid="{00000000-0005-0000-0000-00009B310000}"/>
    <cellStyle name="Input 2 2 2 5 2 7 7 3" xfId="12876" xr:uid="{00000000-0005-0000-0000-00009C310000}"/>
    <cellStyle name="Input 2 2 2 5 2 7 8" xfId="12877" xr:uid="{00000000-0005-0000-0000-00009D310000}"/>
    <cellStyle name="Input 2 2 2 5 2 7 8 2" xfId="12878" xr:uid="{00000000-0005-0000-0000-00009E310000}"/>
    <cellStyle name="Input 2 2 2 5 2 7 8 3" xfId="12879" xr:uid="{00000000-0005-0000-0000-00009F310000}"/>
    <cellStyle name="Input 2 2 2 5 2 7 9" xfId="12880" xr:uid="{00000000-0005-0000-0000-0000A0310000}"/>
    <cellStyle name="Input 2 2 2 5 2 7 9 2" xfId="12881" xr:uid="{00000000-0005-0000-0000-0000A1310000}"/>
    <cellStyle name="Input 2 2 2 5 2 7 9 3" xfId="12882" xr:uid="{00000000-0005-0000-0000-0000A2310000}"/>
    <cellStyle name="Input 2 2 2 5 2 8" xfId="12883" xr:uid="{00000000-0005-0000-0000-0000A3310000}"/>
    <cellStyle name="Input 2 2 2 5 2 8 10" xfId="12884" xr:uid="{00000000-0005-0000-0000-0000A4310000}"/>
    <cellStyle name="Input 2 2 2 5 2 8 11" xfId="12885" xr:uid="{00000000-0005-0000-0000-0000A5310000}"/>
    <cellStyle name="Input 2 2 2 5 2 8 2" xfId="12886" xr:uid="{00000000-0005-0000-0000-0000A6310000}"/>
    <cellStyle name="Input 2 2 2 5 2 8 2 2" xfId="12887" xr:uid="{00000000-0005-0000-0000-0000A7310000}"/>
    <cellStyle name="Input 2 2 2 5 2 8 2 3" xfId="12888" xr:uid="{00000000-0005-0000-0000-0000A8310000}"/>
    <cellStyle name="Input 2 2 2 5 2 8 3" xfId="12889" xr:uid="{00000000-0005-0000-0000-0000A9310000}"/>
    <cellStyle name="Input 2 2 2 5 2 8 3 2" xfId="12890" xr:uid="{00000000-0005-0000-0000-0000AA310000}"/>
    <cellStyle name="Input 2 2 2 5 2 8 3 3" xfId="12891" xr:uid="{00000000-0005-0000-0000-0000AB310000}"/>
    <cellStyle name="Input 2 2 2 5 2 8 4" xfId="12892" xr:uid="{00000000-0005-0000-0000-0000AC310000}"/>
    <cellStyle name="Input 2 2 2 5 2 8 4 2" xfId="12893" xr:uid="{00000000-0005-0000-0000-0000AD310000}"/>
    <cellStyle name="Input 2 2 2 5 2 8 4 3" xfId="12894" xr:uid="{00000000-0005-0000-0000-0000AE310000}"/>
    <cellStyle name="Input 2 2 2 5 2 8 5" xfId="12895" xr:uid="{00000000-0005-0000-0000-0000AF310000}"/>
    <cellStyle name="Input 2 2 2 5 2 8 5 2" xfId="12896" xr:uid="{00000000-0005-0000-0000-0000B0310000}"/>
    <cellStyle name="Input 2 2 2 5 2 8 5 3" xfId="12897" xr:uid="{00000000-0005-0000-0000-0000B1310000}"/>
    <cellStyle name="Input 2 2 2 5 2 8 6" xfId="12898" xr:uid="{00000000-0005-0000-0000-0000B2310000}"/>
    <cellStyle name="Input 2 2 2 5 2 8 6 2" xfId="12899" xr:uid="{00000000-0005-0000-0000-0000B3310000}"/>
    <cellStyle name="Input 2 2 2 5 2 8 6 3" xfId="12900" xr:uid="{00000000-0005-0000-0000-0000B4310000}"/>
    <cellStyle name="Input 2 2 2 5 2 8 7" xfId="12901" xr:uid="{00000000-0005-0000-0000-0000B5310000}"/>
    <cellStyle name="Input 2 2 2 5 2 8 7 2" xfId="12902" xr:uid="{00000000-0005-0000-0000-0000B6310000}"/>
    <cellStyle name="Input 2 2 2 5 2 8 7 3" xfId="12903" xr:uid="{00000000-0005-0000-0000-0000B7310000}"/>
    <cellStyle name="Input 2 2 2 5 2 8 8" xfId="12904" xr:uid="{00000000-0005-0000-0000-0000B8310000}"/>
    <cellStyle name="Input 2 2 2 5 2 8 8 2" xfId="12905" xr:uid="{00000000-0005-0000-0000-0000B9310000}"/>
    <cellStyle name="Input 2 2 2 5 2 8 8 3" xfId="12906" xr:uid="{00000000-0005-0000-0000-0000BA310000}"/>
    <cellStyle name="Input 2 2 2 5 2 8 9" xfId="12907" xr:uid="{00000000-0005-0000-0000-0000BB310000}"/>
    <cellStyle name="Input 2 2 2 5 2 8 9 2" xfId="12908" xr:uid="{00000000-0005-0000-0000-0000BC310000}"/>
    <cellStyle name="Input 2 2 2 5 2 8 9 3" xfId="12909" xr:uid="{00000000-0005-0000-0000-0000BD310000}"/>
    <cellStyle name="Input 2 2 2 5 2 9" xfId="12910" xr:uid="{00000000-0005-0000-0000-0000BE310000}"/>
    <cellStyle name="Input 2 2 2 5 2 9 10" xfId="12911" xr:uid="{00000000-0005-0000-0000-0000BF310000}"/>
    <cellStyle name="Input 2 2 2 5 2 9 11" xfId="12912" xr:uid="{00000000-0005-0000-0000-0000C0310000}"/>
    <cellStyle name="Input 2 2 2 5 2 9 2" xfId="12913" xr:uid="{00000000-0005-0000-0000-0000C1310000}"/>
    <cellStyle name="Input 2 2 2 5 2 9 2 2" xfId="12914" xr:uid="{00000000-0005-0000-0000-0000C2310000}"/>
    <cellStyle name="Input 2 2 2 5 2 9 2 3" xfId="12915" xr:uid="{00000000-0005-0000-0000-0000C3310000}"/>
    <cellStyle name="Input 2 2 2 5 2 9 3" xfId="12916" xr:uid="{00000000-0005-0000-0000-0000C4310000}"/>
    <cellStyle name="Input 2 2 2 5 2 9 3 2" xfId="12917" xr:uid="{00000000-0005-0000-0000-0000C5310000}"/>
    <cellStyle name="Input 2 2 2 5 2 9 3 3" xfId="12918" xr:uid="{00000000-0005-0000-0000-0000C6310000}"/>
    <cellStyle name="Input 2 2 2 5 2 9 4" xfId="12919" xr:uid="{00000000-0005-0000-0000-0000C7310000}"/>
    <cellStyle name="Input 2 2 2 5 2 9 4 2" xfId="12920" xr:uid="{00000000-0005-0000-0000-0000C8310000}"/>
    <cellStyle name="Input 2 2 2 5 2 9 4 3" xfId="12921" xr:uid="{00000000-0005-0000-0000-0000C9310000}"/>
    <cellStyle name="Input 2 2 2 5 2 9 5" xfId="12922" xr:uid="{00000000-0005-0000-0000-0000CA310000}"/>
    <cellStyle name="Input 2 2 2 5 2 9 5 2" xfId="12923" xr:uid="{00000000-0005-0000-0000-0000CB310000}"/>
    <cellStyle name="Input 2 2 2 5 2 9 5 3" xfId="12924" xr:uid="{00000000-0005-0000-0000-0000CC310000}"/>
    <cellStyle name="Input 2 2 2 5 2 9 6" xfId="12925" xr:uid="{00000000-0005-0000-0000-0000CD310000}"/>
    <cellStyle name="Input 2 2 2 5 2 9 6 2" xfId="12926" xr:uid="{00000000-0005-0000-0000-0000CE310000}"/>
    <cellStyle name="Input 2 2 2 5 2 9 6 3" xfId="12927" xr:uid="{00000000-0005-0000-0000-0000CF310000}"/>
    <cellStyle name="Input 2 2 2 5 2 9 7" xfId="12928" xr:uid="{00000000-0005-0000-0000-0000D0310000}"/>
    <cellStyle name="Input 2 2 2 5 2 9 7 2" xfId="12929" xr:uid="{00000000-0005-0000-0000-0000D1310000}"/>
    <cellStyle name="Input 2 2 2 5 2 9 7 3" xfId="12930" xr:uid="{00000000-0005-0000-0000-0000D2310000}"/>
    <cellStyle name="Input 2 2 2 5 2 9 8" xfId="12931" xr:uid="{00000000-0005-0000-0000-0000D3310000}"/>
    <cellStyle name="Input 2 2 2 5 2 9 8 2" xfId="12932" xr:uid="{00000000-0005-0000-0000-0000D4310000}"/>
    <cellStyle name="Input 2 2 2 5 2 9 8 3" xfId="12933" xr:uid="{00000000-0005-0000-0000-0000D5310000}"/>
    <cellStyle name="Input 2 2 2 5 2 9 9" xfId="12934" xr:uid="{00000000-0005-0000-0000-0000D6310000}"/>
    <cellStyle name="Input 2 2 2 5 2 9 9 2" xfId="12935" xr:uid="{00000000-0005-0000-0000-0000D7310000}"/>
    <cellStyle name="Input 2 2 2 5 2 9 9 3" xfId="12936" xr:uid="{00000000-0005-0000-0000-0000D8310000}"/>
    <cellStyle name="Input 2 2 2 5 3" xfId="12937" xr:uid="{00000000-0005-0000-0000-0000D9310000}"/>
    <cellStyle name="Input 2 2 2 5 3 2" xfId="12938" xr:uid="{00000000-0005-0000-0000-0000DA310000}"/>
    <cellStyle name="Input 2 2 2 5 3 3" xfId="12939" xr:uid="{00000000-0005-0000-0000-0000DB310000}"/>
    <cellStyle name="Input 2 2 2 5 4" xfId="12940" xr:uid="{00000000-0005-0000-0000-0000DC310000}"/>
    <cellStyle name="Input 2 2 2 5 4 2" xfId="12941" xr:uid="{00000000-0005-0000-0000-0000DD310000}"/>
    <cellStyle name="Input 2 2 2 5 4 3" xfId="12942" xr:uid="{00000000-0005-0000-0000-0000DE310000}"/>
    <cellStyle name="Input 2 2 2 5 5" xfId="12943" xr:uid="{00000000-0005-0000-0000-0000DF310000}"/>
    <cellStyle name="Input 2 2 2 5 5 2" xfId="12944" xr:uid="{00000000-0005-0000-0000-0000E0310000}"/>
    <cellStyle name="Input 2 2 2 5 5 3" xfId="12945" xr:uid="{00000000-0005-0000-0000-0000E1310000}"/>
    <cellStyle name="Input 2 2 2 5 6" xfId="12946" xr:uid="{00000000-0005-0000-0000-0000E2310000}"/>
    <cellStyle name="Input 2 2 2 5 6 2" xfId="12947" xr:uid="{00000000-0005-0000-0000-0000E3310000}"/>
    <cellStyle name="Input 2 2 2 5 6 3" xfId="12948" xr:uid="{00000000-0005-0000-0000-0000E4310000}"/>
    <cellStyle name="Input 2 2 2 5 7" xfId="12949" xr:uid="{00000000-0005-0000-0000-0000E5310000}"/>
    <cellStyle name="Input 2 2 2 5 7 2" xfId="12950" xr:uid="{00000000-0005-0000-0000-0000E6310000}"/>
    <cellStyle name="Input 2 2 2 5 7 3" xfId="12951" xr:uid="{00000000-0005-0000-0000-0000E7310000}"/>
    <cellStyle name="Input 2 2 2 5 8" xfId="58244" xr:uid="{00000000-0005-0000-0000-0000E8310000}"/>
    <cellStyle name="Input 2 2 2 6" xfId="318" xr:uid="{00000000-0005-0000-0000-0000E9310000}"/>
    <cellStyle name="Input 2 2 2 6 2" xfId="12952" xr:uid="{00000000-0005-0000-0000-0000EA310000}"/>
    <cellStyle name="Input 2 2 2 6 2 10" xfId="12953" xr:uid="{00000000-0005-0000-0000-0000EB310000}"/>
    <cellStyle name="Input 2 2 2 6 2 10 10" xfId="12954" xr:uid="{00000000-0005-0000-0000-0000EC310000}"/>
    <cellStyle name="Input 2 2 2 6 2 10 11" xfId="12955" xr:uid="{00000000-0005-0000-0000-0000ED310000}"/>
    <cellStyle name="Input 2 2 2 6 2 10 2" xfId="12956" xr:uid="{00000000-0005-0000-0000-0000EE310000}"/>
    <cellStyle name="Input 2 2 2 6 2 10 2 2" xfId="12957" xr:uid="{00000000-0005-0000-0000-0000EF310000}"/>
    <cellStyle name="Input 2 2 2 6 2 10 2 3" xfId="12958" xr:uid="{00000000-0005-0000-0000-0000F0310000}"/>
    <cellStyle name="Input 2 2 2 6 2 10 3" xfId="12959" xr:uid="{00000000-0005-0000-0000-0000F1310000}"/>
    <cellStyle name="Input 2 2 2 6 2 10 3 2" xfId="12960" xr:uid="{00000000-0005-0000-0000-0000F2310000}"/>
    <cellStyle name="Input 2 2 2 6 2 10 3 3" xfId="12961" xr:uid="{00000000-0005-0000-0000-0000F3310000}"/>
    <cellStyle name="Input 2 2 2 6 2 10 4" xfId="12962" xr:uid="{00000000-0005-0000-0000-0000F4310000}"/>
    <cellStyle name="Input 2 2 2 6 2 10 4 2" xfId="12963" xr:uid="{00000000-0005-0000-0000-0000F5310000}"/>
    <cellStyle name="Input 2 2 2 6 2 10 4 3" xfId="12964" xr:uid="{00000000-0005-0000-0000-0000F6310000}"/>
    <cellStyle name="Input 2 2 2 6 2 10 5" xfId="12965" xr:uid="{00000000-0005-0000-0000-0000F7310000}"/>
    <cellStyle name="Input 2 2 2 6 2 10 5 2" xfId="12966" xr:uid="{00000000-0005-0000-0000-0000F8310000}"/>
    <cellStyle name="Input 2 2 2 6 2 10 5 3" xfId="12967" xr:uid="{00000000-0005-0000-0000-0000F9310000}"/>
    <cellStyle name="Input 2 2 2 6 2 10 6" xfId="12968" xr:uid="{00000000-0005-0000-0000-0000FA310000}"/>
    <cellStyle name="Input 2 2 2 6 2 10 6 2" xfId="12969" xr:uid="{00000000-0005-0000-0000-0000FB310000}"/>
    <cellStyle name="Input 2 2 2 6 2 10 6 3" xfId="12970" xr:uid="{00000000-0005-0000-0000-0000FC310000}"/>
    <cellStyle name="Input 2 2 2 6 2 10 7" xfId="12971" xr:uid="{00000000-0005-0000-0000-0000FD310000}"/>
    <cellStyle name="Input 2 2 2 6 2 10 7 2" xfId="12972" xr:uid="{00000000-0005-0000-0000-0000FE310000}"/>
    <cellStyle name="Input 2 2 2 6 2 10 7 3" xfId="12973" xr:uid="{00000000-0005-0000-0000-0000FF310000}"/>
    <cellStyle name="Input 2 2 2 6 2 10 8" xfId="12974" xr:uid="{00000000-0005-0000-0000-000000320000}"/>
    <cellStyle name="Input 2 2 2 6 2 10 8 2" xfId="12975" xr:uid="{00000000-0005-0000-0000-000001320000}"/>
    <cellStyle name="Input 2 2 2 6 2 10 8 3" xfId="12976" xr:uid="{00000000-0005-0000-0000-000002320000}"/>
    <cellStyle name="Input 2 2 2 6 2 10 9" xfId="12977" xr:uid="{00000000-0005-0000-0000-000003320000}"/>
    <cellStyle name="Input 2 2 2 6 2 10 9 2" xfId="12978" xr:uid="{00000000-0005-0000-0000-000004320000}"/>
    <cellStyle name="Input 2 2 2 6 2 10 9 3" xfId="12979" xr:uid="{00000000-0005-0000-0000-000005320000}"/>
    <cellStyle name="Input 2 2 2 6 2 11" xfId="12980" xr:uid="{00000000-0005-0000-0000-000006320000}"/>
    <cellStyle name="Input 2 2 2 6 2 11 2" xfId="12981" xr:uid="{00000000-0005-0000-0000-000007320000}"/>
    <cellStyle name="Input 2 2 2 6 2 11 3" xfId="12982" xr:uid="{00000000-0005-0000-0000-000008320000}"/>
    <cellStyle name="Input 2 2 2 6 2 12" xfId="12983" xr:uid="{00000000-0005-0000-0000-000009320000}"/>
    <cellStyle name="Input 2 2 2 6 2 12 2" xfId="12984" xr:uid="{00000000-0005-0000-0000-00000A320000}"/>
    <cellStyle name="Input 2 2 2 6 2 12 3" xfId="12985" xr:uid="{00000000-0005-0000-0000-00000B320000}"/>
    <cellStyle name="Input 2 2 2 6 2 13" xfId="12986" xr:uid="{00000000-0005-0000-0000-00000C320000}"/>
    <cellStyle name="Input 2 2 2 6 2 13 2" xfId="12987" xr:uid="{00000000-0005-0000-0000-00000D320000}"/>
    <cellStyle name="Input 2 2 2 6 2 13 3" xfId="12988" xr:uid="{00000000-0005-0000-0000-00000E320000}"/>
    <cellStyle name="Input 2 2 2 6 2 14" xfId="12989" xr:uid="{00000000-0005-0000-0000-00000F320000}"/>
    <cellStyle name="Input 2 2 2 6 2 14 2" xfId="12990" xr:uid="{00000000-0005-0000-0000-000010320000}"/>
    <cellStyle name="Input 2 2 2 6 2 14 3" xfId="12991" xr:uid="{00000000-0005-0000-0000-000011320000}"/>
    <cellStyle name="Input 2 2 2 6 2 15" xfId="12992" xr:uid="{00000000-0005-0000-0000-000012320000}"/>
    <cellStyle name="Input 2 2 2 6 2 15 2" xfId="12993" xr:uid="{00000000-0005-0000-0000-000013320000}"/>
    <cellStyle name="Input 2 2 2 6 2 15 3" xfId="12994" xr:uid="{00000000-0005-0000-0000-000014320000}"/>
    <cellStyle name="Input 2 2 2 6 2 16" xfId="12995" xr:uid="{00000000-0005-0000-0000-000015320000}"/>
    <cellStyle name="Input 2 2 2 6 2 16 2" xfId="12996" xr:uid="{00000000-0005-0000-0000-000016320000}"/>
    <cellStyle name="Input 2 2 2 6 2 16 3" xfId="12997" xr:uid="{00000000-0005-0000-0000-000017320000}"/>
    <cellStyle name="Input 2 2 2 6 2 17" xfId="12998" xr:uid="{00000000-0005-0000-0000-000018320000}"/>
    <cellStyle name="Input 2 2 2 6 2 17 2" xfId="12999" xr:uid="{00000000-0005-0000-0000-000019320000}"/>
    <cellStyle name="Input 2 2 2 6 2 17 3" xfId="13000" xr:uid="{00000000-0005-0000-0000-00001A320000}"/>
    <cellStyle name="Input 2 2 2 6 2 18" xfId="13001" xr:uid="{00000000-0005-0000-0000-00001B320000}"/>
    <cellStyle name="Input 2 2 2 6 2 18 2" xfId="13002" xr:uid="{00000000-0005-0000-0000-00001C320000}"/>
    <cellStyle name="Input 2 2 2 6 2 18 3" xfId="13003" xr:uid="{00000000-0005-0000-0000-00001D320000}"/>
    <cellStyle name="Input 2 2 2 6 2 19" xfId="13004" xr:uid="{00000000-0005-0000-0000-00001E320000}"/>
    <cellStyle name="Input 2 2 2 6 2 2" xfId="13005" xr:uid="{00000000-0005-0000-0000-00001F320000}"/>
    <cellStyle name="Input 2 2 2 6 2 2 10" xfId="13006" xr:uid="{00000000-0005-0000-0000-000020320000}"/>
    <cellStyle name="Input 2 2 2 6 2 2 11" xfId="13007" xr:uid="{00000000-0005-0000-0000-000021320000}"/>
    <cellStyle name="Input 2 2 2 6 2 2 2" xfId="13008" xr:uid="{00000000-0005-0000-0000-000022320000}"/>
    <cellStyle name="Input 2 2 2 6 2 2 2 2" xfId="13009" xr:uid="{00000000-0005-0000-0000-000023320000}"/>
    <cellStyle name="Input 2 2 2 6 2 2 2 3" xfId="13010" xr:uid="{00000000-0005-0000-0000-000024320000}"/>
    <cellStyle name="Input 2 2 2 6 2 2 3" xfId="13011" xr:uid="{00000000-0005-0000-0000-000025320000}"/>
    <cellStyle name="Input 2 2 2 6 2 2 3 2" xfId="13012" xr:uid="{00000000-0005-0000-0000-000026320000}"/>
    <cellStyle name="Input 2 2 2 6 2 2 3 3" xfId="13013" xr:uid="{00000000-0005-0000-0000-000027320000}"/>
    <cellStyle name="Input 2 2 2 6 2 2 4" xfId="13014" xr:uid="{00000000-0005-0000-0000-000028320000}"/>
    <cellStyle name="Input 2 2 2 6 2 2 4 2" xfId="13015" xr:uid="{00000000-0005-0000-0000-000029320000}"/>
    <cellStyle name="Input 2 2 2 6 2 2 4 3" xfId="13016" xr:uid="{00000000-0005-0000-0000-00002A320000}"/>
    <cellStyle name="Input 2 2 2 6 2 2 5" xfId="13017" xr:uid="{00000000-0005-0000-0000-00002B320000}"/>
    <cellStyle name="Input 2 2 2 6 2 2 5 2" xfId="13018" xr:uid="{00000000-0005-0000-0000-00002C320000}"/>
    <cellStyle name="Input 2 2 2 6 2 2 5 3" xfId="13019" xr:uid="{00000000-0005-0000-0000-00002D320000}"/>
    <cellStyle name="Input 2 2 2 6 2 2 6" xfId="13020" xr:uid="{00000000-0005-0000-0000-00002E320000}"/>
    <cellStyle name="Input 2 2 2 6 2 2 6 2" xfId="13021" xr:uid="{00000000-0005-0000-0000-00002F320000}"/>
    <cellStyle name="Input 2 2 2 6 2 2 6 3" xfId="13022" xr:uid="{00000000-0005-0000-0000-000030320000}"/>
    <cellStyle name="Input 2 2 2 6 2 2 7" xfId="13023" xr:uid="{00000000-0005-0000-0000-000031320000}"/>
    <cellStyle name="Input 2 2 2 6 2 2 7 2" xfId="13024" xr:uid="{00000000-0005-0000-0000-000032320000}"/>
    <cellStyle name="Input 2 2 2 6 2 2 7 3" xfId="13025" xr:uid="{00000000-0005-0000-0000-000033320000}"/>
    <cellStyle name="Input 2 2 2 6 2 2 8" xfId="13026" xr:uid="{00000000-0005-0000-0000-000034320000}"/>
    <cellStyle name="Input 2 2 2 6 2 2 8 2" xfId="13027" xr:uid="{00000000-0005-0000-0000-000035320000}"/>
    <cellStyle name="Input 2 2 2 6 2 2 8 3" xfId="13028" xr:uid="{00000000-0005-0000-0000-000036320000}"/>
    <cellStyle name="Input 2 2 2 6 2 2 9" xfId="13029" xr:uid="{00000000-0005-0000-0000-000037320000}"/>
    <cellStyle name="Input 2 2 2 6 2 2 9 2" xfId="13030" xr:uid="{00000000-0005-0000-0000-000038320000}"/>
    <cellStyle name="Input 2 2 2 6 2 2 9 3" xfId="13031" xr:uid="{00000000-0005-0000-0000-000039320000}"/>
    <cellStyle name="Input 2 2 2 6 2 20" xfId="13032" xr:uid="{00000000-0005-0000-0000-00003A320000}"/>
    <cellStyle name="Input 2 2 2 6 2 3" xfId="13033" xr:uid="{00000000-0005-0000-0000-00003B320000}"/>
    <cellStyle name="Input 2 2 2 6 2 3 10" xfId="13034" xr:uid="{00000000-0005-0000-0000-00003C320000}"/>
    <cellStyle name="Input 2 2 2 6 2 3 11" xfId="13035" xr:uid="{00000000-0005-0000-0000-00003D320000}"/>
    <cellStyle name="Input 2 2 2 6 2 3 2" xfId="13036" xr:uid="{00000000-0005-0000-0000-00003E320000}"/>
    <cellStyle name="Input 2 2 2 6 2 3 2 2" xfId="13037" xr:uid="{00000000-0005-0000-0000-00003F320000}"/>
    <cellStyle name="Input 2 2 2 6 2 3 2 3" xfId="13038" xr:uid="{00000000-0005-0000-0000-000040320000}"/>
    <cellStyle name="Input 2 2 2 6 2 3 3" xfId="13039" xr:uid="{00000000-0005-0000-0000-000041320000}"/>
    <cellStyle name="Input 2 2 2 6 2 3 3 2" xfId="13040" xr:uid="{00000000-0005-0000-0000-000042320000}"/>
    <cellStyle name="Input 2 2 2 6 2 3 3 3" xfId="13041" xr:uid="{00000000-0005-0000-0000-000043320000}"/>
    <cellStyle name="Input 2 2 2 6 2 3 4" xfId="13042" xr:uid="{00000000-0005-0000-0000-000044320000}"/>
    <cellStyle name="Input 2 2 2 6 2 3 4 2" xfId="13043" xr:uid="{00000000-0005-0000-0000-000045320000}"/>
    <cellStyle name="Input 2 2 2 6 2 3 4 3" xfId="13044" xr:uid="{00000000-0005-0000-0000-000046320000}"/>
    <cellStyle name="Input 2 2 2 6 2 3 5" xfId="13045" xr:uid="{00000000-0005-0000-0000-000047320000}"/>
    <cellStyle name="Input 2 2 2 6 2 3 5 2" xfId="13046" xr:uid="{00000000-0005-0000-0000-000048320000}"/>
    <cellStyle name="Input 2 2 2 6 2 3 5 3" xfId="13047" xr:uid="{00000000-0005-0000-0000-000049320000}"/>
    <cellStyle name="Input 2 2 2 6 2 3 6" xfId="13048" xr:uid="{00000000-0005-0000-0000-00004A320000}"/>
    <cellStyle name="Input 2 2 2 6 2 3 6 2" xfId="13049" xr:uid="{00000000-0005-0000-0000-00004B320000}"/>
    <cellStyle name="Input 2 2 2 6 2 3 6 3" xfId="13050" xr:uid="{00000000-0005-0000-0000-00004C320000}"/>
    <cellStyle name="Input 2 2 2 6 2 3 7" xfId="13051" xr:uid="{00000000-0005-0000-0000-00004D320000}"/>
    <cellStyle name="Input 2 2 2 6 2 3 7 2" xfId="13052" xr:uid="{00000000-0005-0000-0000-00004E320000}"/>
    <cellStyle name="Input 2 2 2 6 2 3 7 3" xfId="13053" xr:uid="{00000000-0005-0000-0000-00004F320000}"/>
    <cellStyle name="Input 2 2 2 6 2 3 8" xfId="13054" xr:uid="{00000000-0005-0000-0000-000050320000}"/>
    <cellStyle name="Input 2 2 2 6 2 3 8 2" xfId="13055" xr:uid="{00000000-0005-0000-0000-000051320000}"/>
    <cellStyle name="Input 2 2 2 6 2 3 8 3" xfId="13056" xr:uid="{00000000-0005-0000-0000-000052320000}"/>
    <cellStyle name="Input 2 2 2 6 2 3 9" xfId="13057" xr:uid="{00000000-0005-0000-0000-000053320000}"/>
    <cellStyle name="Input 2 2 2 6 2 3 9 2" xfId="13058" xr:uid="{00000000-0005-0000-0000-000054320000}"/>
    <cellStyle name="Input 2 2 2 6 2 3 9 3" xfId="13059" xr:uid="{00000000-0005-0000-0000-000055320000}"/>
    <cellStyle name="Input 2 2 2 6 2 4" xfId="13060" xr:uid="{00000000-0005-0000-0000-000056320000}"/>
    <cellStyle name="Input 2 2 2 6 2 4 10" xfId="13061" xr:uid="{00000000-0005-0000-0000-000057320000}"/>
    <cellStyle name="Input 2 2 2 6 2 4 11" xfId="13062" xr:uid="{00000000-0005-0000-0000-000058320000}"/>
    <cellStyle name="Input 2 2 2 6 2 4 2" xfId="13063" xr:uid="{00000000-0005-0000-0000-000059320000}"/>
    <cellStyle name="Input 2 2 2 6 2 4 2 2" xfId="13064" xr:uid="{00000000-0005-0000-0000-00005A320000}"/>
    <cellStyle name="Input 2 2 2 6 2 4 2 3" xfId="13065" xr:uid="{00000000-0005-0000-0000-00005B320000}"/>
    <cellStyle name="Input 2 2 2 6 2 4 3" xfId="13066" xr:uid="{00000000-0005-0000-0000-00005C320000}"/>
    <cellStyle name="Input 2 2 2 6 2 4 3 2" xfId="13067" xr:uid="{00000000-0005-0000-0000-00005D320000}"/>
    <cellStyle name="Input 2 2 2 6 2 4 3 3" xfId="13068" xr:uid="{00000000-0005-0000-0000-00005E320000}"/>
    <cellStyle name="Input 2 2 2 6 2 4 4" xfId="13069" xr:uid="{00000000-0005-0000-0000-00005F320000}"/>
    <cellStyle name="Input 2 2 2 6 2 4 4 2" xfId="13070" xr:uid="{00000000-0005-0000-0000-000060320000}"/>
    <cellStyle name="Input 2 2 2 6 2 4 4 3" xfId="13071" xr:uid="{00000000-0005-0000-0000-000061320000}"/>
    <cellStyle name="Input 2 2 2 6 2 4 5" xfId="13072" xr:uid="{00000000-0005-0000-0000-000062320000}"/>
    <cellStyle name="Input 2 2 2 6 2 4 5 2" xfId="13073" xr:uid="{00000000-0005-0000-0000-000063320000}"/>
    <cellStyle name="Input 2 2 2 6 2 4 5 3" xfId="13074" xr:uid="{00000000-0005-0000-0000-000064320000}"/>
    <cellStyle name="Input 2 2 2 6 2 4 6" xfId="13075" xr:uid="{00000000-0005-0000-0000-000065320000}"/>
    <cellStyle name="Input 2 2 2 6 2 4 6 2" xfId="13076" xr:uid="{00000000-0005-0000-0000-000066320000}"/>
    <cellStyle name="Input 2 2 2 6 2 4 6 3" xfId="13077" xr:uid="{00000000-0005-0000-0000-000067320000}"/>
    <cellStyle name="Input 2 2 2 6 2 4 7" xfId="13078" xr:uid="{00000000-0005-0000-0000-000068320000}"/>
    <cellStyle name="Input 2 2 2 6 2 4 7 2" xfId="13079" xr:uid="{00000000-0005-0000-0000-000069320000}"/>
    <cellStyle name="Input 2 2 2 6 2 4 7 3" xfId="13080" xr:uid="{00000000-0005-0000-0000-00006A320000}"/>
    <cellStyle name="Input 2 2 2 6 2 4 8" xfId="13081" xr:uid="{00000000-0005-0000-0000-00006B320000}"/>
    <cellStyle name="Input 2 2 2 6 2 4 8 2" xfId="13082" xr:uid="{00000000-0005-0000-0000-00006C320000}"/>
    <cellStyle name="Input 2 2 2 6 2 4 8 3" xfId="13083" xr:uid="{00000000-0005-0000-0000-00006D320000}"/>
    <cellStyle name="Input 2 2 2 6 2 4 9" xfId="13084" xr:uid="{00000000-0005-0000-0000-00006E320000}"/>
    <cellStyle name="Input 2 2 2 6 2 4 9 2" xfId="13085" xr:uid="{00000000-0005-0000-0000-00006F320000}"/>
    <cellStyle name="Input 2 2 2 6 2 4 9 3" xfId="13086" xr:uid="{00000000-0005-0000-0000-000070320000}"/>
    <cellStyle name="Input 2 2 2 6 2 5" xfId="13087" xr:uid="{00000000-0005-0000-0000-000071320000}"/>
    <cellStyle name="Input 2 2 2 6 2 5 10" xfId="13088" xr:uid="{00000000-0005-0000-0000-000072320000}"/>
    <cellStyle name="Input 2 2 2 6 2 5 11" xfId="13089" xr:uid="{00000000-0005-0000-0000-000073320000}"/>
    <cellStyle name="Input 2 2 2 6 2 5 2" xfId="13090" xr:uid="{00000000-0005-0000-0000-000074320000}"/>
    <cellStyle name="Input 2 2 2 6 2 5 2 2" xfId="13091" xr:uid="{00000000-0005-0000-0000-000075320000}"/>
    <cellStyle name="Input 2 2 2 6 2 5 2 3" xfId="13092" xr:uid="{00000000-0005-0000-0000-000076320000}"/>
    <cellStyle name="Input 2 2 2 6 2 5 3" xfId="13093" xr:uid="{00000000-0005-0000-0000-000077320000}"/>
    <cellStyle name="Input 2 2 2 6 2 5 3 2" xfId="13094" xr:uid="{00000000-0005-0000-0000-000078320000}"/>
    <cellStyle name="Input 2 2 2 6 2 5 3 3" xfId="13095" xr:uid="{00000000-0005-0000-0000-000079320000}"/>
    <cellStyle name="Input 2 2 2 6 2 5 4" xfId="13096" xr:uid="{00000000-0005-0000-0000-00007A320000}"/>
    <cellStyle name="Input 2 2 2 6 2 5 4 2" xfId="13097" xr:uid="{00000000-0005-0000-0000-00007B320000}"/>
    <cellStyle name="Input 2 2 2 6 2 5 4 3" xfId="13098" xr:uid="{00000000-0005-0000-0000-00007C320000}"/>
    <cellStyle name="Input 2 2 2 6 2 5 5" xfId="13099" xr:uid="{00000000-0005-0000-0000-00007D320000}"/>
    <cellStyle name="Input 2 2 2 6 2 5 5 2" xfId="13100" xr:uid="{00000000-0005-0000-0000-00007E320000}"/>
    <cellStyle name="Input 2 2 2 6 2 5 5 3" xfId="13101" xr:uid="{00000000-0005-0000-0000-00007F320000}"/>
    <cellStyle name="Input 2 2 2 6 2 5 6" xfId="13102" xr:uid="{00000000-0005-0000-0000-000080320000}"/>
    <cellStyle name="Input 2 2 2 6 2 5 6 2" xfId="13103" xr:uid="{00000000-0005-0000-0000-000081320000}"/>
    <cellStyle name="Input 2 2 2 6 2 5 6 3" xfId="13104" xr:uid="{00000000-0005-0000-0000-000082320000}"/>
    <cellStyle name="Input 2 2 2 6 2 5 7" xfId="13105" xr:uid="{00000000-0005-0000-0000-000083320000}"/>
    <cellStyle name="Input 2 2 2 6 2 5 7 2" xfId="13106" xr:uid="{00000000-0005-0000-0000-000084320000}"/>
    <cellStyle name="Input 2 2 2 6 2 5 7 3" xfId="13107" xr:uid="{00000000-0005-0000-0000-000085320000}"/>
    <cellStyle name="Input 2 2 2 6 2 5 8" xfId="13108" xr:uid="{00000000-0005-0000-0000-000086320000}"/>
    <cellStyle name="Input 2 2 2 6 2 5 8 2" xfId="13109" xr:uid="{00000000-0005-0000-0000-000087320000}"/>
    <cellStyle name="Input 2 2 2 6 2 5 8 3" xfId="13110" xr:uid="{00000000-0005-0000-0000-000088320000}"/>
    <cellStyle name="Input 2 2 2 6 2 5 9" xfId="13111" xr:uid="{00000000-0005-0000-0000-000089320000}"/>
    <cellStyle name="Input 2 2 2 6 2 5 9 2" xfId="13112" xr:uid="{00000000-0005-0000-0000-00008A320000}"/>
    <cellStyle name="Input 2 2 2 6 2 5 9 3" xfId="13113" xr:uid="{00000000-0005-0000-0000-00008B320000}"/>
    <cellStyle name="Input 2 2 2 6 2 6" xfId="13114" xr:uid="{00000000-0005-0000-0000-00008C320000}"/>
    <cellStyle name="Input 2 2 2 6 2 6 10" xfId="13115" xr:uid="{00000000-0005-0000-0000-00008D320000}"/>
    <cellStyle name="Input 2 2 2 6 2 6 11" xfId="13116" xr:uid="{00000000-0005-0000-0000-00008E320000}"/>
    <cellStyle name="Input 2 2 2 6 2 6 2" xfId="13117" xr:uid="{00000000-0005-0000-0000-00008F320000}"/>
    <cellStyle name="Input 2 2 2 6 2 6 2 2" xfId="13118" xr:uid="{00000000-0005-0000-0000-000090320000}"/>
    <cellStyle name="Input 2 2 2 6 2 6 2 3" xfId="13119" xr:uid="{00000000-0005-0000-0000-000091320000}"/>
    <cellStyle name="Input 2 2 2 6 2 6 3" xfId="13120" xr:uid="{00000000-0005-0000-0000-000092320000}"/>
    <cellStyle name="Input 2 2 2 6 2 6 3 2" xfId="13121" xr:uid="{00000000-0005-0000-0000-000093320000}"/>
    <cellStyle name="Input 2 2 2 6 2 6 3 3" xfId="13122" xr:uid="{00000000-0005-0000-0000-000094320000}"/>
    <cellStyle name="Input 2 2 2 6 2 6 4" xfId="13123" xr:uid="{00000000-0005-0000-0000-000095320000}"/>
    <cellStyle name="Input 2 2 2 6 2 6 4 2" xfId="13124" xr:uid="{00000000-0005-0000-0000-000096320000}"/>
    <cellStyle name="Input 2 2 2 6 2 6 4 3" xfId="13125" xr:uid="{00000000-0005-0000-0000-000097320000}"/>
    <cellStyle name="Input 2 2 2 6 2 6 5" xfId="13126" xr:uid="{00000000-0005-0000-0000-000098320000}"/>
    <cellStyle name="Input 2 2 2 6 2 6 5 2" xfId="13127" xr:uid="{00000000-0005-0000-0000-000099320000}"/>
    <cellStyle name="Input 2 2 2 6 2 6 5 3" xfId="13128" xr:uid="{00000000-0005-0000-0000-00009A320000}"/>
    <cellStyle name="Input 2 2 2 6 2 6 6" xfId="13129" xr:uid="{00000000-0005-0000-0000-00009B320000}"/>
    <cellStyle name="Input 2 2 2 6 2 6 6 2" xfId="13130" xr:uid="{00000000-0005-0000-0000-00009C320000}"/>
    <cellStyle name="Input 2 2 2 6 2 6 6 3" xfId="13131" xr:uid="{00000000-0005-0000-0000-00009D320000}"/>
    <cellStyle name="Input 2 2 2 6 2 6 7" xfId="13132" xr:uid="{00000000-0005-0000-0000-00009E320000}"/>
    <cellStyle name="Input 2 2 2 6 2 6 7 2" xfId="13133" xr:uid="{00000000-0005-0000-0000-00009F320000}"/>
    <cellStyle name="Input 2 2 2 6 2 6 7 3" xfId="13134" xr:uid="{00000000-0005-0000-0000-0000A0320000}"/>
    <cellStyle name="Input 2 2 2 6 2 6 8" xfId="13135" xr:uid="{00000000-0005-0000-0000-0000A1320000}"/>
    <cellStyle name="Input 2 2 2 6 2 6 8 2" xfId="13136" xr:uid="{00000000-0005-0000-0000-0000A2320000}"/>
    <cellStyle name="Input 2 2 2 6 2 6 8 3" xfId="13137" xr:uid="{00000000-0005-0000-0000-0000A3320000}"/>
    <cellStyle name="Input 2 2 2 6 2 6 9" xfId="13138" xr:uid="{00000000-0005-0000-0000-0000A4320000}"/>
    <cellStyle name="Input 2 2 2 6 2 6 9 2" xfId="13139" xr:uid="{00000000-0005-0000-0000-0000A5320000}"/>
    <cellStyle name="Input 2 2 2 6 2 6 9 3" xfId="13140" xr:uid="{00000000-0005-0000-0000-0000A6320000}"/>
    <cellStyle name="Input 2 2 2 6 2 7" xfId="13141" xr:uid="{00000000-0005-0000-0000-0000A7320000}"/>
    <cellStyle name="Input 2 2 2 6 2 7 10" xfId="13142" xr:uid="{00000000-0005-0000-0000-0000A8320000}"/>
    <cellStyle name="Input 2 2 2 6 2 7 11" xfId="13143" xr:uid="{00000000-0005-0000-0000-0000A9320000}"/>
    <cellStyle name="Input 2 2 2 6 2 7 2" xfId="13144" xr:uid="{00000000-0005-0000-0000-0000AA320000}"/>
    <cellStyle name="Input 2 2 2 6 2 7 2 2" xfId="13145" xr:uid="{00000000-0005-0000-0000-0000AB320000}"/>
    <cellStyle name="Input 2 2 2 6 2 7 2 3" xfId="13146" xr:uid="{00000000-0005-0000-0000-0000AC320000}"/>
    <cellStyle name="Input 2 2 2 6 2 7 3" xfId="13147" xr:uid="{00000000-0005-0000-0000-0000AD320000}"/>
    <cellStyle name="Input 2 2 2 6 2 7 3 2" xfId="13148" xr:uid="{00000000-0005-0000-0000-0000AE320000}"/>
    <cellStyle name="Input 2 2 2 6 2 7 3 3" xfId="13149" xr:uid="{00000000-0005-0000-0000-0000AF320000}"/>
    <cellStyle name="Input 2 2 2 6 2 7 4" xfId="13150" xr:uid="{00000000-0005-0000-0000-0000B0320000}"/>
    <cellStyle name="Input 2 2 2 6 2 7 4 2" xfId="13151" xr:uid="{00000000-0005-0000-0000-0000B1320000}"/>
    <cellStyle name="Input 2 2 2 6 2 7 4 3" xfId="13152" xr:uid="{00000000-0005-0000-0000-0000B2320000}"/>
    <cellStyle name="Input 2 2 2 6 2 7 5" xfId="13153" xr:uid="{00000000-0005-0000-0000-0000B3320000}"/>
    <cellStyle name="Input 2 2 2 6 2 7 5 2" xfId="13154" xr:uid="{00000000-0005-0000-0000-0000B4320000}"/>
    <cellStyle name="Input 2 2 2 6 2 7 5 3" xfId="13155" xr:uid="{00000000-0005-0000-0000-0000B5320000}"/>
    <cellStyle name="Input 2 2 2 6 2 7 6" xfId="13156" xr:uid="{00000000-0005-0000-0000-0000B6320000}"/>
    <cellStyle name="Input 2 2 2 6 2 7 6 2" xfId="13157" xr:uid="{00000000-0005-0000-0000-0000B7320000}"/>
    <cellStyle name="Input 2 2 2 6 2 7 6 3" xfId="13158" xr:uid="{00000000-0005-0000-0000-0000B8320000}"/>
    <cellStyle name="Input 2 2 2 6 2 7 7" xfId="13159" xr:uid="{00000000-0005-0000-0000-0000B9320000}"/>
    <cellStyle name="Input 2 2 2 6 2 7 7 2" xfId="13160" xr:uid="{00000000-0005-0000-0000-0000BA320000}"/>
    <cellStyle name="Input 2 2 2 6 2 7 7 3" xfId="13161" xr:uid="{00000000-0005-0000-0000-0000BB320000}"/>
    <cellStyle name="Input 2 2 2 6 2 7 8" xfId="13162" xr:uid="{00000000-0005-0000-0000-0000BC320000}"/>
    <cellStyle name="Input 2 2 2 6 2 7 8 2" xfId="13163" xr:uid="{00000000-0005-0000-0000-0000BD320000}"/>
    <cellStyle name="Input 2 2 2 6 2 7 8 3" xfId="13164" xr:uid="{00000000-0005-0000-0000-0000BE320000}"/>
    <cellStyle name="Input 2 2 2 6 2 7 9" xfId="13165" xr:uid="{00000000-0005-0000-0000-0000BF320000}"/>
    <cellStyle name="Input 2 2 2 6 2 7 9 2" xfId="13166" xr:uid="{00000000-0005-0000-0000-0000C0320000}"/>
    <cellStyle name="Input 2 2 2 6 2 7 9 3" xfId="13167" xr:uid="{00000000-0005-0000-0000-0000C1320000}"/>
    <cellStyle name="Input 2 2 2 6 2 8" xfId="13168" xr:uid="{00000000-0005-0000-0000-0000C2320000}"/>
    <cellStyle name="Input 2 2 2 6 2 8 10" xfId="13169" xr:uid="{00000000-0005-0000-0000-0000C3320000}"/>
    <cellStyle name="Input 2 2 2 6 2 8 11" xfId="13170" xr:uid="{00000000-0005-0000-0000-0000C4320000}"/>
    <cellStyle name="Input 2 2 2 6 2 8 2" xfId="13171" xr:uid="{00000000-0005-0000-0000-0000C5320000}"/>
    <cellStyle name="Input 2 2 2 6 2 8 2 2" xfId="13172" xr:uid="{00000000-0005-0000-0000-0000C6320000}"/>
    <cellStyle name="Input 2 2 2 6 2 8 2 3" xfId="13173" xr:uid="{00000000-0005-0000-0000-0000C7320000}"/>
    <cellStyle name="Input 2 2 2 6 2 8 3" xfId="13174" xr:uid="{00000000-0005-0000-0000-0000C8320000}"/>
    <cellStyle name="Input 2 2 2 6 2 8 3 2" xfId="13175" xr:uid="{00000000-0005-0000-0000-0000C9320000}"/>
    <cellStyle name="Input 2 2 2 6 2 8 3 3" xfId="13176" xr:uid="{00000000-0005-0000-0000-0000CA320000}"/>
    <cellStyle name="Input 2 2 2 6 2 8 4" xfId="13177" xr:uid="{00000000-0005-0000-0000-0000CB320000}"/>
    <cellStyle name="Input 2 2 2 6 2 8 4 2" xfId="13178" xr:uid="{00000000-0005-0000-0000-0000CC320000}"/>
    <cellStyle name="Input 2 2 2 6 2 8 4 3" xfId="13179" xr:uid="{00000000-0005-0000-0000-0000CD320000}"/>
    <cellStyle name="Input 2 2 2 6 2 8 5" xfId="13180" xr:uid="{00000000-0005-0000-0000-0000CE320000}"/>
    <cellStyle name="Input 2 2 2 6 2 8 5 2" xfId="13181" xr:uid="{00000000-0005-0000-0000-0000CF320000}"/>
    <cellStyle name="Input 2 2 2 6 2 8 5 3" xfId="13182" xr:uid="{00000000-0005-0000-0000-0000D0320000}"/>
    <cellStyle name="Input 2 2 2 6 2 8 6" xfId="13183" xr:uid="{00000000-0005-0000-0000-0000D1320000}"/>
    <cellStyle name="Input 2 2 2 6 2 8 6 2" xfId="13184" xr:uid="{00000000-0005-0000-0000-0000D2320000}"/>
    <cellStyle name="Input 2 2 2 6 2 8 6 3" xfId="13185" xr:uid="{00000000-0005-0000-0000-0000D3320000}"/>
    <cellStyle name="Input 2 2 2 6 2 8 7" xfId="13186" xr:uid="{00000000-0005-0000-0000-0000D4320000}"/>
    <cellStyle name="Input 2 2 2 6 2 8 7 2" xfId="13187" xr:uid="{00000000-0005-0000-0000-0000D5320000}"/>
    <cellStyle name="Input 2 2 2 6 2 8 7 3" xfId="13188" xr:uid="{00000000-0005-0000-0000-0000D6320000}"/>
    <cellStyle name="Input 2 2 2 6 2 8 8" xfId="13189" xr:uid="{00000000-0005-0000-0000-0000D7320000}"/>
    <cellStyle name="Input 2 2 2 6 2 8 8 2" xfId="13190" xr:uid="{00000000-0005-0000-0000-0000D8320000}"/>
    <cellStyle name="Input 2 2 2 6 2 8 8 3" xfId="13191" xr:uid="{00000000-0005-0000-0000-0000D9320000}"/>
    <cellStyle name="Input 2 2 2 6 2 8 9" xfId="13192" xr:uid="{00000000-0005-0000-0000-0000DA320000}"/>
    <cellStyle name="Input 2 2 2 6 2 8 9 2" xfId="13193" xr:uid="{00000000-0005-0000-0000-0000DB320000}"/>
    <cellStyle name="Input 2 2 2 6 2 8 9 3" xfId="13194" xr:uid="{00000000-0005-0000-0000-0000DC320000}"/>
    <cellStyle name="Input 2 2 2 6 2 9" xfId="13195" xr:uid="{00000000-0005-0000-0000-0000DD320000}"/>
    <cellStyle name="Input 2 2 2 6 2 9 10" xfId="13196" xr:uid="{00000000-0005-0000-0000-0000DE320000}"/>
    <cellStyle name="Input 2 2 2 6 2 9 11" xfId="13197" xr:uid="{00000000-0005-0000-0000-0000DF320000}"/>
    <cellStyle name="Input 2 2 2 6 2 9 2" xfId="13198" xr:uid="{00000000-0005-0000-0000-0000E0320000}"/>
    <cellStyle name="Input 2 2 2 6 2 9 2 2" xfId="13199" xr:uid="{00000000-0005-0000-0000-0000E1320000}"/>
    <cellStyle name="Input 2 2 2 6 2 9 2 3" xfId="13200" xr:uid="{00000000-0005-0000-0000-0000E2320000}"/>
    <cellStyle name="Input 2 2 2 6 2 9 3" xfId="13201" xr:uid="{00000000-0005-0000-0000-0000E3320000}"/>
    <cellStyle name="Input 2 2 2 6 2 9 3 2" xfId="13202" xr:uid="{00000000-0005-0000-0000-0000E4320000}"/>
    <cellStyle name="Input 2 2 2 6 2 9 3 3" xfId="13203" xr:uid="{00000000-0005-0000-0000-0000E5320000}"/>
    <cellStyle name="Input 2 2 2 6 2 9 4" xfId="13204" xr:uid="{00000000-0005-0000-0000-0000E6320000}"/>
    <cellStyle name="Input 2 2 2 6 2 9 4 2" xfId="13205" xr:uid="{00000000-0005-0000-0000-0000E7320000}"/>
    <cellStyle name="Input 2 2 2 6 2 9 4 3" xfId="13206" xr:uid="{00000000-0005-0000-0000-0000E8320000}"/>
    <cellStyle name="Input 2 2 2 6 2 9 5" xfId="13207" xr:uid="{00000000-0005-0000-0000-0000E9320000}"/>
    <cellStyle name="Input 2 2 2 6 2 9 5 2" xfId="13208" xr:uid="{00000000-0005-0000-0000-0000EA320000}"/>
    <cellStyle name="Input 2 2 2 6 2 9 5 3" xfId="13209" xr:uid="{00000000-0005-0000-0000-0000EB320000}"/>
    <cellStyle name="Input 2 2 2 6 2 9 6" xfId="13210" xr:uid="{00000000-0005-0000-0000-0000EC320000}"/>
    <cellStyle name="Input 2 2 2 6 2 9 6 2" xfId="13211" xr:uid="{00000000-0005-0000-0000-0000ED320000}"/>
    <cellStyle name="Input 2 2 2 6 2 9 6 3" xfId="13212" xr:uid="{00000000-0005-0000-0000-0000EE320000}"/>
    <cellStyle name="Input 2 2 2 6 2 9 7" xfId="13213" xr:uid="{00000000-0005-0000-0000-0000EF320000}"/>
    <cellStyle name="Input 2 2 2 6 2 9 7 2" xfId="13214" xr:uid="{00000000-0005-0000-0000-0000F0320000}"/>
    <cellStyle name="Input 2 2 2 6 2 9 7 3" xfId="13215" xr:uid="{00000000-0005-0000-0000-0000F1320000}"/>
    <cellStyle name="Input 2 2 2 6 2 9 8" xfId="13216" xr:uid="{00000000-0005-0000-0000-0000F2320000}"/>
    <cellStyle name="Input 2 2 2 6 2 9 8 2" xfId="13217" xr:uid="{00000000-0005-0000-0000-0000F3320000}"/>
    <cellStyle name="Input 2 2 2 6 2 9 8 3" xfId="13218" xr:uid="{00000000-0005-0000-0000-0000F4320000}"/>
    <cellStyle name="Input 2 2 2 6 2 9 9" xfId="13219" xr:uid="{00000000-0005-0000-0000-0000F5320000}"/>
    <cellStyle name="Input 2 2 2 6 2 9 9 2" xfId="13220" xr:uid="{00000000-0005-0000-0000-0000F6320000}"/>
    <cellStyle name="Input 2 2 2 6 2 9 9 3" xfId="13221" xr:uid="{00000000-0005-0000-0000-0000F7320000}"/>
    <cellStyle name="Input 2 2 2 6 3" xfId="13222" xr:uid="{00000000-0005-0000-0000-0000F8320000}"/>
    <cellStyle name="Input 2 2 2 6 3 2" xfId="13223" xr:uid="{00000000-0005-0000-0000-0000F9320000}"/>
    <cellStyle name="Input 2 2 2 6 3 3" xfId="13224" xr:uid="{00000000-0005-0000-0000-0000FA320000}"/>
    <cellStyle name="Input 2 2 2 6 4" xfId="13225" xr:uid="{00000000-0005-0000-0000-0000FB320000}"/>
    <cellStyle name="Input 2 2 2 6 4 2" xfId="13226" xr:uid="{00000000-0005-0000-0000-0000FC320000}"/>
    <cellStyle name="Input 2 2 2 6 4 3" xfId="13227" xr:uid="{00000000-0005-0000-0000-0000FD320000}"/>
    <cellStyle name="Input 2 2 2 6 5" xfId="13228" xr:uid="{00000000-0005-0000-0000-0000FE320000}"/>
    <cellStyle name="Input 2 2 2 6 5 2" xfId="13229" xr:uid="{00000000-0005-0000-0000-0000FF320000}"/>
    <cellStyle name="Input 2 2 2 6 5 3" xfId="13230" xr:uid="{00000000-0005-0000-0000-000000330000}"/>
    <cellStyle name="Input 2 2 2 6 6" xfId="13231" xr:uid="{00000000-0005-0000-0000-000001330000}"/>
    <cellStyle name="Input 2 2 2 6 6 2" xfId="13232" xr:uid="{00000000-0005-0000-0000-000002330000}"/>
    <cellStyle name="Input 2 2 2 6 6 3" xfId="13233" xr:uid="{00000000-0005-0000-0000-000003330000}"/>
    <cellStyle name="Input 2 2 2 6 7" xfId="13234" xr:uid="{00000000-0005-0000-0000-000004330000}"/>
    <cellStyle name="Input 2 2 2 6 7 2" xfId="13235" xr:uid="{00000000-0005-0000-0000-000005330000}"/>
    <cellStyle name="Input 2 2 2 6 7 3" xfId="13236" xr:uid="{00000000-0005-0000-0000-000006330000}"/>
    <cellStyle name="Input 2 2 2 6 8" xfId="58420" xr:uid="{00000000-0005-0000-0000-000007330000}"/>
    <cellStyle name="Input 2 2 2 7" xfId="319" xr:uid="{00000000-0005-0000-0000-000008330000}"/>
    <cellStyle name="Input 2 2 2 7 2" xfId="13237" xr:uid="{00000000-0005-0000-0000-000009330000}"/>
    <cellStyle name="Input 2 2 2 7 2 10" xfId="13238" xr:uid="{00000000-0005-0000-0000-00000A330000}"/>
    <cellStyle name="Input 2 2 2 7 2 10 10" xfId="13239" xr:uid="{00000000-0005-0000-0000-00000B330000}"/>
    <cellStyle name="Input 2 2 2 7 2 10 11" xfId="13240" xr:uid="{00000000-0005-0000-0000-00000C330000}"/>
    <cellStyle name="Input 2 2 2 7 2 10 2" xfId="13241" xr:uid="{00000000-0005-0000-0000-00000D330000}"/>
    <cellStyle name="Input 2 2 2 7 2 10 2 2" xfId="13242" xr:uid="{00000000-0005-0000-0000-00000E330000}"/>
    <cellStyle name="Input 2 2 2 7 2 10 2 3" xfId="13243" xr:uid="{00000000-0005-0000-0000-00000F330000}"/>
    <cellStyle name="Input 2 2 2 7 2 10 3" xfId="13244" xr:uid="{00000000-0005-0000-0000-000010330000}"/>
    <cellStyle name="Input 2 2 2 7 2 10 3 2" xfId="13245" xr:uid="{00000000-0005-0000-0000-000011330000}"/>
    <cellStyle name="Input 2 2 2 7 2 10 3 3" xfId="13246" xr:uid="{00000000-0005-0000-0000-000012330000}"/>
    <cellStyle name="Input 2 2 2 7 2 10 4" xfId="13247" xr:uid="{00000000-0005-0000-0000-000013330000}"/>
    <cellStyle name="Input 2 2 2 7 2 10 4 2" xfId="13248" xr:uid="{00000000-0005-0000-0000-000014330000}"/>
    <cellStyle name="Input 2 2 2 7 2 10 4 3" xfId="13249" xr:uid="{00000000-0005-0000-0000-000015330000}"/>
    <cellStyle name="Input 2 2 2 7 2 10 5" xfId="13250" xr:uid="{00000000-0005-0000-0000-000016330000}"/>
    <cellStyle name="Input 2 2 2 7 2 10 5 2" xfId="13251" xr:uid="{00000000-0005-0000-0000-000017330000}"/>
    <cellStyle name="Input 2 2 2 7 2 10 5 3" xfId="13252" xr:uid="{00000000-0005-0000-0000-000018330000}"/>
    <cellStyle name="Input 2 2 2 7 2 10 6" xfId="13253" xr:uid="{00000000-0005-0000-0000-000019330000}"/>
    <cellStyle name="Input 2 2 2 7 2 10 6 2" xfId="13254" xr:uid="{00000000-0005-0000-0000-00001A330000}"/>
    <cellStyle name="Input 2 2 2 7 2 10 6 3" xfId="13255" xr:uid="{00000000-0005-0000-0000-00001B330000}"/>
    <cellStyle name="Input 2 2 2 7 2 10 7" xfId="13256" xr:uid="{00000000-0005-0000-0000-00001C330000}"/>
    <cellStyle name="Input 2 2 2 7 2 10 7 2" xfId="13257" xr:uid="{00000000-0005-0000-0000-00001D330000}"/>
    <cellStyle name="Input 2 2 2 7 2 10 7 3" xfId="13258" xr:uid="{00000000-0005-0000-0000-00001E330000}"/>
    <cellStyle name="Input 2 2 2 7 2 10 8" xfId="13259" xr:uid="{00000000-0005-0000-0000-00001F330000}"/>
    <cellStyle name="Input 2 2 2 7 2 10 8 2" xfId="13260" xr:uid="{00000000-0005-0000-0000-000020330000}"/>
    <cellStyle name="Input 2 2 2 7 2 10 8 3" xfId="13261" xr:uid="{00000000-0005-0000-0000-000021330000}"/>
    <cellStyle name="Input 2 2 2 7 2 10 9" xfId="13262" xr:uid="{00000000-0005-0000-0000-000022330000}"/>
    <cellStyle name="Input 2 2 2 7 2 10 9 2" xfId="13263" xr:uid="{00000000-0005-0000-0000-000023330000}"/>
    <cellStyle name="Input 2 2 2 7 2 10 9 3" xfId="13264" xr:uid="{00000000-0005-0000-0000-000024330000}"/>
    <cellStyle name="Input 2 2 2 7 2 11" xfId="13265" xr:uid="{00000000-0005-0000-0000-000025330000}"/>
    <cellStyle name="Input 2 2 2 7 2 11 2" xfId="13266" xr:uid="{00000000-0005-0000-0000-000026330000}"/>
    <cellStyle name="Input 2 2 2 7 2 11 3" xfId="13267" xr:uid="{00000000-0005-0000-0000-000027330000}"/>
    <cellStyle name="Input 2 2 2 7 2 12" xfId="13268" xr:uid="{00000000-0005-0000-0000-000028330000}"/>
    <cellStyle name="Input 2 2 2 7 2 12 2" xfId="13269" xr:uid="{00000000-0005-0000-0000-000029330000}"/>
    <cellStyle name="Input 2 2 2 7 2 12 3" xfId="13270" xr:uid="{00000000-0005-0000-0000-00002A330000}"/>
    <cellStyle name="Input 2 2 2 7 2 13" xfId="13271" xr:uid="{00000000-0005-0000-0000-00002B330000}"/>
    <cellStyle name="Input 2 2 2 7 2 13 2" xfId="13272" xr:uid="{00000000-0005-0000-0000-00002C330000}"/>
    <cellStyle name="Input 2 2 2 7 2 13 3" xfId="13273" xr:uid="{00000000-0005-0000-0000-00002D330000}"/>
    <cellStyle name="Input 2 2 2 7 2 14" xfId="13274" xr:uid="{00000000-0005-0000-0000-00002E330000}"/>
    <cellStyle name="Input 2 2 2 7 2 14 2" xfId="13275" xr:uid="{00000000-0005-0000-0000-00002F330000}"/>
    <cellStyle name="Input 2 2 2 7 2 14 3" xfId="13276" xr:uid="{00000000-0005-0000-0000-000030330000}"/>
    <cellStyle name="Input 2 2 2 7 2 15" xfId="13277" xr:uid="{00000000-0005-0000-0000-000031330000}"/>
    <cellStyle name="Input 2 2 2 7 2 15 2" xfId="13278" xr:uid="{00000000-0005-0000-0000-000032330000}"/>
    <cellStyle name="Input 2 2 2 7 2 15 3" xfId="13279" xr:uid="{00000000-0005-0000-0000-000033330000}"/>
    <cellStyle name="Input 2 2 2 7 2 16" xfId="13280" xr:uid="{00000000-0005-0000-0000-000034330000}"/>
    <cellStyle name="Input 2 2 2 7 2 16 2" xfId="13281" xr:uid="{00000000-0005-0000-0000-000035330000}"/>
    <cellStyle name="Input 2 2 2 7 2 16 3" xfId="13282" xr:uid="{00000000-0005-0000-0000-000036330000}"/>
    <cellStyle name="Input 2 2 2 7 2 17" xfId="13283" xr:uid="{00000000-0005-0000-0000-000037330000}"/>
    <cellStyle name="Input 2 2 2 7 2 17 2" xfId="13284" xr:uid="{00000000-0005-0000-0000-000038330000}"/>
    <cellStyle name="Input 2 2 2 7 2 17 3" xfId="13285" xr:uid="{00000000-0005-0000-0000-000039330000}"/>
    <cellStyle name="Input 2 2 2 7 2 18" xfId="13286" xr:uid="{00000000-0005-0000-0000-00003A330000}"/>
    <cellStyle name="Input 2 2 2 7 2 18 2" xfId="13287" xr:uid="{00000000-0005-0000-0000-00003B330000}"/>
    <cellStyle name="Input 2 2 2 7 2 18 3" xfId="13288" xr:uid="{00000000-0005-0000-0000-00003C330000}"/>
    <cellStyle name="Input 2 2 2 7 2 19" xfId="13289" xr:uid="{00000000-0005-0000-0000-00003D330000}"/>
    <cellStyle name="Input 2 2 2 7 2 2" xfId="13290" xr:uid="{00000000-0005-0000-0000-00003E330000}"/>
    <cellStyle name="Input 2 2 2 7 2 2 10" xfId="13291" xr:uid="{00000000-0005-0000-0000-00003F330000}"/>
    <cellStyle name="Input 2 2 2 7 2 2 11" xfId="13292" xr:uid="{00000000-0005-0000-0000-000040330000}"/>
    <cellStyle name="Input 2 2 2 7 2 2 2" xfId="13293" xr:uid="{00000000-0005-0000-0000-000041330000}"/>
    <cellStyle name="Input 2 2 2 7 2 2 2 2" xfId="13294" xr:uid="{00000000-0005-0000-0000-000042330000}"/>
    <cellStyle name="Input 2 2 2 7 2 2 2 3" xfId="13295" xr:uid="{00000000-0005-0000-0000-000043330000}"/>
    <cellStyle name="Input 2 2 2 7 2 2 3" xfId="13296" xr:uid="{00000000-0005-0000-0000-000044330000}"/>
    <cellStyle name="Input 2 2 2 7 2 2 3 2" xfId="13297" xr:uid="{00000000-0005-0000-0000-000045330000}"/>
    <cellStyle name="Input 2 2 2 7 2 2 3 3" xfId="13298" xr:uid="{00000000-0005-0000-0000-000046330000}"/>
    <cellStyle name="Input 2 2 2 7 2 2 4" xfId="13299" xr:uid="{00000000-0005-0000-0000-000047330000}"/>
    <cellStyle name="Input 2 2 2 7 2 2 4 2" xfId="13300" xr:uid="{00000000-0005-0000-0000-000048330000}"/>
    <cellStyle name="Input 2 2 2 7 2 2 4 3" xfId="13301" xr:uid="{00000000-0005-0000-0000-000049330000}"/>
    <cellStyle name="Input 2 2 2 7 2 2 5" xfId="13302" xr:uid="{00000000-0005-0000-0000-00004A330000}"/>
    <cellStyle name="Input 2 2 2 7 2 2 5 2" xfId="13303" xr:uid="{00000000-0005-0000-0000-00004B330000}"/>
    <cellStyle name="Input 2 2 2 7 2 2 5 3" xfId="13304" xr:uid="{00000000-0005-0000-0000-00004C330000}"/>
    <cellStyle name="Input 2 2 2 7 2 2 6" xfId="13305" xr:uid="{00000000-0005-0000-0000-00004D330000}"/>
    <cellStyle name="Input 2 2 2 7 2 2 6 2" xfId="13306" xr:uid="{00000000-0005-0000-0000-00004E330000}"/>
    <cellStyle name="Input 2 2 2 7 2 2 6 3" xfId="13307" xr:uid="{00000000-0005-0000-0000-00004F330000}"/>
    <cellStyle name="Input 2 2 2 7 2 2 7" xfId="13308" xr:uid="{00000000-0005-0000-0000-000050330000}"/>
    <cellStyle name="Input 2 2 2 7 2 2 7 2" xfId="13309" xr:uid="{00000000-0005-0000-0000-000051330000}"/>
    <cellStyle name="Input 2 2 2 7 2 2 7 3" xfId="13310" xr:uid="{00000000-0005-0000-0000-000052330000}"/>
    <cellStyle name="Input 2 2 2 7 2 2 8" xfId="13311" xr:uid="{00000000-0005-0000-0000-000053330000}"/>
    <cellStyle name="Input 2 2 2 7 2 2 8 2" xfId="13312" xr:uid="{00000000-0005-0000-0000-000054330000}"/>
    <cellStyle name="Input 2 2 2 7 2 2 8 3" xfId="13313" xr:uid="{00000000-0005-0000-0000-000055330000}"/>
    <cellStyle name="Input 2 2 2 7 2 2 9" xfId="13314" xr:uid="{00000000-0005-0000-0000-000056330000}"/>
    <cellStyle name="Input 2 2 2 7 2 2 9 2" xfId="13315" xr:uid="{00000000-0005-0000-0000-000057330000}"/>
    <cellStyle name="Input 2 2 2 7 2 2 9 3" xfId="13316" xr:uid="{00000000-0005-0000-0000-000058330000}"/>
    <cellStyle name="Input 2 2 2 7 2 20" xfId="13317" xr:uid="{00000000-0005-0000-0000-000059330000}"/>
    <cellStyle name="Input 2 2 2 7 2 3" xfId="13318" xr:uid="{00000000-0005-0000-0000-00005A330000}"/>
    <cellStyle name="Input 2 2 2 7 2 3 10" xfId="13319" xr:uid="{00000000-0005-0000-0000-00005B330000}"/>
    <cellStyle name="Input 2 2 2 7 2 3 11" xfId="13320" xr:uid="{00000000-0005-0000-0000-00005C330000}"/>
    <cellStyle name="Input 2 2 2 7 2 3 2" xfId="13321" xr:uid="{00000000-0005-0000-0000-00005D330000}"/>
    <cellStyle name="Input 2 2 2 7 2 3 2 2" xfId="13322" xr:uid="{00000000-0005-0000-0000-00005E330000}"/>
    <cellStyle name="Input 2 2 2 7 2 3 2 3" xfId="13323" xr:uid="{00000000-0005-0000-0000-00005F330000}"/>
    <cellStyle name="Input 2 2 2 7 2 3 3" xfId="13324" xr:uid="{00000000-0005-0000-0000-000060330000}"/>
    <cellStyle name="Input 2 2 2 7 2 3 3 2" xfId="13325" xr:uid="{00000000-0005-0000-0000-000061330000}"/>
    <cellStyle name="Input 2 2 2 7 2 3 3 3" xfId="13326" xr:uid="{00000000-0005-0000-0000-000062330000}"/>
    <cellStyle name="Input 2 2 2 7 2 3 4" xfId="13327" xr:uid="{00000000-0005-0000-0000-000063330000}"/>
    <cellStyle name="Input 2 2 2 7 2 3 4 2" xfId="13328" xr:uid="{00000000-0005-0000-0000-000064330000}"/>
    <cellStyle name="Input 2 2 2 7 2 3 4 3" xfId="13329" xr:uid="{00000000-0005-0000-0000-000065330000}"/>
    <cellStyle name="Input 2 2 2 7 2 3 5" xfId="13330" xr:uid="{00000000-0005-0000-0000-000066330000}"/>
    <cellStyle name="Input 2 2 2 7 2 3 5 2" xfId="13331" xr:uid="{00000000-0005-0000-0000-000067330000}"/>
    <cellStyle name="Input 2 2 2 7 2 3 5 3" xfId="13332" xr:uid="{00000000-0005-0000-0000-000068330000}"/>
    <cellStyle name="Input 2 2 2 7 2 3 6" xfId="13333" xr:uid="{00000000-0005-0000-0000-000069330000}"/>
    <cellStyle name="Input 2 2 2 7 2 3 6 2" xfId="13334" xr:uid="{00000000-0005-0000-0000-00006A330000}"/>
    <cellStyle name="Input 2 2 2 7 2 3 6 3" xfId="13335" xr:uid="{00000000-0005-0000-0000-00006B330000}"/>
    <cellStyle name="Input 2 2 2 7 2 3 7" xfId="13336" xr:uid="{00000000-0005-0000-0000-00006C330000}"/>
    <cellStyle name="Input 2 2 2 7 2 3 7 2" xfId="13337" xr:uid="{00000000-0005-0000-0000-00006D330000}"/>
    <cellStyle name="Input 2 2 2 7 2 3 7 3" xfId="13338" xr:uid="{00000000-0005-0000-0000-00006E330000}"/>
    <cellStyle name="Input 2 2 2 7 2 3 8" xfId="13339" xr:uid="{00000000-0005-0000-0000-00006F330000}"/>
    <cellStyle name="Input 2 2 2 7 2 3 8 2" xfId="13340" xr:uid="{00000000-0005-0000-0000-000070330000}"/>
    <cellStyle name="Input 2 2 2 7 2 3 8 3" xfId="13341" xr:uid="{00000000-0005-0000-0000-000071330000}"/>
    <cellStyle name="Input 2 2 2 7 2 3 9" xfId="13342" xr:uid="{00000000-0005-0000-0000-000072330000}"/>
    <cellStyle name="Input 2 2 2 7 2 3 9 2" xfId="13343" xr:uid="{00000000-0005-0000-0000-000073330000}"/>
    <cellStyle name="Input 2 2 2 7 2 3 9 3" xfId="13344" xr:uid="{00000000-0005-0000-0000-000074330000}"/>
    <cellStyle name="Input 2 2 2 7 2 4" xfId="13345" xr:uid="{00000000-0005-0000-0000-000075330000}"/>
    <cellStyle name="Input 2 2 2 7 2 4 10" xfId="13346" xr:uid="{00000000-0005-0000-0000-000076330000}"/>
    <cellStyle name="Input 2 2 2 7 2 4 11" xfId="13347" xr:uid="{00000000-0005-0000-0000-000077330000}"/>
    <cellStyle name="Input 2 2 2 7 2 4 2" xfId="13348" xr:uid="{00000000-0005-0000-0000-000078330000}"/>
    <cellStyle name="Input 2 2 2 7 2 4 2 2" xfId="13349" xr:uid="{00000000-0005-0000-0000-000079330000}"/>
    <cellStyle name="Input 2 2 2 7 2 4 2 3" xfId="13350" xr:uid="{00000000-0005-0000-0000-00007A330000}"/>
    <cellStyle name="Input 2 2 2 7 2 4 3" xfId="13351" xr:uid="{00000000-0005-0000-0000-00007B330000}"/>
    <cellStyle name="Input 2 2 2 7 2 4 3 2" xfId="13352" xr:uid="{00000000-0005-0000-0000-00007C330000}"/>
    <cellStyle name="Input 2 2 2 7 2 4 3 3" xfId="13353" xr:uid="{00000000-0005-0000-0000-00007D330000}"/>
    <cellStyle name="Input 2 2 2 7 2 4 4" xfId="13354" xr:uid="{00000000-0005-0000-0000-00007E330000}"/>
    <cellStyle name="Input 2 2 2 7 2 4 4 2" xfId="13355" xr:uid="{00000000-0005-0000-0000-00007F330000}"/>
    <cellStyle name="Input 2 2 2 7 2 4 4 3" xfId="13356" xr:uid="{00000000-0005-0000-0000-000080330000}"/>
    <cellStyle name="Input 2 2 2 7 2 4 5" xfId="13357" xr:uid="{00000000-0005-0000-0000-000081330000}"/>
    <cellStyle name="Input 2 2 2 7 2 4 5 2" xfId="13358" xr:uid="{00000000-0005-0000-0000-000082330000}"/>
    <cellStyle name="Input 2 2 2 7 2 4 5 3" xfId="13359" xr:uid="{00000000-0005-0000-0000-000083330000}"/>
    <cellStyle name="Input 2 2 2 7 2 4 6" xfId="13360" xr:uid="{00000000-0005-0000-0000-000084330000}"/>
    <cellStyle name="Input 2 2 2 7 2 4 6 2" xfId="13361" xr:uid="{00000000-0005-0000-0000-000085330000}"/>
    <cellStyle name="Input 2 2 2 7 2 4 6 3" xfId="13362" xr:uid="{00000000-0005-0000-0000-000086330000}"/>
    <cellStyle name="Input 2 2 2 7 2 4 7" xfId="13363" xr:uid="{00000000-0005-0000-0000-000087330000}"/>
    <cellStyle name="Input 2 2 2 7 2 4 7 2" xfId="13364" xr:uid="{00000000-0005-0000-0000-000088330000}"/>
    <cellStyle name="Input 2 2 2 7 2 4 7 3" xfId="13365" xr:uid="{00000000-0005-0000-0000-000089330000}"/>
    <cellStyle name="Input 2 2 2 7 2 4 8" xfId="13366" xr:uid="{00000000-0005-0000-0000-00008A330000}"/>
    <cellStyle name="Input 2 2 2 7 2 4 8 2" xfId="13367" xr:uid="{00000000-0005-0000-0000-00008B330000}"/>
    <cellStyle name="Input 2 2 2 7 2 4 8 3" xfId="13368" xr:uid="{00000000-0005-0000-0000-00008C330000}"/>
    <cellStyle name="Input 2 2 2 7 2 4 9" xfId="13369" xr:uid="{00000000-0005-0000-0000-00008D330000}"/>
    <cellStyle name="Input 2 2 2 7 2 4 9 2" xfId="13370" xr:uid="{00000000-0005-0000-0000-00008E330000}"/>
    <cellStyle name="Input 2 2 2 7 2 4 9 3" xfId="13371" xr:uid="{00000000-0005-0000-0000-00008F330000}"/>
    <cellStyle name="Input 2 2 2 7 2 5" xfId="13372" xr:uid="{00000000-0005-0000-0000-000090330000}"/>
    <cellStyle name="Input 2 2 2 7 2 5 10" xfId="13373" xr:uid="{00000000-0005-0000-0000-000091330000}"/>
    <cellStyle name="Input 2 2 2 7 2 5 11" xfId="13374" xr:uid="{00000000-0005-0000-0000-000092330000}"/>
    <cellStyle name="Input 2 2 2 7 2 5 2" xfId="13375" xr:uid="{00000000-0005-0000-0000-000093330000}"/>
    <cellStyle name="Input 2 2 2 7 2 5 2 2" xfId="13376" xr:uid="{00000000-0005-0000-0000-000094330000}"/>
    <cellStyle name="Input 2 2 2 7 2 5 2 3" xfId="13377" xr:uid="{00000000-0005-0000-0000-000095330000}"/>
    <cellStyle name="Input 2 2 2 7 2 5 3" xfId="13378" xr:uid="{00000000-0005-0000-0000-000096330000}"/>
    <cellStyle name="Input 2 2 2 7 2 5 3 2" xfId="13379" xr:uid="{00000000-0005-0000-0000-000097330000}"/>
    <cellStyle name="Input 2 2 2 7 2 5 3 3" xfId="13380" xr:uid="{00000000-0005-0000-0000-000098330000}"/>
    <cellStyle name="Input 2 2 2 7 2 5 4" xfId="13381" xr:uid="{00000000-0005-0000-0000-000099330000}"/>
    <cellStyle name="Input 2 2 2 7 2 5 4 2" xfId="13382" xr:uid="{00000000-0005-0000-0000-00009A330000}"/>
    <cellStyle name="Input 2 2 2 7 2 5 4 3" xfId="13383" xr:uid="{00000000-0005-0000-0000-00009B330000}"/>
    <cellStyle name="Input 2 2 2 7 2 5 5" xfId="13384" xr:uid="{00000000-0005-0000-0000-00009C330000}"/>
    <cellStyle name="Input 2 2 2 7 2 5 5 2" xfId="13385" xr:uid="{00000000-0005-0000-0000-00009D330000}"/>
    <cellStyle name="Input 2 2 2 7 2 5 5 3" xfId="13386" xr:uid="{00000000-0005-0000-0000-00009E330000}"/>
    <cellStyle name="Input 2 2 2 7 2 5 6" xfId="13387" xr:uid="{00000000-0005-0000-0000-00009F330000}"/>
    <cellStyle name="Input 2 2 2 7 2 5 6 2" xfId="13388" xr:uid="{00000000-0005-0000-0000-0000A0330000}"/>
    <cellStyle name="Input 2 2 2 7 2 5 6 3" xfId="13389" xr:uid="{00000000-0005-0000-0000-0000A1330000}"/>
    <cellStyle name="Input 2 2 2 7 2 5 7" xfId="13390" xr:uid="{00000000-0005-0000-0000-0000A2330000}"/>
    <cellStyle name="Input 2 2 2 7 2 5 7 2" xfId="13391" xr:uid="{00000000-0005-0000-0000-0000A3330000}"/>
    <cellStyle name="Input 2 2 2 7 2 5 7 3" xfId="13392" xr:uid="{00000000-0005-0000-0000-0000A4330000}"/>
    <cellStyle name="Input 2 2 2 7 2 5 8" xfId="13393" xr:uid="{00000000-0005-0000-0000-0000A5330000}"/>
    <cellStyle name="Input 2 2 2 7 2 5 8 2" xfId="13394" xr:uid="{00000000-0005-0000-0000-0000A6330000}"/>
    <cellStyle name="Input 2 2 2 7 2 5 8 3" xfId="13395" xr:uid="{00000000-0005-0000-0000-0000A7330000}"/>
    <cellStyle name="Input 2 2 2 7 2 5 9" xfId="13396" xr:uid="{00000000-0005-0000-0000-0000A8330000}"/>
    <cellStyle name="Input 2 2 2 7 2 5 9 2" xfId="13397" xr:uid="{00000000-0005-0000-0000-0000A9330000}"/>
    <cellStyle name="Input 2 2 2 7 2 5 9 3" xfId="13398" xr:uid="{00000000-0005-0000-0000-0000AA330000}"/>
    <cellStyle name="Input 2 2 2 7 2 6" xfId="13399" xr:uid="{00000000-0005-0000-0000-0000AB330000}"/>
    <cellStyle name="Input 2 2 2 7 2 6 10" xfId="13400" xr:uid="{00000000-0005-0000-0000-0000AC330000}"/>
    <cellStyle name="Input 2 2 2 7 2 6 11" xfId="13401" xr:uid="{00000000-0005-0000-0000-0000AD330000}"/>
    <cellStyle name="Input 2 2 2 7 2 6 2" xfId="13402" xr:uid="{00000000-0005-0000-0000-0000AE330000}"/>
    <cellStyle name="Input 2 2 2 7 2 6 2 2" xfId="13403" xr:uid="{00000000-0005-0000-0000-0000AF330000}"/>
    <cellStyle name="Input 2 2 2 7 2 6 2 3" xfId="13404" xr:uid="{00000000-0005-0000-0000-0000B0330000}"/>
    <cellStyle name="Input 2 2 2 7 2 6 3" xfId="13405" xr:uid="{00000000-0005-0000-0000-0000B1330000}"/>
    <cellStyle name="Input 2 2 2 7 2 6 3 2" xfId="13406" xr:uid="{00000000-0005-0000-0000-0000B2330000}"/>
    <cellStyle name="Input 2 2 2 7 2 6 3 3" xfId="13407" xr:uid="{00000000-0005-0000-0000-0000B3330000}"/>
    <cellStyle name="Input 2 2 2 7 2 6 4" xfId="13408" xr:uid="{00000000-0005-0000-0000-0000B4330000}"/>
    <cellStyle name="Input 2 2 2 7 2 6 4 2" xfId="13409" xr:uid="{00000000-0005-0000-0000-0000B5330000}"/>
    <cellStyle name="Input 2 2 2 7 2 6 4 3" xfId="13410" xr:uid="{00000000-0005-0000-0000-0000B6330000}"/>
    <cellStyle name="Input 2 2 2 7 2 6 5" xfId="13411" xr:uid="{00000000-0005-0000-0000-0000B7330000}"/>
    <cellStyle name="Input 2 2 2 7 2 6 5 2" xfId="13412" xr:uid="{00000000-0005-0000-0000-0000B8330000}"/>
    <cellStyle name="Input 2 2 2 7 2 6 5 3" xfId="13413" xr:uid="{00000000-0005-0000-0000-0000B9330000}"/>
    <cellStyle name="Input 2 2 2 7 2 6 6" xfId="13414" xr:uid="{00000000-0005-0000-0000-0000BA330000}"/>
    <cellStyle name="Input 2 2 2 7 2 6 6 2" xfId="13415" xr:uid="{00000000-0005-0000-0000-0000BB330000}"/>
    <cellStyle name="Input 2 2 2 7 2 6 6 3" xfId="13416" xr:uid="{00000000-0005-0000-0000-0000BC330000}"/>
    <cellStyle name="Input 2 2 2 7 2 6 7" xfId="13417" xr:uid="{00000000-0005-0000-0000-0000BD330000}"/>
    <cellStyle name="Input 2 2 2 7 2 6 7 2" xfId="13418" xr:uid="{00000000-0005-0000-0000-0000BE330000}"/>
    <cellStyle name="Input 2 2 2 7 2 6 7 3" xfId="13419" xr:uid="{00000000-0005-0000-0000-0000BF330000}"/>
    <cellStyle name="Input 2 2 2 7 2 6 8" xfId="13420" xr:uid="{00000000-0005-0000-0000-0000C0330000}"/>
    <cellStyle name="Input 2 2 2 7 2 6 8 2" xfId="13421" xr:uid="{00000000-0005-0000-0000-0000C1330000}"/>
    <cellStyle name="Input 2 2 2 7 2 6 8 3" xfId="13422" xr:uid="{00000000-0005-0000-0000-0000C2330000}"/>
    <cellStyle name="Input 2 2 2 7 2 6 9" xfId="13423" xr:uid="{00000000-0005-0000-0000-0000C3330000}"/>
    <cellStyle name="Input 2 2 2 7 2 6 9 2" xfId="13424" xr:uid="{00000000-0005-0000-0000-0000C4330000}"/>
    <cellStyle name="Input 2 2 2 7 2 6 9 3" xfId="13425" xr:uid="{00000000-0005-0000-0000-0000C5330000}"/>
    <cellStyle name="Input 2 2 2 7 2 7" xfId="13426" xr:uid="{00000000-0005-0000-0000-0000C6330000}"/>
    <cellStyle name="Input 2 2 2 7 2 7 10" xfId="13427" xr:uid="{00000000-0005-0000-0000-0000C7330000}"/>
    <cellStyle name="Input 2 2 2 7 2 7 11" xfId="13428" xr:uid="{00000000-0005-0000-0000-0000C8330000}"/>
    <cellStyle name="Input 2 2 2 7 2 7 2" xfId="13429" xr:uid="{00000000-0005-0000-0000-0000C9330000}"/>
    <cellStyle name="Input 2 2 2 7 2 7 2 2" xfId="13430" xr:uid="{00000000-0005-0000-0000-0000CA330000}"/>
    <cellStyle name="Input 2 2 2 7 2 7 2 3" xfId="13431" xr:uid="{00000000-0005-0000-0000-0000CB330000}"/>
    <cellStyle name="Input 2 2 2 7 2 7 3" xfId="13432" xr:uid="{00000000-0005-0000-0000-0000CC330000}"/>
    <cellStyle name="Input 2 2 2 7 2 7 3 2" xfId="13433" xr:uid="{00000000-0005-0000-0000-0000CD330000}"/>
    <cellStyle name="Input 2 2 2 7 2 7 3 3" xfId="13434" xr:uid="{00000000-0005-0000-0000-0000CE330000}"/>
    <cellStyle name="Input 2 2 2 7 2 7 4" xfId="13435" xr:uid="{00000000-0005-0000-0000-0000CF330000}"/>
    <cellStyle name="Input 2 2 2 7 2 7 4 2" xfId="13436" xr:uid="{00000000-0005-0000-0000-0000D0330000}"/>
    <cellStyle name="Input 2 2 2 7 2 7 4 3" xfId="13437" xr:uid="{00000000-0005-0000-0000-0000D1330000}"/>
    <cellStyle name="Input 2 2 2 7 2 7 5" xfId="13438" xr:uid="{00000000-0005-0000-0000-0000D2330000}"/>
    <cellStyle name="Input 2 2 2 7 2 7 5 2" xfId="13439" xr:uid="{00000000-0005-0000-0000-0000D3330000}"/>
    <cellStyle name="Input 2 2 2 7 2 7 5 3" xfId="13440" xr:uid="{00000000-0005-0000-0000-0000D4330000}"/>
    <cellStyle name="Input 2 2 2 7 2 7 6" xfId="13441" xr:uid="{00000000-0005-0000-0000-0000D5330000}"/>
    <cellStyle name="Input 2 2 2 7 2 7 6 2" xfId="13442" xr:uid="{00000000-0005-0000-0000-0000D6330000}"/>
    <cellStyle name="Input 2 2 2 7 2 7 6 3" xfId="13443" xr:uid="{00000000-0005-0000-0000-0000D7330000}"/>
    <cellStyle name="Input 2 2 2 7 2 7 7" xfId="13444" xr:uid="{00000000-0005-0000-0000-0000D8330000}"/>
    <cellStyle name="Input 2 2 2 7 2 7 7 2" xfId="13445" xr:uid="{00000000-0005-0000-0000-0000D9330000}"/>
    <cellStyle name="Input 2 2 2 7 2 7 7 3" xfId="13446" xr:uid="{00000000-0005-0000-0000-0000DA330000}"/>
    <cellStyle name="Input 2 2 2 7 2 7 8" xfId="13447" xr:uid="{00000000-0005-0000-0000-0000DB330000}"/>
    <cellStyle name="Input 2 2 2 7 2 7 8 2" xfId="13448" xr:uid="{00000000-0005-0000-0000-0000DC330000}"/>
    <cellStyle name="Input 2 2 2 7 2 7 8 3" xfId="13449" xr:uid="{00000000-0005-0000-0000-0000DD330000}"/>
    <cellStyle name="Input 2 2 2 7 2 7 9" xfId="13450" xr:uid="{00000000-0005-0000-0000-0000DE330000}"/>
    <cellStyle name="Input 2 2 2 7 2 7 9 2" xfId="13451" xr:uid="{00000000-0005-0000-0000-0000DF330000}"/>
    <cellStyle name="Input 2 2 2 7 2 7 9 3" xfId="13452" xr:uid="{00000000-0005-0000-0000-0000E0330000}"/>
    <cellStyle name="Input 2 2 2 7 2 8" xfId="13453" xr:uid="{00000000-0005-0000-0000-0000E1330000}"/>
    <cellStyle name="Input 2 2 2 7 2 8 10" xfId="13454" xr:uid="{00000000-0005-0000-0000-0000E2330000}"/>
    <cellStyle name="Input 2 2 2 7 2 8 11" xfId="13455" xr:uid="{00000000-0005-0000-0000-0000E3330000}"/>
    <cellStyle name="Input 2 2 2 7 2 8 2" xfId="13456" xr:uid="{00000000-0005-0000-0000-0000E4330000}"/>
    <cellStyle name="Input 2 2 2 7 2 8 2 2" xfId="13457" xr:uid="{00000000-0005-0000-0000-0000E5330000}"/>
    <cellStyle name="Input 2 2 2 7 2 8 2 3" xfId="13458" xr:uid="{00000000-0005-0000-0000-0000E6330000}"/>
    <cellStyle name="Input 2 2 2 7 2 8 3" xfId="13459" xr:uid="{00000000-0005-0000-0000-0000E7330000}"/>
    <cellStyle name="Input 2 2 2 7 2 8 3 2" xfId="13460" xr:uid="{00000000-0005-0000-0000-0000E8330000}"/>
    <cellStyle name="Input 2 2 2 7 2 8 3 3" xfId="13461" xr:uid="{00000000-0005-0000-0000-0000E9330000}"/>
    <cellStyle name="Input 2 2 2 7 2 8 4" xfId="13462" xr:uid="{00000000-0005-0000-0000-0000EA330000}"/>
    <cellStyle name="Input 2 2 2 7 2 8 4 2" xfId="13463" xr:uid="{00000000-0005-0000-0000-0000EB330000}"/>
    <cellStyle name="Input 2 2 2 7 2 8 4 3" xfId="13464" xr:uid="{00000000-0005-0000-0000-0000EC330000}"/>
    <cellStyle name="Input 2 2 2 7 2 8 5" xfId="13465" xr:uid="{00000000-0005-0000-0000-0000ED330000}"/>
    <cellStyle name="Input 2 2 2 7 2 8 5 2" xfId="13466" xr:uid="{00000000-0005-0000-0000-0000EE330000}"/>
    <cellStyle name="Input 2 2 2 7 2 8 5 3" xfId="13467" xr:uid="{00000000-0005-0000-0000-0000EF330000}"/>
    <cellStyle name="Input 2 2 2 7 2 8 6" xfId="13468" xr:uid="{00000000-0005-0000-0000-0000F0330000}"/>
    <cellStyle name="Input 2 2 2 7 2 8 6 2" xfId="13469" xr:uid="{00000000-0005-0000-0000-0000F1330000}"/>
    <cellStyle name="Input 2 2 2 7 2 8 6 3" xfId="13470" xr:uid="{00000000-0005-0000-0000-0000F2330000}"/>
    <cellStyle name="Input 2 2 2 7 2 8 7" xfId="13471" xr:uid="{00000000-0005-0000-0000-0000F3330000}"/>
    <cellStyle name="Input 2 2 2 7 2 8 7 2" xfId="13472" xr:uid="{00000000-0005-0000-0000-0000F4330000}"/>
    <cellStyle name="Input 2 2 2 7 2 8 7 3" xfId="13473" xr:uid="{00000000-0005-0000-0000-0000F5330000}"/>
    <cellStyle name="Input 2 2 2 7 2 8 8" xfId="13474" xr:uid="{00000000-0005-0000-0000-0000F6330000}"/>
    <cellStyle name="Input 2 2 2 7 2 8 8 2" xfId="13475" xr:uid="{00000000-0005-0000-0000-0000F7330000}"/>
    <cellStyle name="Input 2 2 2 7 2 8 8 3" xfId="13476" xr:uid="{00000000-0005-0000-0000-0000F8330000}"/>
    <cellStyle name="Input 2 2 2 7 2 8 9" xfId="13477" xr:uid="{00000000-0005-0000-0000-0000F9330000}"/>
    <cellStyle name="Input 2 2 2 7 2 8 9 2" xfId="13478" xr:uid="{00000000-0005-0000-0000-0000FA330000}"/>
    <cellStyle name="Input 2 2 2 7 2 8 9 3" xfId="13479" xr:uid="{00000000-0005-0000-0000-0000FB330000}"/>
    <cellStyle name="Input 2 2 2 7 2 9" xfId="13480" xr:uid="{00000000-0005-0000-0000-0000FC330000}"/>
    <cellStyle name="Input 2 2 2 7 2 9 10" xfId="13481" xr:uid="{00000000-0005-0000-0000-0000FD330000}"/>
    <cellStyle name="Input 2 2 2 7 2 9 11" xfId="13482" xr:uid="{00000000-0005-0000-0000-0000FE330000}"/>
    <cellStyle name="Input 2 2 2 7 2 9 2" xfId="13483" xr:uid="{00000000-0005-0000-0000-0000FF330000}"/>
    <cellStyle name="Input 2 2 2 7 2 9 2 2" xfId="13484" xr:uid="{00000000-0005-0000-0000-000000340000}"/>
    <cellStyle name="Input 2 2 2 7 2 9 2 3" xfId="13485" xr:uid="{00000000-0005-0000-0000-000001340000}"/>
    <cellStyle name="Input 2 2 2 7 2 9 3" xfId="13486" xr:uid="{00000000-0005-0000-0000-000002340000}"/>
    <cellStyle name="Input 2 2 2 7 2 9 3 2" xfId="13487" xr:uid="{00000000-0005-0000-0000-000003340000}"/>
    <cellStyle name="Input 2 2 2 7 2 9 3 3" xfId="13488" xr:uid="{00000000-0005-0000-0000-000004340000}"/>
    <cellStyle name="Input 2 2 2 7 2 9 4" xfId="13489" xr:uid="{00000000-0005-0000-0000-000005340000}"/>
    <cellStyle name="Input 2 2 2 7 2 9 4 2" xfId="13490" xr:uid="{00000000-0005-0000-0000-000006340000}"/>
    <cellStyle name="Input 2 2 2 7 2 9 4 3" xfId="13491" xr:uid="{00000000-0005-0000-0000-000007340000}"/>
    <cellStyle name="Input 2 2 2 7 2 9 5" xfId="13492" xr:uid="{00000000-0005-0000-0000-000008340000}"/>
    <cellStyle name="Input 2 2 2 7 2 9 5 2" xfId="13493" xr:uid="{00000000-0005-0000-0000-000009340000}"/>
    <cellStyle name="Input 2 2 2 7 2 9 5 3" xfId="13494" xr:uid="{00000000-0005-0000-0000-00000A340000}"/>
    <cellStyle name="Input 2 2 2 7 2 9 6" xfId="13495" xr:uid="{00000000-0005-0000-0000-00000B340000}"/>
    <cellStyle name="Input 2 2 2 7 2 9 6 2" xfId="13496" xr:uid="{00000000-0005-0000-0000-00000C340000}"/>
    <cellStyle name="Input 2 2 2 7 2 9 6 3" xfId="13497" xr:uid="{00000000-0005-0000-0000-00000D340000}"/>
    <cellStyle name="Input 2 2 2 7 2 9 7" xfId="13498" xr:uid="{00000000-0005-0000-0000-00000E340000}"/>
    <cellStyle name="Input 2 2 2 7 2 9 7 2" xfId="13499" xr:uid="{00000000-0005-0000-0000-00000F340000}"/>
    <cellStyle name="Input 2 2 2 7 2 9 7 3" xfId="13500" xr:uid="{00000000-0005-0000-0000-000010340000}"/>
    <cellStyle name="Input 2 2 2 7 2 9 8" xfId="13501" xr:uid="{00000000-0005-0000-0000-000011340000}"/>
    <cellStyle name="Input 2 2 2 7 2 9 8 2" xfId="13502" xr:uid="{00000000-0005-0000-0000-000012340000}"/>
    <cellStyle name="Input 2 2 2 7 2 9 8 3" xfId="13503" xr:uid="{00000000-0005-0000-0000-000013340000}"/>
    <cellStyle name="Input 2 2 2 7 2 9 9" xfId="13504" xr:uid="{00000000-0005-0000-0000-000014340000}"/>
    <cellStyle name="Input 2 2 2 7 2 9 9 2" xfId="13505" xr:uid="{00000000-0005-0000-0000-000015340000}"/>
    <cellStyle name="Input 2 2 2 7 2 9 9 3" xfId="13506" xr:uid="{00000000-0005-0000-0000-000016340000}"/>
    <cellStyle name="Input 2 2 2 7 3" xfId="58479" xr:uid="{00000000-0005-0000-0000-000017340000}"/>
    <cellStyle name="Input 2 2 2 8" xfId="320" xr:uid="{00000000-0005-0000-0000-000018340000}"/>
    <cellStyle name="Input 2 2 2 8 2" xfId="13507" xr:uid="{00000000-0005-0000-0000-000019340000}"/>
    <cellStyle name="Input 2 2 2 8 2 10" xfId="13508" xr:uid="{00000000-0005-0000-0000-00001A340000}"/>
    <cellStyle name="Input 2 2 2 8 2 10 10" xfId="13509" xr:uid="{00000000-0005-0000-0000-00001B340000}"/>
    <cellStyle name="Input 2 2 2 8 2 10 11" xfId="13510" xr:uid="{00000000-0005-0000-0000-00001C340000}"/>
    <cellStyle name="Input 2 2 2 8 2 10 2" xfId="13511" xr:uid="{00000000-0005-0000-0000-00001D340000}"/>
    <cellStyle name="Input 2 2 2 8 2 10 2 2" xfId="13512" xr:uid="{00000000-0005-0000-0000-00001E340000}"/>
    <cellStyle name="Input 2 2 2 8 2 10 2 3" xfId="13513" xr:uid="{00000000-0005-0000-0000-00001F340000}"/>
    <cellStyle name="Input 2 2 2 8 2 10 3" xfId="13514" xr:uid="{00000000-0005-0000-0000-000020340000}"/>
    <cellStyle name="Input 2 2 2 8 2 10 3 2" xfId="13515" xr:uid="{00000000-0005-0000-0000-000021340000}"/>
    <cellStyle name="Input 2 2 2 8 2 10 3 3" xfId="13516" xr:uid="{00000000-0005-0000-0000-000022340000}"/>
    <cellStyle name="Input 2 2 2 8 2 10 4" xfId="13517" xr:uid="{00000000-0005-0000-0000-000023340000}"/>
    <cellStyle name="Input 2 2 2 8 2 10 4 2" xfId="13518" xr:uid="{00000000-0005-0000-0000-000024340000}"/>
    <cellStyle name="Input 2 2 2 8 2 10 4 3" xfId="13519" xr:uid="{00000000-0005-0000-0000-000025340000}"/>
    <cellStyle name="Input 2 2 2 8 2 10 5" xfId="13520" xr:uid="{00000000-0005-0000-0000-000026340000}"/>
    <cellStyle name="Input 2 2 2 8 2 10 5 2" xfId="13521" xr:uid="{00000000-0005-0000-0000-000027340000}"/>
    <cellStyle name="Input 2 2 2 8 2 10 5 3" xfId="13522" xr:uid="{00000000-0005-0000-0000-000028340000}"/>
    <cellStyle name="Input 2 2 2 8 2 10 6" xfId="13523" xr:uid="{00000000-0005-0000-0000-000029340000}"/>
    <cellStyle name="Input 2 2 2 8 2 10 6 2" xfId="13524" xr:uid="{00000000-0005-0000-0000-00002A340000}"/>
    <cellStyle name="Input 2 2 2 8 2 10 6 3" xfId="13525" xr:uid="{00000000-0005-0000-0000-00002B340000}"/>
    <cellStyle name="Input 2 2 2 8 2 10 7" xfId="13526" xr:uid="{00000000-0005-0000-0000-00002C340000}"/>
    <cellStyle name="Input 2 2 2 8 2 10 7 2" xfId="13527" xr:uid="{00000000-0005-0000-0000-00002D340000}"/>
    <cellStyle name="Input 2 2 2 8 2 10 7 3" xfId="13528" xr:uid="{00000000-0005-0000-0000-00002E340000}"/>
    <cellStyle name="Input 2 2 2 8 2 10 8" xfId="13529" xr:uid="{00000000-0005-0000-0000-00002F340000}"/>
    <cellStyle name="Input 2 2 2 8 2 10 8 2" xfId="13530" xr:uid="{00000000-0005-0000-0000-000030340000}"/>
    <cellStyle name="Input 2 2 2 8 2 10 8 3" xfId="13531" xr:uid="{00000000-0005-0000-0000-000031340000}"/>
    <cellStyle name="Input 2 2 2 8 2 10 9" xfId="13532" xr:uid="{00000000-0005-0000-0000-000032340000}"/>
    <cellStyle name="Input 2 2 2 8 2 10 9 2" xfId="13533" xr:uid="{00000000-0005-0000-0000-000033340000}"/>
    <cellStyle name="Input 2 2 2 8 2 10 9 3" xfId="13534" xr:uid="{00000000-0005-0000-0000-000034340000}"/>
    <cellStyle name="Input 2 2 2 8 2 11" xfId="13535" xr:uid="{00000000-0005-0000-0000-000035340000}"/>
    <cellStyle name="Input 2 2 2 8 2 11 2" xfId="13536" xr:uid="{00000000-0005-0000-0000-000036340000}"/>
    <cellStyle name="Input 2 2 2 8 2 11 3" xfId="13537" xr:uid="{00000000-0005-0000-0000-000037340000}"/>
    <cellStyle name="Input 2 2 2 8 2 12" xfId="13538" xr:uid="{00000000-0005-0000-0000-000038340000}"/>
    <cellStyle name="Input 2 2 2 8 2 12 2" xfId="13539" xr:uid="{00000000-0005-0000-0000-000039340000}"/>
    <cellStyle name="Input 2 2 2 8 2 12 3" xfId="13540" xr:uid="{00000000-0005-0000-0000-00003A340000}"/>
    <cellStyle name="Input 2 2 2 8 2 13" xfId="13541" xr:uid="{00000000-0005-0000-0000-00003B340000}"/>
    <cellStyle name="Input 2 2 2 8 2 13 2" xfId="13542" xr:uid="{00000000-0005-0000-0000-00003C340000}"/>
    <cellStyle name="Input 2 2 2 8 2 13 3" xfId="13543" xr:uid="{00000000-0005-0000-0000-00003D340000}"/>
    <cellStyle name="Input 2 2 2 8 2 14" xfId="13544" xr:uid="{00000000-0005-0000-0000-00003E340000}"/>
    <cellStyle name="Input 2 2 2 8 2 14 2" xfId="13545" xr:uid="{00000000-0005-0000-0000-00003F340000}"/>
    <cellStyle name="Input 2 2 2 8 2 14 3" xfId="13546" xr:uid="{00000000-0005-0000-0000-000040340000}"/>
    <cellStyle name="Input 2 2 2 8 2 15" xfId="13547" xr:uid="{00000000-0005-0000-0000-000041340000}"/>
    <cellStyle name="Input 2 2 2 8 2 15 2" xfId="13548" xr:uid="{00000000-0005-0000-0000-000042340000}"/>
    <cellStyle name="Input 2 2 2 8 2 15 3" xfId="13549" xr:uid="{00000000-0005-0000-0000-000043340000}"/>
    <cellStyle name="Input 2 2 2 8 2 16" xfId="13550" xr:uid="{00000000-0005-0000-0000-000044340000}"/>
    <cellStyle name="Input 2 2 2 8 2 16 2" xfId="13551" xr:uid="{00000000-0005-0000-0000-000045340000}"/>
    <cellStyle name="Input 2 2 2 8 2 16 3" xfId="13552" xr:uid="{00000000-0005-0000-0000-000046340000}"/>
    <cellStyle name="Input 2 2 2 8 2 17" xfId="13553" xr:uid="{00000000-0005-0000-0000-000047340000}"/>
    <cellStyle name="Input 2 2 2 8 2 17 2" xfId="13554" xr:uid="{00000000-0005-0000-0000-000048340000}"/>
    <cellStyle name="Input 2 2 2 8 2 17 3" xfId="13555" xr:uid="{00000000-0005-0000-0000-000049340000}"/>
    <cellStyle name="Input 2 2 2 8 2 18" xfId="13556" xr:uid="{00000000-0005-0000-0000-00004A340000}"/>
    <cellStyle name="Input 2 2 2 8 2 18 2" xfId="13557" xr:uid="{00000000-0005-0000-0000-00004B340000}"/>
    <cellStyle name="Input 2 2 2 8 2 18 3" xfId="13558" xr:uid="{00000000-0005-0000-0000-00004C340000}"/>
    <cellStyle name="Input 2 2 2 8 2 19" xfId="13559" xr:uid="{00000000-0005-0000-0000-00004D340000}"/>
    <cellStyle name="Input 2 2 2 8 2 2" xfId="13560" xr:uid="{00000000-0005-0000-0000-00004E340000}"/>
    <cellStyle name="Input 2 2 2 8 2 2 10" xfId="13561" xr:uid="{00000000-0005-0000-0000-00004F340000}"/>
    <cellStyle name="Input 2 2 2 8 2 2 11" xfId="13562" xr:uid="{00000000-0005-0000-0000-000050340000}"/>
    <cellStyle name="Input 2 2 2 8 2 2 2" xfId="13563" xr:uid="{00000000-0005-0000-0000-000051340000}"/>
    <cellStyle name="Input 2 2 2 8 2 2 2 2" xfId="13564" xr:uid="{00000000-0005-0000-0000-000052340000}"/>
    <cellStyle name="Input 2 2 2 8 2 2 2 3" xfId="13565" xr:uid="{00000000-0005-0000-0000-000053340000}"/>
    <cellStyle name="Input 2 2 2 8 2 2 3" xfId="13566" xr:uid="{00000000-0005-0000-0000-000054340000}"/>
    <cellStyle name="Input 2 2 2 8 2 2 3 2" xfId="13567" xr:uid="{00000000-0005-0000-0000-000055340000}"/>
    <cellStyle name="Input 2 2 2 8 2 2 3 3" xfId="13568" xr:uid="{00000000-0005-0000-0000-000056340000}"/>
    <cellStyle name="Input 2 2 2 8 2 2 4" xfId="13569" xr:uid="{00000000-0005-0000-0000-000057340000}"/>
    <cellStyle name="Input 2 2 2 8 2 2 4 2" xfId="13570" xr:uid="{00000000-0005-0000-0000-000058340000}"/>
    <cellStyle name="Input 2 2 2 8 2 2 4 3" xfId="13571" xr:uid="{00000000-0005-0000-0000-000059340000}"/>
    <cellStyle name="Input 2 2 2 8 2 2 5" xfId="13572" xr:uid="{00000000-0005-0000-0000-00005A340000}"/>
    <cellStyle name="Input 2 2 2 8 2 2 5 2" xfId="13573" xr:uid="{00000000-0005-0000-0000-00005B340000}"/>
    <cellStyle name="Input 2 2 2 8 2 2 5 3" xfId="13574" xr:uid="{00000000-0005-0000-0000-00005C340000}"/>
    <cellStyle name="Input 2 2 2 8 2 2 6" xfId="13575" xr:uid="{00000000-0005-0000-0000-00005D340000}"/>
    <cellStyle name="Input 2 2 2 8 2 2 6 2" xfId="13576" xr:uid="{00000000-0005-0000-0000-00005E340000}"/>
    <cellStyle name="Input 2 2 2 8 2 2 6 3" xfId="13577" xr:uid="{00000000-0005-0000-0000-00005F340000}"/>
    <cellStyle name="Input 2 2 2 8 2 2 7" xfId="13578" xr:uid="{00000000-0005-0000-0000-000060340000}"/>
    <cellStyle name="Input 2 2 2 8 2 2 7 2" xfId="13579" xr:uid="{00000000-0005-0000-0000-000061340000}"/>
    <cellStyle name="Input 2 2 2 8 2 2 7 3" xfId="13580" xr:uid="{00000000-0005-0000-0000-000062340000}"/>
    <cellStyle name="Input 2 2 2 8 2 2 8" xfId="13581" xr:uid="{00000000-0005-0000-0000-000063340000}"/>
    <cellStyle name="Input 2 2 2 8 2 2 8 2" xfId="13582" xr:uid="{00000000-0005-0000-0000-000064340000}"/>
    <cellStyle name="Input 2 2 2 8 2 2 8 3" xfId="13583" xr:uid="{00000000-0005-0000-0000-000065340000}"/>
    <cellStyle name="Input 2 2 2 8 2 2 9" xfId="13584" xr:uid="{00000000-0005-0000-0000-000066340000}"/>
    <cellStyle name="Input 2 2 2 8 2 2 9 2" xfId="13585" xr:uid="{00000000-0005-0000-0000-000067340000}"/>
    <cellStyle name="Input 2 2 2 8 2 2 9 3" xfId="13586" xr:uid="{00000000-0005-0000-0000-000068340000}"/>
    <cellStyle name="Input 2 2 2 8 2 20" xfId="13587" xr:uid="{00000000-0005-0000-0000-000069340000}"/>
    <cellStyle name="Input 2 2 2 8 2 3" xfId="13588" xr:uid="{00000000-0005-0000-0000-00006A340000}"/>
    <cellStyle name="Input 2 2 2 8 2 3 10" xfId="13589" xr:uid="{00000000-0005-0000-0000-00006B340000}"/>
    <cellStyle name="Input 2 2 2 8 2 3 11" xfId="13590" xr:uid="{00000000-0005-0000-0000-00006C340000}"/>
    <cellStyle name="Input 2 2 2 8 2 3 2" xfId="13591" xr:uid="{00000000-0005-0000-0000-00006D340000}"/>
    <cellStyle name="Input 2 2 2 8 2 3 2 2" xfId="13592" xr:uid="{00000000-0005-0000-0000-00006E340000}"/>
    <cellStyle name="Input 2 2 2 8 2 3 2 3" xfId="13593" xr:uid="{00000000-0005-0000-0000-00006F340000}"/>
    <cellStyle name="Input 2 2 2 8 2 3 3" xfId="13594" xr:uid="{00000000-0005-0000-0000-000070340000}"/>
    <cellStyle name="Input 2 2 2 8 2 3 3 2" xfId="13595" xr:uid="{00000000-0005-0000-0000-000071340000}"/>
    <cellStyle name="Input 2 2 2 8 2 3 3 3" xfId="13596" xr:uid="{00000000-0005-0000-0000-000072340000}"/>
    <cellStyle name="Input 2 2 2 8 2 3 4" xfId="13597" xr:uid="{00000000-0005-0000-0000-000073340000}"/>
    <cellStyle name="Input 2 2 2 8 2 3 4 2" xfId="13598" xr:uid="{00000000-0005-0000-0000-000074340000}"/>
    <cellStyle name="Input 2 2 2 8 2 3 4 3" xfId="13599" xr:uid="{00000000-0005-0000-0000-000075340000}"/>
    <cellStyle name="Input 2 2 2 8 2 3 5" xfId="13600" xr:uid="{00000000-0005-0000-0000-000076340000}"/>
    <cellStyle name="Input 2 2 2 8 2 3 5 2" xfId="13601" xr:uid="{00000000-0005-0000-0000-000077340000}"/>
    <cellStyle name="Input 2 2 2 8 2 3 5 3" xfId="13602" xr:uid="{00000000-0005-0000-0000-000078340000}"/>
    <cellStyle name="Input 2 2 2 8 2 3 6" xfId="13603" xr:uid="{00000000-0005-0000-0000-000079340000}"/>
    <cellStyle name="Input 2 2 2 8 2 3 6 2" xfId="13604" xr:uid="{00000000-0005-0000-0000-00007A340000}"/>
    <cellStyle name="Input 2 2 2 8 2 3 6 3" xfId="13605" xr:uid="{00000000-0005-0000-0000-00007B340000}"/>
    <cellStyle name="Input 2 2 2 8 2 3 7" xfId="13606" xr:uid="{00000000-0005-0000-0000-00007C340000}"/>
    <cellStyle name="Input 2 2 2 8 2 3 7 2" xfId="13607" xr:uid="{00000000-0005-0000-0000-00007D340000}"/>
    <cellStyle name="Input 2 2 2 8 2 3 7 3" xfId="13608" xr:uid="{00000000-0005-0000-0000-00007E340000}"/>
    <cellStyle name="Input 2 2 2 8 2 3 8" xfId="13609" xr:uid="{00000000-0005-0000-0000-00007F340000}"/>
    <cellStyle name="Input 2 2 2 8 2 3 8 2" xfId="13610" xr:uid="{00000000-0005-0000-0000-000080340000}"/>
    <cellStyle name="Input 2 2 2 8 2 3 8 3" xfId="13611" xr:uid="{00000000-0005-0000-0000-000081340000}"/>
    <cellStyle name="Input 2 2 2 8 2 3 9" xfId="13612" xr:uid="{00000000-0005-0000-0000-000082340000}"/>
    <cellStyle name="Input 2 2 2 8 2 3 9 2" xfId="13613" xr:uid="{00000000-0005-0000-0000-000083340000}"/>
    <cellStyle name="Input 2 2 2 8 2 3 9 3" xfId="13614" xr:uid="{00000000-0005-0000-0000-000084340000}"/>
    <cellStyle name="Input 2 2 2 8 2 4" xfId="13615" xr:uid="{00000000-0005-0000-0000-000085340000}"/>
    <cellStyle name="Input 2 2 2 8 2 4 10" xfId="13616" xr:uid="{00000000-0005-0000-0000-000086340000}"/>
    <cellStyle name="Input 2 2 2 8 2 4 11" xfId="13617" xr:uid="{00000000-0005-0000-0000-000087340000}"/>
    <cellStyle name="Input 2 2 2 8 2 4 2" xfId="13618" xr:uid="{00000000-0005-0000-0000-000088340000}"/>
    <cellStyle name="Input 2 2 2 8 2 4 2 2" xfId="13619" xr:uid="{00000000-0005-0000-0000-000089340000}"/>
    <cellStyle name="Input 2 2 2 8 2 4 2 3" xfId="13620" xr:uid="{00000000-0005-0000-0000-00008A340000}"/>
    <cellStyle name="Input 2 2 2 8 2 4 3" xfId="13621" xr:uid="{00000000-0005-0000-0000-00008B340000}"/>
    <cellStyle name="Input 2 2 2 8 2 4 3 2" xfId="13622" xr:uid="{00000000-0005-0000-0000-00008C340000}"/>
    <cellStyle name="Input 2 2 2 8 2 4 3 3" xfId="13623" xr:uid="{00000000-0005-0000-0000-00008D340000}"/>
    <cellStyle name="Input 2 2 2 8 2 4 4" xfId="13624" xr:uid="{00000000-0005-0000-0000-00008E340000}"/>
    <cellStyle name="Input 2 2 2 8 2 4 4 2" xfId="13625" xr:uid="{00000000-0005-0000-0000-00008F340000}"/>
    <cellStyle name="Input 2 2 2 8 2 4 4 3" xfId="13626" xr:uid="{00000000-0005-0000-0000-000090340000}"/>
    <cellStyle name="Input 2 2 2 8 2 4 5" xfId="13627" xr:uid="{00000000-0005-0000-0000-000091340000}"/>
    <cellStyle name="Input 2 2 2 8 2 4 5 2" xfId="13628" xr:uid="{00000000-0005-0000-0000-000092340000}"/>
    <cellStyle name="Input 2 2 2 8 2 4 5 3" xfId="13629" xr:uid="{00000000-0005-0000-0000-000093340000}"/>
    <cellStyle name="Input 2 2 2 8 2 4 6" xfId="13630" xr:uid="{00000000-0005-0000-0000-000094340000}"/>
    <cellStyle name="Input 2 2 2 8 2 4 6 2" xfId="13631" xr:uid="{00000000-0005-0000-0000-000095340000}"/>
    <cellStyle name="Input 2 2 2 8 2 4 6 3" xfId="13632" xr:uid="{00000000-0005-0000-0000-000096340000}"/>
    <cellStyle name="Input 2 2 2 8 2 4 7" xfId="13633" xr:uid="{00000000-0005-0000-0000-000097340000}"/>
    <cellStyle name="Input 2 2 2 8 2 4 7 2" xfId="13634" xr:uid="{00000000-0005-0000-0000-000098340000}"/>
    <cellStyle name="Input 2 2 2 8 2 4 7 3" xfId="13635" xr:uid="{00000000-0005-0000-0000-000099340000}"/>
    <cellStyle name="Input 2 2 2 8 2 4 8" xfId="13636" xr:uid="{00000000-0005-0000-0000-00009A340000}"/>
    <cellStyle name="Input 2 2 2 8 2 4 8 2" xfId="13637" xr:uid="{00000000-0005-0000-0000-00009B340000}"/>
    <cellStyle name="Input 2 2 2 8 2 4 8 3" xfId="13638" xr:uid="{00000000-0005-0000-0000-00009C340000}"/>
    <cellStyle name="Input 2 2 2 8 2 4 9" xfId="13639" xr:uid="{00000000-0005-0000-0000-00009D340000}"/>
    <cellStyle name="Input 2 2 2 8 2 4 9 2" xfId="13640" xr:uid="{00000000-0005-0000-0000-00009E340000}"/>
    <cellStyle name="Input 2 2 2 8 2 4 9 3" xfId="13641" xr:uid="{00000000-0005-0000-0000-00009F340000}"/>
    <cellStyle name="Input 2 2 2 8 2 5" xfId="13642" xr:uid="{00000000-0005-0000-0000-0000A0340000}"/>
    <cellStyle name="Input 2 2 2 8 2 5 10" xfId="13643" xr:uid="{00000000-0005-0000-0000-0000A1340000}"/>
    <cellStyle name="Input 2 2 2 8 2 5 11" xfId="13644" xr:uid="{00000000-0005-0000-0000-0000A2340000}"/>
    <cellStyle name="Input 2 2 2 8 2 5 2" xfId="13645" xr:uid="{00000000-0005-0000-0000-0000A3340000}"/>
    <cellStyle name="Input 2 2 2 8 2 5 2 2" xfId="13646" xr:uid="{00000000-0005-0000-0000-0000A4340000}"/>
    <cellStyle name="Input 2 2 2 8 2 5 2 3" xfId="13647" xr:uid="{00000000-0005-0000-0000-0000A5340000}"/>
    <cellStyle name="Input 2 2 2 8 2 5 3" xfId="13648" xr:uid="{00000000-0005-0000-0000-0000A6340000}"/>
    <cellStyle name="Input 2 2 2 8 2 5 3 2" xfId="13649" xr:uid="{00000000-0005-0000-0000-0000A7340000}"/>
    <cellStyle name="Input 2 2 2 8 2 5 3 3" xfId="13650" xr:uid="{00000000-0005-0000-0000-0000A8340000}"/>
    <cellStyle name="Input 2 2 2 8 2 5 4" xfId="13651" xr:uid="{00000000-0005-0000-0000-0000A9340000}"/>
    <cellStyle name="Input 2 2 2 8 2 5 4 2" xfId="13652" xr:uid="{00000000-0005-0000-0000-0000AA340000}"/>
    <cellStyle name="Input 2 2 2 8 2 5 4 3" xfId="13653" xr:uid="{00000000-0005-0000-0000-0000AB340000}"/>
    <cellStyle name="Input 2 2 2 8 2 5 5" xfId="13654" xr:uid="{00000000-0005-0000-0000-0000AC340000}"/>
    <cellStyle name="Input 2 2 2 8 2 5 5 2" xfId="13655" xr:uid="{00000000-0005-0000-0000-0000AD340000}"/>
    <cellStyle name="Input 2 2 2 8 2 5 5 3" xfId="13656" xr:uid="{00000000-0005-0000-0000-0000AE340000}"/>
    <cellStyle name="Input 2 2 2 8 2 5 6" xfId="13657" xr:uid="{00000000-0005-0000-0000-0000AF340000}"/>
    <cellStyle name="Input 2 2 2 8 2 5 6 2" xfId="13658" xr:uid="{00000000-0005-0000-0000-0000B0340000}"/>
    <cellStyle name="Input 2 2 2 8 2 5 6 3" xfId="13659" xr:uid="{00000000-0005-0000-0000-0000B1340000}"/>
    <cellStyle name="Input 2 2 2 8 2 5 7" xfId="13660" xr:uid="{00000000-0005-0000-0000-0000B2340000}"/>
    <cellStyle name="Input 2 2 2 8 2 5 7 2" xfId="13661" xr:uid="{00000000-0005-0000-0000-0000B3340000}"/>
    <cellStyle name="Input 2 2 2 8 2 5 7 3" xfId="13662" xr:uid="{00000000-0005-0000-0000-0000B4340000}"/>
    <cellStyle name="Input 2 2 2 8 2 5 8" xfId="13663" xr:uid="{00000000-0005-0000-0000-0000B5340000}"/>
    <cellStyle name="Input 2 2 2 8 2 5 8 2" xfId="13664" xr:uid="{00000000-0005-0000-0000-0000B6340000}"/>
    <cellStyle name="Input 2 2 2 8 2 5 8 3" xfId="13665" xr:uid="{00000000-0005-0000-0000-0000B7340000}"/>
    <cellStyle name="Input 2 2 2 8 2 5 9" xfId="13666" xr:uid="{00000000-0005-0000-0000-0000B8340000}"/>
    <cellStyle name="Input 2 2 2 8 2 5 9 2" xfId="13667" xr:uid="{00000000-0005-0000-0000-0000B9340000}"/>
    <cellStyle name="Input 2 2 2 8 2 5 9 3" xfId="13668" xr:uid="{00000000-0005-0000-0000-0000BA340000}"/>
    <cellStyle name="Input 2 2 2 8 2 6" xfId="13669" xr:uid="{00000000-0005-0000-0000-0000BB340000}"/>
    <cellStyle name="Input 2 2 2 8 2 6 10" xfId="13670" xr:uid="{00000000-0005-0000-0000-0000BC340000}"/>
    <cellStyle name="Input 2 2 2 8 2 6 11" xfId="13671" xr:uid="{00000000-0005-0000-0000-0000BD340000}"/>
    <cellStyle name="Input 2 2 2 8 2 6 2" xfId="13672" xr:uid="{00000000-0005-0000-0000-0000BE340000}"/>
    <cellStyle name="Input 2 2 2 8 2 6 2 2" xfId="13673" xr:uid="{00000000-0005-0000-0000-0000BF340000}"/>
    <cellStyle name="Input 2 2 2 8 2 6 2 3" xfId="13674" xr:uid="{00000000-0005-0000-0000-0000C0340000}"/>
    <cellStyle name="Input 2 2 2 8 2 6 3" xfId="13675" xr:uid="{00000000-0005-0000-0000-0000C1340000}"/>
    <cellStyle name="Input 2 2 2 8 2 6 3 2" xfId="13676" xr:uid="{00000000-0005-0000-0000-0000C2340000}"/>
    <cellStyle name="Input 2 2 2 8 2 6 3 3" xfId="13677" xr:uid="{00000000-0005-0000-0000-0000C3340000}"/>
    <cellStyle name="Input 2 2 2 8 2 6 4" xfId="13678" xr:uid="{00000000-0005-0000-0000-0000C4340000}"/>
    <cellStyle name="Input 2 2 2 8 2 6 4 2" xfId="13679" xr:uid="{00000000-0005-0000-0000-0000C5340000}"/>
    <cellStyle name="Input 2 2 2 8 2 6 4 3" xfId="13680" xr:uid="{00000000-0005-0000-0000-0000C6340000}"/>
    <cellStyle name="Input 2 2 2 8 2 6 5" xfId="13681" xr:uid="{00000000-0005-0000-0000-0000C7340000}"/>
    <cellStyle name="Input 2 2 2 8 2 6 5 2" xfId="13682" xr:uid="{00000000-0005-0000-0000-0000C8340000}"/>
    <cellStyle name="Input 2 2 2 8 2 6 5 3" xfId="13683" xr:uid="{00000000-0005-0000-0000-0000C9340000}"/>
    <cellStyle name="Input 2 2 2 8 2 6 6" xfId="13684" xr:uid="{00000000-0005-0000-0000-0000CA340000}"/>
    <cellStyle name="Input 2 2 2 8 2 6 6 2" xfId="13685" xr:uid="{00000000-0005-0000-0000-0000CB340000}"/>
    <cellStyle name="Input 2 2 2 8 2 6 6 3" xfId="13686" xr:uid="{00000000-0005-0000-0000-0000CC340000}"/>
    <cellStyle name="Input 2 2 2 8 2 6 7" xfId="13687" xr:uid="{00000000-0005-0000-0000-0000CD340000}"/>
    <cellStyle name="Input 2 2 2 8 2 6 7 2" xfId="13688" xr:uid="{00000000-0005-0000-0000-0000CE340000}"/>
    <cellStyle name="Input 2 2 2 8 2 6 7 3" xfId="13689" xr:uid="{00000000-0005-0000-0000-0000CF340000}"/>
    <cellStyle name="Input 2 2 2 8 2 6 8" xfId="13690" xr:uid="{00000000-0005-0000-0000-0000D0340000}"/>
    <cellStyle name="Input 2 2 2 8 2 6 8 2" xfId="13691" xr:uid="{00000000-0005-0000-0000-0000D1340000}"/>
    <cellStyle name="Input 2 2 2 8 2 6 8 3" xfId="13692" xr:uid="{00000000-0005-0000-0000-0000D2340000}"/>
    <cellStyle name="Input 2 2 2 8 2 6 9" xfId="13693" xr:uid="{00000000-0005-0000-0000-0000D3340000}"/>
    <cellStyle name="Input 2 2 2 8 2 6 9 2" xfId="13694" xr:uid="{00000000-0005-0000-0000-0000D4340000}"/>
    <cellStyle name="Input 2 2 2 8 2 6 9 3" xfId="13695" xr:uid="{00000000-0005-0000-0000-0000D5340000}"/>
    <cellStyle name="Input 2 2 2 8 2 7" xfId="13696" xr:uid="{00000000-0005-0000-0000-0000D6340000}"/>
    <cellStyle name="Input 2 2 2 8 2 7 10" xfId="13697" xr:uid="{00000000-0005-0000-0000-0000D7340000}"/>
    <cellStyle name="Input 2 2 2 8 2 7 11" xfId="13698" xr:uid="{00000000-0005-0000-0000-0000D8340000}"/>
    <cellStyle name="Input 2 2 2 8 2 7 2" xfId="13699" xr:uid="{00000000-0005-0000-0000-0000D9340000}"/>
    <cellStyle name="Input 2 2 2 8 2 7 2 2" xfId="13700" xr:uid="{00000000-0005-0000-0000-0000DA340000}"/>
    <cellStyle name="Input 2 2 2 8 2 7 2 3" xfId="13701" xr:uid="{00000000-0005-0000-0000-0000DB340000}"/>
    <cellStyle name="Input 2 2 2 8 2 7 3" xfId="13702" xr:uid="{00000000-0005-0000-0000-0000DC340000}"/>
    <cellStyle name="Input 2 2 2 8 2 7 3 2" xfId="13703" xr:uid="{00000000-0005-0000-0000-0000DD340000}"/>
    <cellStyle name="Input 2 2 2 8 2 7 3 3" xfId="13704" xr:uid="{00000000-0005-0000-0000-0000DE340000}"/>
    <cellStyle name="Input 2 2 2 8 2 7 4" xfId="13705" xr:uid="{00000000-0005-0000-0000-0000DF340000}"/>
    <cellStyle name="Input 2 2 2 8 2 7 4 2" xfId="13706" xr:uid="{00000000-0005-0000-0000-0000E0340000}"/>
    <cellStyle name="Input 2 2 2 8 2 7 4 3" xfId="13707" xr:uid="{00000000-0005-0000-0000-0000E1340000}"/>
    <cellStyle name="Input 2 2 2 8 2 7 5" xfId="13708" xr:uid="{00000000-0005-0000-0000-0000E2340000}"/>
    <cellStyle name="Input 2 2 2 8 2 7 5 2" xfId="13709" xr:uid="{00000000-0005-0000-0000-0000E3340000}"/>
    <cellStyle name="Input 2 2 2 8 2 7 5 3" xfId="13710" xr:uid="{00000000-0005-0000-0000-0000E4340000}"/>
    <cellStyle name="Input 2 2 2 8 2 7 6" xfId="13711" xr:uid="{00000000-0005-0000-0000-0000E5340000}"/>
    <cellStyle name="Input 2 2 2 8 2 7 6 2" xfId="13712" xr:uid="{00000000-0005-0000-0000-0000E6340000}"/>
    <cellStyle name="Input 2 2 2 8 2 7 6 3" xfId="13713" xr:uid="{00000000-0005-0000-0000-0000E7340000}"/>
    <cellStyle name="Input 2 2 2 8 2 7 7" xfId="13714" xr:uid="{00000000-0005-0000-0000-0000E8340000}"/>
    <cellStyle name="Input 2 2 2 8 2 7 7 2" xfId="13715" xr:uid="{00000000-0005-0000-0000-0000E9340000}"/>
    <cellStyle name="Input 2 2 2 8 2 7 7 3" xfId="13716" xr:uid="{00000000-0005-0000-0000-0000EA340000}"/>
    <cellStyle name="Input 2 2 2 8 2 7 8" xfId="13717" xr:uid="{00000000-0005-0000-0000-0000EB340000}"/>
    <cellStyle name="Input 2 2 2 8 2 7 8 2" xfId="13718" xr:uid="{00000000-0005-0000-0000-0000EC340000}"/>
    <cellStyle name="Input 2 2 2 8 2 7 8 3" xfId="13719" xr:uid="{00000000-0005-0000-0000-0000ED340000}"/>
    <cellStyle name="Input 2 2 2 8 2 7 9" xfId="13720" xr:uid="{00000000-0005-0000-0000-0000EE340000}"/>
    <cellStyle name="Input 2 2 2 8 2 7 9 2" xfId="13721" xr:uid="{00000000-0005-0000-0000-0000EF340000}"/>
    <cellStyle name="Input 2 2 2 8 2 7 9 3" xfId="13722" xr:uid="{00000000-0005-0000-0000-0000F0340000}"/>
    <cellStyle name="Input 2 2 2 8 2 8" xfId="13723" xr:uid="{00000000-0005-0000-0000-0000F1340000}"/>
    <cellStyle name="Input 2 2 2 8 2 8 10" xfId="13724" xr:uid="{00000000-0005-0000-0000-0000F2340000}"/>
    <cellStyle name="Input 2 2 2 8 2 8 11" xfId="13725" xr:uid="{00000000-0005-0000-0000-0000F3340000}"/>
    <cellStyle name="Input 2 2 2 8 2 8 2" xfId="13726" xr:uid="{00000000-0005-0000-0000-0000F4340000}"/>
    <cellStyle name="Input 2 2 2 8 2 8 2 2" xfId="13727" xr:uid="{00000000-0005-0000-0000-0000F5340000}"/>
    <cellStyle name="Input 2 2 2 8 2 8 2 3" xfId="13728" xr:uid="{00000000-0005-0000-0000-0000F6340000}"/>
    <cellStyle name="Input 2 2 2 8 2 8 3" xfId="13729" xr:uid="{00000000-0005-0000-0000-0000F7340000}"/>
    <cellStyle name="Input 2 2 2 8 2 8 3 2" xfId="13730" xr:uid="{00000000-0005-0000-0000-0000F8340000}"/>
    <cellStyle name="Input 2 2 2 8 2 8 3 3" xfId="13731" xr:uid="{00000000-0005-0000-0000-0000F9340000}"/>
    <cellStyle name="Input 2 2 2 8 2 8 4" xfId="13732" xr:uid="{00000000-0005-0000-0000-0000FA340000}"/>
    <cellStyle name="Input 2 2 2 8 2 8 4 2" xfId="13733" xr:uid="{00000000-0005-0000-0000-0000FB340000}"/>
    <cellStyle name="Input 2 2 2 8 2 8 4 3" xfId="13734" xr:uid="{00000000-0005-0000-0000-0000FC340000}"/>
    <cellStyle name="Input 2 2 2 8 2 8 5" xfId="13735" xr:uid="{00000000-0005-0000-0000-0000FD340000}"/>
    <cellStyle name="Input 2 2 2 8 2 8 5 2" xfId="13736" xr:uid="{00000000-0005-0000-0000-0000FE340000}"/>
    <cellStyle name="Input 2 2 2 8 2 8 5 3" xfId="13737" xr:uid="{00000000-0005-0000-0000-0000FF340000}"/>
    <cellStyle name="Input 2 2 2 8 2 8 6" xfId="13738" xr:uid="{00000000-0005-0000-0000-000000350000}"/>
    <cellStyle name="Input 2 2 2 8 2 8 6 2" xfId="13739" xr:uid="{00000000-0005-0000-0000-000001350000}"/>
    <cellStyle name="Input 2 2 2 8 2 8 6 3" xfId="13740" xr:uid="{00000000-0005-0000-0000-000002350000}"/>
    <cellStyle name="Input 2 2 2 8 2 8 7" xfId="13741" xr:uid="{00000000-0005-0000-0000-000003350000}"/>
    <cellStyle name="Input 2 2 2 8 2 8 7 2" xfId="13742" xr:uid="{00000000-0005-0000-0000-000004350000}"/>
    <cellStyle name="Input 2 2 2 8 2 8 7 3" xfId="13743" xr:uid="{00000000-0005-0000-0000-000005350000}"/>
    <cellStyle name="Input 2 2 2 8 2 8 8" xfId="13744" xr:uid="{00000000-0005-0000-0000-000006350000}"/>
    <cellStyle name="Input 2 2 2 8 2 8 8 2" xfId="13745" xr:uid="{00000000-0005-0000-0000-000007350000}"/>
    <cellStyle name="Input 2 2 2 8 2 8 8 3" xfId="13746" xr:uid="{00000000-0005-0000-0000-000008350000}"/>
    <cellStyle name="Input 2 2 2 8 2 8 9" xfId="13747" xr:uid="{00000000-0005-0000-0000-000009350000}"/>
    <cellStyle name="Input 2 2 2 8 2 8 9 2" xfId="13748" xr:uid="{00000000-0005-0000-0000-00000A350000}"/>
    <cellStyle name="Input 2 2 2 8 2 8 9 3" xfId="13749" xr:uid="{00000000-0005-0000-0000-00000B350000}"/>
    <cellStyle name="Input 2 2 2 8 2 9" xfId="13750" xr:uid="{00000000-0005-0000-0000-00000C350000}"/>
    <cellStyle name="Input 2 2 2 8 2 9 10" xfId="13751" xr:uid="{00000000-0005-0000-0000-00000D350000}"/>
    <cellStyle name="Input 2 2 2 8 2 9 11" xfId="13752" xr:uid="{00000000-0005-0000-0000-00000E350000}"/>
    <cellStyle name="Input 2 2 2 8 2 9 2" xfId="13753" xr:uid="{00000000-0005-0000-0000-00000F350000}"/>
    <cellStyle name="Input 2 2 2 8 2 9 2 2" xfId="13754" xr:uid="{00000000-0005-0000-0000-000010350000}"/>
    <cellStyle name="Input 2 2 2 8 2 9 2 3" xfId="13755" xr:uid="{00000000-0005-0000-0000-000011350000}"/>
    <cellStyle name="Input 2 2 2 8 2 9 3" xfId="13756" xr:uid="{00000000-0005-0000-0000-000012350000}"/>
    <cellStyle name="Input 2 2 2 8 2 9 3 2" xfId="13757" xr:uid="{00000000-0005-0000-0000-000013350000}"/>
    <cellStyle name="Input 2 2 2 8 2 9 3 3" xfId="13758" xr:uid="{00000000-0005-0000-0000-000014350000}"/>
    <cellStyle name="Input 2 2 2 8 2 9 4" xfId="13759" xr:uid="{00000000-0005-0000-0000-000015350000}"/>
    <cellStyle name="Input 2 2 2 8 2 9 4 2" xfId="13760" xr:uid="{00000000-0005-0000-0000-000016350000}"/>
    <cellStyle name="Input 2 2 2 8 2 9 4 3" xfId="13761" xr:uid="{00000000-0005-0000-0000-000017350000}"/>
    <cellStyle name="Input 2 2 2 8 2 9 5" xfId="13762" xr:uid="{00000000-0005-0000-0000-000018350000}"/>
    <cellStyle name="Input 2 2 2 8 2 9 5 2" xfId="13763" xr:uid="{00000000-0005-0000-0000-000019350000}"/>
    <cellStyle name="Input 2 2 2 8 2 9 5 3" xfId="13764" xr:uid="{00000000-0005-0000-0000-00001A350000}"/>
    <cellStyle name="Input 2 2 2 8 2 9 6" xfId="13765" xr:uid="{00000000-0005-0000-0000-00001B350000}"/>
    <cellStyle name="Input 2 2 2 8 2 9 6 2" xfId="13766" xr:uid="{00000000-0005-0000-0000-00001C350000}"/>
    <cellStyle name="Input 2 2 2 8 2 9 6 3" xfId="13767" xr:uid="{00000000-0005-0000-0000-00001D350000}"/>
    <cellStyle name="Input 2 2 2 8 2 9 7" xfId="13768" xr:uid="{00000000-0005-0000-0000-00001E350000}"/>
    <cellStyle name="Input 2 2 2 8 2 9 7 2" xfId="13769" xr:uid="{00000000-0005-0000-0000-00001F350000}"/>
    <cellStyle name="Input 2 2 2 8 2 9 7 3" xfId="13770" xr:uid="{00000000-0005-0000-0000-000020350000}"/>
    <cellStyle name="Input 2 2 2 8 2 9 8" xfId="13771" xr:uid="{00000000-0005-0000-0000-000021350000}"/>
    <cellStyle name="Input 2 2 2 8 2 9 8 2" xfId="13772" xr:uid="{00000000-0005-0000-0000-000022350000}"/>
    <cellStyle name="Input 2 2 2 8 2 9 8 3" xfId="13773" xr:uid="{00000000-0005-0000-0000-000023350000}"/>
    <cellStyle name="Input 2 2 2 8 2 9 9" xfId="13774" xr:uid="{00000000-0005-0000-0000-000024350000}"/>
    <cellStyle name="Input 2 2 2 8 2 9 9 2" xfId="13775" xr:uid="{00000000-0005-0000-0000-000025350000}"/>
    <cellStyle name="Input 2 2 2 8 2 9 9 3" xfId="13776" xr:uid="{00000000-0005-0000-0000-000026350000}"/>
    <cellStyle name="Input 2 2 2 8 3" xfId="58206" xr:uid="{00000000-0005-0000-0000-000027350000}"/>
    <cellStyle name="Input 2 2 2 9" xfId="321" xr:uid="{00000000-0005-0000-0000-000028350000}"/>
    <cellStyle name="Input 2 2 2 9 2" xfId="13777" xr:uid="{00000000-0005-0000-0000-000029350000}"/>
    <cellStyle name="Input 2 2 2 9 2 10" xfId="13778" xr:uid="{00000000-0005-0000-0000-00002A350000}"/>
    <cellStyle name="Input 2 2 2 9 2 10 10" xfId="13779" xr:uid="{00000000-0005-0000-0000-00002B350000}"/>
    <cellStyle name="Input 2 2 2 9 2 10 11" xfId="13780" xr:uid="{00000000-0005-0000-0000-00002C350000}"/>
    <cellStyle name="Input 2 2 2 9 2 10 2" xfId="13781" xr:uid="{00000000-0005-0000-0000-00002D350000}"/>
    <cellStyle name="Input 2 2 2 9 2 10 2 2" xfId="13782" xr:uid="{00000000-0005-0000-0000-00002E350000}"/>
    <cellStyle name="Input 2 2 2 9 2 10 2 3" xfId="13783" xr:uid="{00000000-0005-0000-0000-00002F350000}"/>
    <cellStyle name="Input 2 2 2 9 2 10 3" xfId="13784" xr:uid="{00000000-0005-0000-0000-000030350000}"/>
    <cellStyle name="Input 2 2 2 9 2 10 3 2" xfId="13785" xr:uid="{00000000-0005-0000-0000-000031350000}"/>
    <cellStyle name="Input 2 2 2 9 2 10 3 3" xfId="13786" xr:uid="{00000000-0005-0000-0000-000032350000}"/>
    <cellStyle name="Input 2 2 2 9 2 10 4" xfId="13787" xr:uid="{00000000-0005-0000-0000-000033350000}"/>
    <cellStyle name="Input 2 2 2 9 2 10 4 2" xfId="13788" xr:uid="{00000000-0005-0000-0000-000034350000}"/>
    <cellStyle name="Input 2 2 2 9 2 10 4 3" xfId="13789" xr:uid="{00000000-0005-0000-0000-000035350000}"/>
    <cellStyle name="Input 2 2 2 9 2 10 5" xfId="13790" xr:uid="{00000000-0005-0000-0000-000036350000}"/>
    <cellStyle name="Input 2 2 2 9 2 10 5 2" xfId="13791" xr:uid="{00000000-0005-0000-0000-000037350000}"/>
    <cellStyle name="Input 2 2 2 9 2 10 5 3" xfId="13792" xr:uid="{00000000-0005-0000-0000-000038350000}"/>
    <cellStyle name="Input 2 2 2 9 2 10 6" xfId="13793" xr:uid="{00000000-0005-0000-0000-000039350000}"/>
    <cellStyle name="Input 2 2 2 9 2 10 6 2" xfId="13794" xr:uid="{00000000-0005-0000-0000-00003A350000}"/>
    <cellStyle name="Input 2 2 2 9 2 10 6 3" xfId="13795" xr:uid="{00000000-0005-0000-0000-00003B350000}"/>
    <cellStyle name="Input 2 2 2 9 2 10 7" xfId="13796" xr:uid="{00000000-0005-0000-0000-00003C350000}"/>
    <cellStyle name="Input 2 2 2 9 2 10 7 2" xfId="13797" xr:uid="{00000000-0005-0000-0000-00003D350000}"/>
    <cellStyle name="Input 2 2 2 9 2 10 7 3" xfId="13798" xr:uid="{00000000-0005-0000-0000-00003E350000}"/>
    <cellStyle name="Input 2 2 2 9 2 10 8" xfId="13799" xr:uid="{00000000-0005-0000-0000-00003F350000}"/>
    <cellStyle name="Input 2 2 2 9 2 10 8 2" xfId="13800" xr:uid="{00000000-0005-0000-0000-000040350000}"/>
    <cellStyle name="Input 2 2 2 9 2 10 8 3" xfId="13801" xr:uid="{00000000-0005-0000-0000-000041350000}"/>
    <cellStyle name="Input 2 2 2 9 2 10 9" xfId="13802" xr:uid="{00000000-0005-0000-0000-000042350000}"/>
    <cellStyle name="Input 2 2 2 9 2 10 9 2" xfId="13803" xr:uid="{00000000-0005-0000-0000-000043350000}"/>
    <cellStyle name="Input 2 2 2 9 2 10 9 3" xfId="13804" xr:uid="{00000000-0005-0000-0000-000044350000}"/>
    <cellStyle name="Input 2 2 2 9 2 11" xfId="13805" xr:uid="{00000000-0005-0000-0000-000045350000}"/>
    <cellStyle name="Input 2 2 2 9 2 11 2" xfId="13806" xr:uid="{00000000-0005-0000-0000-000046350000}"/>
    <cellStyle name="Input 2 2 2 9 2 11 3" xfId="13807" xr:uid="{00000000-0005-0000-0000-000047350000}"/>
    <cellStyle name="Input 2 2 2 9 2 12" xfId="13808" xr:uid="{00000000-0005-0000-0000-000048350000}"/>
    <cellStyle name="Input 2 2 2 9 2 12 2" xfId="13809" xr:uid="{00000000-0005-0000-0000-000049350000}"/>
    <cellStyle name="Input 2 2 2 9 2 12 3" xfId="13810" xr:uid="{00000000-0005-0000-0000-00004A350000}"/>
    <cellStyle name="Input 2 2 2 9 2 13" xfId="13811" xr:uid="{00000000-0005-0000-0000-00004B350000}"/>
    <cellStyle name="Input 2 2 2 9 2 13 2" xfId="13812" xr:uid="{00000000-0005-0000-0000-00004C350000}"/>
    <cellStyle name="Input 2 2 2 9 2 13 3" xfId="13813" xr:uid="{00000000-0005-0000-0000-00004D350000}"/>
    <cellStyle name="Input 2 2 2 9 2 14" xfId="13814" xr:uid="{00000000-0005-0000-0000-00004E350000}"/>
    <cellStyle name="Input 2 2 2 9 2 14 2" xfId="13815" xr:uid="{00000000-0005-0000-0000-00004F350000}"/>
    <cellStyle name="Input 2 2 2 9 2 14 3" xfId="13816" xr:uid="{00000000-0005-0000-0000-000050350000}"/>
    <cellStyle name="Input 2 2 2 9 2 15" xfId="13817" xr:uid="{00000000-0005-0000-0000-000051350000}"/>
    <cellStyle name="Input 2 2 2 9 2 15 2" xfId="13818" xr:uid="{00000000-0005-0000-0000-000052350000}"/>
    <cellStyle name="Input 2 2 2 9 2 15 3" xfId="13819" xr:uid="{00000000-0005-0000-0000-000053350000}"/>
    <cellStyle name="Input 2 2 2 9 2 16" xfId="13820" xr:uid="{00000000-0005-0000-0000-000054350000}"/>
    <cellStyle name="Input 2 2 2 9 2 16 2" xfId="13821" xr:uid="{00000000-0005-0000-0000-000055350000}"/>
    <cellStyle name="Input 2 2 2 9 2 16 3" xfId="13822" xr:uid="{00000000-0005-0000-0000-000056350000}"/>
    <cellStyle name="Input 2 2 2 9 2 17" xfId="13823" xr:uid="{00000000-0005-0000-0000-000057350000}"/>
    <cellStyle name="Input 2 2 2 9 2 17 2" xfId="13824" xr:uid="{00000000-0005-0000-0000-000058350000}"/>
    <cellStyle name="Input 2 2 2 9 2 17 3" xfId="13825" xr:uid="{00000000-0005-0000-0000-000059350000}"/>
    <cellStyle name="Input 2 2 2 9 2 18" xfId="13826" xr:uid="{00000000-0005-0000-0000-00005A350000}"/>
    <cellStyle name="Input 2 2 2 9 2 18 2" xfId="13827" xr:uid="{00000000-0005-0000-0000-00005B350000}"/>
    <cellStyle name="Input 2 2 2 9 2 18 3" xfId="13828" xr:uid="{00000000-0005-0000-0000-00005C350000}"/>
    <cellStyle name="Input 2 2 2 9 2 19" xfId="13829" xr:uid="{00000000-0005-0000-0000-00005D350000}"/>
    <cellStyle name="Input 2 2 2 9 2 2" xfId="13830" xr:uid="{00000000-0005-0000-0000-00005E350000}"/>
    <cellStyle name="Input 2 2 2 9 2 2 10" xfId="13831" xr:uid="{00000000-0005-0000-0000-00005F350000}"/>
    <cellStyle name="Input 2 2 2 9 2 2 11" xfId="13832" xr:uid="{00000000-0005-0000-0000-000060350000}"/>
    <cellStyle name="Input 2 2 2 9 2 2 2" xfId="13833" xr:uid="{00000000-0005-0000-0000-000061350000}"/>
    <cellStyle name="Input 2 2 2 9 2 2 2 2" xfId="13834" xr:uid="{00000000-0005-0000-0000-000062350000}"/>
    <cellStyle name="Input 2 2 2 9 2 2 2 3" xfId="13835" xr:uid="{00000000-0005-0000-0000-000063350000}"/>
    <cellStyle name="Input 2 2 2 9 2 2 3" xfId="13836" xr:uid="{00000000-0005-0000-0000-000064350000}"/>
    <cellStyle name="Input 2 2 2 9 2 2 3 2" xfId="13837" xr:uid="{00000000-0005-0000-0000-000065350000}"/>
    <cellStyle name="Input 2 2 2 9 2 2 3 3" xfId="13838" xr:uid="{00000000-0005-0000-0000-000066350000}"/>
    <cellStyle name="Input 2 2 2 9 2 2 4" xfId="13839" xr:uid="{00000000-0005-0000-0000-000067350000}"/>
    <cellStyle name="Input 2 2 2 9 2 2 4 2" xfId="13840" xr:uid="{00000000-0005-0000-0000-000068350000}"/>
    <cellStyle name="Input 2 2 2 9 2 2 4 3" xfId="13841" xr:uid="{00000000-0005-0000-0000-000069350000}"/>
    <cellStyle name="Input 2 2 2 9 2 2 5" xfId="13842" xr:uid="{00000000-0005-0000-0000-00006A350000}"/>
    <cellStyle name="Input 2 2 2 9 2 2 5 2" xfId="13843" xr:uid="{00000000-0005-0000-0000-00006B350000}"/>
    <cellStyle name="Input 2 2 2 9 2 2 5 3" xfId="13844" xr:uid="{00000000-0005-0000-0000-00006C350000}"/>
    <cellStyle name="Input 2 2 2 9 2 2 6" xfId="13845" xr:uid="{00000000-0005-0000-0000-00006D350000}"/>
    <cellStyle name="Input 2 2 2 9 2 2 6 2" xfId="13846" xr:uid="{00000000-0005-0000-0000-00006E350000}"/>
    <cellStyle name="Input 2 2 2 9 2 2 6 3" xfId="13847" xr:uid="{00000000-0005-0000-0000-00006F350000}"/>
    <cellStyle name="Input 2 2 2 9 2 2 7" xfId="13848" xr:uid="{00000000-0005-0000-0000-000070350000}"/>
    <cellStyle name="Input 2 2 2 9 2 2 7 2" xfId="13849" xr:uid="{00000000-0005-0000-0000-000071350000}"/>
    <cellStyle name="Input 2 2 2 9 2 2 7 3" xfId="13850" xr:uid="{00000000-0005-0000-0000-000072350000}"/>
    <cellStyle name="Input 2 2 2 9 2 2 8" xfId="13851" xr:uid="{00000000-0005-0000-0000-000073350000}"/>
    <cellStyle name="Input 2 2 2 9 2 2 8 2" xfId="13852" xr:uid="{00000000-0005-0000-0000-000074350000}"/>
    <cellStyle name="Input 2 2 2 9 2 2 8 3" xfId="13853" xr:uid="{00000000-0005-0000-0000-000075350000}"/>
    <cellStyle name="Input 2 2 2 9 2 2 9" xfId="13854" xr:uid="{00000000-0005-0000-0000-000076350000}"/>
    <cellStyle name="Input 2 2 2 9 2 2 9 2" xfId="13855" xr:uid="{00000000-0005-0000-0000-000077350000}"/>
    <cellStyle name="Input 2 2 2 9 2 2 9 3" xfId="13856" xr:uid="{00000000-0005-0000-0000-000078350000}"/>
    <cellStyle name="Input 2 2 2 9 2 20" xfId="13857" xr:uid="{00000000-0005-0000-0000-000079350000}"/>
    <cellStyle name="Input 2 2 2 9 2 3" xfId="13858" xr:uid="{00000000-0005-0000-0000-00007A350000}"/>
    <cellStyle name="Input 2 2 2 9 2 3 10" xfId="13859" xr:uid="{00000000-0005-0000-0000-00007B350000}"/>
    <cellStyle name="Input 2 2 2 9 2 3 11" xfId="13860" xr:uid="{00000000-0005-0000-0000-00007C350000}"/>
    <cellStyle name="Input 2 2 2 9 2 3 2" xfId="13861" xr:uid="{00000000-0005-0000-0000-00007D350000}"/>
    <cellStyle name="Input 2 2 2 9 2 3 2 2" xfId="13862" xr:uid="{00000000-0005-0000-0000-00007E350000}"/>
    <cellStyle name="Input 2 2 2 9 2 3 2 3" xfId="13863" xr:uid="{00000000-0005-0000-0000-00007F350000}"/>
    <cellStyle name="Input 2 2 2 9 2 3 3" xfId="13864" xr:uid="{00000000-0005-0000-0000-000080350000}"/>
    <cellStyle name="Input 2 2 2 9 2 3 3 2" xfId="13865" xr:uid="{00000000-0005-0000-0000-000081350000}"/>
    <cellStyle name="Input 2 2 2 9 2 3 3 3" xfId="13866" xr:uid="{00000000-0005-0000-0000-000082350000}"/>
    <cellStyle name="Input 2 2 2 9 2 3 4" xfId="13867" xr:uid="{00000000-0005-0000-0000-000083350000}"/>
    <cellStyle name="Input 2 2 2 9 2 3 4 2" xfId="13868" xr:uid="{00000000-0005-0000-0000-000084350000}"/>
    <cellStyle name="Input 2 2 2 9 2 3 4 3" xfId="13869" xr:uid="{00000000-0005-0000-0000-000085350000}"/>
    <cellStyle name="Input 2 2 2 9 2 3 5" xfId="13870" xr:uid="{00000000-0005-0000-0000-000086350000}"/>
    <cellStyle name="Input 2 2 2 9 2 3 5 2" xfId="13871" xr:uid="{00000000-0005-0000-0000-000087350000}"/>
    <cellStyle name="Input 2 2 2 9 2 3 5 3" xfId="13872" xr:uid="{00000000-0005-0000-0000-000088350000}"/>
    <cellStyle name="Input 2 2 2 9 2 3 6" xfId="13873" xr:uid="{00000000-0005-0000-0000-000089350000}"/>
    <cellStyle name="Input 2 2 2 9 2 3 6 2" xfId="13874" xr:uid="{00000000-0005-0000-0000-00008A350000}"/>
    <cellStyle name="Input 2 2 2 9 2 3 6 3" xfId="13875" xr:uid="{00000000-0005-0000-0000-00008B350000}"/>
    <cellStyle name="Input 2 2 2 9 2 3 7" xfId="13876" xr:uid="{00000000-0005-0000-0000-00008C350000}"/>
    <cellStyle name="Input 2 2 2 9 2 3 7 2" xfId="13877" xr:uid="{00000000-0005-0000-0000-00008D350000}"/>
    <cellStyle name="Input 2 2 2 9 2 3 7 3" xfId="13878" xr:uid="{00000000-0005-0000-0000-00008E350000}"/>
    <cellStyle name="Input 2 2 2 9 2 3 8" xfId="13879" xr:uid="{00000000-0005-0000-0000-00008F350000}"/>
    <cellStyle name="Input 2 2 2 9 2 3 8 2" xfId="13880" xr:uid="{00000000-0005-0000-0000-000090350000}"/>
    <cellStyle name="Input 2 2 2 9 2 3 8 3" xfId="13881" xr:uid="{00000000-0005-0000-0000-000091350000}"/>
    <cellStyle name="Input 2 2 2 9 2 3 9" xfId="13882" xr:uid="{00000000-0005-0000-0000-000092350000}"/>
    <cellStyle name="Input 2 2 2 9 2 3 9 2" xfId="13883" xr:uid="{00000000-0005-0000-0000-000093350000}"/>
    <cellStyle name="Input 2 2 2 9 2 3 9 3" xfId="13884" xr:uid="{00000000-0005-0000-0000-000094350000}"/>
    <cellStyle name="Input 2 2 2 9 2 4" xfId="13885" xr:uid="{00000000-0005-0000-0000-000095350000}"/>
    <cellStyle name="Input 2 2 2 9 2 4 10" xfId="13886" xr:uid="{00000000-0005-0000-0000-000096350000}"/>
    <cellStyle name="Input 2 2 2 9 2 4 11" xfId="13887" xr:uid="{00000000-0005-0000-0000-000097350000}"/>
    <cellStyle name="Input 2 2 2 9 2 4 2" xfId="13888" xr:uid="{00000000-0005-0000-0000-000098350000}"/>
    <cellStyle name="Input 2 2 2 9 2 4 2 2" xfId="13889" xr:uid="{00000000-0005-0000-0000-000099350000}"/>
    <cellStyle name="Input 2 2 2 9 2 4 2 3" xfId="13890" xr:uid="{00000000-0005-0000-0000-00009A350000}"/>
    <cellStyle name="Input 2 2 2 9 2 4 3" xfId="13891" xr:uid="{00000000-0005-0000-0000-00009B350000}"/>
    <cellStyle name="Input 2 2 2 9 2 4 3 2" xfId="13892" xr:uid="{00000000-0005-0000-0000-00009C350000}"/>
    <cellStyle name="Input 2 2 2 9 2 4 3 3" xfId="13893" xr:uid="{00000000-0005-0000-0000-00009D350000}"/>
    <cellStyle name="Input 2 2 2 9 2 4 4" xfId="13894" xr:uid="{00000000-0005-0000-0000-00009E350000}"/>
    <cellStyle name="Input 2 2 2 9 2 4 4 2" xfId="13895" xr:uid="{00000000-0005-0000-0000-00009F350000}"/>
    <cellStyle name="Input 2 2 2 9 2 4 4 3" xfId="13896" xr:uid="{00000000-0005-0000-0000-0000A0350000}"/>
    <cellStyle name="Input 2 2 2 9 2 4 5" xfId="13897" xr:uid="{00000000-0005-0000-0000-0000A1350000}"/>
    <cellStyle name="Input 2 2 2 9 2 4 5 2" xfId="13898" xr:uid="{00000000-0005-0000-0000-0000A2350000}"/>
    <cellStyle name="Input 2 2 2 9 2 4 5 3" xfId="13899" xr:uid="{00000000-0005-0000-0000-0000A3350000}"/>
    <cellStyle name="Input 2 2 2 9 2 4 6" xfId="13900" xr:uid="{00000000-0005-0000-0000-0000A4350000}"/>
    <cellStyle name="Input 2 2 2 9 2 4 6 2" xfId="13901" xr:uid="{00000000-0005-0000-0000-0000A5350000}"/>
    <cellStyle name="Input 2 2 2 9 2 4 6 3" xfId="13902" xr:uid="{00000000-0005-0000-0000-0000A6350000}"/>
    <cellStyle name="Input 2 2 2 9 2 4 7" xfId="13903" xr:uid="{00000000-0005-0000-0000-0000A7350000}"/>
    <cellStyle name="Input 2 2 2 9 2 4 7 2" xfId="13904" xr:uid="{00000000-0005-0000-0000-0000A8350000}"/>
    <cellStyle name="Input 2 2 2 9 2 4 7 3" xfId="13905" xr:uid="{00000000-0005-0000-0000-0000A9350000}"/>
    <cellStyle name="Input 2 2 2 9 2 4 8" xfId="13906" xr:uid="{00000000-0005-0000-0000-0000AA350000}"/>
    <cellStyle name="Input 2 2 2 9 2 4 8 2" xfId="13907" xr:uid="{00000000-0005-0000-0000-0000AB350000}"/>
    <cellStyle name="Input 2 2 2 9 2 4 8 3" xfId="13908" xr:uid="{00000000-0005-0000-0000-0000AC350000}"/>
    <cellStyle name="Input 2 2 2 9 2 4 9" xfId="13909" xr:uid="{00000000-0005-0000-0000-0000AD350000}"/>
    <cellStyle name="Input 2 2 2 9 2 4 9 2" xfId="13910" xr:uid="{00000000-0005-0000-0000-0000AE350000}"/>
    <cellStyle name="Input 2 2 2 9 2 4 9 3" xfId="13911" xr:uid="{00000000-0005-0000-0000-0000AF350000}"/>
    <cellStyle name="Input 2 2 2 9 2 5" xfId="13912" xr:uid="{00000000-0005-0000-0000-0000B0350000}"/>
    <cellStyle name="Input 2 2 2 9 2 5 10" xfId="13913" xr:uid="{00000000-0005-0000-0000-0000B1350000}"/>
    <cellStyle name="Input 2 2 2 9 2 5 11" xfId="13914" xr:uid="{00000000-0005-0000-0000-0000B2350000}"/>
    <cellStyle name="Input 2 2 2 9 2 5 2" xfId="13915" xr:uid="{00000000-0005-0000-0000-0000B3350000}"/>
    <cellStyle name="Input 2 2 2 9 2 5 2 2" xfId="13916" xr:uid="{00000000-0005-0000-0000-0000B4350000}"/>
    <cellStyle name="Input 2 2 2 9 2 5 2 3" xfId="13917" xr:uid="{00000000-0005-0000-0000-0000B5350000}"/>
    <cellStyle name="Input 2 2 2 9 2 5 3" xfId="13918" xr:uid="{00000000-0005-0000-0000-0000B6350000}"/>
    <cellStyle name="Input 2 2 2 9 2 5 3 2" xfId="13919" xr:uid="{00000000-0005-0000-0000-0000B7350000}"/>
    <cellStyle name="Input 2 2 2 9 2 5 3 3" xfId="13920" xr:uid="{00000000-0005-0000-0000-0000B8350000}"/>
    <cellStyle name="Input 2 2 2 9 2 5 4" xfId="13921" xr:uid="{00000000-0005-0000-0000-0000B9350000}"/>
    <cellStyle name="Input 2 2 2 9 2 5 4 2" xfId="13922" xr:uid="{00000000-0005-0000-0000-0000BA350000}"/>
    <cellStyle name="Input 2 2 2 9 2 5 4 3" xfId="13923" xr:uid="{00000000-0005-0000-0000-0000BB350000}"/>
    <cellStyle name="Input 2 2 2 9 2 5 5" xfId="13924" xr:uid="{00000000-0005-0000-0000-0000BC350000}"/>
    <cellStyle name="Input 2 2 2 9 2 5 5 2" xfId="13925" xr:uid="{00000000-0005-0000-0000-0000BD350000}"/>
    <cellStyle name="Input 2 2 2 9 2 5 5 3" xfId="13926" xr:uid="{00000000-0005-0000-0000-0000BE350000}"/>
    <cellStyle name="Input 2 2 2 9 2 5 6" xfId="13927" xr:uid="{00000000-0005-0000-0000-0000BF350000}"/>
    <cellStyle name="Input 2 2 2 9 2 5 6 2" xfId="13928" xr:uid="{00000000-0005-0000-0000-0000C0350000}"/>
    <cellStyle name="Input 2 2 2 9 2 5 6 3" xfId="13929" xr:uid="{00000000-0005-0000-0000-0000C1350000}"/>
    <cellStyle name="Input 2 2 2 9 2 5 7" xfId="13930" xr:uid="{00000000-0005-0000-0000-0000C2350000}"/>
    <cellStyle name="Input 2 2 2 9 2 5 7 2" xfId="13931" xr:uid="{00000000-0005-0000-0000-0000C3350000}"/>
    <cellStyle name="Input 2 2 2 9 2 5 7 3" xfId="13932" xr:uid="{00000000-0005-0000-0000-0000C4350000}"/>
    <cellStyle name="Input 2 2 2 9 2 5 8" xfId="13933" xr:uid="{00000000-0005-0000-0000-0000C5350000}"/>
    <cellStyle name="Input 2 2 2 9 2 5 8 2" xfId="13934" xr:uid="{00000000-0005-0000-0000-0000C6350000}"/>
    <cellStyle name="Input 2 2 2 9 2 5 8 3" xfId="13935" xr:uid="{00000000-0005-0000-0000-0000C7350000}"/>
    <cellStyle name="Input 2 2 2 9 2 5 9" xfId="13936" xr:uid="{00000000-0005-0000-0000-0000C8350000}"/>
    <cellStyle name="Input 2 2 2 9 2 5 9 2" xfId="13937" xr:uid="{00000000-0005-0000-0000-0000C9350000}"/>
    <cellStyle name="Input 2 2 2 9 2 5 9 3" xfId="13938" xr:uid="{00000000-0005-0000-0000-0000CA350000}"/>
    <cellStyle name="Input 2 2 2 9 2 6" xfId="13939" xr:uid="{00000000-0005-0000-0000-0000CB350000}"/>
    <cellStyle name="Input 2 2 2 9 2 6 10" xfId="13940" xr:uid="{00000000-0005-0000-0000-0000CC350000}"/>
    <cellStyle name="Input 2 2 2 9 2 6 11" xfId="13941" xr:uid="{00000000-0005-0000-0000-0000CD350000}"/>
    <cellStyle name="Input 2 2 2 9 2 6 2" xfId="13942" xr:uid="{00000000-0005-0000-0000-0000CE350000}"/>
    <cellStyle name="Input 2 2 2 9 2 6 2 2" xfId="13943" xr:uid="{00000000-0005-0000-0000-0000CF350000}"/>
    <cellStyle name="Input 2 2 2 9 2 6 2 3" xfId="13944" xr:uid="{00000000-0005-0000-0000-0000D0350000}"/>
    <cellStyle name="Input 2 2 2 9 2 6 3" xfId="13945" xr:uid="{00000000-0005-0000-0000-0000D1350000}"/>
    <cellStyle name="Input 2 2 2 9 2 6 3 2" xfId="13946" xr:uid="{00000000-0005-0000-0000-0000D2350000}"/>
    <cellStyle name="Input 2 2 2 9 2 6 3 3" xfId="13947" xr:uid="{00000000-0005-0000-0000-0000D3350000}"/>
    <cellStyle name="Input 2 2 2 9 2 6 4" xfId="13948" xr:uid="{00000000-0005-0000-0000-0000D4350000}"/>
    <cellStyle name="Input 2 2 2 9 2 6 4 2" xfId="13949" xr:uid="{00000000-0005-0000-0000-0000D5350000}"/>
    <cellStyle name="Input 2 2 2 9 2 6 4 3" xfId="13950" xr:uid="{00000000-0005-0000-0000-0000D6350000}"/>
    <cellStyle name="Input 2 2 2 9 2 6 5" xfId="13951" xr:uid="{00000000-0005-0000-0000-0000D7350000}"/>
    <cellStyle name="Input 2 2 2 9 2 6 5 2" xfId="13952" xr:uid="{00000000-0005-0000-0000-0000D8350000}"/>
    <cellStyle name="Input 2 2 2 9 2 6 5 3" xfId="13953" xr:uid="{00000000-0005-0000-0000-0000D9350000}"/>
    <cellStyle name="Input 2 2 2 9 2 6 6" xfId="13954" xr:uid="{00000000-0005-0000-0000-0000DA350000}"/>
    <cellStyle name="Input 2 2 2 9 2 6 6 2" xfId="13955" xr:uid="{00000000-0005-0000-0000-0000DB350000}"/>
    <cellStyle name="Input 2 2 2 9 2 6 6 3" xfId="13956" xr:uid="{00000000-0005-0000-0000-0000DC350000}"/>
    <cellStyle name="Input 2 2 2 9 2 6 7" xfId="13957" xr:uid="{00000000-0005-0000-0000-0000DD350000}"/>
    <cellStyle name="Input 2 2 2 9 2 6 7 2" xfId="13958" xr:uid="{00000000-0005-0000-0000-0000DE350000}"/>
    <cellStyle name="Input 2 2 2 9 2 6 7 3" xfId="13959" xr:uid="{00000000-0005-0000-0000-0000DF350000}"/>
    <cellStyle name="Input 2 2 2 9 2 6 8" xfId="13960" xr:uid="{00000000-0005-0000-0000-0000E0350000}"/>
    <cellStyle name="Input 2 2 2 9 2 6 8 2" xfId="13961" xr:uid="{00000000-0005-0000-0000-0000E1350000}"/>
    <cellStyle name="Input 2 2 2 9 2 6 8 3" xfId="13962" xr:uid="{00000000-0005-0000-0000-0000E2350000}"/>
    <cellStyle name="Input 2 2 2 9 2 6 9" xfId="13963" xr:uid="{00000000-0005-0000-0000-0000E3350000}"/>
    <cellStyle name="Input 2 2 2 9 2 6 9 2" xfId="13964" xr:uid="{00000000-0005-0000-0000-0000E4350000}"/>
    <cellStyle name="Input 2 2 2 9 2 6 9 3" xfId="13965" xr:uid="{00000000-0005-0000-0000-0000E5350000}"/>
    <cellStyle name="Input 2 2 2 9 2 7" xfId="13966" xr:uid="{00000000-0005-0000-0000-0000E6350000}"/>
    <cellStyle name="Input 2 2 2 9 2 7 10" xfId="13967" xr:uid="{00000000-0005-0000-0000-0000E7350000}"/>
    <cellStyle name="Input 2 2 2 9 2 7 11" xfId="13968" xr:uid="{00000000-0005-0000-0000-0000E8350000}"/>
    <cellStyle name="Input 2 2 2 9 2 7 2" xfId="13969" xr:uid="{00000000-0005-0000-0000-0000E9350000}"/>
    <cellStyle name="Input 2 2 2 9 2 7 2 2" xfId="13970" xr:uid="{00000000-0005-0000-0000-0000EA350000}"/>
    <cellStyle name="Input 2 2 2 9 2 7 2 3" xfId="13971" xr:uid="{00000000-0005-0000-0000-0000EB350000}"/>
    <cellStyle name="Input 2 2 2 9 2 7 3" xfId="13972" xr:uid="{00000000-0005-0000-0000-0000EC350000}"/>
    <cellStyle name="Input 2 2 2 9 2 7 3 2" xfId="13973" xr:uid="{00000000-0005-0000-0000-0000ED350000}"/>
    <cellStyle name="Input 2 2 2 9 2 7 3 3" xfId="13974" xr:uid="{00000000-0005-0000-0000-0000EE350000}"/>
    <cellStyle name="Input 2 2 2 9 2 7 4" xfId="13975" xr:uid="{00000000-0005-0000-0000-0000EF350000}"/>
    <cellStyle name="Input 2 2 2 9 2 7 4 2" xfId="13976" xr:uid="{00000000-0005-0000-0000-0000F0350000}"/>
    <cellStyle name="Input 2 2 2 9 2 7 4 3" xfId="13977" xr:uid="{00000000-0005-0000-0000-0000F1350000}"/>
    <cellStyle name="Input 2 2 2 9 2 7 5" xfId="13978" xr:uid="{00000000-0005-0000-0000-0000F2350000}"/>
    <cellStyle name="Input 2 2 2 9 2 7 5 2" xfId="13979" xr:uid="{00000000-0005-0000-0000-0000F3350000}"/>
    <cellStyle name="Input 2 2 2 9 2 7 5 3" xfId="13980" xr:uid="{00000000-0005-0000-0000-0000F4350000}"/>
    <cellStyle name="Input 2 2 2 9 2 7 6" xfId="13981" xr:uid="{00000000-0005-0000-0000-0000F5350000}"/>
    <cellStyle name="Input 2 2 2 9 2 7 6 2" xfId="13982" xr:uid="{00000000-0005-0000-0000-0000F6350000}"/>
    <cellStyle name="Input 2 2 2 9 2 7 6 3" xfId="13983" xr:uid="{00000000-0005-0000-0000-0000F7350000}"/>
    <cellStyle name="Input 2 2 2 9 2 7 7" xfId="13984" xr:uid="{00000000-0005-0000-0000-0000F8350000}"/>
    <cellStyle name="Input 2 2 2 9 2 7 7 2" xfId="13985" xr:uid="{00000000-0005-0000-0000-0000F9350000}"/>
    <cellStyle name="Input 2 2 2 9 2 7 7 3" xfId="13986" xr:uid="{00000000-0005-0000-0000-0000FA350000}"/>
    <cellStyle name="Input 2 2 2 9 2 7 8" xfId="13987" xr:uid="{00000000-0005-0000-0000-0000FB350000}"/>
    <cellStyle name="Input 2 2 2 9 2 7 8 2" xfId="13988" xr:uid="{00000000-0005-0000-0000-0000FC350000}"/>
    <cellStyle name="Input 2 2 2 9 2 7 8 3" xfId="13989" xr:uid="{00000000-0005-0000-0000-0000FD350000}"/>
    <cellStyle name="Input 2 2 2 9 2 7 9" xfId="13990" xr:uid="{00000000-0005-0000-0000-0000FE350000}"/>
    <cellStyle name="Input 2 2 2 9 2 7 9 2" xfId="13991" xr:uid="{00000000-0005-0000-0000-0000FF350000}"/>
    <cellStyle name="Input 2 2 2 9 2 7 9 3" xfId="13992" xr:uid="{00000000-0005-0000-0000-000000360000}"/>
    <cellStyle name="Input 2 2 2 9 2 8" xfId="13993" xr:uid="{00000000-0005-0000-0000-000001360000}"/>
    <cellStyle name="Input 2 2 2 9 2 8 10" xfId="13994" xr:uid="{00000000-0005-0000-0000-000002360000}"/>
    <cellStyle name="Input 2 2 2 9 2 8 11" xfId="13995" xr:uid="{00000000-0005-0000-0000-000003360000}"/>
    <cellStyle name="Input 2 2 2 9 2 8 2" xfId="13996" xr:uid="{00000000-0005-0000-0000-000004360000}"/>
    <cellStyle name="Input 2 2 2 9 2 8 2 2" xfId="13997" xr:uid="{00000000-0005-0000-0000-000005360000}"/>
    <cellStyle name="Input 2 2 2 9 2 8 2 3" xfId="13998" xr:uid="{00000000-0005-0000-0000-000006360000}"/>
    <cellStyle name="Input 2 2 2 9 2 8 3" xfId="13999" xr:uid="{00000000-0005-0000-0000-000007360000}"/>
    <cellStyle name="Input 2 2 2 9 2 8 3 2" xfId="14000" xr:uid="{00000000-0005-0000-0000-000008360000}"/>
    <cellStyle name="Input 2 2 2 9 2 8 3 3" xfId="14001" xr:uid="{00000000-0005-0000-0000-000009360000}"/>
    <cellStyle name="Input 2 2 2 9 2 8 4" xfId="14002" xr:uid="{00000000-0005-0000-0000-00000A360000}"/>
    <cellStyle name="Input 2 2 2 9 2 8 4 2" xfId="14003" xr:uid="{00000000-0005-0000-0000-00000B360000}"/>
    <cellStyle name="Input 2 2 2 9 2 8 4 3" xfId="14004" xr:uid="{00000000-0005-0000-0000-00000C360000}"/>
    <cellStyle name="Input 2 2 2 9 2 8 5" xfId="14005" xr:uid="{00000000-0005-0000-0000-00000D360000}"/>
    <cellStyle name="Input 2 2 2 9 2 8 5 2" xfId="14006" xr:uid="{00000000-0005-0000-0000-00000E360000}"/>
    <cellStyle name="Input 2 2 2 9 2 8 5 3" xfId="14007" xr:uid="{00000000-0005-0000-0000-00000F360000}"/>
    <cellStyle name="Input 2 2 2 9 2 8 6" xfId="14008" xr:uid="{00000000-0005-0000-0000-000010360000}"/>
    <cellStyle name="Input 2 2 2 9 2 8 6 2" xfId="14009" xr:uid="{00000000-0005-0000-0000-000011360000}"/>
    <cellStyle name="Input 2 2 2 9 2 8 6 3" xfId="14010" xr:uid="{00000000-0005-0000-0000-000012360000}"/>
    <cellStyle name="Input 2 2 2 9 2 8 7" xfId="14011" xr:uid="{00000000-0005-0000-0000-000013360000}"/>
    <cellStyle name="Input 2 2 2 9 2 8 7 2" xfId="14012" xr:uid="{00000000-0005-0000-0000-000014360000}"/>
    <cellStyle name="Input 2 2 2 9 2 8 7 3" xfId="14013" xr:uid="{00000000-0005-0000-0000-000015360000}"/>
    <cellStyle name="Input 2 2 2 9 2 8 8" xfId="14014" xr:uid="{00000000-0005-0000-0000-000016360000}"/>
    <cellStyle name="Input 2 2 2 9 2 8 8 2" xfId="14015" xr:uid="{00000000-0005-0000-0000-000017360000}"/>
    <cellStyle name="Input 2 2 2 9 2 8 8 3" xfId="14016" xr:uid="{00000000-0005-0000-0000-000018360000}"/>
    <cellStyle name="Input 2 2 2 9 2 8 9" xfId="14017" xr:uid="{00000000-0005-0000-0000-000019360000}"/>
    <cellStyle name="Input 2 2 2 9 2 8 9 2" xfId="14018" xr:uid="{00000000-0005-0000-0000-00001A360000}"/>
    <cellStyle name="Input 2 2 2 9 2 8 9 3" xfId="14019" xr:uid="{00000000-0005-0000-0000-00001B360000}"/>
    <cellStyle name="Input 2 2 2 9 2 9" xfId="14020" xr:uid="{00000000-0005-0000-0000-00001C360000}"/>
    <cellStyle name="Input 2 2 2 9 2 9 10" xfId="14021" xr:uid="{00000000-0005-0000-0000-00001D360000}"/>
    <cellStyle name="Input 2 2 2 9 2 9 11" xfId="14022" xr:uid="{00000000-0005-0000-0000-00001E360000}"/>
    <cellStyle name="Input 2 2 2 9 2 9 2" xfId="14023" xr:uid="{00000000-0005-0000-0000-00001F360000}"/>
    <cellStyle name="Input 2 2 2 9 2 9 2 2" xfId="14024" xr:uid="{00000000-0005-0000-0000-000020360000}"/>
    <cellStyle name="Input 2 2 2 9 2 9 2 3" xfId="14025" xr:uid="{00000000-0005-0000-0000-000021360000}"/>
    <cellStyle name="Input 2 2 2 9 2 9 3" xfId="14026" xr:uid="{00000000-0005-0000-0000-000022360000}"/>
    <cellStyle name="Input 2 2 2 9 2 9 3 2" xfId="14027" xr:uid="{00000000-0005-0000-0000-000023360000}"/>
    <cellStyle name="Input 2 2 2 9 2 9 3 3" xfId="14028" xr:uid="{00000000-0005-0000-0000-000024360000}"/>
    <cellStyle name="Input 2 2 2 9 2 9 4" xfId="14029" xr:uid="{00000000-0005-0000-0000-000025360000}"/>
    <cellStyle name="Input 2 2 2 9 2 9 4 2" xfId="14030" xr:uid="{00000000-0005-0000-0000-000026360000}"/>
    <cellStyle name="Input 2 2 2 9 2 9 4 3" xfId="14031" xr:uid="{00000000-0005-0000-0000-000027360000}"/>
    <cellStyle name="Input 2 2 2 9 2 9 5" xfId="14032" xr:uid="{00000000-0005-0000-0000-000028360000}"/>
    <cellStyle name="Input 2 2 2 9 2 9 5 2" xfId="14033" xr:uid="{00000000-0005-0000-0000-000029360000}"/>
    <cellStyle name="Input 2 2 2 9 2 9 5 3" xfId="14034" xr:uid="{00000000-0005-0000-0000-00002A360000}"/>
    <cellStyle name="Input 2 2 2 9 2 9 6" xfId="14035" xr:uid="{00000000-0005-0000-0000-00002B360000}"/>
    <cellStyle name="Input 2 2 2 9 2 9 6 2" xfId="14036" xr:uid="{00000000-0005-0000-0000-00002C360000}"/>
    <cellStyle name="Input 2 2 2 9 2 9 6 3" xfId="14037" xr:uid="{00000000-0005-0000-0000-00002D360000}"/>
    <cellStyle name="Input 2 2 2 9 2 9 7" xfId="14038" xr:uid="{00000000-0005-0000-0000-00002E360000}"/>
    <cellStyle name="Input 2 2 2 9 2 9 7 2" xfId="14039" xr:uid="{00000000-0005-0000-0000-00002F360000}"/>
    <cellStyle name="Input 2 2 2 9 2 9 7 3" xfId="14040" xr:uid="{00000000-0005-0000-0000-000030360000}"/>
    <cellStyle name="Input 2 2 2 9 2 9 8" xfId="14041" xr:uid="{00000000-0005-0000-0000-000031360000}"/>
    <cellStyle name="Input 2 2 2 9 2 9 8 2" xfId="14042" xr:uid="{00000000-0005-0000-0000-000032360000}"/>
    <cellStyle name="Input 2 2 2 9 2 9 8 3" xfId="14043" xr:uid="{00000000-0005-0000-0000-000033360000}"/>
    <cellStyle name="Input 2 2 2 9 2 9 9" xfId="14044" xr:uid="{00000000-0005-0000-0000-000034360000}"/>
    <cellStyle name="Input 2 2 2 9 2 9 9 2" xfId="14045" xr:uid="{00000000-0005-0000-0000-000035360000}"/>
    <cellStyle name="Input 2 2 2 9 2 9 9 3" xfId="14046" xr:uid="{00000000-0005-0000-0000-000036360000}"/>
    <cellStyle name="Input 2 2 2 9 3" xfId="58227" xr:uid="{00000000-0005-0000-0000-000037360000}"/>
    <cellStyle name="Input 2 2 3" xfId="322" xr:uid="{00000000-0005-0000-0000-000038360000}"/>
    <cellStyle name="Input 2 2 3 2" xfId="14047" xr:uid="{00000000-0005-0000-0000-000039360000}"/>
    <cellStyle name="Input 2 2 3 2 10" xfId="14048" xr:uid="{00000000-0005-0000-0000-00003A360000}"/>
    <cellStyle name="Input 2 2 3 2 10 10" xfId="14049" xr:uid="{00000000-0005-0000-0000-00003B360000}"/>
    <cellStyle name="Input 2 2 3 2 10 11" xfId="14050" xr:uid="{00000000-0005-0000-0000-00003C360000}"/>
    <cellStyle name="Input 2 2 3 2 10 2" xfId="14051" xr:uid="{00000000-0005-0000-0000-00003D360000}"/>
    <cellStyle name="Input 2 2 3 2 10 2 2" xfId="14052" xr:uid="{00000000-0005-0000-0000-00003E360000}"/>
    <cellStyle name="Input 2 2 3 2 10 2 3" xfId="14053" xr:uid="{00000000-0005-0000-0000-00003F360000}"/>
    <cellStyle name="Input 2 2 3 2 10 3" xfId="14054" xr:uid="{00000000-0005-0000-0000-000040360000}"/>
    <cellStyle name="Input 2 2 3 2 10 3 2" xfId="14055" xr:uid="{00000000-0005-0000-0000-000041360000}"/>
    <cellStyle name="Input 2 2 3 2 10 3 3" xfId="14056" xr:uid="{00000000-0005-0000-0000-000042360000}"/>
    <cellStyle name="Input 2 2 3 2 10 4" xfId="14057" xr:uid="{00000000-0005-0000-0000-000043360000}"/>
    <cellStyle name="Input 2 2 3 2 10 4 2" xfId="14058" xr:uid="{00000000-0005-0000-0000-000044360000}"/>
    <cellStyle name="Input 2 2 3 2 10 4 3" xfId="14059" xr:uid="{00000000-0005-0000-0000-000045360000}"/>
    <cellStyle name="Input 2 2 3 2 10 5" xfId="14060" xr:uid="{00000000-0005-0000-0000-000046360000}"/>
    <cellStyle name="Input 2 2 3 2 10 5 2" xfId="14061" xr:uid="{00000000-0005-0000-0000-000047360000}"/>
    <cellStyle name="Input 2 2 3 2 10 5 3" xfId="14062" xr:uid="{00000000-0005-0000-0000-000048360000}"/>
    <cellStyle name="Input 2 2 3 2 10 6" xfId="14063" xr:uid="{00000000-0005-0000-0000-000049360000}"/>
    <cellStyle name="Input 2 2 3 2 10 6 2" xfId="14064" xr:uid="{00000000-0005-0000-0000-00004A360000}"/>
    <cellStyle name="Input 2 2 3 2 10 6 3" xfId="14065" xr:uid="{00000000-0005-0000-0000-00004B360000}"/>
    <cellStyle name="Input 2 2 3 2 10 7" xfId="14066" xr:uid="{00000000-0005-0000-0000-00004C360000}"/>
    <cellStyle name="Input 2 2 3 2 10 7 2" xfId="14067" xr:uid="{00000000-0005-0000-0000-00004D360000}"/>
    <cellStyle name="Input 2 2 3 2 10 7 3" xfId="14068" xr:uid="{00000000-0005-0000-0000-00004E360000}"/>
    <cellStyle name="Input 2 2 3 2 10 8" xfId="14069" xr:uid="{00000000-0005-0000-0000-00004F360000}"/>
    <cellStyle name="Input 2 2 3 2 10 8 2" xfId="14070" xr:uid="{00000000-0005-0000-0000-000050360000}"/>
    <cellStyle name="Input 2 2 3 2 10 8 3" xfId="14071" xr:uid="{00000000-0005-0000-0000-000051360000}"/>
    <cellStyle name="Input 2 2 3 2 10 9" xfId="14072" xr:uid="{00000000-0005-0000-0000-000052360000}"/>
    <cellStyle name="Input 2 2 3 2 10 9 2" xfId="14073" xr:uid="{00000000-0005-0000-0000-000053360000}"/>
    <cellStyle name="Input 2 2 3 2 10 9 3" xfId="14074" xr:uid="{00000000-0005-0000-0000-000054360000}"/>
    <cellStyle name="Input 2 2 3 2 11" xfId="14075" xr:uid="{00000000-0005-0000-0000-000055360000}"/>
    <cellStyle name="Input 2 2 3 2 11 2" xfId="14076" xr:uid="{00000000-0005-0000-0000-000056360000}"/>
    <cellStyle name="Input 2 2 3 2 11 3" xfId="14077" xr:uid="{00000000-0005-0000-0000-000057360000}"/>
    <cellStyle name="Input 2 2 3 2 12" xfId="14078" xr:uid="{00000000-0005-0000-0000-000058360000}"/>
    <cellStyle name="Input 2 2 3 2 12 2" xfId="14079" xr:uid="{00000000-0005-0000-0000-000059360000}"/>
    <cellStyle name="Input 2 2 3 2 12 3" xfId="14080" xr:uid="{00000000-0005-0000-0000-00005A360000}"/>
    <cellStyle name="Input 2 2 3 2 13" xfId="14081" xr:uid="{00000000-0005-0000-0000-00005B360000}"/>
    <cellStyle name="Input 2 2 3 2 13 2" xfId="14082" xr:uid="{00000000-0005-0000-0000-00005C360000}"/>
    <cellStyle name="Input 2 2 3 2 13 3" xfId="14083" xr:uid="{00000000-0005-0000-0000-00005D360000}"/>
    <cellStyle name="Input 2 2 3 2 14" xfId="14084" xr:uid="{00000000-0005-0000-0000-00005E360000}"/>
    <cellStyle name="Input 2 2 3 2 14 2" xfId="14085" xr:uid="{00000000-0005-0000-0000-00005F360000}"/>
    <cellStyle name="Input 2 2 3 2 14 3" xfId="14086" xr:uid="{00000000-0005-0000-0000-000060360000}"/>
    <cellStyle name="Input 2 2 3 2 15" xfId="14087" xr:uid="{00000000-0005-0000-0000-000061360000}"/>
    <cellStyle name="Input 2 2 3 2 15 2" xfId="14088" xr:uid="{00000000-0005-0000-0000-000062360000}"/>
    <cellStyle name="Input 2 2 3 2 15 3" xfId="14089" xr:uid="{00000000-0005-0000-0000-000063360000}"/>
    <cellStyle name="Input 2 2 3 2 16" xfId="14090" xr:uid="{00000000-0005-0000-0000-000064360000}"/>
    <cellStyle name="Input 2 2 3 2 16 2" xfId="14091" xr:uid="{00000000-0005-0000-0000-000065360000}"/>
    <cellStyle name="Input 2 2 3 2 16 3" xfId="14092" xr:uid="{00000000-0005-0000-0000-000066360000}"/>
    <cellStyle name="Input 2 2 3 2 17" xfId="14093" xr:uid="{00000000-0005-0000-0000-000067360000}"/>
    <cellStyle name="Input 2 2 3 2 17 2" xfId="14094" xr:uid="{00000000-0005-0000-0000-000068360000}"/>
    <cellStyle name="Input 2 2 3 2 17 3" xfId="14095" xr:uid="{00000000-0005-0000-0000-000069360000}"/>
    <cellStyle name="Input 2 2 3 2 18" xfId="14096" xr:uid="{00000000-0005-0000-0000-00006A360000}"/>
    <cellStyle name="Input 2 2 3 2 18 2" xfId="14097" xr:uid="{00000000-0005-0000-0000-00006B360000}"/>
    <cellStyle name="Input 2 2 3 2 18 3" xfId="14098" xr:uid="{00000000-0005-0000-0000-00006C360000}"/>
    <cellStyle name="Input 2 2 3 2 19" xfId="14099" xr:uid="{00000000-0005-0000-0000-00006D360000}"/>
    <cellStyle name="Input 2 2 3 2 2" xfId="14100" xr:uid="{00000000-0005-0000-0000-00006E360000}"/>
    <cellStyle name="Input 2 2 3 2 2 10" xfId="14101" xr:uid="{00000000-0005-0000-0000-00006F360000}"/>
    <cellStyle name="Input 2 2 3 2 2 11" xfId="14102" xr:uid="{00000000-0005-0000-0000-000070360000}"/>
    <cellStyle name="Input 2 2 3 2 2 2" xfId="14103" xr:uid="{00000000-0005-0000-0000-000071360000}"/>
    <cellStyle name="Input 2 2 3 2 2 2 2" xfId="14104" xr:uid="{00000000-0005-0000-0000-000072360000}"/>
    <cellStyle name="Input 2 2 3 2 2 2 3" xfId="14105" xr:uid="{00000000-0005-0000-0000-000073360000}"/>
    <cellStyle name="Input 2 2 3 2 2 3" xfId="14106" xr:uid="{00000000-0005-0000-0000-000074360000}"/>
    <cellStyle name="Input 2 2 3 2 2 3 2" xfId="14107" xr:uid="{00000000-0005-0000-0000-000075360000}"/>
    <cellStyle name="Input 2 2 3 2 2 3 3" xfId="14108" xr:uid="{00000000-0005-0000-0000-000076360000}"/>
    <cellStyle name="Input 2 2 3 2 2 4" xfId="14109" xr:uid="{00000000-0005-0000-0000-000077360000}"/>
    <cellStyle name="Input 2 2 3 2 2 4 2" xfId="14110" xr:uid="{00000000-0005-0000-0000-000078360000}"/>
    <cellStyle name="Input 2 2 3 2 2 4 3" xfId="14111" xr:uid="{00000000-0005-0000-0000-000079360000}"/>
    <cellStyle name="Input 2 2 3 2 2 5" xfId="14112" xr:uid="{00000000-0005-0000-0000-00007A360000}"/>
    <cellStyle name="Input 2 2 3 2 2 5 2" xfId="14113" xr:uid="{00000000-0005-0000-0000-00007B360000}"/>
    <cellStyle name="Input 2 2 3 2 2 5 3" xfId="14114" xr:uid="{00000000-0005-0000-0000-00007C360000}"/>
    <cellStyle name="Input 2 2 3 2 2 6" xfId="14115" xr:uid="{00000000-0005-0000-0000-00007D360000}"/>
    <cellStyle name="Input 2 2 3 2 2 6 2" xfId="14116" xr:uid="{00000000-0005-0000-0000-00007E360000}"/>
    <cellStyle name="Input 2 2 3 2 2 6 3" xfId="14117" xr:uid="{00000000-0005-0000-0000-00007F360000}"/>
    <cellStyle name="Input 2 2 3 2 2 7" xfId="14118" xr:uid="{00000000-0005-0000-0000-000080360000}"/>
    <cellStyle name="Input 2 2 3 2 2 7 2" xfId="14119" xr:uid="{00000000-0005-0000-0000-000081360000}"/>
    <cellStyle name="Input 2 2 3 2 2 7 3" xfId="14120" xr:uid="{00000000-0005-0000-0000-000082360000}"/>
    <cellStyle name="Input 2 2 3 2 2 8" xfId="14121" xr:uid="{00000000-0005-0000-0000-000083360000}"/>
    <cellStyle name="Input 2 2 3 2 2 8 2" xfId="14122" xr:uid="{00000000-0005-0000-0000-000084360000}"/>
    <cellStyle name="Input 2 2 3 2 2 8 3" xfId="14123" xr:uid="{00000000-0005-0000-0000-000085360000}"/>
    <cellStyle name="Input 2 2 3 2 2 9" xfId="14124" xr:uid="{00000000-0005-0000-0000-000086360000}"/>
    <cellStyle name="Input 2 2 3 2 2 9 2" xfId="14125" xr:uid="{00000000-0005-0000-0000-000087360000}"/>
    <cellStyle name="Input 2 2 3 2 2 9 3" xfId="14126" xr:uid="{00000000-0005-0000-0000-000088360000}"/>
    <cellStyle name="Input 2 2 3 2 20" xfId="14127" xr:uid="{00000000-0005-0000-0000-000089360000}"/>
    <cellStyle name="Input 2 2 3 2 3" xfId="14128" xr:uid="{00000000-0005-0000-0000-00008A360000}"/>
    <cellStyle name="Input 2 2 3 2 3 10" xfId="14129" xr:uid="{00000000-0005-0000-0000-00008B360000}"/>
    <cellStyle name="Input 2 2 3 2 3 11" xfId="14130" xr:uid="{00000000-0005-0000-0000-00008C360000}"/>
    <cellStyle name="Input 2 2 3 2 3 2" xfId="14131" xr:uid="{00000000-0005-0000-0000-00008D360000}"/>
    <cellStyle name="Input 2 2 3 2 3 2 2" xfId="14132" xr:uid="{00000000-0005-0000-0000-00008E360000}"/>
    <cellStyle name="Input 2 2 3 2 3 2 3" xfId="14133" xr:uid="{00000000-0005-0000-0000-00008F360000}"/>
    <cellStyle name="Input 2 2 3 2 3 3" xfId="14134" xr:uid="{00000000-0005-0000-0000-000090360000}"/>
    <cellStyle name="Input 2 2 3 2 3 3 2" xfId="14135" xr:uid="{00000000-0005-0000-0000-000091360000}"/>
    <cellStyle name="Input 2 2 3 2 3 3 3" xfId="14136" xr:uid="{00000000-0005-0000-0000-000092360000}"/>
    <cellStyle name="Input 2 2 3 2 3 4" xfId="14137" xr:uid="{00000000-0005-0000-0000-000093360000}"/>
    <cellStyle name="Input 2 2 3 2 3 4 2" xfId="14138" xr:uid="{00000000-0005-0000-0000-000094360000}"/>
    <cellStyle name="Input 2 2 3 2 3 4 3" xfId="14139" xr:uid="{00000000-0005-0000-0000-000095360000}"/>
    <cellStyle name="Input 2 2 3 2 3 5" xfId="14140" xr:uid="{00000000-0005-0000-0000-000096360000}"/>
    <cellStyle name="Input 2 2 3 2 3 5 2" xfId="14141" xr:uid="{00000000-0005-0000-0000-000097360000}"/>
    <cellStyle name="Input 2 2 3 2 3 5 3" xfId="14142" xr:uid="{00000000-0005-0000-0000-000098360000}"/>
    <cellStyle name="Input 2 2 3 2 3 6" xfId="14143" xr:uid="{00000000-0005-0000-0000-000099360000}"/>
    <cellStyle name="Input 2 2 3 2 3 6 2" xfId="14144" xr:uid="{00000000-0005-0000-0000-00009A360000}"/>
    <cellStyle name="Input 2 2 3 2 3 6 3" xfId="14145" xr:uid="{00000000-0005-0000-0000-00009B360000}"/>
    <cellStyle name="Input 2 2 3 2 3 7" xfId="14146" xr:uid="{00000000-0005-0000-0000-00009C360000}"/>
    <cellStyle name="Input 2 2 3 2 3 7 2" xfId="14147" xr:uid="{00000000-0005-0000-0000-00009D360000}"/>
    <cellStyle name="Input 2 2 3 2 3 7 3" xfId="14148" xr:uid="{00000000-0005-0000-0000-00009E360000}"/>
    <cellStyle name="Input 2 2 3 2 3 8" xfId="14149" xr:uid="{00000000-0005-0000-0000-00009F360000}"/>
    <cellStyle name="Input 2 2 3 2 3 8 2" xfId="14150" xr:uid="{00000000-0005-0000-0000-0000A0360000}"/>
    <cellStyle name="Input 2 2 3 2 3 8 3" xfId="14151" xr:uid="{00000000-0005-0000-0000-0000A1360000}"/>
    <cellStyle name="Input 2 2 3 2 3 9" xfId="14152" xr:uid="{00000000-0005-0000-0000-0000A2360000}"/>
    <cellStyle name="Input 2 2 3 2 3 9 2" xfId="14153" xr:uid="{00000000-0005-0000-0000-0000A3360000}"/>
    <cellStyle name="Input 2 2 3 2 3 9 3" xfId="14154" xr:uid="{00000000-0005-0000-0000-0000A4360000}"/>
    <cellStyle name="Input 2 2 3 2 4" xfId="14155" xr:uid="{00000000-0005-0000-0000-0000A5360000}"/>
    <cellStyle name="Input 2 2 3 2 4 10" xfId="14156" xr:uid="{00000000-0005-0000-0000-0000A6360000}"/>
    <cellStyle name="Input 2 2 3 2 4 11" xfId="14157" xr:uid="{00000000-0005-0000-0000-0000A7360000}"/>
    <cellStyle name="Input 2 2 3 2 4 2" xfId="14158" xr:uid="{00000000-0005-0000-0000-0000A8360000}"/>
    <cellStyle name="Input 2 2 3 2 4 2 2" xfId="14159" xr:uid="{00000000-0005-0000-0000-0000A9360000}"/>
    <cellStyle name="Input 2 2 3 2 4 2 3" xfId="14160" xr:uid="{00000000-0005-0000-0000-0000AA360000}"/>
    <cellStyle name="Input 2 2 3 2 4 3" xfId="14161" xr:uid="{00000000-0005-0000-0000-0000AB360000}"/>
    <cellStyle name="Input 2 2 3 2 4 3 2" xfId="14162" xr:uid="{00000000-0005-0000-0000-0000AC360000}"/>
    <cellStyle name="Input 2 2 3 2 4 3 3" xfId="14163" xr:uid="{00000000-0005-0000-0000-0000AD360000}"/>
    <cellStyle name="Input 2 2 3 2 4 4" xfId="14164" xr:uid="{00000000-0005-0000-0000-0000AE360000}"/>
    <cellStyle name="Input 2 2 3 2 4 4 2" xfId="14165" xr:uid="{00000000-0005-0000-0000-0000AF360000}"/>
    <cellStyle name="Input 2 2 3 2 4 4 3" xfId="14166" xr:uid="{00000000-0005-0000-0000-0000B0360000}"/>
    <cellStyle name="Input 2 2 3 2 4 5" xfId="14167" xr:uid="{00000000-0005-0000-0000-0000B1360000}"/>
    <cellStyle name="Input 2 2 3 2 4 5 2" xfId="14168" xr:uid="{00000000-0005-0000-0000-0000B2360000}"/>
    <cellStyle name="Input 2 2 3 2 4 5 3" xfId="14169" xr:uid="{00000000-0005-0000-0000-0000B3360000}"/>
    <cellStyle name="Input 2 2 3 2 4 6" xfId="14170" xr:uid="{00000000-0005-0000-0000-0000B4360000}"/>
    <cellStyle name="Input 2 2 3 2 4 6 2" xfId="14171" xr:uid="{00000000-0005-0000-0000-0000B5360000}"/>
    <cellStyle name="Input 2 2 3 2 4 6 3" xfId="14172" xr:uid="{00000000-0005-0000-0000-0000B6360000}"/>
    <cellStyle name="Input 2 2 3 2 4 7" xfId="14173" xr:uid="{00000000-0005-0000-0000-0000B7360000}"/>
    <cellStyle name="Input 2 2 3 2 4 7 2" xfId="14174" xr:uid="{00000000-0005-0000-0000-0000B8360000}"/>
    <cellStyle name="Input 2 2 3 2 4 7 3" xfId="14175" xr:uid="{00000000-0005-0000-0000-0000B9360000}"/>
    <cellStyle name="Input 2 2 3 2 4 8" xfId="14176" xr:uid="{00000000-0005-0000-0000-0000BA360000}"/>
    <cellStyle name="Input 2 2 3 2 4 8 2" xfId="14177" xr:uid="{00000000-0005-0000-0000-0000BB360000}"/>
    <cellStyle name="Input 2 2 3 2 4 8 3" xfId="14178" xr:uid="{00000000-0005-0000-0000-0000BC360000}"/>
    <cellStyle name="Input 2 2 3 2 4 9" xfId="14179" xr:uid="{00000000-0005-0000-0000-0000BD360000}"/>
    <cellStyle name="Input 2 2 3 2 4 9 2" xfId="14180" xr:uid="{00000000-0005-0000-0000-0000BE360000}"/>
    <cellStyle name="Input 2 2 3 2 4 9 3" xfId="14181" xr:uid="{00000000-0005-0000-0000-0000BF360000}"/>
    <cellStyle name="Input 2 2 3 2 5" xfId="14182" xr:uid="{00000000-0005-0000-0000-0000C0360000}"/>
    <cellStyle name="Input 2 2 3 2 5 10" xfId="14183" xr:uid="{00000000-0005-0000-0000-0000C1360000}"/>
    <cellStyle name="Input 2 2 3 2 5 11" xfId="14184" xr:uid="{00000000-0005-0000-0000-0000C2360000}"/>
    <cellStyle name="Input 2 2 3 2 5 2" xfId="14185" xr:uid="{00000000-0005-0000-0000-0000C3360000}"/>
    <cellStyle name="Input 2 2 3 2 5 2 2" xfId="14186" xr:uid="{00000000-0005-0000-0000-0000C4360000}"/>
    <cellStyle name="Input 2 2 3 2 5 2 3" xfId="14187" xr:uid="{00000000-0005-0000-0000-0000C5360000}"/>
    <cellStyle name="Input 2 2 3 2 5 3" xfId="14188" xr:uid="{00000000-0005-0000-0000-0000C6360000}"/>
    <cellStyle name="Input 2 2 3 2 5 3 2" xfId="14189" xr:uid="{00000000-0005-0000-0000-0000C7360000}"/>
    <cellStyle name="Input 2 2 3 2 5 3 3" xfId="14190" xr:uid="{00000000-0005-0000-0000-0000C8360000}"/>
    <cellStyle name="Input 2 2 3 2 5 4" xfId="14191" xr:uid="{00000000-0005-0000-0000-0000C9360000}"/>
    <cellStyle name="Input 2 2 3 2 5 4 2" xfId="14192" xr:uid="{00000000-0005-0000-0000-0000CA360000}"/>
    <cellStyle name="Input 2 2 3 2 5 4 3" xfId="14193" xr:uid="{00000000-0005-0000-0000-0000CB360000}"/>
    <cellStyle name="Input 2 2 3 2 5 5" xfId="14194" xr:uid="{00000000-0005-0000-0000-0000CC360000}"/>
    <cellStyle name="Input 2 2 3 2 5 5 2" xfId="14195" xr:uid="{00000000-0005-0000-0000-0000CD360000}"/>
    <cellStyle name="Input 2 2 3 2 5 5 3" xfId="14196" xr:uid="{00000000-0005-0000-0000-0000CE360000}"/>
    <cellStyle name="Input 2 2 3 2 5 6" xfId="14197" xr:uid="{00000000-0005-0000-0000-0000CF360000}"/>
    <cellStyle name="Input 2 2 3 2 5 6 2" xfId="14198" xr:uid="{00000000-0005-0000-0000-0000D0360000}"/>
    <cellStyle name="Input 2 2 3 2 5 6 3" xfId="14199" xr:uid="{00000000-0005-0000-0000-0000D1360000}"/>
    <cellStyle name="Input 2 2 3 2 5 7" xfId="14200" xr:uid="{00000000-0005-0000-0000-0000D2360000}"/>
    <cellStyle name="Input 2 2 3 2 5 7 2" xfId="14201" xr:uid="{00000000-0005-0000-0000-0000D3360000}"/>
    <cellStyle name="Input 2 2 3 2 5 7 3" xfId="14202" xr:uid="{00000000-0005-0000-0000-0000D4360000}"/>
    <cellStyle name="Input 2 2 3 2 5 8" xfId="14203" xr:uid="{00000000-0005-0000-0000-0000D5360000}"/>
    <cellStyle name="Input 2 2 3 2 5 8 2" xfId="14204" xr:uid="{00000000-0005-0000-0000-0000D6360000}"/>
    <cellStyle name="Input 2 2 3 2 5 8 3" xfId="14205" xr:uid="{00000000-0005-0000-0000-0000D7360000}"/>
    <cellStyle name="Input 2 2 3 2 5 9" xfId="14206" xr:uid="{00000000-0005-0000-0000-0000D8360000}"/>
    <cellStyle name="Input 2 2 3 2 5 9 2" xfId="14207" xr:uid="{00000000-0005-0000-0000-0000D9360000}"/>
    <cellStyle name="Input 2 2 3 2 5 9 3" xfId="14208" xr:uid="{00000000-0005-0000-0000-0000DA360000}"/>
    <cellStyle name="Input 2 2 3 2 6" xfId="14209" xr:uid="{00000000-0005-0000-0000-0000DB360000}"/>
    <cellStyle name="Input 2 2 3 2 6 10" xfId="14210" xr:uid="{00000000-0005-0000-0000-0000DC360000}"/>
    <cellStyle name="Input 2 2 3 2 6 11" xfId="14211" xr:uid="{00000000-0005-0000-0000-0000DD360000}"/>
    <cellStyle name="Input 2 2 3 2 6 2" xfId="14212" xr:uid="{00000000-0005-0000-0000-0000DE360000}"/>
    <cellStyle name="Input 2 2 3 2 6 2 2" xfId="14213" xr:uid="{00000000-0005-0000-0000-0000DF360000}"/>
    <cellStyle name="Input 2 2 3 2 6 2 3" xfId="14214" xr:uid="{00000000-0005-0000-0000-0000E0360000}"/>
    <cellStyle name="Input 2 2 3 2 6 3" xfId="14215" xr:uid="{00000000-0005-0000-0000-0000E1360000}"/>
    <cellStyle name="Input 2 2 3 2 6 3 2" xfId="14216" xr:uid="{00000000-0005-0000-0000-0000E2360000}"/>
    <cellStyle name="Input 2 2 3 2 6 3 3" xfId="14217" xr:uid="{00000000-0005-0000-0000-0000E3360000}"/>
    <cellStyle name="Input 2 2 3 2 6 4" xfId="14218" xr:uid="{00000000-0005-0000-0000-0000E4360000}"/>
    <cellStyle name="Input 2 2 3 2 6 4 2" xfId="14219" xr:uid="{00000000-0005-0000-0000-0000E5360000}"/>
    <cellStyle name="Input 2 2 3 2 6 4 3" xfId="14220" xr:uid="{00000000-0005-0000-0000-0000E6360000}"/>
    <cellStyle name="Input 2 2 3 2 6 5" xfId="14221" xr:uid="{00000000-0005-0000-0000-0000E7360000}"/>
    <cellStyle name="Input 2 2 3 2 6 5 2" xfId="14222" xr:uid="{00000000-0005-0000-0000-0000E8360000}"/>
    <cellStyle name="Input 2 2 3 2 6 5 3" xfId="14223" xr:uid="{00000000-0005-0000-0000-0000E9360000}"/>
    <cellStyle name="Input 2 2 3 2 6 6" xfId="14224" xr:uid="{00000000-0005-0000-0000-0000EA360000}"/>
    <cellStyle name="Input 2 2 3 2 6 6 2" xfId="14225" xr:uid="{00000000-0005-0000-0000-0000EB360000}"/>
    <cellStyle name="Input 2 2 3 2 6 6 3" xfId="14226" xr:uid="{00000000-0005-0000-0000-0000EC360000}"/>
    <cellStyle name="Input 2 2 3 2 6 7" xfId="14227" xr:uid="{00000000-0005-0000-0000-0000ED360000}"/>
    <cellStyle name="Input 2 2 3 2 6 7 2" xfId="14228" xr:uid="{00000000-0005-0000-0000-0000EE360000}"/>
    <cellStyle name="Input 2 2 3 2 6 7 3" xfId="14229" xr:uid="{00000000-0005-0000-0000-0000EF360000}"/>
    <cellStyle name="Input 2 2 3 2 6 8" xfId="14230" xr:uid="{00000000-0005-0000-0000-0000F0360000}"/>
    <cellStyle name="Input 2 2 3 2 6 8 2" xfId="14231" xr:uid="{00000000-0005-0000-0000-0000F1360000}"/>
    <cellStyle name="Input 2 2 3 2 6 8 3" xfId="14232" xr:uid="{00000000-0005-0000-0000-0000F2360000}"/>
    <cellStyle name="Input 2 2 3 2 6 9" xfId="14233" xr:uid="{00000000-0005-0000-0000-0000F3360000}"/>
    <cellStyle name="Input 2 2 3 2 6 9 2" xfId="14234" xr:uid="{00000000-0005-0000-0000-0000F4360000}"/>
    <cellStyle name="Input 2 2 3 2 6 9 3" xfId="14235" xr:uid="{00000000-0005-0000-0000-0000F5360000}"/>
    <cellStyle name="Input 2 2 3 2 7" xfId="14236" xr:uid="{00000000-0005-0000-0000-0000F6360000}"/>
    <cellStyle name="Input 2 2 3 2 7 10" xfId="14237" xr:uid="{00000000-0005-0000-0000-0000F7360000}"/>
    <cellStyle name="Input 2 2 3 2 7 11" xfId="14238" xr:uid="{00000000-0005-0000-0000-0000F8360000}"/>
    <cellStyle name="Input 2 2 3 2 7 2" xfId="14239" xr:uid="{00000000-0005-0000-0000-0000F9360000}"/>
    <cellStyle name="Input 2 2 3 2 7 2 2" xfId="14240" xr:uid="{00000000-0005-0000-0000-0000FA360000}"/>
    <cellStyle name="Input 2 2 3 2 7 2 3" xfId="14241" xr:uid="{00000000-0005-0000-0000-0000FB360000}"/>
    <cellStyle name="Input 2 2 3 2 7 3" xfId="14242" xr:uid="{00000000-0005-0000-0000-0000FC360000}"/>
    <cellStyle name="Input 2 2 3 2 7 3 2" xfId="14243" xr:uid="{00000000-0005-0000-0000-0000FD360000}"/>
    <cellStyle name="Input 2 2 3 2 7 3 3" xfId="14244" xr:uid="{00000000-0005-0000-0000-0000FE360000}"/>
    <cellStyle name="Input 2 2 3 2 7 4" xfId="14245" xr:uid="{00000000-0005-0000-0000-0000FF360000}"/>
    <cellStyle name="Input 2 2 3 2 7 4 2" xfId="14246" xr:uid="{00000000-0005-0000-0000-000000370000}"/>
    <cellStyle name="Input 2 2 3 2 7 4 3" xfId="14247" xr:uid="{00000000-0005-0000-0000-000001370000}"/>
    <cellStyle name="Input 2 2 3 2 7 5" xfId="14248" xr:uid="{00000000-0005-0000-0000-000002370000}"/>
    <cellStyle name="Input 2 2 3 2 7 5 2" xfId="14249" xr:uid="{00000000-0005-0000-0000-000003370000}"/>
    <cellStyle name="Input 2 2 3 2 7 5 3" xfId="14250" xr:uid="{00000000-0005-0000-0000-000004370000}"/>
    <cellStyle name="Input 2 2 3 2 7 6" xfId="14251" xr:uid="{00000000-0005-0000-0000-000005370000}"/>
    <cellStyle name="Input 2 2 3 2 7 6 2" xfId="14252" xr:uid="{00000000-0005-0000-0000-000006370000}"/>
    <cellStyle name="Input 2 2 3 2 7 6 3" xfId="14253" xr:uid="{00000000-0005-0000-0000-000007370000}"/>
    <cellStyle name="Input 2 2 3 2 7 7" xfId="14254" xr:uid="{00000000-0005-0000-0000-000008370000}"/>
    <cellStyle name="Input 2 2 3 2 7 7 2" xfId="14255" xr:uid="{00000000-0005-0000-0000-000009370000}"/>
    <cellStyle name="Input 2 2 3 2 7 7 3" xfId="14256" xr:uid="{00000000-0005-0000-0000-00000A370000}"/>
    <cellStyle name="Input 2 2 3 2 7 8" xfId="14257" xr:uid="{00000000-0005-0000-0000-00000B370000}"/>
    <cellStyle name="Input 2 2 3 2 7 8 2" xfId="14258" xr:uid="{00000000-0005-0000-0000-00000C370000}"/>
    <cellStyle name="Input 2 2 3 2 7 8 3" xfId="14259" xr:uid="{00000000-0005-0000-0000-00000D370000}"/>
    <cellStyle name="Input 2 2 3 2 7 9" xfId="14260" xr:uid="{00000000-0005-0000-0000-00000E370000}"/>
    <cellStyle name="Input 2 2 3 2 7 9 2" xfId="14261" xr:uid="{00000000-0005-0000-0000-00000F370000}"/>
    <cellStyle name="Input 2 2 3 2 7 9 3" xfId="14262" xr:uid="{00000000-0005-0000-0000-000010370000}"/>
    <cellStyle name="Input 2 2 3 2 8" xfId="14263" xr:uid="{00000000-0005-0000-0000-000011370000}"/>
    <cellStyle name="Input 2 2 3 2 8 10" xfId="14264" xr:uid="{00000000-0005-0000-0000-000012370000}"/>
    <cellStyle name="Input 2 2 3 2 8 11" xfId="14265" xr:uid="{00000000-0005-0000-0000-000013370000}"/>
    <cellStyle name="Input 2 2 3 2 8 2" xfId="14266" xr:uid="{00000000-0005-0000-0000-000014370000}"/>
    <cellStyle name="Input 2 2 3 2 8 2 2" xfId="14267" xr:uid="{00000000-0005-0000-0000-000015370000}"/>
    <cellStyle name="Input 2 2 3 2 8 2 3" xfId="14268" xr:uid="{00000000-0005-0000-0000-000016370000}"/>
    <cellStyle name="Input 2 2 3 2 8 3" xfId="14269" xr:uid="{00000000-0005-0000-0000-000017370000}"/>
    <cellStyle name="Input 2 2 3 2 8 3 2" xfId="14270" xr:uid="{00000000-0005-0000-0000-000018370000}"/>
    <cellStyle name="Input 2 2 3 2 8 3 3" xfId="14271" xr:uid="{00000000-0005-0000-0000-000019370000}"/>
    <cellStyle name="Input 2 2 3 2 8 4" xfId="14272" xr:uid="{00000000-0005-0000-0000-00001A370000}"/>
    <cellStyle name="Input 2 2 3 2 8 4 2" xfId="14273" xr:uid="{00000000-0005-0000-0000-00001B370000}"/>
    <cellStyle name="Input 2 2 3 2 8 4 3" xfId="14274" xr:uid="{00000000-0005-0000-0000-00001C370000}"/>
    <cellStyle name="Input 2 2 3 2 8 5" xfId="14275" xr:uid="{00000000-0005-0000-0000-00001D370000}"/>
    <cellStyle name="Input 2 2 3 2 8 5 2" xfId="14276" xr:uid="{00000000-0005-0000-0000-00001E370000}"/>
    <cellStyle name="Input 2 2 3 2 8 5 3" xfId="14277" xr:uid="{00000000-0005-0000-0000-00001F370000}"/>
    <cellStyle name="Input 2 2 3 2 8 6" xfId="14278" xr:uid="{00000000-0005-0000-0000-000020370000}"/>
    <cellStyle name="Input 2 2 3 2 8 6 2" xfId="14279" xr:uid="{00000000-0005-0000-0000-000021370000}"/>
    <cellStyle name="Input 2 2 3 2 8 6 3" xfId="14280" xr:uid="{00000000-0005-0000-0000-000022370000}"/>
    <cellStyle name="Input 2 2 3 2 8 7" xfId="14281" xr:uid="{00000000-0005-0000-0000-000023370000}"/>
    <cellStyle name="Input 2 2 3 2 8 7 2" xfId="14282" xr:uid="{00000000-0005-0000-0000-000024370000}"/>
    <cellStyle name="Input 2 2 3 2 8 7 3" xfId="14283" xr:uid="{00000000-0005-0000-0000-000025370000}"/>
    <cellStyle name="Input 2 2 3 2 8 8" xfId="14284" xr:uid="{00000000-0005-0000-0000-000026370000}"/>
    <cellStyle name="Input 2 2 3 2 8 8 2" xfId="14285" xr:uid="{00000000-0005-0000-0000-000027370000}"/>
    <cellStyle name="Input 2 2 3 2 8 8 3" xfId="14286" xr:uid="{00000000-0005-0000-0000-000028370000}"/>
    <cellStyle name="Input 2 2 3 2 8 9" xfId="14287" xr:uid="{00000000-0005-0000-0000-000029370000}"/>
    <cellStyle name="Input 2 2 3 2 8 9 2" xfId="14288" xr:uid="{00000000-0005-0000-0000-00002A370000}"/>
    <cellStyle name="Input 2 2 3 2 8 9 3" xfId="14289" xr:uid="{00000000-0005-0000-0000-00002B370000}"/>
    <cellStyle name="Input 2 2 3 2 9" xfId="14290" xr:uid="{00000000-0005-0000-0000-00002C370000}"/>
    <cellStyle name="Input 2 2 3 2 9 10" xfId="14291" xr:uid="{00000000-0005-0000-0000-00002D370000}"/>
    <cellStyle name="Input 2 2 3 2 9 11" xfId="14292" xr:uid="{00000000-0005-0000-0000-00002E370000}"/>
    <cellStyle name="Input 2 2 3 2 9 2" xfId="14293" xr:uid="{00000000-0005-0000-0000-00002F370000}"/>
    <cellStyle name="Input 2 2 3 2 9 2 2" xfId="14294" xr:uid="{00000000-0005-0000-0000-000030370000}"/>
    <cellStyle name="Input 2 2 3 2 9 2 3" xfId="14295" xr:uid="{00000000-0005-0000-0000-000031370000}"/>
    <cellStyle name="Input 2 2 3 2 9 3" xfId="14296" xr:uid="{00000000-0005-0000-0000-000032370000}"/>
    <cellStyle name="Input 2 2 3 2 9 3 2" xfId="14297" xr:uid="{00000000-0005-0000-0000-000033370000}"/>
    <cellStyle name="Input 2 2 3 2 9 3 3" xfId="14298" xr:uid="{00000000-0005-0000-0000-000034370000}"/>
    <cellStyle name="Input 2 2 3 2 9 4" xfId="14299" xr:uid="{00000000-0005-0000-0000-000035370000}"/>
    <cellStyle name="Input 2 2 3 2 9 4 2" xfId="14300" xr:uid="{00000000-0005-0000-0000-000036370000}"/>
    <cellStyle name="Input 2 2 3 2 9 4 3" xfId="14301" xr:uid="{00000000-0005-0000-0000-000037370000}"/>
    <cellStyle name="Input 2 2 3 2 9 5" xfId="14302" xr:uid="{00000000-0005-0000-0000-000038370000}"/>
    <cellStyle name="Input 2 2 3 2 9 5 2" xfId="14303" xr:uid="{00000000-0005-0000-0000-000039370000}"/>
    <cellStyle name="Input 2 2 3 2 9 5 3" xfId="14304" xr:uid="{00000000-0005-0000-0000-00003A370000}"/>
    <cellStyle name="Input 2 2 3 2 9 6" xfId="14305" xr:uid="{00000000-0005-0000-0000-00003B370000}"/>
    <cellStyle name="Input 2 2 3 2 9 6 2" xfId="14306" xr:uid="{00000000-0005-0000-0000-00003C370000}"/>
    <cellStyle name="Input 2 2 3 2 9 6 3" xfId="14307" xr:uid="{00000000-0005-0000-0000-00003D370000}"/>
    <cellStyle name="Input 2 2 3 2 9 7" xfId="14308" xr:uid="{00000000-0005-0000-0000-00003E370000}"/>
    <cellStyle name="Input 2 2 3 2 9 7 2" xfId="14309" xr:uid="{00000000-0005-0000-0000-00003F370000}"/>
    <cellStyle name="Input 2 2 3 2 9 7 3" xfId="14310" xr:uid="{00000000-0005-0000-0000-000040370000}"/>
    <cellStyle name="Input 2 2 3 2 9 8" xfId="14311" xr:uid="{00000000-0005-0000-0000-000041370000}"/>
    <cellStyle name="Input 2 2 3 2 9 8 2" xfId="14312" xr:uid="{00000000-0005-0000-0000-000042370000}"/>
    <cellStyle name="Input 2 2 3 2 9 8 3" xfId="14313" xr:uid="{00000000-0005-0000-0000-000043370000}"/>
    <cellStyle name="Input 2 2 3 2 9 9" xfId="14314" xr:uid="{00000000-0005-0000-0000-000044370000}"/>
    <cellStyle name="Input 2 2 3 2 9 9 2" xfId="14315" xr:uid="{00000000-0005-0000-0000-000045370000}"/>
    <cellStyle name="Input 2 2 3 2 9 9 3" xfId="14316" xr:uid="{00000000-0005-0000-0000-000046370000}"/>
    <cellStyle name="Input 2 2 3 3" xfId="14317" xr:uid="{00000000-0005-0000-0000-000047370000}"/>
    <cellStyle name="Input 2 2 3 3 2" xfId="14318" xr:uid="{00000000-0005-0000-0000-000048370000}"/>
    <cellStyle name="Input 2 2 3 3 3" xfId="14319" xr:uid="{00000000-0005-0000-0000-000049370000}"/>
    <cellStyle name="Input 2 2 3 4" xfId="14320" xr:uid="{00000000-0005-0000-0000-00004A370000}"/>
    <cellStyle name="Input 2 2 3 4 2" xfId="14321" xr:uid="{00000000-0005-0000-0000-00004B370000}"/>
    <cellStyle name="Input 2 2 3 4 3" xfId="14322" xr:uid="{00000000-0005-0000-0000-00004C370000}"/>
    <cellStyle name="Input 2 2 3 5" xfId="14323" xr:uid="{00000000-0005-0000-0000-00004D370000}"/>
    <cellStyle name="Input 2 2 3 5 2" xfId="14324" xr:uid="{00000000-0005-0000-0000-00004E370000}"/>
    <cellStyle name="Input 2 2 3 5 3" xfId="14325" xr:uid="{00000000-0005-0000-0000-00004F370000}"/>
    <cellStyle name="Input 2 2 3 6" xfId="14326" xr:uid="{00000000-0005-0000-0000-000050370000}"/>
    <cellStyle name="Input 2 2 3 6 2" xfId="14327" xr:uid="{00000000-0005-0000-0000-000051370000}"/>
    <cellStyle name="Input 2 2 3 6 3" xfId="14328" xr:uid="{00000000-0005-0000-0000-000052370000}"/>
    <cellStyle name="Input 2 2 3 7" xfId="14329" xr:uid="{00000000-0005-0000-0000-000053370000}"/>
    <cellStyle name="Input 2 2 3 7 2" xfId="14330" xr:uid="{00000000-0005-0000-0000-000054370000}"/>
    <cellStyle name="Input 2 2 3 7 3" xfId="14331" xr:uid="{00000000-0005-0000-0000-000055370000}"/>
    <cellStyle name="Input 2 2 3 8" xfId="58255" xr:uid="{00000000-0005-0000-0000-000056370000}"/>
    <cellStyle name="Input 2 2 4" xfId="323" xr:uid="{00000000-0005-0000-0000-000057370000}"/>
    <cellStyle name="Input 2 2 4 2" xfId="14332" xr:uid="{00000000-0005-0000-0000-000058370000}"/>
    <cellStyle name="Input 2 2 4 2 10" xfId="14333" xr:uid="{00000000-0005-0000-0000-000059370000}"/>
    <cellStyle name="Input 2 2 4 2 10 10" xfId="14334" xr:uid="{00000000-0005-0000-0000-00005A370000}"/>
    <cellStyle name="Input 2 2 4 2 10 11" xfId="14335" xr:uid="{00000000-0005-0000-0000-00005B370000}"/>
    <cellStyle name="Input 2 2 4 2 10 2" xfId="14336" xr:uid="{00000000-0005-0000-0000-00005C370000}"/>
    <cellStyle name="Input 2 2 4 2 10 2 2" xfId="14337" xr:uid="{00000000-0005-0000-0000-00005D370000}"/>
    <cellStyle name="Input 2 2 4 2 10 2 3" xfId="14338" xr:uid="{00000000-0005-0000-0000-00005E370000}"/>
    <cellStyle name="Input 2 2 4 2 10 3" xfId="14339" xr:uid="{00000000-0005-0000-0000-00005F370000}"/>
    <cellStyle name="Input 2 2 4 2 10 3 2" xfId="14340" xr:uid="{00000000-0005-0000-0000-000060370000}"/>
    <cellStyle name="Input 2 2 4 2 10 3 3" xfId="14341" xr:uid="{00000000-0005-0000-0000-000061370000}"/>
    <cellStyle name="Input 2 2 4 2 10 4" xfId="14342" xr:uid="{00000000-0005-0000-0000-000062370000}"/>
    <cellStyle name="Input 2 2 4 2 10 4 2" xfId="14343" xr:uid="{00000000-0005-0000-0000-000063370000}"/>
    <cellStyle name="Input 2 2 4 2 10 4 3" xfId="14344" xr:uid="{00000000-0005-0000-0000-000064370000}"/>
    <cellStyle name="Input 2 2 4 2 10 5" xfId="14345" xr:uid="{00000000-0005-0000-0000-000065370000}"/>
    <cellStyle name="Input 2 2 4 2 10 5 2" xfId="14346" xr:uid="{00000000-0005-0000-0000-000066370000}"/>
    <cellStyle name="Input 2 2 4 2 10 5 3" xfId="14347" xr:uid="{00000000-0005-0000-0000-000067370000}"/>
    <cellStyle name="Input 2 2 4 2 10 6" xfId="14348" xr:uid="{00000000-0005-0000-0000-000068370000}"/>
    <cellStyle name="Input 2 2 4 2 10 6 2" xfId="14349" xr:uid="{00000000-0005-0000-0000-000069370000}"/>
    <cellStyle name="Input 2 2 4 2 10 6 3" xfId="14350" xr:uid="{00000000-0005-0000-0000-00006A370000}"/>
    <cellStyle name="Input 2 2 4 2 10 7" xfId="14351" xr:uid="{00000000-0005-0000-0000-00006B370000}"/>
    <cellStyle name="Input 2 2 4 2 10 7 2" xfId="14352" xr:uid="{00000000-0005-0000-0000-00006C370000}"/>
    <cellStyle name="Input 2 2 4 2 10 7 3" xfId="14353" xr:uid="{00000000-0005-0000-0000-00006D370000}"/>
    <cellStyle name="Input 2 2 4 2 10 8" xfId="14354" xr:uid="{00000000-0005-0000-0000-00006E370000}"/>
    <cellStyle name="Input 2 2 4 2 10 8 2" xfId="14355" xr:uid="{00000000-0005-0000-0000-00006F370000}"/>
    <cellStyle name="Input 2 2 4 2 10 8 3" xfId="14356" xr:uid="{00000000-0005-0000-0000-000070370000}"/>
    <cellStyle name="Input 2 2 4 2 10 9" xfId="14357" xr:uid="{00000000-0005-0000-0000-000071370000}"/>
    <cellStyle name="Input 2 2 4 2 10 9 2" xfId="14358" xr:uid="{00000000-0005-0000-0000-000072370000}"/>
    <cellStyle name="Input 2 2 4 2 10 9 3" xfId="14359" xr:uid="{00000000-0005-0000-0000-000073370000}"/>
    <cellStyle name="Input 2 2 4 2 11" xfId="14360" xr:uid="{00000000-0005-0000-0000-000074370000}"/>
    <cellStyle name="Input 2 2 4 2 11 2" xfId="14361" xr:uid="{00000000-0005-0000-0000-000075370000}"/>
    <cellStyle name="Input 2 2 4 2 11 3" xfId="14362" xr:uid="{00000000-0005-0000-0000-000076370000}"/>
    <cellStyle name="Input 2 2 4 2 12" xfId="14363" xr:uid="{00000000-0005-0000-0000-000077370000}"/>
    <cellStyle name="Input 2 2 4 2 12 2" xfId="14364" xr:uid="{00000000-0005-0000-0000-000078370000}"/>
    <cellStyle name="Input 2 2 4 2 12 3" xfId="14365" xr:uid="{00000000-0005-0000-0000-000079370000}"/>
    <cellStyle name="Input 2 2 4 2 13" xfId="14366" xr:uid="{00000000-0005-0000-0000-00007A370000}"/>
    <cellStyle name="Input 2 2 4 2 13 2" xfId="14367" xr:uid="{00000000-0005-0000-0000-00007B370000}"/>
    <cellStyle name="Input 2 2 4 2 13 3" xfId="14368" xr:uid="{00000000-0005-0000-0000-00007C370000}"/>
    <cellStyle name="Input 2 2 4 2 14" xfId="14369" xr:uid="{00000000-0005-0000-0000-00007D370000}"/>
    <cellStyle name="Input 2 2 4 2 14 2" xfId="14370" xr:uid="{00000000-0005-0000-0000-00007E370000}"/>
    <cellStyle name="Input 2 2 4 2 14 3" xfId="14371" xr:uid="{00000000-0005-0000-0000-00007F370000}"/>
    <cellStyle name="Input 2 2 4 2 15" xfId="14372" xr:uid="{00000000-0005-0000-0000-000080370000}"/>
    <cellStyle name="Input 2 2 4 2 15 2" xfId="14373" xr:uid="{00000000-0005-0000-0000-000081370000}"/>
    <cellStyle name="Input 2 2 4 2 15 3" xfId="14374" xr:uid="{00000000-0005-0000-0000-000082370000}"/>
    <cellStyle name="Input 2 2 4 2 16" xfId="14375" xr:uid="{00000000-0005-0000-0000-000083370000}"/>
    <cellStyle name="Input 2 2 4 2 16 2" xfId="14376" xr:uid="{00000000-0005-0000-0000-000084370000}"/>
    <cellStyle name="Input 2 2 4 2 16 3" xfId="14377" xr:uid="{00000000-0005-0000-0000-000085370000}"/>
    <cellStyle name="Input 2 2 4 2 17" xfId="14378" xr:uid="{00000000-0005-0000-0000-000086370000}"/>
    <cellStyle name="Input 2 2 4 2 17 2" xfId="14379" xr:uid="{00000000-0005-0000-0000-000087370000}"/>
    <cellStyle name="Input 2 2 4 2 17 3" xfId="14380" xr:uid="{00000000-0005-0000-0000-000088370000}"/>
    <cellStyle name="Input 2 2 4 2 18" xfId="14381" xr:uid="{00000000-0005-0000-0000-000089370000}"/>
    <cellStyle name="Input 2 2 4 2 18 2" xfId="14382" xr:uid="{00000000-0005-0000-0000-00008A370000}"/>
    <cellStyle name="Input 2 2 4 2 18 3" xfId="14383" xr:uid="{00000000-0005-0000-0000-00008B370000}"/>
    <cellStyle name="Input 2 2 4 2 19" xfId="14384" xr:uid="{00000000-0005-0000-0000-00008C370000}"/>
    <cellStyle name="Input 2 2 4 2 2" xfId="14385" xr:uid="{00000000-0005-0000-0000-00008D370000}"/>
    <cellStyle name="Input 2 2 4 2 2 10" xfId="14386" xr:uid="{00000000-0005-0000-0000-00008E370000}"/>
    <cellStyle name="Input 2 2 4 2 2 11" xfId="14387" xr:uid="{00000000-0005-0000-0000-00008F370000}"/>
    <cellStyle name="Input 2 2 4 2 2 2" xfId="14388" xr:uid="{00000000-0005-0000-0000-000090370000}"/>
    <cellStyle name="Input 2 2 4 2 2 2 2" xfId="14389" xr:uid="{00000000-0005-0000-0000-000091370000}"/>
    <cellStyle name="Input 2 2 4 2 2 2 3" xfId="14390" xr:uid="{00000000-0005-0000-0000-000092370000}"/>
    <cellStyle name="Input 2 2 4 2 2 3" xfId="14391" xr:uid="{00000000-0005-0000-0000-000093370000}"/>
    <cellStyle name="Input 2 2 4 2 2 3 2" xfId="14392" xr:uid="{00000000-0005-0000-0000-000094370000}"/>
    <cellStyle name="Input 2 2 4 2 2 3 3" xfId="14393" xr:uid="{00000000-0005-0000-0000-000095370000}"/>
    <cellStyle name="Input 2 2 4 2 2 4" xfId="14394" xr:uid="{00000000-0005-0000-0000-000096370000}"/>
    <cellStyle name="Input 2 2 4 2 2 4 2" xfId="14395" xr:uid="{00000000-0005-0000-0000-000097370000}"/>
    <cellStyle name="Input 2 2 4 2 2 4 3" xfId="14396" xr:uid="{00000000-0005-0000-0000-000098370000}"/>
    <cellStyle name="Input 2 2 4 2 2 5" xfId="14397" xr:uid="{00000000-0005-0000-0000-000099370000}"/>
    <cellStyle name="Input 2 2 4 2 2 5 2" xfId="14398" xr:uid="{00000000-0005-0000-0000-00009A370000}"/>
    <cellStyle name="Input 2 2 4 2 2 5 3" xfId="14399" xr:uid="{00000000-0005-0000-0000-00009B370000}"/>
    <cellStyle name="Input 2 2 4 2 2 6" xfId="14400" xr:uid="{00000000-0005-0000-0000-00009C370000}"/>
    <cellStyle name="Input 2 2 4 2 2 6 2" xfId="14401" xr:uid="{00000000-0005-0000-0000-00009D370000}"/>
    <cellStyle name="Input 2 2 4 2 2 6 3" xfId="14402" xr:uid="{00000000-0005-0000-0000-00009E370000}"/>
    <cellStyle name="Input 2 2 4 2 2 7" xfId="14403" xr:uid="{00000000-0005-0000-0000-00009F370000}"/>
    <cellStyle name="Input 2 2 4 2 2 7 2" xfId="14404" xr:uid="{00000000-0005-0000-0000-0000A0370000}"/>
    <cellStyle name="Input 2 2 4 2 2 7 3" xfId="14405" xr:uid="{00000000-0005-0000-0000-0000A1370000}"/>
    <cellStyle name="Input 2 2 4 2 2 8" xfId="14406" xr:uid="{00000000-0005-0000-0000-0000A2370000}"/>
    <cellStyle name="Input 2 2 4 2 2 8 2" xfId="14407" xr:uid="{00000000-0005-0000-0000-0000A3370000}"/>
    <cellStyle name="Input 2 2 4 2 2 8 3" xfId="14408" xr:uid="{00000000-0005-0000-0000-0000A4370000}"/>
    <cellStyle name="Input 2 2 4 2 2 9" xfId="14409" xr:uid="{00000000-0005-0000-0000-0000A5370000}"/>
    <cellStyle name="Input 2 2 4 2 2 9 2" xfId="14410" xr:uid="{00000000-0005-0000-0000-0000A6370000}"/>
    <cellStyle name="Input 2 2 4 2 2 9 3" xfId="14411" xr:uid="{00000000-0005-0000-0000-0000A7370000}"/>
    <cellStyle name="Input 2 2 4 2 20" xfId="14412" xr:uid="{00000000-0005-0000-0000-0000A8370000}"/>
    <cellStyle name="Input 2 2 4 2 3" xfId="14413" xr:uid="{00000000-0005-0000-0000-0000A9370000}"/>
    <cellStyle name="Input 2 2 4 2 3 10" xfId="14414" xr:uid="{00000000-0005-0000-0000-0000AA370000}"/>
    <cellStyle name="Input 2 2 4 2 3 11" xfId="14415" xr:uid="{00000000-0005-0000-0000-0000AB370000}"/>
    <cellStyle name="Input 2 2 4 2 3 2" xfId="14416" xr:uid="{00000000-0005-0000-0000-0000AC370000}"/>
    <cellStyle name="Input 2 2 4 2 3 2 2" xfId="14417" xr:uid="{00000000-0005-0000-0000-0000AD370000}"/>
    <cellStyle name="Input 2 2 4 2 3 2 3" xfId="14418" xr:uid="{00000000-0005-0000-0000-0000AE370000}"/>
    <cellStyle name="Input 2 2 4 2 3 3" xfId="14419" xr:uid="{00000000-0005-0000-0000-0000AF370000}"/>
    <cellStyle name="Input 2 2 4 2 3 3 2" xfId="14420" xr:uid="{00000000-0005-0000-0000-0000B0370000}"/>
    <cellStyle name="Input 2 2 4 2 3 3 3" xfId="14421" xr:uid="{00000000-0005-0000-0000-0000B1370000}"/>
    <cellStyle name="Input 2 2 4 2 3 4" xfId="14422" xr:uid="{00000000-0005-0000-0000-0000B2370000}"/>
    <cellStyle name="Input 2 2 4 2 3 4 2" xfId="14423" xr:uid="{00000000-0005-0000-0000-0000B3370000}"/>
    <cellStyle name="Input 2 2 4 2 3 4 3" xfId="14424" xr:uid="{00000000-0005-0000-0000-0000B4370000}"/>
    <cellStyle name="Input 2 2 4 2 3 5" xfId="14425" xr:uid="{00000000-0005-0000-0000-0000B5370000}"/>
    <cellStyle name="Input 2 2 4 2 3 5 2" xfId="14426" xr:uid="{00000000-0005-0000-0000-0000B6370000}"/>
    <cellStyle name="Input 2 2 4 2 3 5 3" xfId="14427" xr:uid="{00000000-0005-0000-0000-0000B7370000}"/>
    <cellStyle name="Input 2 2 4 2 3 6" xfId="14428" xr:uid="{00000000-0005-0000-0000-0000B8370000}"/>
    <cellStyle name="Input 2 2 4 2 3 6 2" xfId="14429" xr:uid="{00000000-0005-0000-0000-0000B9370000}"/>
    <cellStyle name="Input 2 2 4 2 3 6 3" xfId="14430" xr:uid="{00000000-0005-0000-0000-0000BA370000}"/>
    <cellStyle name="Input 2 2 4 2 3 7" xfId="14431" xr:uid="{00000000-0005-0000-0000-0000BB370000}"/>
    <cellStyle name="Input 2 2 4 2 3 7 2" xfId="14432" xr:uid="{00000000-0005-0000-0000-0000BC370000}"/>
    <cellStyle name="Input 2 2 4 2 3 7 3" xfId="14433" xr:uid="{00000000-0005-0000-0000-0000BD370000}"/>
    <cellStyle name="Input 2 2 4 2 3 8" xfId="14434" xr:uid="{00000000-0005-0000-0000-0000BE370000}"/>
    <cellStyle name="Input 2 2 4 2 3 8 2" xfId="14435" xr:uid="{00000000-0005-0000-0000-0000BF370000}"/>
    <cellStyle name="Input 2 2 4 2 3 8 3" xfId="14436" xr:uid="{00000000-0005-0000-0000-0000C0370000}"/>
    <cellStyle name="Input 2 2 4 2 3 9" xfId="14437" xr:uid="{00000000-0005-0000-0000-0000C1370000}"/>
    <cellStyle name="Input 2 2 4 2 3 9 2" xfId="14438" xr:uid="{00000000-0005-0000-0000-0000C2370000}"/>
    <cellStyle name="Input 2 2 4 2 3 9 3" xfId="14439" xr:uid="{00000000-0005-0000-0000-0000C3370000}"/>
    <cellStyle name="Input 2 2 4 2 4" xfId="14440" xr:uid="{00000000-0005-0000-0000-0000C4370000}"/>
    <cellStyle name="Input 2 2 4 2 4 10" xfId="14441" xr:uid="{00000000-0005-0000-0000-0000C5370000}"/>
    <cellStyle name="Input 2 2 4 2 4 11" xfId="14442" xr:uid="{00000000-0005-0000-0000-0000C6370000}"/>
    <cellStyle name="Input 2 2 4 2 4 2" xfId="14443" xr:uid="{00000000-0005-0000-0000-0000C7370000}"/>
    <cellStyle name="Input 2 2 4 2 4 2 2" xfId="14444" xr:uid="{00000000-0005-0000-0000-0000C8370000}"/>
    <cellStyle name="Input 2 2 4 2 4 2 3" xfId="14445" xr:uid="{00000000-0005-0000-0000-0000C9370000}"/>
    <cellStyle name="Input 2 2 4 2 4 3" xfId="14446" xr:uid="{00000000-0005-0000-0000-0000CA370000}"/>
    <cellStyle name="Input 2 2 4 2 4 3 2" xfId="14447" xr:uid="{00000000-0005-0000-0000-0000CB370000}"/>
    <cellStyle name="Input 2 2 4 2 4 3 3" xfId="14448" xr:uid="{00000000-0005-0000-0000-0000CC370000}"/>
    <cellStyle name="Input 2 2 4 2 4 4" xfId="14449" xr:uid="{00000000-0005-0000-0000-0000CD370000}"/>
    <cellStyle name="Input 2 2 4 2 4 4 2" xfId="14450" xr:uid="{00000000-0005-0000-0000-0000CE370000}"/>
    <cellStyle name="Input 2 2 4 2 4 4 3" xfId="14451" xr:uid="{00000000-0005-0000-0000-0000CF370000}"/>
    <cellStyle name="Input 2 2 4 2 4 5" xfId="14452" xr:uid="{00000000-0005-0000-0000-0000D0370000}"/>
    <cellStyle name="Input 2 2 4 2 4 5 2" xfId="14453" xr:uid="{00000000-0005-0000-0000-0000D1370000}"/>
    <cellStyle name="Input 2 2 4 2 4 5 3" xfId="14454" xr:uid="{00000000-0005-0000-0000-0000D2370000}"/>
    <cellStyle name="Input 2 2 4 2 4 6" xfId="14455" xr:uid="{00000000-0005-0000-0000-0000D3370000}"/>
    <cellStyle name="Input 2 2 4 2 4 6 2" xfId="14456" xr:uid="{00000000-0005-0000-0000-0000D4370000}"/>
    <cellStyle name="Input 2 2 4 2 4 6 3" xfId="14457" xr:uid="{00000000-0005-0000-0000-0000D5370000}"/>
    <cellStyle name="Input 2 2 4 2 4 7" xfId="14458" xr:uid="{00000000-0005-0000-0000-0000D6370000}"/>
    <cellStyle name="Input 2 2 4 2 4 7 2" xfId="14459" xr:uid="{00000000-0005-0000-0000-0000D7370000}"/>
    <cellStyle name="Input 2 2 4 2 4 7 3" xfId="14460" xr:uid="{00000000-0005-0000-0000-0000D8370000}"/>
    <cellStyle name="Input 2 2 4 2 4 8" xfId="14461" xr:uid="{00000000-0005-0000-0000-0000D9370000}"/>
    <cellStyle name="Input 2 2 4 2 4 8 2" xfId="14462" xr:uid="{00000000-0005-0000-0000-0000DA370000}"/>
    <cellStyle name="Input 2 2 4 2 4 8 3" xfId="14463" xr:uid="{00000000-0005-0000-0000-0000DB370000}"/>
    <cellStyle name="Input 2 2 4 2 4 9" xfId="14464" xr:uid="{00000000-0005-0000-0000-0000DC370000}"/>
    <cellStyle name="Input 2 2 4 2 4 9 2" xfId="14465" xr:uid="{00000000-0005-0000-0000-0000DD370000}"/>
    <cellStyle name="Input 2 2 4 2 4 9 3" xfId="14466" xr:uid="{00000000-0005-0000-0000-0000DE370000}"/>
    <cellStyle name="Input 2 2 4 2 5" xfId="14467" xr:uid="{00000000-0005-0000-0000-0000DF370000}"/>
    <cellStyle name="Input 2 2 4 2 5 10" xfId="14468" xr:uid="{00000000-0005-0000-0000-0000E0370000}"/>
    <cellStyle name="Input 2 2 4 2 5 11" xfId="14469" xr:uid="{00000000-0005-0000-0000-0000E1370000}"/>
    <cellStyle name="Input 2 2 4 2 5 2" xfId="14470" xr:uid="{00000000-0005-0000-0000-0000E2370000}"/>
    <cellStyle name="Input 2 2 4 2 5 2 2" xfId="14471" xr:uid="{00000000-0005-0000-0000-0000E3370000}"/>
    <cellStyle name="Input 2 2 4 2 5 2 3" xfId="14472" xr:uid="{00000000-0005-0000-0000-0000E4370000}"/>
    <cellStyle name="Input 2 2 4 2 5 3" xfId="14473" xr:uid="{00000000-0005-0000-0000-0000E5370000}"/>
    <cellStyle name="Input 2 2 4 2 5 3 2" xfId="14474" xr:uid="{00000000-0005-0000-0000-0000E6370000}"/>
    <cellStyle name="Input 2 2 4 2 5 3 3" xfId="14475" xr:uid="{00000000-0005-0000-0000-0000E7370000}"/>
    <cellStyle name="Input 2 2 4 2 5 4" xfId="14476" xr:uid="{00000000-0005-0000-0000-0000E8370000}"/>
    <cellStyle name="Input 2 2 4 2 5 4 2" xfId="14477" xr:uid="{00000000-0005-0000-0000-0000E9370000}"/>
    <cellStyle name="Input 2 2 4 2 5 4 3" xfId="14478" xr:uid="{00000000-0005-0000-0000-0000EA370000}"/>
    <cellStyle name="Input 2 2 4 2 5 5" xfId="14479" xr:uid="{00000000-0005-0000-0000-0000EB370000}"/>
    <cellStyle name="Input 2 2 4 2 5 5 2" xfId="14480" xr:uid="{00000000-0005-0000-0000-0000EC370000}"/>
    <cellStyle name="Input 2 2 4 2 5 5 3" xfId="14481" xr:uid="{00000000-0005-0000-0000-0000ED370000}"/>
    <cellStyle name="Input 2 2 4 2 5 6" xfId="14482" xr:uid="{00000000-0005-0000-0000-0000EE370000}"/>
    <cellStyle name="Input 2 2 4 2 5 6 2" xfId="14483" xr:uid="{00000000-0005-0000-0000-0000EF370000}"/>
    <cellStyle name="Input 2 2 4 2 5 6 3" xfId="14484" xr:uid="{00000000-0005-0000-0000-0000F0370000}"/>
    <cellStyle name="Input 2 2 4 2 5 7" xfId="14485" xr:uid="{00000000-0005-0000-0000-0000F1370000}"/>
    <cellStyle name="Input 2 2 4 2 5 7 2" xfId="14486" xr:uid="{00000000-0005-0000-0000-0000F2370000}"/>
    <cellStyle name="Input 2 2 4 2 5 7 3" xfId="14487" xr:uid="{00000000-0005-0000-0000-0000F3370000}"/>
    <cellStyle name="Input 2 2 4 2 5 8" xfId="14488" xr:uid="{00000000-0005-0000-0000-0000F4370000}"/>
    <cellStyle name="Input 2 2 4 2 5 8 2" xfId="14489" xr:uid="{00000000-0005-0000-0000-0000F5370000}"/>
    <cellStyle name="Input 2 2 4 2 5 8 3" xfId="14490" xr:uid="{00000000-0005-0000-0000-0000F6370000}"/>
    <cellStyle name="Input 2 2 4 2 5 9" xfId="14491" xr:uid="{00000000-0005-0000-0000-0000F7370000}"/>
    <cellStyle name="Input 2 2 4 2 5 9 2" xfId="14492" xr:uid="{00000000-0005-0000-0000-0000F8370000}"/>
    <cellStyle name="Input 2 2 4 2 5 9 3" xfId="14493" xr:uid="{00000000-0005-0000-0000-0000F9370000}"/>
    <cellStyle name="Input 2 2 4 2 6" xfId="14494" xr:uid="{00000000-0005-0000-0000-0000FA370000}"/>
    <cellStyle name="Input 2 2 4 2 6 10" xfId="14495" xr:uid="{00000000-0005-0000-0000-0000FB370000}"/>
    <cellStyle name="Input 2 2 4 2 6 11" xfId="14496" xr:uid="{00000000-0005-0000-0000-0000FC370000}"/>
    <cellStyle name="Input 2 2 4 2 6 2" xfId="14497" xr:uid="{00000000-0005-0000-0000-0000FD370000}"/>
    <cellStyle name="Input 2 2 4 2 6 2 2" xfId="14498" xr:uid="{00000000-0005-0000-0000-0000FE370000}"/>
    <cellStyle name="Input 2 2 4 2 6 2 3" xfId="14499" xr:uid="{00000000-0005-0000-0000-0000FF370000}"/>
    <cellStyle name="Input 2 2 4 2 6 3" xfId="14500" xr:uid="{00000000-0005-0000-0000-000000380000}"/>
    <cellStyle name="Input 2 2 4 2 6 3 2" xfId="14501" xr:uid="{00000000-0005-0000-0000-000001380000}"/>
    <cellStyle name="Input 2 2 4 2 6 3 3" xfId="14502" xr:uid="{00000000-0005-0000-0000-000002380000}"/>
    <cellStyle name="Input 2 2 4 2 6 4" xfId="14503" xr:uid="{00000000-0005-0000-0000-000003380000}"/>
    <cellStyle name="Input 2 2 4 2 6 4 2" xfId="14504" xr:uid="{00000000-0005-0000-0000-000004380000}"/>
    <cellStyle name="Input 2 2 4 2 6 4 3" xfId="14505" xr:uid="{00000000-0005-0000-0000-000005380000}"/>
    <cellStyle name="Input 2 2 4 2 6 5" xfId="14506" xr:uid="{00000000-0005-0000-0000-000006380000}"/>
    <cellStyle name="Input 2 2 4 2 6 5 2" xfId="14507" xr:uid="{00000000-0005-0000-0000-000007380000}"/>
    <cellStyle name="Input 2 2 4 2 6 5 3" xfId="14508" xr:uid="{00000000-0005-0000-0000-000008380000}"/>
    <cellStyle name="Input 2 2 4 2 6 6" xfId="14509" xr:uid="{00000000-0005-0000-0000-000009380000}"/>
    <cellStyle name="Input 2 2 4 2 6 6 2" xfId="14510" xr:uid="{00000000-0005-0000-0000-00000A380000}"/>
    <cellStyle name="Input 2 2 4 2 6 6 3" xfId="14511" xr:uid="{00000000-0005-0000-0000-00000B380000}"/>
    <cellStyle name="Input 2 2 4 2 6 7" xfId="14512" xr:uid="{00000000-0005-0000-0000-00000C380000}"/>
    <cellStyle name="Input 2 2 4 2 6 7 2" xfId="14513" xr:uid="{00000000-0005-0000-0000-00000D380000}"/>
    <cellStyle name="Input 2 2 4 2 6 7 3" xfId="14514" xr:uid="{00000000-0005-0000-0000-00000E380000}"/>
    <cellStyle name="Input 2 2 4 2 6 8" xfId="14515" xr:uid="{00000000-0005-0000-0000-00000F380000}"/>
    <cellStyle name="Input 2 2 4 2 6 8 2" xfId="14516" xr:uid="{00000000-0005-0000-0000-000010380000}"/>
    <cellStyle name="Input 2 2 4 2 6 8 3" xfId="14517" xr:uid="{00000000-0005-0000-0000-000011380000}"/>
    <cellStyle name="Input 2 2 4 2 6 9" xfId="14518" xr:uid="{00000000-0005-0000-0000-000012380000}"/>
    <cellStyle name="Input 2 2 4 2 6 9 2" xfId="14519" xr:uid="{00000000-0005-0000-0000-000013380000}"/>
    <cellStyle name="Input 2 2 4 2 6 9 3" xfId="14520" xr:uid="{00000000-0005-0000-0000-000014380000}"/>
    <cellStyle name="Input 2 2 4 2 7" xfId="14521" xr:uid="{00000000-0005-0000-0000-000015380000}"/>
    <cellStyle name="Input 2 2 4 2 7 10" xfId="14522" xr:uid="{00000000-0005-0000-0000-000016380000}"/>
    <cellStyle name="Input 2 2 4 2 7 11" xfId="14523" xr:uid="{00000000-0005-0000-0000-000017380000}"/>
    <cellStyle name="Input 2 2 4 2 7 2" xfId="14524" xr:uid="{00000000-0005-0000-0000-000018380000}"/>
    <cellStyle name="Input 2 2 4 2 7 2 2" xfId="14525" xr:uid="{00000000-0005-0000-0000-000019380000}"/>
    <cellStyle name="Input 2 2 4 2 7 2 3" xfId="14526" xr:uid="{00000000-0005-0000-0000-00001A380000}"/>
    <cellStyle name="Input 2 2 4 2 7 3" xfId="14527" xr:uid="{00000000-0005-0000-0000-00001B380000}"/>
    <cellStyle name="Input 2 2 4 2 7 3 2" xfId="14528" xr:uid="{00000000-0005-0000-0000-00001C380000}"/>
    <cellStyle name="Input 2 2 4 2 7 3 3" xfId="14529" xr:uid="{00000000-0005-0000-0000-00001D380000}"/>
    <cellStyle name="Input 2 2 4 2 7 4" xfId="14530" xr:uid="{00000000-0005-0000-0000-00001E380000}"/>
    <cellStyle name="Input 2 2 4 2 7 4 2" xfId="14531" xr:uid="{00000000-0005-0000-0000-00001F380000}"/>
    <cellStyle name="Input 2 2 4 2 7 4 3" xfId="14532" xr:uid="{00000000-0005-0000-0000-000020380000}"/>
    <cellStyle name="Input 2 2 4 2 7 5" xfId="14533" xr:uid="{00000000-0005-0000-0000-000021380000}"/>
    <cellStyle name="Input 2 2 4 2 7 5 2" xfId="14534" xr:uid="{00000000-0005-0000-0000-000022380000}"/>
    <cellStyle name="Input 2 2 4 2 7 5 3" xfId="14535" xr:uid="{00000000-0005-0000-0000-000023380000}"/>
    <cellStyle name="Input 2 2 4 2 7 6" xfId="14536" xr:uid="{00000000-0005-0000-0000-000024380000}"/>
    <cellStyle name="Input 2 2 4 2 7 6 2" xfId="14537" xr:uid="{00000000-0005-0000-0000-000025380000}"/>
    <cellStyle name="Input 2 2 4 2 7 6 3" xfId="14538" xr:uid="{00000000-0005-0000-0000-000026380000}"/>
    <cellStyle name="Input 2 2 4 2 7 7" xfId="14539" xr:uid="{00000000-0005-0000-0000-000027380000}"/>
    <cellStyle name="Input 2 2 4 2 7 7 2" xfId="14540" xr:uid="{00000000-0005-0000-0000-000028380000}"/>
    <cellStyle name="Input 2 2 4 2 7 7 3" xfId="14541" xr:uid="{00000000-0005-0000-0000-000029380000}"/>
    <cellStyle name="Input 2 2 4 2 7 8" xfId="14542" xr:uid="{00000000-0005-0000-0000-00002A380000}"/>
    <cellStyle name="Input 2 2 4 2 7 8 2" xfId="14543" xr:uid="{00000000-0005-0000-0000-00002B380000}"/>
    <cellStyle name="Input 2 2 4 2 7 8 3" xfId="14544" xr:uid="{00000000-0005-0000-0000-00002C380000}"/>
    <cellStyle name="Input 2 2 4 2 7 9" xfId="14545" xr:uid="{00000000-0005-0000-0000-00002D380000}"/>
    <cellStyle name="Input 2 2 4 2 7 9 2" xfId="14546" xr:uid="{00000000-0005-0000-0000-00002E380000}"/>
    <cellStyle name="Input 2 2 4 2 7 9 3" xfId="14547" xr:uid="{00000000-0005-0000-0000-00002F380000}"/>
    <cellStyle name="Input 2 2 4 2 8" xfId="14548" xr:uid="{00000000-0005-0000-0000-000030380000}"/>
    <cellStyle name="Input 2 2 4 2 8 10" xfId="14549" xr:uid="{00000000-0005-0000-0000-000031380000}"/>
    <cellStyle name="Input 2 2 4 2 8 11" xfId="14550" xr:uid="{00000000-0005-0000-0000-000032380000}"/>
    <cellStyle name="Input 2 2 4 2 8 2" xfId="14551" xr:uid="{00000000-0005-0000-0000-000033380000}"/>
    <cellStyle name="Input 2 2 4 2 8 2 2" xfId="14552" xr:uid="{00000000-0005-0000-0000-000034380000}"/>
    <cellStyle name="Input 2 2 4 2 8 2 3" xfId="14553" xr:uid="{00000000-0005-0000-0000-000035380000}"/>
    <cellStyle name="Input 2 2 4 2 8 3" xfId="14554" xr:uid="{00000000-0005-0000-0000-000036380000}"/>
    <cellStyle name="Input 2 2 4 2 8 3 2" xfId="14555" xr:uid="{00000000-0005-0000-0000-000037380000}"/>
    <cellStyle name="Input 2 2 4 2 8 3 3" xfId="14556" xr:uid="{00000000-0005-0000-0000-000038380000}"/>
    <cellStyle name="Input 2 2 4 2 8 4" xfId="14557" xr:uid="{00000000-0005-0000-0000-000039380000}"/>
    <cellStyle name="Input 2 2 4 2 8 4 2" xfId="14558" xr:uid="{00000000-0005-0000-0000-00003A380000}"/>
    <cellStyle name="Input 2 2 4 2 8 4 3" xfId="14559" xr:uid="{00000000-0005-0000-0000-00003B380000}"/>
    <cellStyle name="Input 2 2 4 2 8 5" xfId="14560" xr:uid="{00000000-0005-0000-0000-00003C380000}"/>
    <cellStyle name="Input 2 2 4 2 8 5 2" xfId="14561" xr:uid="{00000000-0005-0000-0000-00003D380000}"/>
    <cellStyle name="Input 2 2 4 2 8 5 3" xfId="14562" xr:uid="{00000000-0005-0000-0000-00003E380000}"/>
    <cellStyle name="Input 2 2 4 2 8 6" xfId="14563" xr:uid="{00000000-0005-0000-0000-00003F380000}"/>
    <cellStyle name="Input 2 2 4 2 8 6 2" xfId="14564" xr:uid="{00000000-0005-0000-0000-000040380000}"/>
    <cellStyle name="Input 2 2 4 2 8 6 3" xfId="14565" xr:uid="{00000000-0005-0000-0000-000041380000}"/>
    <cellStyle name="Input 2 2 4 2 8 7" xfId="14566" xr:uid="{00000000-0005-0000-0000-000042380000}"/>
    <cellStyle name="Input 2 2 4 2 8 7 2" xfId="14567" xr:uid="{00000000-0005-0000-0000-000043380000}"/>
    <cellStyle name="Input 2 2 4 2 8 7 3" xfId="14568" xr:uid="{00000000-0005-0000-0000-000044380000}"/>
    <cellStyle name="Input 2 2 4 2 8 8" xfId="14569" xr:uid="{00000000-0005-0000-0000-000045380000}"/>
    <cellStyle name="Input 2 2 4 2 8 8 2" xfId="14570" xr:uid="{00000000-0005-0000-0000-000046380000}"/>
    <cellStyle name="Input 2 2 4 2 8 8 3" xfId="14571" xr:uid="{00000000-0005-0000-0000-000047380000}"/>
    <cellStyle name="Input 2 2 4 2 8 9" xfId="14572" xr:uid="{00000000-0005-0000-0000-000048380000}"/>
    <cellStyle name="Input 2 2 4 2 8 9 2" xfId="14573" xr:uid="{00000000-0005-0000-0000-000049380000}"/>
    <cellStyle name="Input 2 2 4 2 8 9 3" xfId="14574" xr:uid="{00000000-0005-0000-0000-00004A380000}"/>
    <cellStyle name="Input 2 2 4 2 9" xfId="14575" xr:uid="{00000000-0005-0000-0000-00004B380000}"/>
    <cellStyle name="Input 2 2 4 2 9 10" xfId="14576" xr:uid="{00000000-0005-0000-0000-00004C380000}"/>
    <cellStyle name="Input 2 2 4 2 9 11" xfId="14577" xr:uid="{00000000-0005-0000-0000-00004D380000}"/>
    <cellStyle name="Input 2 2 4 2 9 2" xfId="14578" xr:uid="{00000000-0005-0000-0000-00004E380000}"/>
    <cellStyle name="Input 2 2 4 2 9 2 2" xfId="14579" xr:uid="{00000000-0005-0000-0000-00004F380000}"/>
    <cellStyle name="Input 2 2 4 2 9 2 3" xfId="14580" xr:uid="{00000000-0005-0000-0000-000050380000}"/>
    <cellStyle name="Input 2 2 4 2 9 3" xfId="14581" xr:uid="{00000000-0005-0000-0000-000051380000}"/>
    <cellStyle name="Input 2 2 4 2 9 3 2" xfId="14582" xr:uid="{00000000-0005-0000-0000-000052380000}"/>
    <cellStyle name="Input 2 2 4 2 9 3 3" xfId="14583" xr:uid="{00000000-0005-0000-0000-000053380000}"/>
    <cellStyle name="Input 2 2 4 2 9 4" xfId="14584" xr:uid="{00000000-0005-0000-0000-000054380000}"/>
    <cellStyle name="Input 2 2 4 2 9 4 2" xfId="14585" xr:uid="{00000000-0005-0000-0000-000055380000}"/>
    <cellStyle name="Input 2 2 4 2 9 4 3" xfId="14586" xr:uid="{00000000-0005-0000-0000-000056380000}"/>
    <cellStyle name="Input 2 2 4 2 9 5" xfId="14587" xr:uid="{00000000-0005-0000-0000-000057380000}"/>
    <cellStyle name="Input 2 2 4 2 9 5 2" xfId="14588" xr:uid="{00000000-0005-0000-0000-000058380000}"/>
    <cellStyle name="Input 2 2 4 2 9 5 3" xfId="14589" xr:uid="{00000000-0005-0000-0000-000059380000}"/>
    <cellStyle name="Input 2 2 4 2 9 6" xfId="14590" xr:uid="{00000000-0005-0000-0000-00005A380000}"/>
    <cellStyle name="Input 2 2 4 2 9 6 2" xfId="14591" xr:uid="{00000000-0005-0000-0000-00005B380000}"/>
    <cellStyle name="Input 2 2 4 2 9 6 3" xfId="14592" xr:uid="{00000000-0005-0000-0000-00005C380000}"/>
    <cellStyle name="Input 2 2 4 2 9 7" xfId="14593" xr:uid="{00000000-0005-0000-0000-00005D380000}"/>
    <cellStyle name="Input 2 2 4 2 9 7 2" xfId="14594" xr:uid="{00000000-0005-0000-0000-00005E380000}"/>
    <cellStyle name="Input 2 2 4 2 9 7 3" xfId="14595" xr:uid="{00000000-0005-0000-0000-00005F380000}"/>
    <cellStyle name="Input 2 2 4 2 9 8" xfId="14596" xr:uid="{00000000-0005-0000-0000-000060380000}"/>
    <cellStyle name="Input 2 2 4 2 9 8 2" xfId="14597" xr:uid="{00000000-0005-0000-0000-000061380000}"/>
    <cellStyle name="Input 2 2 4 2 9 8 3" xfId="14598" xr:uid="{00000000-0005-0000-0000-000062380000}"/>
    <cellStyle name="Input 2 2 4 2 9 9" xfId="14599" xr:uid="{00000000-0005-0000-0000-000063380000}"/>
    <cellStyle name="Input 2 2 4 2 9 9 2" xfId="14600" xr:uid="{00000000-0005-0000-0000-000064380000}"/>
    <cellStyle name="Input 2 2 4 2 9 9 3" xfId="14601" xr:uid="{00000000-0005-0000-0000-000065380000}"/>
    <cellStyle name="Input 2 2 4 3" xfId="58370" xr:uid="{00000000-0005-0000-0000-000066380000}"/>
    <cellStyle name="Input 2 2 5" xfId="14602" xr:uid="{00000000-0005-0000-0000-000067380000}"/>
    <cellStyle name="Input 2 2 5 10" xfId="14603" xr:uid="{00000000-0005-0000-0000-000068380000}"/>
    <cellStyle name="Input 2 2 5 10 10" xfId="14604" xr:uid="{00000000-0005-0000-0000-000069380000}"/>
    <cellStyle name="Input 2 2 5 10 11" xfId="14605" xr:uid="{00000000-0005-0000-0000-00006A380000}"/>
    <cellStyle name="Input 2 2 5 10 2" xfId="14606" xr:uid="{00000000-0005-0000-0000-00006B380000}"/>
    <cellStyle name="Input 2 2 5 10 2 2" xfId="14607" xr:uid="{00000000-0005-0000-0000-00006C380000}"/>
    <cellStyle name="Input 2 2 5 10 2 3" xfId="14608" xr:uid="{00000000-0005-0000-0000-00006D380000}"/>
    <cellStyle name="Input 2 2 5 10 3" xfId="14609" xr:uid="{00000000-0005-0000-0000-00006E380000}"/>
    <cellStyle name="Input 2 2 5 10 3 2" xfId="14610" xr:uid="{00000000-0005-0000-0000-00006F380000}"/>
    <cellStyle name="Input 2 2 5 10 3 3" xfId="14611" xr:uid="{00000000-0005-0000-0000-000070380000}"/>
    <cellStyle name="Input 2 2 5 10 4" xfId="14612" xr:uid="{00000000-0005-0000-0000-000071380000}"/>
    <cellStyle name="Input 2 2 5 10 4 2" xfId="14613" xr:uid="{00000000-0005-0000-0000-000072380000}"/>
    <cellStyle name="Input 2 2 5 10 4 3" xfId="14614" xr:uid="{00000000-0005-0000-0000-000073380000}"/>
    <cellStyle name="Input 2 2 5 10 5" xfId="14615" xr:uid="{00000000-0005-0000-0000-000074380000}"/>
    <cellStyle name="Input 2 2 5 10 5 2" xfId="14616" xr:uid="{00000000-0005-0000-0000-000075380000}"/>
    <cellStyle name="Input 2 2 5 10 5 3" xfId="14617" xr:uid="{00000000-0005-0000-0000-000076380000}"/>
    <cellStyle name="Input 2 2 5 10 6" xfId="14618" xr:uid="{00000000-0005-0000-0000-000077380000}"/>
    <cellStyle name="Input 2 2 5 10 6 2" xfId="14619" xr:uid="{00000000-0005-0000-0000-000078380000}"/>
    <cellStyle name="Input 2 2 5 10 6 3" xfId="14620" xr:uid="{00000000-0005-0000-0000-000079380000}"/>
    <cellStyle name="Input 2 2 5 10 7" xfId="14621" xr:uid="{00000000-0005-0000-0000-00007A380000}"/>
    <cellStyle name="Input 2 2 5 10 7 2" xfId="14622" xr:uid="{00000000-0005-0000-0000-00007B380000}"/>
    <cellStyle name="Input 2 2 5 10 7 3" xfId="14623" xr:uid="{00000000-0005-0000-0000-00007C380000}"/>
    <cellStyle name="Input 2 2 5 10 8" xfId="14624" xr:uid="{00000000-0005-0000-0000-00007D380000}"/>
    <cellStyle name="Input 2 2 5 10 8 2" xfId="14625" xr:uid="{00000000-0005-0000-0000-00007E380000}"/>
    <cellStyle name="Input 2 2 5 10 8 3" xfId="14626" xr:uid="{00000000-0005-0000-0000-00007F380000}"/>
    <cellStyle name="Input 2 2 5 10 9" xfId="14627" xr:uid="{00000000-0005-0000-0000-000080380000}"/>
    <cellStyle name="Input 2 2 5 10 9 2" xfId="14628" xr:uid="{00000000-0005-0000-0000-000081380000}"/>
    <cellStyle name="Input 2 2 5 10 9 3" xfId="14629" xr:uid="{00000000-0005-0000-0000-000082380000}"/>
    <cellStyle name="Input 2 2 5 11" xfId="14630" xr:uid="{00000000-0005-0000-0000-000083380000}"/>
    <cellStyle name="Input 2 2 5 11 2" xfId="14631" xr:uid="{00000000-0005-0000-0000-000084380000}"/>
    <cellStyle name="Input 2 2 5 11 3" xfId="14632" xr:uid="{00000000-0005-0000-0000-000085380000}"/>
    <cellStyle name="Input 2 2 5 12" xfId="14633" xr:uid="{00000000-0005-0000-0000-000086380000}"/>
    <cellStyle name="Input 2 2 5 12 2" xfId="14634" xr:uid="{00000000-0005-0000-0000-000087380000}"/>
    <cellStyle name="Input 2 2 5 12 3" xfId="14635" xr:uid="{00000000-0005-0000-0000-000088380000}"/>
    <cellStyle name="Input 2 2 5 13" xfId="14636" xr:uid="{00000000-0005-0000-0000-000089380000}"/>
    <cellStyle name="Input 2 2 5 13 2" xfId="14637" xr:uid="{00000000-0005-0000-0000-00008A380000}"/>
    <cellStyle name="Input 2 2 5 13 3" xfId="14638" xr:uid="{00000000-0005-0000-0000-00008B380000}"/>
    <cellStyle name="Input 2 2 5 14" xfId="14639" xr:uid="{00000000-0005-0000-0000-00008C380000}"/>
    <cellStyle name="Input 2 2 5 14 2" xfId="14640" xr:uid="{00000000-0005-0000-0000-00008D380000}"/>
    <cellStyle name="Input 2 2 5 14 3" xfId="14641" xr:uid="{00000000-0005-0000-0000-00008E380000}"/>
    <cellStyle name="Input 2 2 5 15" xfId="14642" xr:uid="{00000000-0005-0000-0000-00008F380000}"/>
    <cellStyle name="Input 2 2 5 15 2" xfId="14643" xr:uid="{00000000-0005-0000-0000-000090380000}"/>
    <cellStyle name="Input 2 2 5 15 3" xfId="14644" xr:uid="{00000000-0005-0000-0000-000091380000}"/>
    <cellStyle name="Input 2 2 5 16" xfId="14645" xr:uid="{00000000-0005-0000-0000-000092380000}"/>
    <cellStyle name="Input 2 2 5 16 2" xfId="14646" xr:uid="{00000000-0005-0000-0000-000093380000}"/>
    <cellStyle name="Input 2 2 5 16 3" xfId="14647" xr:uid="{00000000-0005-0000-0000-000094380000}"/>
    <cellStyle name="Input 2 2 5 17" xfId="14648" xr:uid="{00000000-0005-0000-0000-000095380000}"/>
    <cellStyle name="Input 2 2 5 17 2" xfId="14649" xr:uid="{00000000-0005-0000-0000-000096380000}"/>
    <cellStyle name="Input 2 2 5 17 3" xfId="14650" xr:uid="{00000000-0005-0000-0000-000097380000}"/>
    <cellStyle name="Input 2 2 5 18" xfId="14651" xr:uid="{00000000-0005-0000-0000-000098380000}"/>
    <cellStyle name="Input 2 2 5 18 2" xfId="14652" xr:uid="{00000000-0005-0000-0000-000099380000}"/>
    <cellStyle name="Input 2 2 5 18 3" xfId="14653" xr:uid="{00000000-0005-0000-0000-00009A380000}"/>
    <cellStyle name="Input 2 2 5 19" xfId="14654" xr:uid="{00000000-0005-0000-0000-00009B380000}"/>
    <cellStyle name="Input 2 2 5 2" xfId="14655" xr:uid="{00000000-0005-0000-0000-00009C380000}"/>
    <cellStyle name="Input 2 2 5 2 10" xfId="14656" xr:uid="{00000000-0005-0000-0000-00009D380000}"/>
    <cellStyle name="Input 2 2 5 2 11" xfId="14657" xr:uid="{00000000-0005-0000-0000-00009E380000}"/>
    <cellStyle name="Input 2 2 5 2 2" xfId="14658" xr:uid="{00000000-0005-0000-0000-00009F380000}"/>
    <cellStyle name="Input 2 2 5 2 2 2" xfId="14659" xr:uid="{00000000-0005-0000-0000-0000A0380000}"/>
    <cellStyle name="Input 2 2 5 2 2 3" xfId="14660" xr:uid="{00000000-0005-0000-0000-0000A1380000}"/>
    <cellStyle name="Input 2 2 5 2 3" xfId="14661" xr:uid="{00000000-0005-0000-0000-0000A2380000}"/>
    <cellStyle name="Input 2 2 5 2 3 2" xfId="14662" xr:uid="{00000000-0005-0000-0000-0000A3380000}"/>
    <cellStyle name="Input 2 2 5 2 3 3" xfId="14663" xr:uid="{00000000-0005-0000-0000-0000A4380000}"/>
    <cellStyle name="Input 2 2 5 2 4" xfId="14664" xr:uid="{00000000-0005-0000-0000-0000A5380000}"/>
    <cellStyle name="Input 2 2 5 2 4 2" xfId="14665" xr:uid="{00000000-0005-0000-0000-0000A6380000}"/>
    <cellStyle name="Input 2 2 5 2 4 3" xfId="14666" xr:uid="{00000000-0005-0000-0000-0000A7380000}"/>
    <cellStyle name="Input 2 2 5 2 5" xfId="14667" xr:uid="{00000000-0005-0000-0000-0000A8380000}"/>
    <cellStyle name="Input 2 2 5 2 5 2" xfId="14668" xr:uid="{00000000-0005-0000-0000-0000A9380000}"/>
    <cellStyle name="Input 2 2 5 2 5 3" xfId="14669" xr:uid="{00000000-0005-0000-0000-0000AA380000}"/>
    <cellStyle name="Input 2 2 5 2 6" xfId="14670" xr:uid="{00000000-0005-0000-0000-0000AB380000}"/>
    <cellStyle name="Input 2 2 5 2 6 2" xfId="14671" xr:uid="{00000000-0005-0000-0000-0000AC380000}"/>
    <cellStyle name="Input 2 2 5 2 6 3" xfId="14672" xr:uid="{00000000-0005-0000-0000-0000AD380000}"/>
    <cellStyle name="Input 2 2 5 2 7" xfId="14673" xr:uid="{00000000-0005-0000-0000-0000AE380000}"/>
    <cellStyle name="Input 2 2 5 2 7 2" xfId="14674" xr:uid="{00000000-0005-0000-0000-0000AF380000}"/>
    <cellStyle name="Input 2 2 5 2 7 3" xfId="14675" xr:uid="{00000000-0005-0000-0000-0000B0380000}"/>
    <cellStyle name="Input 2 2 5 2 8" xfId="14676" xr:uid="{00000000-0005-0000-0000-0000B1380000}"/>
    <cellStyle name="Input 2 2 5 2 8 2" xfId="14677" xr:uid="{00000000-0005-0000-0000-0000B2380000}"/>
    <cellStyle name="Input 2 2 5 2 8 3" xfId="14678" xr:uid="{00000000-0005-0000-0000-0000B3380000}"/>
    <cellStyle name="Input 2 2 5 2 9" xfId="14679" xr:uid="{00000000-0005-0000-0000-0000B4380000}"/>
    <cellStyle name="Input 2 2 5 2 9 2" xfId="14680" xr:uid="{00000000-0005-0000-0000-0000B5380000}"/>
    <cellStyle name="Input 2 2 5 2 9 3" xfId="14681" xr:uid="{00000000-0005-0000-0000-0000B6380000}"/>
    <cellStyle name="Input 2 2 5 20" xfId="14682" xr:uid="{00000000-0005-0000-0000-0000B7380000}"/>
    <cellStyle name="Input 2 2 5 3" xfId="14683" xr:uid="{00000000-0005-0000-0000-0000B8380000}"/>
    <cellStyle name="Input 2 2 5 3 10" xfId="14684" xr:uid="{00000000-0005-0000-0000-0000B9380000}"/>
    <cellStyle name="Input 2 2 5 3 11" xfId="14685" xr:uid="{00000000-0005-0000-0000-0000BA380000}"/>
    <cellStyle name="Input 2 2 5 3 2" xfId="14686" xr:uid="{00000000-0005-0000-0000-0000BB380000}"/>
    <cellStyle name="Input 2 2 5 3 2 2" xfId="14687" xr:uid="{00000000-0005-0000-0000-0000BC380000}"/>
    <cellStyle name="Input 2 2 5 3 2 3" xfId="14688" xr:uid="{00000000-0005-0000-0000-0000BD380000}"/>
    <cellStyle name="Input 2 2 5 3 3" xfId="14689" xr:uid="{00000000-0005-0000-0000-0000BE380000}"/>
    <cellStyle name="Input 2 2 5 3 3 2" xfId="14690" xr:uid="{00000000-0005-0000-0000-0000BF380000}"/>
    <cellStyle name="Input 2 2 5 3 3 3" xfId="14691" xr:uid="{00000000-0005-0000-0000-0000C0380000}"/>
    <cellStyle name="Input 2 2 5 3 4" xfId="14692" xr:uid="{00000000-0005-0000-0000-0000C1380000}"/>
    <cellStyle name="Input 2 2 5 3 4 2" xfId="14693" xr:uid="{00000000-0005-0000-0000-0000C2380000}"/>
    <cellStyle name="Input 2 2 5 3 4 3" xfId="14694" xr:uid="{00000000-0005-0000-0000-0000C3380000}"/>
    <cellStyle name="Input 2 2 5 3 5" xfId="14695" xr:uid="{00000000-0005-0000-0000-0000C4380000}"/>
    <cellStyle name="Input 2 2 5 3 5 2" xfId="14696" xr:uid="{00000000-0005-0000-0000-0000C5380000}"/>
    <cellStyle name="Input 2 2 5 3 5 3" xfId="14697" xr:uid="{00000000-0005-0000-0000-0000C6380000}"/>
    <cellStyle name="Input 2 2 5 3 6" xfId="14698" xr:uid="{00000000-0005-0000-0000-0000C7380000}"/>
    <cellStyle name="Input 2 2 5 3 6 2" xfId="14699" xr:uid="{00000000-0005-0000-0000-0000C8380000}"/>
    <cellStyle name="Input 2 2 5 3 6 3" xfId="14700" xr:uid="{00000000-0005-0000-0000-0000C9380000}"/>
    <cellStyle name="Input 2 2 5 3 7" xfId="14701" xr:uid="{00000000-0005-0000-0000-0000CA380000}"/>
    <cellStyle name="Input 2 2 5 3 7 2" xfId="14702" xr:uid="{00000000-0005-0000-0000-0000CB380000}"/>
    <cellStyle name="Input 2 2 5 3 7 3" xfId="14703" xr:uid="{00000000-0005-0000-0000-0000CC380000}"/>
    <cellStyle name="Input 2 2 5 3 8" xfId="14704" xr:uid="{00000000-0005-0000-0000-0000CD380000}"/>
    <cellStyle name="Input 2 2 5 3 8 2" xfId="14705" xr:uid="{00000000-0005-0000-0000-0000CE380000}"/>
    <cellStyle name="Input 2 2 5 3 8 3" xfId="14706" xr:uid="{00000000-0005-0000-0000-0000CF380000}"/>
    <cellStyle name="Input 2 2 5 3 9" xfId="14707" xr:uid="{00000000-0005-0000-0000-0000D0380000}"/>
    <cellStyle name="Input 2 2 5 3 9 2" xfId="14708" xr:uid="{00000000-0005-0000-0000-0000D1380000}"/>
    <cellStyle name="Input 2 2 5 3 9 3" xfId="14709" xr:uid="{00000000-0005-0000-0000-0000D2380000}"/>
    <cellStyle name="Input 2 2 5 4" xfId="14710" xr:uid="{00000000-0005-0000-0000-0000D3380000}"/>
    <cellStyle name="Input 2 2 5 4 10" xfId="14711" xr:uid="{00000000-0005-0000-0000-0000D4380000}"/>
    <cellStyle name="Input 2 2 5 4 11" xfId="14712" xr:uid="{00000000-0005-0000-0000-0000D5380000}"/>
    <cellStyle name="Input 2 2 5 4 2" xfId="14713" xr:uid="{00000000-0005-0000-0000-0000D6380000}"/>
    <cellStyle name="Input 2 2 5 4 2 2" xfId="14714" xr:uid="{00000000-0005-0000-0000-0000D7380000}"/>
    <cellStyle name="Input 2 2 5 4 2 3" xfId="14715" xr:uid="{00000000-0005-0000-0000-0000D8380000}"/>
    <cellStyle name="Input 2 2 5 4 3" xfId="14716" xr:uid="{00000000-0005-0000-0000-0000D9380000}"/>
    <cellStyle name="Input 2 2 5 4 3 2" xfId="14717" xr:uid="{00000000-0005-0000-0000-0000DA380000}"/>
    <cellStyle name="Input 2 2 5 4 3 3" xfId="14718" xr:uid="{00000000-0005-0000-0000-0000DB380000}"/>
    <cellStyle name="Input 2 2 5 4 4" xfId="14719" xr:uid="{00000000-0005-0000-0000-0000DC380000}"/>
    <cellStyle name="Input 2 2 5 4 4 2" xfId="14720" xr:uid="{00000000-0005-0000-0000-0000DD380000}"/>
    <cellStyle name="Input 2 2 5 4 4 3" xfId="14721" xr:uid="{00000000-0005-0000-0000-0000DE380000}"/>
    <cellStyle name="Input 2 2 5 4 5" xfId="14722" xr:uid="{00000000-0005-0000-0000-0000DF380000}"/>
    <cellStyle name="Input 2 2 5 4 5 2" xfId="14723" xr:uid="{00000000-0005-0000-0000-0000E0380000}"/>
    <cellStyle name="Input 2 2 5 4 5 3" xfId="14724" xr:uid="{00000000-0005-0000-0000-0000E1380000}"/>
    <cellStyle name="Input 2 2 5 4 6" xfId="14725" xr:uid="{00000000-0005-0000-0000-0000E2380000}"/>
    <cellStyle name="Input 2 2 5 4 6 2" xfId="14726" xr:uid="{00000000-0005-0000-0000-0000E3380000}"/>
    <cellStyle name="Input 2 2 5 4 6 3" xfId="14727" xr:uid="{00000000-0005-0000-0000-0000E4380000}"/>
    <cellStyle name="Input 2 2 5 4 7" xfId="14728" xr:uid="{00000000-0005-0000-0000-0000E5380000}"/>
    <cellStyle name="Input 2 2 5 4 7 2" xfId="14729" xr:uid="{00000000-0005-0000-0000-0000E6380000}"/>
    <cellStyle name="Input 2 2 5 4 7 3" xfId="14730" xr:uid="{00000000-0005-0000-0000-0000E7380000}"/>
    <cellStyle name="Input 2 2 5 4 8" xfId="14731" xr:uid="{00000000-0005-0000-0000-0000E8380000}"/>
    <cellStyle name="Input 2 2 5 4 8 2" xfId="14732" xr:uid="{00000000-0005-0000-0000-0000E9380000}"/>
    <cellStyle name="Input 2 2 5 4 8 3" xfId="14733" xr:uid="{00000000-0005-0000-0000-0000EA380000}"/>
    <cellStyle name="Input 2 2 5 4 9" xfId="14734" xr:uid="{00000000-0005-0000-0000-0000EB380000}"/>
    <cellStyle name="Input 2 2 5 4 9 2" xfId="14735" xr:uid="{00000000-0005-0000-0000-0000EC380000}"/>
    <cellStyle name="Input 2 2 5 4 9 3" xfId="14736" xr:uid="{00000000-0005-0000-0000-0000ED380000}"/>
    <cellStyle name="Input 2 2 5 5" xfId="14737" xr:uid="{00000000-0005-0000-0000-0000EE380000}"/>
    <cellStyle name="Input 2 2 5 5 10" xfId="14738" xr:uid="{00000000-0005-0000-0000-0000EF380000}"/>
    <cellStyle name="Input 2 2 5 5 11" xfId="14739" xr:uid="{00000000-0005-0000-0000-0000F0380000}"/>
    <cellStyle name="Input 2 2 5 5 2" xfId="14740" xr:uid="{00000000-0005-0000-0000-0000F1380000}"/>
    <cellStyle name="Input 2 2 5 5 2 2" xfId="14741" xr:uid="{00000000-0005-0000-0000-0000F2380000}"/>
    <cellStyle name="Input 2 2 5 5 2 3" xfId="14742" xr:uid="{00000000-0005-0000-0000-0000F3380000}"/>
    <cellStyle name="Input 2 2 5 5 3" xfId="14743" xr:uid="{00000000-0005-0000-0000-0000F4380000}"/>
    <cellStyle name="Input 2 2 5 5 3 2" xfId="14744" xr:uid="{00000000-0005-0000-0000-0000F5380000}"/>
    <cellStyle name="Input 2 2 5 5 3 3" xfId="14745" xr:uid="{00000000-0005-0000-0000-0000F6380000}"/>
    <cellStyle name="Input 2 2 5 5 4" xfId="14746" xr:uid="{00000000-0005-0000-0000-0000F7380000}"/>
    <cellStyle name="Input 2 2 5 5 4 2" xfId="14747" xr:uid="{00000000-0005-0000-0000-0000F8380000}"/>
    <cellStyle name="Input 2 2 5 5 4 3" xfId="14748" xr:uid="{00000000-0005-0000-0000-0000F9380000}"/>
    <cellStyle name="Input 2 2 5 5 5" xfId="14749" xr:uid="{00000000-0005-0000-0000-0000FA380000}"/>
    <cellStyle name="Input 2 2 5 5 5 2" xfId="14750" xr:uid="{00000000-0005-0000-0000-0000FB380000}"/>
    <cellStyle name="Input 2 2 5 5 5 3" xfId="14751" xr:uid="{00000000-0005-0000-0000-0000FC380000}"/>
    <cellStyle name="Input 2 2 5 5 6" xfId="14752" xr:uid="{00000000-0005-0000-0000-0000FD380000}"/>
    <cellStyle name="Input 2 2 5 5 6 2" xfId="14753" xr:uid="{00000000-0005-0000-0000-0000FE380000}"/>
    <cellStyle name="Input 2 2 5 5 6 3" xfId="14754" xr:uid="{00000000-0005-0000-0000-0000FF380000}"/>
    <cellStyle name="Input 2 2 5 5 7" xfId="14755" xr:uid="{00000000-0005-0000-0000-000000390000}"/>
    <cellStyle name="Input 2 2 5 5 7 2" xfId="14756" xr:uid="{00000000-0005-0000-0000-000001390000}"/>
    <cellStyle name="Input 2 2 5 5 7 3" xfId="14757" xr:uid="{00000000-0005-0000-0000-000002390000}"/>
    <cellStyle name="Input 2 2 5 5 8" xfId="14758" xr:uid="{00000000-0005-0000-0000-000003390000}"/>
    <cellStyle name="Input 2 2 5 5 8 2" xfId="14759" xr:uid="{00000000-0005-0000-0000-000004390000}"/>
    <cellStyle name="Input 2 2 5 5 8 3" xfId="14760" xr:uid="{00000000-0005-0000-0000-000005390000}"/>
    <cellStyle name="Input 2 2 5 5 9" xfId="14761" xr:uid="{00000000-0005-0000-0000-000006390000}"/>
    <cellStyle name="Input 2 2 5 5 9 2" xfId="14762" xr:uid="{00000000-0005-0000-0000-000007390000}"/>
    <cellStyle name="Input 2 2 5 5 9 3" xfId="14763" xr:uid="{00000000-0005-0000-0000-000008390000}"/>
    <cellStyle name="Input 2 2 5 6" xfId="14764" xr:uid="{00000000-0005-0000-0000-000009390000}"/>
    <cellStyle name="Input 2 2 5 6 10" xfId="14765" xr:uid="{00000000-0005-0000-0000-00000A390000}"/>
    <cellStyle name="Input 2 2 5 6 11" xfId="14766" xr:uid="{00000000-0005-0000-0000-00000B390000}"/>
    <cellStyle name="Input 2 2 5 6 2" xfId="14767" xr:uid="{00000000-0005-0000-0000-00000C390000}"/>
    <cellStyle name="Input 2 2 5 6 2 2" xfId="14768" xr:uid="{00000000-0005-0000-0000-00000D390000}"/>
    <cellStyle name="Input 2 2 5 6 2 3" xfId="14769" xr:uid="{00000000-0005-0000-0000-00000E390000}"/>
    <cellStyle name="Input 2 2 5 6 3" xfId="14770" xr:uid="{00000000-0005-0000-0000-00000F390000}"/>
    <cellStyle name="Input 2 2 5 6 3 2" xfId="14771" xr:uid="{00000000-0005-0000-0000-000010390000}"/>
    <cellStyle name="Input 2 2 5 6 3 3" xfId="14772" xr:uid="{00000000-0005-0000-0000-000011390000}"/>
    <cellStyle name="Input 2 2 5 6 4" xfId="14773" xr:uid="{00000000-0005-0000-0000-000012390000}"/>
    <cellStyle name="Input 2 2 5 6 4 2" xfId="14774" xr:uid="{00000000-0005-0000-0000-000013390000}"/>
    <cellStyle name="Input 2 2 5 6 4 3" xfId="14775" xr:uid="{00000000-0005-0000-0000-000014390000}"/>
    <cellStyle name="Input 2 2 5 6 5" xfId="14776" xr:uid="{00000000-0005-0000-0000-000015390000}"/>
    <cellStyle name="Input 2 2 5 6 5 2" xfId="14777" xr:uid="{00000000-0005-0000-0000-000016390000}"/>
    <cellStyle name="Input 2 2 5 6 5 3" xfId="14778" xr:uid="{00000000-0005-0000-0000-000017390000}"/>
    <cellStyle name="Input 2 2 5 6 6" xfId="14779" xr:uid="{00000000-0005-0000-0000-000018390000}"/>
    <cellStyle name="Input 2 2 5 6 6 2" xfId="14780" xr:uid="{00000000-0005-0000-0000-000019390000}"/>
    <cellStyle name="Input 2 2 5 6 6 3" xfId="14781" xr:uid="{00000000-0005-0000-0000-00001A390000}"/>
    <cellStyle name="Input 2 2 5 6 7" xfId="14782" xr:uid="{00000000-0005-0000-0000-00001B390000}"/>
    <cellStyle name="Input 2 2 5 6 7 2" xfId="14783" xr:uid="{00000000-0005-0000-0000-00001C390000}"/>
    <cellStyle name="Input 2 2 5 6 7 3" xfId="14784" xr:uid="{00000000-0005-0000-0000-00001D390000}"/>
    <cellStyle name="Input 2 2 5 6 8" xfId="14785" xr:uid="{00000000-0005-0000-0000-00001E390000}"/>
    <cellStyle name="Input 2 2 5 6 8 2" xfId="14786" xr:uid="{00000000-0005-0000-0000-00001F390000}"/>
    <cellStyle name="Input 2 2 5 6 8 3" xfId="14787" xr:uid="{00000000-0005-0000-0000-000020390000}"/>
    <cellStyle name="Input 2 2 5 6 9" xfId="14788" xr:uid="{00000000-0005-0000-0000-000021390000}"/>
    <cellStyle name="Input 2 2 5 6 9 2" xfId="14789" xr:uid="{00000000-0005-0000-0000-000022390000}"/>
    <cellStyle name="Input 2 2 5 6 9 3" xfId="14790" xr:uid="{00000000-0005-0000-0000-000023390000}"/>
    <cellStyle name="Input 2 2 5 7" xfId="14791" xr:uid="{00000000-0005-0000-0000-000024390000}"/>
    <cellStyle name="Input 2 2 5 7 10" xfId="14792" xr:uid="{00000000-0005-0000-0000-000025390000}"/>
    <cellStyle name="Input 2 2 5 7 11" xfId="14793" xr:uid="{00000000-0005-0000-0000-000026390000}"/>
    <cellStyle name="Input 2 2 5 7 2" xfId="14794" xr:uid="{00000000-0005-0000-0000-000027390000}"/>
    <cellStyle name="Input 2 2 5 7 2 2" xfId="14795" xr:uid="{00000000-0005-0000-0000-000028390000}"/>
    <cellStyle name="Input 2 2 5 7 2 3" xfId="14796" xr:uid="{00000000-0005-0000-0000-000029390000}"/>
    <cellStyle name="Input 2 2 5 7 3" xfId="14797" xr:uid="{00000000-0005-0000-0000-00002A390000}"/>
    <cellStyle name="Input 2 2 5 7 3 2" xfId="14798" xr:uid="{00000000-0005-0000-0000-00002B390000}"/>
    <cellStyle name="Input 2 2 5 7 3 3" xfId="14799" xr:uid="{00000000-0005-0000-0000-00002C390000}"/>
    <cellStyle name="Input 2 2 5 7 4" xfId="14800" xr:uid="{00000000-0005-0000-0000-00002D390000}"/>
    <cellStyle name="Input 2 2 5 7 4 2" xfId="14801" xr:uid="{00000000-0005-0000-0000-00002E390000}"/>
    <cellStyle name="Input 2 2 5 7 4 3" xfId="14802" xr:uid="{00000000-0005-0000-0000-00002F390000}"/>
    <cellStyle name="Input 2 2 5 7 5" xfId="14803" xr:uid="{00000000-0005-0000-0000-000030390000}"/>
    <cellStyle name="Input 2 2 5 7 5 2" xfId="14804" xr:uid="{00000000-0005-0000-0000-000031390000}"/>
    <cellStyle name="Input 2 2 5 7 5 3" xfId="14805" xr:uid="{00000000-0005-0000-0000-000032390000}"/>
    <cellStyle name="Input 2 2 5 7 6" xfId="14806" xr:uid="{00000000-0005-0000-0000-000033390000}"/>
    <cellStyle name="Input 2 2 5 7 6 2" xfId="14807" xr:uid="{00000000-0005-0000-0000-000034390000}"/>
    <cellStyle name="Input 2 2 5 7 6 3" xfId="14808" xr:uid="{00000000-0005-0000-0000-000035390000}"/>
    <cellStyle name="Input 2 2 5 7 7" xfId="14809" xr:uid="{00000000-0005-0000-0000-000036390000}"/>
    <cellStyle name="Input 2 2 5 7 7 2" xfId="14810" xr:uid="{00000000-0005-0000-0000-000037390000}"/>
    <cellStyle name="Input 2 2 5 7 7 3" xfId="14811" xr:uid="{00000000-0005-0000-0000-000038390000}"/>
    <cellStyle name="Input 2 2 5 7 8" xfId="14812" xr:uid="{00000000-0005-0000-0000-000039390000}"/>
    <cellStyle name="Input 2 2 5 7 8 2" xfId="14813" xr:uid="{00000000-0005-0000-0000-00003A390000}"/>
    <cellStyle name="Input 2 2 5 7 8 3" xfId="14814" xr:uid="{00000000-0005-0000-0000-00003B390000}"/>
    <cellStyle name="Input 2 2 5 7 9" xfId="14815" xr:uid="{00000000-0005-0000-0000-00003C390000}"/>
    <cellStyle name="Input 2 2 5 7 9 2" xfId="14816" xr:uid="{00000000-0005-0000-0000-00003D390000}"/>
    <cellStyle name="Input 2 2 5 7 9 3" xfId="14817" xr:uid="{00000000-0005-0000-0000-00003E390000}"/>
    <cellStyle name="Input 2 2 5 8" xfId="14818" xr:uid="{00000000-0005-0000-0000-00003F390000}"/>
    <cellStyle name="Input 2 2 5 8 10" xfId="14819" xr:uid="{00000000-0005-0000-0000-000040390000}"/>
    <cellStyle name="Input 2 2 5 8 11" xfId="14820" xr:uid="{00000000-0005-0000-0000-000041390000}"/>
    <cellStyle name="Input 2 2 5 8 2" xfId="14821" xr:uid="{00000000-0005-0000-0000-000042390000}"/>
    <cellStyle name="Input 2 2 5 8 2 2" xfId="14822" xr:uid="{00000000-0005-0000-0000-000043390000}"/>
    <cellStyle name="Input 2 2 5 8 2 3" xfId="14823" xr:uid="{00000000-0005-0000-0000-000044390000}"/>
    <cellStyle name="Input 2 2 5 8 3" xfId="14824" xr:uid="{00000000-0005-0000-0000-000045390000}"/>
    <cellStyle name="Input 2 2 5 8 3 2" xfId="14825" xr:uid="{00000000-0005-0000-0000-000046390000}"/>
    <cellStyle name="Input 2 2 5 8 3 3" xfId="14826" xr:uid="{00000000-0005-0000-0000-000047390000}"/>
    <cellStyle name="Input 2 2 5 8 4" xfId="14827" xr:uid="{00000000-0005-0000-0000-000048390000}"/>
    <cellStyle name="Input 2 2 5 8 4 2" xfId="14828" xr:uid="{00000000-0005-0000-0000-000049390000}"/>
    <cellStyle name="Input 2 2 5 8 4 3" xfId="14829" xr:uid="{00000000-0005-0000-0000-00004A390000}"/>
    <cellStyle name="Input 2 2 5 8 5" xfId="14830" xr:uid="{00000000-0005-0000-0000-00004B390000}"/>
    <cellStyle name="Input 2 2 5 8 5 2" xfId="14831" xr:uid="{00000000-0005-0000-0000-00004C390000}"/>
    <cellStyle name="Input 2 2 5 8 5 3" xfId="14832" xr:uid="{00000000-0005-0000-0000-00004D390000}"/>
    <cellStyle name="Input 2 2 5 8 6" xfId="14833" xr:uid="{00000000-0005-0000-0000-00004E390000}"/>
    <cellStyle name="Input 2 2 5 8 6 2" xfId="14834" xr:uid="{00000000-0005-0000-0000-00004F390000}"/>
    <cellStyle name="Input 2 2 5 8 6 3" xfId="14835" xr:uid="{00000000-0005-0000-0000-000050390000}"/>
    <cellStyle name="Input 2 2 5 8 7" xfId="14836" xr:uid="{00000000-0005-0000-0000-000051390000}"/>
    <cellStyle name="Input 2 2 5 8 7 2" xfId="14837" xr:uid="{00000000-0005-0000-0000-000052390000}"/>
    <cellStyle name="Input 2 2 5 8 7 3" xfId="14838" xr:uid="{00000000-0005-0000-0000-000053390000}"/>
    <cellStyle name="Input 2 2 5 8 8" xfId="14839" xr:uid="{00000000-0005-0000-0000-000054390000}"/>
    <cellStyle name="Input 2 2 5 8 8 2" xfId="14840" xr:uid="{00000000-0005-0000-0000-000055390000}"/>
    <cellStyle name="Input 2 2 5 8 8 3" xfId="14841" xr:uid="{00000000-0005-0000-0000-000056390000}"/>
    <cellStyle name="Input 2 2 5 8 9" xfId="14842" xr:uid="{00000000-0005-0000-0000-000057390000}"/>
    <cellStyle name="Input 2 2 5 8 9 2" xfId="14843" xr:uid="{00000000-0005-0000-0000-000058390000}"/>
    <cellStyle name="Input 2 2 5 8 9 3" xfId="14844" xr:uid="{00000000-0005-0000-0000-000059390000}"/>
    <cellStyle name="Input 2 2 5 9" xfId="14845" xr:uid="{00000000-0005-0000-0000-00005A390000}"/>
    <cellStyle name="Input 2 2 5 9 10" xfId="14846" xr:uid="{00000000-0005-0000-0000-00005B390000}"/>
    <cellStyle name="Input 2 2 5 9 11" xfId="14847" xr:uid="{00000000-0005-0000-0000-00005C390000}"/>
    <cellStyle name="Input 2 2 5 9 2" xfId="14848" xr:uid="{00000000-0005-0000-0000-00005D390000}"/>
    <cellStyle name="Input 2 2 5 9 2 2" xfId="14849" xr:uid="{00000000-0005-0000-0000-00005E390000}"/>
    <cellStyle name="Input 2 2 5 9 2 3" xfId="14850" xr:uid="{00000000-0005-0000-0000-00005F390000}"/>
    <cellStyle name="Input 2 2 5 9 3" xfId="14851" xr:uid="{00000000-0005-0000-0000-000060390000}"/>
    <cellStyle name="Input 2 2 5 9 3 2" xfId="14852" xr:uid="{00000000-0005-0000-0000-000061390000}"/>
    <cellStyle name="Input 2 2 5 9 3 3" xfId="14853" xr:uid="{00000000-0005-0000-0000-000062390000}"/>
    <cellStyle name="Input 2 2 5 9 4" xfId="14854" xr:uid="{00000000-0005-0000-0000-000063390000}"/>
    <cellStyle name="Input 2 2 5 9 4 2" xfId="14855" xr:uid="{00000000-0005-0000-0000-000064390000}"/>
    <cellStyle name="Input 2 2 5 9 4 3" xfId="14856" xr:uid="{00000000-0005-0000-0000-000065390000}"/>
    <cellStyle name="Input 2 2 5 9 5" xfId="14857" xr:uid="{00000000-0005-0000-0000-000066390000}"/>
    <cellStyle name="Input 2 2 5 9 5 2" xfId="14858" xr:uid="{00000000-0005-0000-0000-000067390000}"/>
    <cellStyle name="Input 2 2 5 9 5 3" xfId="14859" xr:uid="{00000000-0005-0000-0000-000068390000}"/>
    <cellStyle name="Input 2 2 5 9 6" xfId="14860" xr:uid="{00000000-0005-0000-0000-000069390000}"/>
    <cellStyle name="Input 2 2 5 9 6 2" xfId="14861" xr:uid="{00000000-0005-0000-0000-00006A390000}"/>
    <cellStyle name="Input 2 2 5 9 6 3" xfId="14862" xr:uid="{00000000-0005-0000-0000-00006B390000}"/>
    <cellStyle name="Input 2 2 5 9 7" xfId="14863" xr:uid="{00000000-0005-0000-0000-00006C390000}"/>
    <cellStyle name="Input 2 2 5 9 7 2" xfId="14864" xr:uid="{00000000-0005-0000-0000-00006D390000}"/>
    <cellStyle name="Input 2 2 5 9 7 3" xfId="14865" xr:uid="{00000000-0005-0000-0000-00006E390000}"/>
    <cellStyle name="Input 2 2 5 9 8" xfId="14866" xr:uid="{00000000-0005-0000-0000-00006F390000}"/>
    <cellStyle name="Input 2 2 5 9 8 2" xfId="14867" xr:uid="{00000000-0005-0000-0000-000070390000}"/>
    <cellStyle name="Input 2 2 5 9 8 3" xfId="14868" xr:uid="{00000000-0005-0000-0000-000071390000}"/>
    <cellStyle name="Input 2 2 5 9 9" xfId="14869" xr:uid="{00000000-0005-0000-0000-000072390000}"/>
    <cellStyle name="Input 2 2 5 9 9 2" xfId="14870" xr:uid="{00000000-0005-0000-0000-000073390000}"/>
    <cellStyle name="Input 2 2 5 9 9 3" xfId="14871" xr:uid="{00000000-0005-0000-0000-000074390000}"/>
    <cellStyle name="Input 2 2 6" xfId="14872" xr:uid="{00000000-0005-0000-0000-000075390000}"/>
    <cellStyle name="Input 2 2 6 2" xfId="14873" xr:uid="{00000000-0005-0000-0000-000076390000}"/>
    <cellStyle name="Input 2 2 6 3" xfId="14874" xr:uid="{00000000-0005-0000-0000-000077390000}"/>
    <cellStyle name="Input 2 2 7" xfId="14875" xr:uid="{00000000-0005-0000-0000-000078390000}"/>
    <cellStyle name="Input 2 2 7 2" xfId="14876" xr:uid="{00000000-0005-0000-0000-000079390000}"/>
    <cellStyle name="Input 2 2 7 3" xfId="14877" xr:uid="{00000000-0005-0000-0000-00007A390000}"/>
    <cellStyle name="Input 2 2 8" xfId="14878" xr:uid="{00000000-0005-0000-0000-00007B390000}"/>
    <cellStyle name="Input 2 2 8 2" xfId="14879" xr:uid="{00000000-0005-0000-0000-00007C390000}"/>
    <cellStyle name="Input 2 2 8 3" xfId="14880" xr:uid="{00000000-0005-0000-0000-00007D390000}"/>
    <cellStyle name="Input 2 2 9" xfId="14881" xr:uid="{00000000-0005-0000-0000-00007E390000}"/>
    <cellStyle name="Input 2 2 9 2" xfId="14882" xr:uid="{00000000-0005-0000-0000-00007F390000}"/>
    <cellStyle name="Input 2 2 9 3" xfId="14883" xr:uid="{00000000-0005-0000-0000-000080390000}"/>
    <cellStyle name="Input 2 3" xfId="324" xr:uid="{00000000-0005-0000-0000-000081390000}"/>
    <cellStyle name="Input 2 3 10" xfId="58256" xr:uid="{00000000-0005-0000-0000-000082390000}"/>
    <cellStyle name="Input 2 3 2" xfId="325" xr:uid="{00000000-0005-0000-0000-000083390000}"/>
    <cellStyle name="Input 2 3 2 10" xfId="14884" xr:uid="{00000000-0005-0000-0000-000084390000}"/>
    <cellStyle name="Input 2 3 2 10 10" xfId="14885" xr:uid="{00000000-0005-0000-0000-000085390000}"/>
    <cellStyle name="Input 2 3 2 10 10 10" xfId="14886" xr:uid="{00000000-0005-0000-0000-000086390000}"/>
    <cellStyle name="Input 2 3 2 10 10 11" xfId="14887" xr:uid="{00000000-0005-0000-0000-000087390000}"/>
    <cellStyle name="Input 2 3 2 10 10 2" xfId="14888" xr:uid="{00000000-0005-0000-0000-000088390000}"/>
    <cellStyle name="Input 2 3 2 10 10 2 2" xfId="14889" xr:uid="{00000000-0005-0000-0000-000089390000}"/>
    <cellStyle name="Input 2 3 2 10 10 2 3" xfId="14890" xr:uid="{00000000-0005-0000-0000-00008A390000}"/>
    <cellStyle name="Input 2 3 2 10 10 3" xfId="14891" xr:uid="{00000000-0005-0000-0000-00008B390000}"/>
    <cellStyle name="Input 2 3 2 10 10 3 2" xfId="14892" xr:uid="{00000000-0005-0000-0000-00008C390000}"/>
    <cellStyle name="Input 2 3 2 10 10 3 3" xfId="14893" xr:uid="{00000000-0005-0000-0000-00008D390000}"/>
    <cellStyle name="Input 2 3 2 10 10 4" xfId="14894" xr:uid="{00000000-0005-0000-0000-00008E390000}"/>
    <cellStyle name="Input 2 3 2 10 10 4 2" xfId="14895" xr:uid="{00000000-0005-0000-0000-00008F390000}"/>
    <cellStyle name="Input 2 3 2 10 10 4 3" xfId="14896" xr:uid="{00000000-0005-0000-0000-000090390000}"/>
    <cellStyle name="Input 2 3 2 10 10 5" xfId="14897" xr:uid="{00000000-0005-0000-0000-000091390000}"/>
    <cellStyle name="Input 2 3 2 10 10 5 2" xfId="14898" xr:uid="{00000000-0005-0000-0000-000092390000}"/>
    <cellStyle name="Input 2 3 2 10 10 5 3" xfId="14899" xr:uid="{00000000-0005-0000-0000-000093390000}"/>
    <cellStyle name="Input 2 3 2 10 10 6" xfId="14900" xr:uid="{00000000-0005-0000-0000-000094390000}"/>
    <cellStyle name="Input 2 3 2 10 10 6 2" xfId="14901" xr:uid="{00000000-0005-0000-0000-000095390000}"/>
    <cellStyle name="Input 2 3 2 10 10 6 3" xfId="14902" xr:uid="{00000000-0005-0000-0000-000096390000}"/>
    <cellStyle name="Input 2 3 2 10 10 7" xfId="14903" xr:uid="{00000000-0005-0000-0000-000097390000}"/>
    <cellStyle name="Input 2 3 2 10 10 7 2" xfId="14904" xr:uid="{00000000-0005-0000-0000-000098390000}"/>
    <cellStyle name="Input 2 3 2 10 10 7 3" xfId="14905" xr:uid="{00000000-0005-0000-0000-000099390000}"/>
    <cellStyle name="Input 2 3 2 10 10 8" xfId="14906" xr:uid="{00000000-0005-0000-0000-00009A390000}"/>
    <cellStyle name="Input 2 3 2 10 10 8 2" xfId="14907" xr:uid="{00000000-0005-0000-0000-00009B390000}"/>
    <cellStyle name="Input 2 3 2 10 10 8 3" xfId="14908" xr:uid="{00000000-0005-0000-0000-00009C390000}"/>
    <cellStyle name="Input 2 3 2 10 10 9" xfId="14909" xr:uid="{00000000-0005-0000-0000-00009D390000}"/>
    <cellStyle name="Input 2 3 2 10 10 9 2" xfId="14910" xr:uid="{00000000-0005-0000-0000-00009E390000}"/>
    <cellStyle name="Input 2 3 2 10 10 9 3" xfId="14911" xr:uid="{00000000-0005-0000-0000-00009F390000}"/>
    <cellStyle name="Input 2 3 2 10 11" xfId="14912" xr:uid="{00000000-0005-0000-0000-0000A0390000}"/>
    <cellStyle name="Input 2 3 2 10 11 2" xfId="14913" xr:uid="{00000000-0005-0000-0000-0000A1390000}"/>
    <cellStyle name="Input 2 3 2 10 11 3" xfId="14914" xr:uid="{00000000-0005-0000-0000-0000A2390000}"/>
    <cellStyle name="Input 2 3 2 10 12" xfId="14915" xr:uid="{00000000-0005-0000-0000-0000A3390000}"/>
    <cellStyle name="Input 2 3 2 10 12 2" xfId="14916" xr:uid="{00000000-0005-0000-0000-0000A4390000}"/>
    <cellStyle name="Input 2 3 2 10 12 3" xfId="14917" xr:uid="{00000000-0005-0000-0000-0000A5390000}"/>
    <cellStyle name="Input 2 3 2 10 13" xfId="14918" xr:uid="{00000000-0005-0000-0000-0000A6390000}"/>
    <cellStyle name="Input 2 3 2 10 13 2" xfId="14919" xr:uid="{00000000-0005-0000-0000-0000A7390000}"/>
    <cellStyle name="Input 2 3 2 10 13 3" xfId="14920" xr:uid="{00000000-0005-0000-0000-0000A8390000}"/>
    <cellStyle name="Input 2 3 2 10 14" xfId="14921" xr:uid="{00000000-0005-0000-0000-0000A9390000}"/>
    <cellStyle name="Input 2 3 2 10 14 2" xfId="14922" xr:uid="{00000000-0005-0000-0000-0000AA390000}"/>
    <cellStyle name="Input 2 3 2 10 14 3" xfId="14923" xr:uid="{00000000-0005-0000-0000-0000AB390000}"/>
    <cellStyle name="Input 2 3 2 10 15" xfId="14924" xr:uid="{00000000-0005-0000-0000-0000AC390000}"/>
    <cellStyle name="Input 2 3 2 10 15 2" xfId="14925" xr:uid="{00000000-0005-0000-0000-0000AD390000}"/>
    <cellStyle name="Input 2 3 2 10 15 3" xfId="14926" xr:uid="{00000000-0005-0000-0000-0000AE390000}"/>
    <cellStyle name="Input 2 3 2 10 16" xfId="14927" xr:uid="{00000000-0005-0000-0000-0000AF390000}"/>
    <cellStyle name="Input 2 3 2 10 16 2" xfId="14928" xr:uid="{00000000-0005-0000-0000-0000B0390000}"/>
    <cellStyle name="Input 2 3 2 10 16 3" xfId="14929" xr:uid="{00000000-0005-0000-0000-0000B1390000}"/>
    <cellStyle name="Input 2 3 2 10 17" xfId="14930" xr:uid="{00000000-0005-0000-0000-0000B2390000}"/>
    <cellStyle name="Input 2 3 2 10 17 2" xfId="14931" xr:uid="{00000000-0005-0000-0000-0000B3390000}"/>
    <cellStyle name="Input 2 3 2 10 17 3" xfId="14932" xr:uid="{00000000-0005-0000-0000-0000B4390000}"/>
    <cellStyle name="Input 2 3 2 10 18" xfId="14933" xr:uid="{00000000-0005-0000-0000-0000B5390000}"/>
    <cellStyle name="Input 2 3 2 10 18 2" xfId="14934" xr:uid="{00000000-0005-0000-0000-0000B6390000}"/>
    <cellStyle name="Input 2 3 2 10 18 3" xfId="14935" xr:uid="{00000000-0005-0000-0000-0000B7390000}"/>
    <cellStyle name="Input 2 3 2 10 19" xfId="14936" xr:uid="{00000000-0005-0000-0000-0000B8390000}"/>
    <cellStyle name="Input 2 3 2 10 2" xfId="14937" xr:uid="{00000000-0005-0000-0000-0000B9390000}"/>
    <cellStyle name="Input 2 3 2 10 2 10" xfId="14938" xr:uid="{00000000-0005-0000-0000-0000BA390000}"/>
    <cellStyle name="Input 2 3 2 10 2 11" xfId="14939" xr:uid="{00000000-0005-0000-0000-0000BB390000}"/>
    <cellStyle name="Input 2 3 2 10 2 2" xfId="14940" xr:uid="{00000000-0005-0000-0000-0000BC390000}"/>
    <cellStyle name="Input 2 3 2 10 2 2 2" xfId="14941" xr:uid="{00000000-0005-0000-0000-0000BD390000}"/>
    <cellStyle name="Input 2 3 2 10 2 2 3" xfId="14942" xr:uid="{00000000-0005-0000-0000-0000BE390000}"/>
    <cellStyle name="Input 2 3 2 10 2 3" xfId="14943" xr:uid="{00000000-0005-0000-0000-0000BF390000}"/>
    <cellStyle name="Input 2 3 2 10 2 3 2" xfId="14944" xr:uid="{00000000-0005-0000-0000-0000C0390000}"/>
    <cellStyle name="Input 2 3 2 10 2 3 3" xfId="14945" xr:uid="{00000000-0005-0000-0000-0000C1390000}"/>
    <cellStyle name="Input 2 3 2 10 2 4" xfId="14946" xr:uid="{00000000-0005-0000-0000-0000C2390000}"/>
    <cellStyle name="Input 2 3 2 10 2 4 2" xfId="14947" xr:uid="{00000000-0005-0000-0000-0000C3390000}"/>
    <cellStyle name="Input 2 3 2 10 2 4 3" xfId="14948" xr:uid="{00000000-0005-0000-0000-0000C4390000}"/>
    <cellStyle name="Input 2 3 2 10 2 5" xfId="14949" xr:uid="{00000000-0005-0000-0000-0000C5390000}"/>
    <cellStyle name="Input 2 3 2 10 2 5 2" xfId="14950" xr:uid="{00000000-0005-0000-0000-0000C6390000}"/>
    <cellStyle name="Input 2 3 2 10 2 5 3" xfId="14951" xr:uid="{00000000-0005-0000-0000-0000C7390000}"/>
    <cellStyle name="Input 2 3 2 10 2 6" xfId="14952" xr:uid="{00000000-0005-0000-0000-0000C8390000}"/>
    <cellStyle name="Input 2 3 2 10 2 6 2" xfId="14953" xr:uid="{00000000-0005-0000-0000-0000C9390000}"/>
    <cellStyle name="Input 2 3 2 10 2 6 3" xfId="14954" xr:uid="{00000000-0005-0000-0000-0000CA390000}"/>
    <cellStyle name="Input 2 3 2 10 2 7" xfId="14955" xr:uid="{00000000-0005-0000-0000-0000CB390000}"/>
    <cellStyle name="Input 2 3 2 10 2 7 2" xfId="14956" xr:uid="{00000000-0005-0000-0000-0000CC390000}"/>
    <cellStyle name="Input 2 3 2 10 2 7 3" xfId="14957" xr:uid="{00000000-0005-0000-0000-0000CD390000}"/>
    <cellStyle name="Input 2 3 2 10 2 8" xfId="14958" xr:uid="{00000000-0005-0000-0000-0000CE390000}"/>
    <cellStyle name="Input 2 3 2 10 2 8 2" xfId="14959" xr:uid="{00000000-0005-0000-0000-0000CF390000}"/>
    <cellStyle name="Input 2 3 2 10 2 8 3" xfId="14960" xr:uid="{00000000-0005-0000-0000-0000D0390000}"/>
    <cellStyle name="Input 2 3 2 10 2 9" xfId="14961" xr:uid="{00000000-0005-0000-0000-0000D1390000}"/>
    <cellStyle name="Input 2 3 2 10 2 9 2" xfId="14962" xr:uid="{00000000-0005-0000-0000-0000D2390000}"/>
    <cellStyle name="Input 2 3 2 10 2 9 3" xfId="14963" xr:uid="{00000000-0005-0000-0000-0000D3390000}"/>
    <cellStyle name="Input 2 3 2 10 20" xfId="14964" xr:uid="{00000000-0005-0000-0000-0000D4390000}"/>
    <cellStyle name="Input 2 3 2 10 3" xfId="14965" xr:uid="{00000000-0005-0000-0000-0000D5390000}"/>
    <cellStyle name="Input 2 3 2 10 3 10" xfId="14966" xr:uid="{00000000-0005-0000-0000-0000D6390000}"/>
    <cellStyle name="Input 2 3 2 10 3 11" xfId="14967" xr:uid="{00000000-0005-0000-0000-0000D7390000}"/>
    <cellStyle name="Input 2 3 2 10 3 2" xfId="14968" xr:uid="{00000000-0005-0000-0000-0000D8390000}"/>
    <cellStyle name="Input 2 3 2 10 3 2 2" xfId="14969" xr:uid="{00000000-0005-0000-0000-0000D9390000}"/>
    <cellStyle name="Input 2 3 2 10 3 2 3" xfId="14970" xr:uid="{00000000-0005-0000-0000-0000DA390000}"/>
    <cellStyle name="Input 2 3 2 10 3 3" xfId="14971" xr:uid="{00000000-0005-0000-0000-0000DB390000}"/>
    <cellStyle name="Input 2 3 2 10 3 3 2" xfId="14972" xr:uid="{00000000-0005-0000-0000-0000DC390000}"/>
    <cellStyle name="Input 2 3 2 10 3 3 3" xfId="14973" xr:uid="{00000000-0005-0000-0000-0000DD390000}"/>
    <cellStyle name="Input 2 3 2 10 3 4" xfId="14974" xr:uid="{00000000-0005-0000-0000-0000DE390000}"/>
    <cellStyle name="Input 2 3 2 10 3 4 2" xfId="14975" xr:uid="{00000000-0005-0000-0000-0000DF390000}"/>
    <cellStyle name="Input 2 3 2 10 3 4 3" xfId="14976" xr:uid="{00000000-0005-0000-0000-0000E0390000}"/>
    <cellStyle name="Input 2 3 2 10 3 5" xfId="14977" xr:uid="{00000000-0005-0000-0000-0000E1390000}"/>
    <cellStyle name="Input 2 3 2 10 3 5 2" xfId="14978" xr:uid="{00000000-0005-0000-0000-0000E2390000}"/>
    <cellStyle name="Input 2 3 2 10 3 5 3" xfId="14979" xr:uid="{00000000-0005-0000-0000-0000E3390000}"/>
    <cellStyle name="Input 2 3 2 10 3 6" xfId="14980" xr:uid="{00000000-0005-0000-0000-0000E4390000}"/>
    <cellStyle name="Input 2 3 2 10 3 6 2" xfId="14981" xr:uid="{00000000-0005-0000-0000-0000E5390000}"/>
    <cellStyle name="Input 2 3 2 10 3 6 3" xfId="14982" xr:uid="{00000000-0005-0000-0000-0000E6390000}"/>
    <cellStyle name="Input 2 3 2 10 3 7" xfId="14983" xr:uid="{00000000-0005-0000-0000-0000E7390000}"/>
    <cellStyle name="Input 2 3 2 10 3 7 2" xfId="14984" xr:uid="{00000000-0005-0000-0000-0000E8390000}"/>
    <cellStyle name="Input 2 3 2 10 3 7 3" xfId="14985" xr:uid="{00000000-0005-0000-0000-0000E9390000}"/>
    <cellStyle name="Input 2 3 2 10 3 8" xfId="14986" xr:uid="{00000000-0005-0000-0000-0000EA390000}"/>
    <cellStyle name="Input 2 3 2 10 3 8 2" xfId="14987" xr:uid="{00000000-0005-0000-0000-0000EB390000}"/>
    <cellStyle name="Input 2 3 2 10 3 8 3" xfId="14988" xr:uid="{00000000-0005-0000-0000-0000EC390000}"/>
    <cellStyle name="Input 2 3 2 10 3 9" xfId="14989" xr:uid="{00000000-0005-0000-0000-0000ED390000}"/>
    <cellStyle name="Input 2 3 2 10 3 9 2" xfId="14990" xr:uid="{00000000-0005-0000-0000-0000EE390000}"/>
    <cellStyle name="Input 2 3 2 10 3 9 3" xfId="14991" xr:uid="{00000000-0005-0000-0000-0000EF390000}"/>
    <cellStyle name="Input 2 3 2 10 4" xfId="14992" xr:uid="{00000000-0005-0000-0000-0000F0390000}"/>
    <cellStyle name="Input 2 3 2 10 4 10" xfId="14993" xr:uid="{00000000-0005-0000-0000-0000F1390000}"/>
    <cellStyle name="Input 2 3 2 10 4 11" xfId="14994" xr:uid="{00000000-0005-0000-0000-0000F2390000}"/>
    <cellStyle name="Input 2 3 2 10 4 2" xfId="14995" xr:uid="{00000000-0005-0000-0000-0000F3390000}"/>
    <cellStyle name="Input 2 3 2 10 4 2 2" xfId="14996" xr:uid="{00000000-0005-0000-0000-0000F4390000}"/>
    <cellStyle name="Input 2 3 2 10 4 2 3" xfId="14997" xr:uid="{00000000-0005-0000-0000-0000F5390000}"/>
    <cellStyle name="Input 2 3 2 10 4 3" xfId="14998" xr:uid="{00000000-0005-0000-0000-0000F6390000}"/>
    <cellStyle name="Input 2 3 2 10 4 3 2" xfId="14999" xr:uid="{00000000-0005-0000-0000-0000F7390000}"/>
    <cellStyle name="Input 2 3 2 10 4 3 3" xfId="15000" xr:uid="{00000000-0005-0000-0000-0000F8390000}"/>
    <cellStyle name="Input 2 3 2 10 4 4" xfId="15001" xr:uid="{00000000-0005-0000-0000-0000F9390000}"/>
    <cellStyle name="Input 2 3 2 10 4 4 2" xfId="15002" xr:uid="{00000000-0005-0000-0000-0000FA390000}"/>
    <cellStyle name="Input 2 3 2 10 4 4 3" xfId="15003" xr:uid="{00000000-0005-0000-0000-0000FB390000}"/>
    <cellStyle name="Input 2 3 2 10 4 5" xfId="15004" xr:uid="{00000000-0005-0000-0000-0000FC390000}"/>
    <cellStyle name="Input 2 3 2 10 4 5 2" xfId="15005" xr:uid="{00000000-0005-0000-0000-0000FD390000}"/>
    <cellStyle name="Input 2 3 2 10 4 5 3" xfId="15006" xr:uid="{00000000-0005-0000-0000-0000FE390000}"/>
    <cellStyle name="Input 2 3 2 10 4 6" xfId="15007" xr:uid="{00000000-0005-0000-0000-0000FF390000}"/>
    <cellStyle name="Input 2 3 2 10 4 6 2" xfId="15008" xr:uid="{00000000-0005-0000-0000-0000003A0000}"/>
    <cellStyle name="Input 2 3 2 10 4 6 3" xfId="15009" xr:uid="{00000000-0005-0000-0000-0000013A0000}"/>
    <cellStyle name="Input 2 3 2 10 4 7" xfId="15010" xr:uid="{00000000-0005-0000-0000-0000023A0000}"/>
    <cellStyle name="Input 2 3 2 10 4 7 2" xfId="15011" xr:uid="{00000000-0005-0000-0000-0000033A0000}"/>
    <cellStyle name="Input 2 3 2 10 4 7 3" xfId="15012" xr:uid="{00000000-0005-0000-0000-0000043A0000}"/>
    <cellStyle name="Input 2 3 2 10 4 8" xfId="15013" xr:uid="{00000000-0005-0000-0000-0000053A0000}"/>
    <cellStyle name="Input 2 3 2 10 4 8 2" xfId="15014" xr:uid="{00000000-0005-0000-0000-0000063A0000}"/>
    <cellStyle name="Input 2 3 2 10 4 8 3" xfId="15015" xr:uid="{00000000-0005-0000-0000-0000073A0000}"/>
    <cellStyle name="Input 2 3 2 10 4 9" xfId="15016" xr:uid="{00000000-0005-0000-0000-0000083A0000}"/>
    <cellStyle name="Input 2 3 2 10 4 9 2" xfId="15017" xr:uid="{00000000-0005-0000-0000-0000093A0000}"/>
    <cellStyle name="Input 2 3 2 10 4 9 3" xfId="15018" xr:uid="{00000000-0005-0000-0000-00000A3A0000}"/>
    <cellStyle name="Input 2 3 2 10 5" xfId="15019" xr:uid="{00000000-0005-0000-0000-00000B3A0000}"/>
    <cellStyle name="Input 2 3 2 10 5 10" xfId="15020" xr:uid="{00000000-0005-0000-0000-00000C3A0000}"/>
    <cellStyle name="Input 2 3 2 10 5 11" xfId="15021" xr:uid="{00000000-0005-0000-0000-00000D3A0000}"/>
    <cellStyle name="Input 2 3 2 10 5 2" xfId="15022" xr:uid="{00000000-0005-0000-0000-00000E3A0000}"/>
    <cellStyle name="Input 2 3 2 10 5 2 2" xfId="15023" xr:uid="{00000000-0005-0000-0000-00000F3A0000}"/>
    <cellStyle name="Input 2 3 2 10 5 2 3" xfId="15024" xr:uid="{00000000-0005-0000-0000-0000103A0000}"/>
    <cellStyle name="Input 2 3 2 10 5 3" xfId="15025" xr:uid="{00000000-0005-0000-0000-0000113A0000}"/>
    <cellStyle name="Input 2 3 2 10 5 3 2" xfId="15026" xr:uid="{00000000-0005-0000-0000-0000123A0000}"/>
    <cellStyle name="Input 2 3 2 10 5 3 3" xfId="15027" xr:uid="{00000000-0005-0000-0000-0000133A0000}"/>
    <cellStyle name="Input 2 3 2 10 5 4" xfId="15028" xr:uid="{00000000-0005-0000-0000-0000143A0000}"/>
    <cellStyle name="Input 2 3 2 10 5 4 2" xfId="15029" xr:uid="{00000000-0005-0000-0000-0000153A0000}"/>
    <cellStyle name="Input 2 3 2 10 5 4 3" xfId="15030" xr:uid="{00000000-0005-0000-0000-0000163A0000}"/>
    <cellStyle name="Input 2 3 2 10 5 5" xfId="15031" xr:uid="{00000000-0005-0000-0000-0000173A0000}"/>
    <cellStyle name="Input 2 3 2 10 5 5 2" xfId="15032" xr:uid="{00000000-0005-0000-0000-0000183A0000}"/>
    <cellStyle name="Input 2 3 2 10 5 5 3" xfId="15033" xr:uid="{00000000-0005-0000-0000-0000193A0000}"/>
    <cellStyle name="Input 2 3 2 10 5 6" xfId="15034" xr:uid="{00000000-0005-0000-0000-00001A3A0000}"/>
    <cellStyle name="Input 2 3 2 10 5 6 2" xfId="15035" xr:uid="{00000000-0005-0000-0000-00001B3A0000}"/>
    <cellStyle name="Input 2 3 2 10 5 6 3" xfId="15036" xr:uid="{00000000-0005-0000-0000-00001C3A0000}"/>
    <cellStyle name="Input 2 3 2 10 5 7" xfId="15037" xr:uid="{00000000-0005-0000-0000-00001D3A0000}"/>
    <cellStyle name="Input 2 3 2 10 5 7 2" xfId="15038" xr:uid="{00000000-0005-0000-0000-00001E3A0000}"/>
    <cellStyle name="Input 2 3 2 10 5 7 3" xfId="15039" xr:uid="{00000000-0005-0000-0000-00001F3A0000}"/>
    <cellStyle name="Input 2 3 2 10 5 8" xfId="15040" xr:uid="{00000000-0005-0000-0000-0000203A0000}"/>
    <cellStyle name="Input 2 3 2 10 5 8 2" xfId="15041" xr:uid="{00000000-0005-0000-0000-0000213A0000}"/>
    <cellStyle name="Input 2 3 2 10 5 8 3" xfId="15042" xr:uid="{00000000-0005-0000-0000-0000223A0000}"/>
    <cellStyle name="Input 2 3 2 10 5 9" xfId="15043" xr:uid="{00000000-0005-0000-0000-0000233A0000}"/>
    <cellStyle name="Input 2 3 2 10 5 9 2" xfId="15044" xr:uid="{00000000-0005-0000-0000-0000243A0000}"/>
    <cellStyle name="Input 2 3 2 10 5 9 3" xfId="15045" xr:uid="{00000000-0005-0000-0000-0000253A0000}"/>
    <cellStyle name="Input 2 3 2 10 6" xfId="15046" xr:uid="{00000000-0005-0000-0000-0000263A0000}"/>
    <cellStyle name="Input 2 3 2 10 6 10" xfId="15047" xr:uid="{00000000-0005-0000-0000-0000273A0000}"/>
    <cellStyle name="Input 2 3 2 10 6 11" xfId="15048" xr:uid="{00000000-0005-0000-0000-0000283A0000}"/>
    <cellStyle name="Input 2 3 2 10 6 2" xfId="15049" xr:uid="{00000000-0005-0000-0000-0000293A0000}"/>
    <cellStyle name="Input 2 3 2 10 6 2 2" xfId="15050" xr:uid="{00000000-0005-0000-0000-00002A3A0000}"/>
    <cellStyle name="Input 2 3 2 10 6 2 3" xfId="15051" xr:uid="{00000000-0005-0000-0000-00002B3A0000}"/>
    <cellStyle name="Input 2 3 2 10 6 3" xfId="15052" xr:uid="{00000000-0005-0000-0000-00002C3A0000}"/>
    <cellStyle name="Input 2 3 2 10 6 3 2" xfId="15053" xr:uid="{00000000-0005-0000-0000-00002D3A0000}"/>
    <cellStyle name="Input 2 3 2 10 6 3 3" xfId="15054" xr:uid="{00000000-0005-0000-0000-00002E3A0000}"/>
    <cellStyle name="Input 2 3 2 10 6 4" xfId="15055" xr:uid="{00000000-0005-0000-0000-00002F3A0000}"/>
    <cellStyle name="Input 2 3 2 10 6 4 2" xfId="15056" xr:uid="{00000000-0005-0000-0000-0000303A0000}"/>
    <cellStyle name="Input 2 3 2 10 6 4 3" xfId="15057" xr:uid="{00000000-0005-0000-0000-0000313A0000}"/>
    <cellStyle name="Input 2 3 2 10 6 5" xfId="15058" xr:uid="{00000000-0005-0000-0000-0000323A0000}"/>
    <cellStyle name="Input 2 3 2 10 6 5 2" xfId="15059" xr:uid="{00000000-0005-0000-0000-0000333A0000}"/>
    <cellStyle name="Input 2 3 2 10 6 5 3" xfId="15060" xr:uid="{00000000-0005-0000-0000-0000343A0000}"/>
    <cellStyle name="Input 2 3 2 10 6 6" xfId="15061" xr:uid="{00000000-0005-0000-0000-0000353A0000}"/>
    <cellStyle name="Input 2 3 2 10 6 6 2" xfId="15062" xr:uid="{00000000-0005-0000-0000-0000363A0000}"/>
    <cellStyle name="Input 2 3 2 10 6 6 3" xfId="15063" xr:uid="{00000000-0005-0000-0000-0000373A0000}"/>
    <cellStyle name="Input 2 3 2 10 6 7" xfId="15064" xr:uid="{00000000-0005-0000-0000-0000383A0000}"/>
    <cellStyle name="Input 2 3 2 10 6 7 2" xfId="15065" xr:uid="{00000000-0005-0000-0000-0000393A0000}"/>
    <cellStyle name="Input 2 3 2 10 6 7 3" xfId="15066" xr:uid="{00000000-0005-0000-0000-00003A3A0000}"/>
    <cellStyle name="Input 2 3 2 10 6 8" xfId="15067" xr:uid="{00000000-0005-0000-0000-00003B3A0000}"/>
    <cellStyle name="Input 2 3 2 10 6 8 2" xfId="15068" xr:uid="{00000000-0005-0000-0000-00003C3A0000}"/>
    <cellStyle name="Input 2 3 2 10 6 8 3" xfId="15069" xr:uid="{00000000-0005-0000-0000-00003D3A0000}"/>
    <cellStyle name="Input 2 3 2 10 6 9" xfId="15070" xr:uid="{00000000-0005-0000-0000-00003E3A0000}"/>
    <cellStyle name="Input 2 3 2 10 6 9 2" xfId="15071" xr:uid="{00000000-0005-0000-0000-00003F3A0000}"/>
    <cellStyle name="Input 2 3 2 10 6 9 3" xfId="15072" xr:uid="{00000000-0005-0000-0000-0000403A0000}"/>
    <cellStyle name="Input 2 3 2 10 7" xfId="15073" xr:uid="{00000000-0005-0000-0000-0000413A0000}"/>
    <cellStyle name="Input 2 3 2 10 7 10" xfId="15074" xr:uid="{00000000-0005-0000-0000-0000423A0000}"/>
    <cellStyle name="Input 2 3 2 10 7 11" xfId="15075" xr:uid="{00000000-0005-0000-0000-0000433A0000}"/>
    <cellStyle name="Input 2 3 2 10 7 2" xfId="15076" xr:uid="{00000000-0005-0000-0000-0000443A0000}"/>
    <cellStyle name="Input 2 3 2 10 7 2 2" xfId="15077" xr:uid="{00000000-0005-0000-0000-0000453A0000}"/>
    <cellStyle name="Input 2 3 2 10 7 2 3" xfId="15078" xr:uid="{00000000-0005-0000-0000-0000463A0000}"/>
    <cellStyle name="Input 2 3 2 10 7 3" xfId="15079" xr:uid="{00000000-0005-0000-0000-0000473A0000}"/>
    <cellStyle name="Input 2 3 2 10 7 3 2" xfId="15080" xr:uid="{00000000-0005-0000-0000-0000483A0000}"/>
    <cellStyle name="Input 2 3 2 10 7 3 3" xfId="15081" xr:uid="{00000000-0005-0000-0000-0000493A0000}"/>
    <cellStyle name="Input 2 3 2 10 7 4" xfId="15082" xr:uid="{00000000-0005-0000-0000-00004A3A0000}"/>
    <cellStyle name="Input 2 3 2 10 7 4 2" xfId="15083" xr:uid="{00000000-0005-0000-0000-00004B3A0000}"/>
    <cellStyle name="Input 2 3 2 10 7 4 3" xfId="15084" xr:uid="{00000000-0005-0000-0000-00004C3A0000}"/>
    <cellStyle name="Input 2 3 2 10 7 5" xfId="15085" xr:uid="{00000000-0005-0000-0000-00004D3A0000}"/>
    <cellStyle name="Input 2 3 2 10 7 5 2" xfId="15086" xr:uid="{00000000-0005-0000-0000-00004E3A0000}"/>
    <cellStyle name="Input 2 3 2 10 7 5 3" xfId="15087" xr:uid="{00000000-0005-0000-0000-00004F3A0000}"/>
    <cellStyle name="Input 2 3 2 10 7 6" xfId="15088" xr:uid="{00000000-0005-0000-0000-0000503A0000}"/>
    <cellStyle name="Input 2 3 2 10 7 6 2" xfId="15089" xr:uid="{00000000-0005-0000-0000-0000513A0000}"/>
    <cellStyle name="Input 2 3 2 10 7 6 3" xfId="15090" xr:uid="{00000000-0005-0000-0000-0000523A0000}"/>
    <cellStyle name="Input 2 3 2 10 7 7" xfId="15091" xr:uid="{00000000-0005-0000-0000-0000533A0000}"/>
    <cellStyle name="Input 2 3 2 10 7 7 2" xfId="15092" xr:uid="{00000000-0005-0000-0000-0000543A0000}"/>
    <cellStyle name="Input 2 3 2 10 7 7 3" xfId="15093" xr:uid="{00000000-0005-0000-0000-0000553A0000}"/>
    <cellStyle name="Input 2 3 2 10 7 8" xfId="15094" xr:uid="{00000000-0005-0000-0000-0000563A0000}"/>
    <cellStyle name="Input 2 3 2 10 7 8 2" xfId="15095" xr:uid="{00000000-0005-0000-0000-0000573A0000}"/>
    <cellStyle name="Input 2 3 2 10 7 8 3" xfId="15096" xr:uid="{00000000-0005-0000-0000-0000583A0000}"/>
    <cellStyle name="Input 2 3 2 10 7 9" xfId="15097" xr:uid="{00000000-0005-0000-0000-0000593A0000}"/>
    <cellStyle name="Input 2 3 2 10 7 9 2" xfId="15098" xr:uid="{00000000-0005-0000-0000-00005A3A0000}"/>
    <cellStyle name="Input 2 3 2 10 7 9 3" xfId="15099" xr:uid="{00000000-0005-0000-0000-00005B3A0000}"/>
    <cellStyle name="Input 2 3 2 10 8" xfId="15100" xr:uid="{00000000-0005-0000-0000-00005C3A0000}"/>
    <cellStyle name="Input 2 3 2 10 8 10" xfId="15101" xr:uid="{00000000-0005-0000-0000-00005D3A0000}"/>
    <cellStyle name="Input 2 3 2 10 8 11" xfId="15102" xr:uid="{00000000-0005-0000-0000-00005E3A0000}"/>
    <cellStyle name="Input 2 3 2 10 8 2" xfId="15103" xr:uid="{00000000-0005-0000-0000-00005F3A0000}"/>
    <cellStyle name="Input 2 3 2 10 8 2 2" xfId="15104" xr:uid="{00000000-0005-0000-0000-0000603A0000}"/>
    <cellStyle name="Input 2 3 2 10 8 2 3" xfId="15105" xr:uid="{00000000-0005-0000-0000-0000613A0000}"/>
    <cellStyle name="Input 2 3 2 10 8 3" xfId="15106" xr:uid="{00000000-0005-0000-0000-0000623A0000}"/>
    <cellStyle name="Input 2 3 2 10 8 3 2" xfId="15107" xr:uid="{00000000-0005-0000-0000-0000633A0000}"/>
    <cellStyle name="Input 2 3 2 10 8 3 3" xfId="15108" xr:uid="{00000000-0005-0000-0000-0000643A0000}"/>
    <cellStyle name="Input 2 3 2 10 8 4" xfId="15109" xr:uid="{00000000-0005-0000-0000-0000653A0000}"/>
    <cellStyle name="Input 2 3 2 10 8 4 2" xfId="15110" xr:uid="{00000000-0005-0000-0000-0000663A0000}"/>
    <cellStyle name="Input 2 3 2 10 8 4 3" xfId="15111" xr:uid="{00000000-0005-0000-0000-0000673A0000}"/>
    <cellStyle name="Input 2 3 2 10 8 5" xfId="15112" xr:uid="{00000000-0005-0000-0000-0000683A0000}"/>
    <cellStyle name="Input 2 3 2 10 8 5 2" xfId="15113" xr:uid="{00000000-0005-0000-0000-0000693A0000}"/>
    <cellStyle name="Input 2 3 2 10 8 5 3" xfId="15114" xr:uid="{00000000-0005-0000-0000-00006A3A0000}"/>
    <cellStyle name="Input 2 3 2 10 8 6" xfId="15115" xr:uid="{00000000-0005-0000-0000-00006B3A0000}"/>
    <cellStyle name="Input 2 3 2 10 8 6 2" xfId="15116" xr:uid="{00000000-0005-0000-0000-00006C3A0000}"/>
    <cellStyle name="Input 2 3 2 10 8 6 3" xfId="15117" xr:uid="{00000000-0005-0000-0000-00006D3A0000}"/>
    <cellStyle name="Input 2 3 2 10 8 7" xfId="15118" xr:uid="{00000000-0005-0000-0000-00006E3A0000}"/>
    <cellStyle name="Input 2 3 2 10 8 7 2" xfId="15119" xr:uid="{00000000-0005-0000-0000-00006F3A0000}"/>
    <cellStyle name="Input 2 3 2 10 8 7 3" xfId="15120" xr:uid="{00000000-0005-0000-0000-0000703A0000}"/>
    <cellStyle name="Input 2 3 2 10 8 8" xfId="15121" xr:uid="{00000000-0005-0000-0000-0000713A0000}"/>
    <cellStyle name="Input 2 3 2 10 8 8 2" xfId="15122" xr:uid="{00000000-0005-0000-0000-0000723A0000}"/>
    <cellStyle name="Input 2 3 2 10 8 8 3" xfId="15123" xr:uid="{00000000-0005-0000-0000-0000733A0000}"/>
    <cellStyle name="Input 2 3 2 10 8 9" xfId="15124" xr:uid="{00000000-0005-0000-0000-0000743A0000}"/>
    <cellStyle name="Input 2 3 2 10 8 9 2" xfId="15125" xr:uid="{00000000-0005-0000-0000-0000753A0000}"/>
    <cellStyle name="Input 2 3 2 10 8 9 3" xfId="15126" xr:uid="{00000000-0005-0000-0000-0000763A0000}"/>
    <cellStyle name="Input 2 3 2 10 9" xfId="15127" xr:uid="{00000000-0005-0000-0000-0000773A0000}"/>
    <cellStyle name="Input 2 3 2 10 9 10" xfId="15128" xr:uid="{00000000-0005-0000-0000-0000783A0000}"/>
    <cellStyle name="Input 2 3 2 10 9 11" xfId="15129" xr:uid="{00000000-0005-0000-0000-0000793A0000}"/>
    <cellStyle name="Input 2 3 2 10 9 2" xfId="15130" xr:uid="{00000000-0005-0000-0000-00007A3A0000}"/>
    <cellStyle name="Input 2 3 2 10 9 2 2" xfId="15131" xr:uid="{00000000-0005-0000-0000-00007B3A0000}"/>
    <cellStyle name="Input 2 3 2 10 9 2 3" xfId="15132" xr:uid="{00000000-0005-0000-0000-00007C3A0000}"/>
    <cellStyle name="Input 2 3 2 10 9 3" xfId="15133" xr:uid="{00000000-0005-0000-0000-00007D3A0000}"/>
    <cellStyle name="Input 2 3 2 10 9 3 2" xfId="15134" xr:uid="{00000000-0005-0000-0000-00007E3A0000}"/>
    <cellStyle name="Input 2 3 2 10 9 3 3" xfId="15135" xr:uid="{00000000-0005-0000-0000-00007F3A0000}"/>
    <cellStyle name="Input 2 3 2 10 9 4" xfId="15136" xr:uid="{00000000-0005-0000-0000-0000803A0000}"/>
    <cellStyle name="Input 2 3 2 10 9 4 2" xfId="15137" xr:uid="{00000000-0005-0000-0000-0000813A0000}"/>
    <cellStyle name="Input 2 3 2 10 9 4 3" xfId="15138" xr:uid="{00000000-0005-0000-0000-0000823A0000}"/>
    <cellStyle name="Input 2 3 2 10 9 5" xfId="15139" xr:uid="{00000000-0005-0000-0000-0000833A0000}"/>
    <cellStyle name="Input 2 3 2 10 9 5 2" xfId="15140" xr:uid="{00000000-0005-0000-0000-0000843A0000}"/>
    <cellStyle name="Input 2 3 2 10 9 5 3" xfId="15141" xr:uid="{00000000-0005-0000-0000-0000853A0000}"/>
    <cellStyle name="Input 2 3 2 10 9 6" xfId="15142" xr:uid="{00000000-0005-0000-0000-0000863A0000}"/>
    <cellStyle name="Input 2 3 2 10 9 6 2" xfId="15143" xr:uid="{00000000-0005-0000-0000-0000873A0000}"/>
    <cellStyle name="Input 2 3 2 10 9 6 3" xfId="15144" xr:uid="{00000000-0005-0000-0000-0000883A0000}"/>
    <cellStyle name="Input 2 3 2 10 9 7" xfId="15145" xr:uid="{00000000-0005-0000-0000-0000893A0000}"/>
    <cellStyle name="Input 2 3 2 10 9 7 2" xfId="15146" xr:uid="{00000000-0005-0000-0000-00008A3A0000}"/>
    <cellStyle name="Input 2 3 2 10 9 7 3" xfId="15147" xr:uid="{00000000-0005-0000-0000-00008B3A0000}"/>
    <cellStyle name="Input 2 3 2 10 9 8" xfId="15148" xr:uid="{00000000-0005-0000-0000-00008C3A0000}"/>
    <cellStyle name="Input 2 3 2 10 9 8 2" xfId="15149" xr:uid="{00000000-0005-0000-0000-00008D3A0000}"/>
    <cellStyle name="Input 2 3 2 10 9 8 3" xfId="15150" xr:uid="{00000000-0005-0000-0000-00008E3A0000}"/>
    <cellStyle name="Input 2 3 2 10 9 9" xfId="15151" xr:uid="{00000000-0005-0000-0000-00008F3A0000}"/>
    <cellStyle name="Input 2 3 2 10 9 9 2" xfId="15152" xr:uid="{00000000-0005-0000-0000-0000903A0000}"/>
    <cellStyle name="Input 2 3 2 10 9 9 3" xfId="15153" xr:uid="{00000000-0005-0000-0000-0000913A0000}"/>
    <cellStyle name="Input 2 3 2 11" xfId="15154" xr:uid="{00000000-0005-0000-0000-0000923A0000}"/>
    <cellStyle name="Input 2 3 2 11 2" xfId="15155" xr:uid="{00000000-0005-0000-0000-0000933A0000}"/>
    <cellStyle name="Input 2 3 2 11 3" xfId="15156" xr:uid="{00000000-0005-0000-0000-0000943A0000}"/>
    <cellStyle name="Input 2 3 2 12" xfId="15157" xr:uid="{00000000-0005-0000-0000-0000953A0000}"/>
    <cellStyle name="Input 2 3 2 12 2" xfId="15158" xr:uid="{00000000-0005-0000-0000-0000963A0000}"/>
    <cellStyle name="Input 2 3 2 12 3" xfId="15159" xr:uid="{00000000-0005-0000-0000-0000973A0000}"/>
    <cellStyle name="Input 2 3 2 13" xfId="58343" xr:uid="{00000000-0005-0000-0000-0000983A0000}"/>
    <cellStyle name="Input 2 3 2 2" xfId="326" xr:uid="{00000000-0005-0000-0000-0000993A0000}"/>
    <cellStyle name="Input 2 3 2 2 10" xfId="58257" xr:uid="{00000000-0005-0000-0000-00009A3A0000}"/>
    <cellStyle name="Input 2 3 2 2 2" xfId="15160" xr:uid="{00000000-0005-0000-0000-00009B3A0000}"/>
    <cellStyle name="Input 2 3 2 2 2 10" xfId="15161" xr:uid="{00000000-0005-0000-0000-00009C3A0000}"/>
    <cellStyle name="Input 2 3 2 2 2 10 10" xfId="15162" xr:uid="{00000000-0005-0000-0000-00009D3A0000}"/>
    <cellStyle name="Input 2 3 2 2 2 10 11" xfId="15163" xr:uid="{00000000-0005-0000-0000-00009E3A0000}"/>
    <cellStyle name="Input 2 3 2 2 2 10 2" xfId="15164" xr:uid="{00000000-0005-0000-0000-00009F3A0000}"/>
    <cellStyle name="Input 2 3 2 2 2 10 2 2" xfId="15165" xr:uid="{00000000-0005-0000-0000-0000A03A0000}"/>
    <cellStyle name="Input 2 3 2 2 2 10 2 3" xfId="15166" xr:uid="{00000000-0005-0000-0000-0000A13A0000}"/>
    <cellStyle name="Input 2 3 2 2 2 10 3" xfId="15167" xr:uid="{00000000-0005-0000-0000-0000A23A0000}"/>
    <cellStyle name="Input 2 3 2 2 2 10 3 2" xfId="15168" xr:uid="{00000000-0005-0000-0000-0000A33A0000}"/>
    <cellStyle name="Input 2 3 2 2 2 10 3 3" xfId="15169" xr:uid="{00000000-0005-0000-0000-0000A43A0000}"/>
    <cellStyle name="Input 2 3 2 2 2 10 4" xfId="15170" xr:uid="{00000000-0005-0000-0000-0000A53A0000}"/>
    <cellStyle name="Input 2 3 2 2 2 10 4 2" xfId="15171" xr:uid="{00000000-0005-0000-0000-0000A63A0000}"/>
    <cellStyle name="Input 2 3 2 2 2 10 4 3" xfId="15172" xr:uid="{00000000-0005-0000-0000-0000A73A0000}"/>
    <cellStyle name="Input 2 3 2 2 2 10 5" xfId="15173" xr:uid="{00000000-0005-0000-0000-0000A83A0000}"/>
    <cellStyle name="Input 2 3 2 2 2 10 5 2" xfId="15174" xr:uid="{00000000-0005-0000-0000-0000A93A0000}"/>
    <cellStyle name="Input 2 3 2 2 2 10 5 3" xfId="15175" xr:uid="{00000000-0005-0000-0000-0000AA3A0000}"/>
    <cellStyle name="Input 2 3 2 2 2 10 6" xfId="15176" xr:uid="{00000000-0005-0000-0000-0000AB3A0000}"/>
    <cellStyle name="Input 2 3 2 2 2 10 6 2" xfId="15177" xr:uid="{00000000-0005-0000-0000-0000AC3A0000}"/>
    <cellStyle name="Input 2 3 2 2 2 10 6 3" xfId="15178" xr:uid="{00000000-0005-0000-0000-0000AD3A0000}"/>
    <cellStyle name="Input 2 3 2 2 2 10 7" xfId="15179" xr:uid="{00000000-0005-0000-0000-0000AE3A0000}"/>
    <cellStyle name="Input 2 3 2 2 2 10 7 2" xfId="15180" xr:uid="{00000000-0005-0000-0000-0000AF3A0000}"/>
    <cellStyle name="Input 2 3 2 2 2 10 7 3" xfId="15181" xr:uid="{00000000-0005-0000-0000-0000B03A0000}"/>
    <cellStyle name="Input 2 3 2 2 2 10 8" xfId="15182" xr:uid="{00000000-0005-0000-0000-0000B13A0000}"/>
    <cellStyle name="Input 2 3 2 2 2 10 8 2" xfId="15183" xr:uid="{00000000-0005-0000-0000-0000B23A0000}"/>
    <cellStyle name="Input 2 3 2 2 2 10 8 3" xfId="15184" xr:uid="{00000000-0005-0000-0000-0000B33A0000}"/>
    <cellStyle name="Input 2 3 2 2 2 10 9" xfId="15185" xr:uid="{00000000-0005-0000-0000-0000B43A0000}"/>
    <cellStyle name="Input 2 3 2 2 2 10 9 2" xfId="15186" xr:uid="{00000000-0005-0000-0000-0000B53A0000}"/>
    <cellStyle name="Input 2 3 2 2 2 10 9 3" xfId="15187" xr:uid="{00000000-0005-0000-0000-0000B63A0000}"/>
    <cellStyle name="Input 2 3 2 2 2 11" xfId="15188" xr:uid="{00000000-0005-0000-0000-0000B73A0000}"/>
    <cellStyle name="Input 2 3 2 2 2 11 2" xfId="15189" xr:uid="{00000000-0005-0000-0000-0000B83A0000}"/>
    <cellStyle name="Input 2 3 2 2 2 11 3" xfId="15190" xr:uid="{00000000-0005-0000-0000-0000B93A0000}"/>
    <cellStyle name="Input 2 3 2 2 2 12" xfId="15191" xr:uid="{00000000-0005-0000-0000-0000BA3A0000}"/>
    <cellStyle name="Input 2 3 2 2 2 12 2" xfId="15192" xr:uid="{00000000-0005-0000-0000-0000BB3A0000}"/>
    <cellStyle name="Input 2 3 2 2 2 12 3" xfId="15193" xr:uid="{00000000-0005-0000-0000-0000BC3A0000}"/>
    <cellStyle name="Input 2 3 2 2 2 13" xfId="15194" xr:uid="{00000000-0005-0000-0000-0000BD3A0000}"/>
    <cellStyle name="Input 2 3 2 2 2 13 2" xfId="15195" xr:uid="{00000000-0005-0000-0000-0000BE3A0000}"/>
    <cellStyle name="Input 2 3 2 2 2 13 3" xfId="15196" xr:uid="{00000000-0005-0000-0000-0000BF3A0000}"/>
    <cellStyle name="Input 2 3 2 2 2 14" xfId="15197" xr:uid="{00000000-0005-0000-0000-0000C03A0000}"/>
    <cellStyle name="Input 2 3 2 2 2 14 2" xfId="15198" xr:uid="{00000000-0005-0000-0000-0000C13A0000}"/>
    <cellStyle name="Input 2 3 2 2 2 14 3" xfId="15199" xr:uid="{00000000-0005-0000-0000-0000C23A0000}"/>
    <cellStyle name="Input 2 3 2 2 2 15" xfId="15200" xr:uid="{00000000-0005-0000-0000-0000C33A0000}"/>
    <cellStyle name="Input 2 3 2 2 2 15 2" xfId="15201" xr:uid="{00000000-0005-0000-0000-0000C43A0000}"/>
    <cellStyle name="Input 2 3 2 2 2 15 3" xfId="15202" xr:uid="{00000000-0005-0000-0000-0000C53A0000}"/>
    <cellStyle name="Input 2 3 2 2 2 16" xfId="15203" xr:uid="{00000000-0005-0000-0000-0000C63A0000}"/>
    <cellStyle name="Input 2 3 2 2 2 16 2" xfId="15204" xr:uid="{00000000-0005-0000-0000-0000C73A0000}"/>
    <cellStyle name="Input 2 3 2 2 2 16 3" xfId="15205" xr:uid="{00000000-0005-0000-0000-0000C83A0000}"/>
    <cellStyle name="Input 2 3 2 2 2 17" xfId="15206" xr:uid="{00000000-0005-0000-0000-0000C93A0000}"/>
    <cellStyle name="Input 2 3 2 2 2 17 2" xfId="15207" xr:uid="{00000000-0005-0000-0000-0000CA3A0000}"/>
    <cellStyle name="Input 2 3 2 2 2 17 3" xfId="15208" xr:uid="{00000000-0005-0000-0000-0000CB3A0000}"/>
    <cellStyle name="Input 2 3 2 2 2 18" xfId="15209" xr:uid="{00000000-0005-0000-0000-0000CC3A0000}"/>
    <cellStyle name="Input 2 3 2 2 2 18 2" xfId="15210" xr:uid="{00000000-0005-0000-0000-0000CD3A0000}"/>
    <cellStyle name="Input 2 3 2 2 2 18 3" xfId="15211" xr:uid="{00000000-0005-0000-0000-0000CE3A0000}"/>
    <cellStyle name="Input 2 3 2 2 2 19" xfId="15212" xr:uid="{00000000-0005-0000-0000-0000CF3A0000}"/>
    <cellStyle name="Input 2 3 2 2 2 2" xfId="15213" xr:uid="{00000000-0005-0000-0000-0000D03A0000}"/>
    <cellStyle name="Input 2 3 2 2 2 2 10" xfId="15214" xr:uid="{00000000-0005-0000-0000-0000D13A0000}"/>
    <cellStyle name="Input 2 3 2 2 2 2 11" xfId="15215" xr:uid="{00000000-0005-0000-0000-0000D23A0000}"/>
    <cellStyle name="Input 2 3 2 2 2 2 2" xfId="15216" xr:uid="{00000000-0005-0000-0000-0000D33A0000}"/>
    <cellStyle name="Input 2 3 2 2 2 2 2 2" xfId="15217" xr:uid="{00000000-0005-0000-0000-0000D43A0000}"/>
    <cellStyle name="Input 2 3 2 2 2 2 2 3" xfId="15218" xr:uid="{00000000-0005-0000-0000-0000D53A0000}"/>
    <cellStyle name="Input 2 3 2 2 2 2 3" xfId="15219" xr:uid="{00000000-0005-0000-0000-0000D63A0000}"/>
    <cellStyle name="Input 2 3 2 2 2 2 3 2" xfId="15220" xr:uid="{00000000-0005-0000-0000-0000D73A0000}"/>
    <cellStyle name="Input 2 3 2 2 2 2 3 3" xfId="15221" xr:uid="{00000000-0005-0000-0000-0000D83A0000}"/>
    <cellStyle name="Input 2 3 2 2 2 2 4" xfId="15222" xr:uid="{00000000-0005-0000-0000-0000D93A0000}"/>
    <cellStyle name="Input 2 3 2 2 2 2 4 2" xfId="15223" xr:uid="{00000000-0005-0000-0000-0000DA3A0000}"/>
    <cellStyle name="Input 2 3 2 2 2 2 4 3" xfId="15224" xr:uid="{00000000-0005-0000-0000-0000DB3A0000}"/>
    <cellStyle name="Input 2 3 2 2 2 2 5" xfId="15225" xr:uid="{00000000-0005-0000-0000-0000DC3A0000}"/>
    <cellStyle name="Input 2 3 2 2 2 2 5 2" xfId="15226" xr:uid="{00000000-0005-0000-0000-0000DD3A0000}"/>
    <cellStyle name="Input 2 3 2 2 2 2 5 3" xfId="15227" xr:uid="{00000000-0005-0000-0000-0000DE3A0000}"/>
    <cellStyle name="Input 2 3 2 2 2 2 6" xfId="15228" xr:uid="{00000000-0005-0000-0000-0000DF3A0000}"/>
    <cellStyle name="Input 2 3 2 2 2 2 6 2" xfId="15229" xr:uid="{00000000-0005-0000-0000-0000E03A0000}"/>
    <cellStyle name="Input 2 3 2 2 2 2 6 3" xfId="15230" xr:uid="{00000000-0005-0000-0000-0000E13A0000}"/>
    <cellStyle name="Input 2 3 2 2 2 2 7" xfId="15231" xr:uid="{00000000-0005-0000-0000-0000E23A0000}"/>
    <cellStyle name="Input 2 3 2 2 2 2 7 2" xfId="15232" xr:uid="{00000000-0005-0000-0000-0000E33A0000}"/>
    <cellStyle name="Input 2 3 2 2 2 2 7 3" xfId="15233" xr:uid="{00000000-0005-0000-0000-0000E43A0000}"/>
    <cellStyle name="Input 2 3 2 2 2 2 8" xfId="15234" xr:uid="{00000000-0005-0000-0000-0000E53A0000}"/>
    <cellStyle name="Input 2 3 2 2 2 2 8 2" xfId="15235" xr:uid="{00000000-0005-0000-0000-0000E63A0000}"/>
    <cellStyle name="Input 2 3 2 2 2 2 8 3" xfId="15236" xr:uid="{00000000-0005-0000-0000-0000E73A0000}"/>
    <cellStyle name="Input 2 3 2 2 2 2 9" xfId="15237" xr:uid="{00000000-0005-0000-0000-0000E83A0000}"/>
    <cellStyle name="Input 2 3 2 2 2 2 9 2" xfId="15238" xr:uid="{00000000-0005-0000-0000-0000E93A0000}"/>
    <cellStyle name="Input 2 3 2 2 2 2 9 3" xfId="15239" xr:uid="{00000000-0005-0000-0000-0000EA3A0000}"/>
    <cellStyle name="Input 2 3 2 2 2 20" xfId="15240" xr:uid="{00000000-0005-0000-0000-0000EB3A0000}"/>
    <cellStyle name="Input 2 3 2 2 2 3" xfId="15241" xr:uid="{00000000-0005-0000-0000-0000EC3A0000}"/>
    <cellStyle name="Input 2 3 2 2 2 3 10" xfId="15242" xr:uid="{00000000-0005-0000-0000-0000ED3A0000}"/>
    <cellStyle name="Input 2 3 2 2 2 3 11" xfId="15243" xr:uid="{00000000-0005-0000-0000-0000EE3A0000}"/>
    <cellStyle name="Input 2 3 2 2 2 3 2" xfId="15244" xr:uid="{00000000-0005-0000-0000-0000EF3A0000}"/>
    <cellStyle name="Input 2 3 2 2 2 3 2 2" xfId="15245" xr:uid="{00000000-0005-0000-0000-0000F03A0000}"/>
    <cellStyle name="Input 2 3 2 2 2 3 2 3" xfId="15246" xr:uid="{00000000-0005-0000-0000-0000F13A0000}"/>
    <cellStyle name="Input 2 3 2 2 2 3 3" xfId="15247" xr:uid="{00000000-0005-0000-0000-0000F23A0000}"/>
    <cellStyle name="Input 2 3 2 2 2 3 3 2" xfId="15248" xr:uid="{00000000-0005-0000-0000-0000F33A0000}"/>
    <cellStyle name="Input 2 3 2 2 2 3 3 3" xfId="15249" xr:uid="{00000000-0005-0000-0000-0000F43A0000}"/>
    <cellStyle name="Input 2 3 2 2 2 3 4" xfId="15250" xr:uid="{00000000-0005-0000-0000-0000F53A0000}"/>
    <cellStyle name="Input 2 3 2 2 2 3 4 2" xfId="15251" xr:uid="{00000000-0005-0000-0000-0000F63A0000}"/>
    <cellStyle name="Input 2 3 2 2 2 3 4 3" xfId="15252" xr:uid="{00000000-0005-0000-0000-0000F73A0000}"/>
    <cellStyle name="Input 2 3 2 2 2 3 5" xfId="15253" xr:uid="{00000000-0005-0000-0000-0000F83A0000}"/>
    <cellStyle name="Input 2 3 2 2 2 3 5 2" xfId="15254" xr:uid="{00000000-0005-0000-0000-0000F93A0000}"/>
    <cellStyle name="Input 2 3 2 2 2 3 5 3" xfId="15255" xr:uid="{00000000-0005-0000-0000-0000FA3A0000}"/>
    <cellStyle name="Input 2 3 2 2 2 3 6" xfId="15256" xr:uid="{00000000-0005-0000-0000-0000FB3A0000}"/>
    <cellStyle name="Input 2 3 2 2 2 3 6 2" xfId="15257" xr:uid="{00000000-0005-0000-0000-0000FC3A0000}"/>
    <cellStyle name="Input 2 3 2 2 2 3 6 3" xfId="15258" xr:uid="{00000000-0005-0000-0000-0000FD3A0000}"/>
    <cellStyle name="Input 2 3 2 2 2 3 7" xfId="15259" xr:uid="{00000000-0005-0000-0000-0000FE3A0000}"/>
    <cellStyle name="Input 2 3 2 2 2 3 7 2" xfId="15260" xr:uid="{00000000-0005-0000-0000-0000FF3A0000}"/>
    <cellStyle name="Input 2 3 2 2 2 3 7 3" xfId="15261" xr:uid="{00000000-0005-0000-0000-0000003B0000}"/>
    <cellStyle name="Input 2 3 2 2 2 3 8" xfId="15262" xr:uid="{00000000-0005-0000-0000-0000013B0000}"/>
    <cellStyle name="Input 2 3 2 2 2 3 8 2" xfId="15263" xr:uid="{00000000-0005-0000-0000-0000023B0000}"/>
    <cellStyle name="Input 2 3 2 2 2 3 8 3" xfId="15264" xr:uid="{00000000-0005-0000-0000-0000033B0000}"/>
    <cellStyle name="Input 2 3 2 2 2 3 9" xfId="15265" xr:uid="{00000000-0005-0000-0000-0000043B0000}"/>
    <cellStyle name="Input 2 3 2 2 2 3 9 2" xfId="15266" xr:uid="{00000000-0005-0000-0000-0000053B0000}"/>
    <cellStyle name="Input 2 3 2 2 2 3 9 3" xfId="15267" xr:uid="{00000000-0005-0000-0000-0000063B0000}"/>
    <cellStyle name="Input 2 3 2 2 2 4" xfId="15268" xr:uid="{00000000-0005-0000-0000-0000073B0000}"/>
    <cellStyle name="Input 2 3 2 2 2 4 10" xfId="15269" xr:uid="{00000000-0005-0000-0000-0000083B0000}"/>
    <cellStyle name="Input 2 3 2 2 2 4 11" xfId="15270" xr:uid="{00000000-0005-0000-0000-0000093B0000}"/>
    <cellStyle name="Input 2 3 2 2 2 4 2" xfId="15271" xr:uid="{00000000-0005-0000-0000-00000A3B0000}"/>
    <cellStyle name="Input 2 3 2 2 2 4 2 2" xfId="15272" xr:uid="{00000000-0005-0000-0000-00000B3B0000}"/>
    <cellStyle name="Input 2 3 2 2 2 4 2 3" xfId="15273" xr:uid="{00000000-0005-0000-0000-00000C3B0000}"/>
    <cellStyle name="Input 2 3 2 2 2 4 3" xfId="15274" xr:uid="{00000000-0005-0000-0000-00000D3B0000}"/>
    <cellStyle name="Input 2 3 2 2 2 4 3 2" xfId="15275" xr:uid="{00000000-0005-0000-0000-00000E3B0000}"/>
    <cellStyle name="Input 2 3 2 2 2 4 3 3" xfId="15276" xr:uid="{00000000-0005-0000-0000-00000F3B0000}"/>
    <cellStyle name="Input 2 3 2 2 2 4 4" xfId="15277" xr:uid="{00000000-0005-0000-0000-0000103B0000}"/>
    <cellStyle name="Input 2 3 2 2 2 4 4 2" xfId="15278" xr:uid="{00000000-0005-0000-0000-0000113B0000}"/>
    <cellStyle name="Input 2 3 2 2 2 4 4 3" xfId="15279" xr:uid="{00000000-0005-0000-0000-0000123B0000}"/>
    <cellStyle name="Input 2 3 2 2 2 4 5" xfId="15280" xr:uid="{00000000-0005-0000-0000-0000133B0000}"/>
    <cellStyle name="Input 2 3 2 2 2 4 5 2" xfId="15281" xr:uid="{00000000-0005-0000-0000-0000143B0000}"/>
    <cellStyle name="Input 2 3 2 2 2 4 5 3" xfId="15282" xr:uid="{00000000-0005-0000-0000-0000153B0000}"/>
    <cellStyle name="Input 2 3 2 2 2 4 6" xfId="15283" xr:uid="{00000000-0005-0000-0000-0000163B0000}"/>
    <cellStyle name="Input 2 3 2 2 2 4 6 2" xfId="15284" xr:uid="{00000000-0005-0000-0000-0000173B0000}"/>
    <cellStyle name="Input 2 3 2 2 2 4 6 3" xfId="15285" xr:uid="{00000000-0005-0000-0000-0000183B0000}"/>
    <cellStyle name="Input 2 3 2 2 2 4 7" xfId="15286" xr:uid="{00000000-0005-0000-0000-0000193B0000}"/>
    <cellStyle name="Input 2 3 2 2 2 4 7 2" xfId="15287" xr:uid="{00000000-0005-0000-0000-00001A3B0000}"/>
    <cellStyle name="Input 2 3 2 2 2 4 7 3" xfId="15288" xr:uid="{00000000-0005-0000-0000-00001B3B0000}"/>
    <cellStyle name="Input 2 3 2 2 2 4 8" xfId="15289" xr:uid="{00000000-0005-0000-0000-00001C3B0000}"/>
    <cellStyle name="Input 2 3 2 2 2 4 8 2" xfId="15290" xr:uid="{00000000-0005-0000-0000-00001D3B0000}"/>
    <cellStyle name="Input 2 3 2 2 2 4 8 3" xfId="15291" xr:uid="{00000000-0005-0000-0000-00001E3B0000}"/>
    <cellStyle name="Input 2 3 2 2 2 4 9" xfId="15292" xr:uid="{00000000-0005-0000-0000-00001F3B0000}"/>
    <cellStyle name="Input 2 3 2 2 2 4 9 2" xfId="15293" xr:uid="{00000000-0005-0000-0000-0000203B0000}"/>
    <cellStyle name="Input 2 3 2 2 2 4 9 3" xfId="15294" xr:uid="{00000000-0005-0000-0000-0000213B0000}"/>
    <cellStyle name="Input 2 3 2 2 2 5" xfId="15295" xr:uid="{00000000-0005-0000-0000-0000223B0000}"/>
    <cellStyle name="Input 2 3 2 2 2 5 10" xfId="15296" xr:uid="{00000000-0005-0000-0000-0000233B0000}"/>
    <cellStyle name="Input 2 3 2 2 2 5 11" xfId="15297" xr:uid="{00000000-0005-0000-0000-0000243B0000}"/>
    <cellStyle name="Input 2 3 2 2 2 5 2" xfId="15298" xr:uid="{00000000-0005-0000-0000-0000253B0000}"/>
    <cellStyle name="Input 2 3 2 2 2 5 2 2" xfId="15299" xr:uid="{00000000-0005-0000-0000-0000263B0000}"/>
    <cellStyle name="Input 2 3 2 2 2 5 2 3" xfId="15300" xr:uid="{00000000-0005-0000-0000-0000273B0000}"/>
    <cellStyle name="Input 2 3 2 2 2 5 3" xfId="15301" xr:uid="{00000000-0005-0000-0000-0000283B0000}"/>
    <cellStyle name="Input 2 3 2 2 2 5 3 2" xfId="15302" xr:uid="{00000000-0005-0000-0000-0000293B0000}"/>
    <cellStyle name="Input 2 3 2 2 2 5 3 3" xfId="15303" xr:uid="{00000000-0005-0000-0000-00002A3B0000}"/>
    <cellStyle name="Input 2 3 2 2 2 5 4" xfId="15304" xr:uid="{00000000-0005-0000-0000-00002B3B0000}"/>
    <cellStyle name="Input 2 3 2 2 2 5 4 2" xfId="15305" xr:uid="{00000000-0005-0000-0000-00002C3B0000}"/>
    <cellStyle name="Input 2 3 2 2 2 5 4 3" xfId="15306" xr:uid="{00000000-0005-0000-0000-00002D3B0000}"/>
    <cellStyle name="Input 2 3 2 2 2 5 5" xfId="15307" xr:uid="{00000000-0005-0000-0000-00002E3B0000}"/>
    <cellStyle name="Input 2 3 2 2 2 5 5 2" xfId="15308" xr:uid="{00000000-0005-0000-0000-00002F3B0000}"/>
    <cellStyle name="Input 2 3 2 2 2 5 5 3" xfId="15309" xr:uid="{00000000-0005-0000-0000-0000303B0000}"/>
    <cellStyle name="Input 2 3 2 2 2 5 6" xfId="15310" xr:uid="{00000000-0005-0000-0000-0000313B0000}"/>
    <cellStyle name="Input 2 3 2 2 2 5 6 2" xfId="15311" xr:uid="{00000000-0005-0000-0000-0000323B0000}"/>
    <cellStyle name="Input 2 3 2 2 2 5 6 3" xfId="15312" xr:uid="{00000000-0005-0000-0000-0000333B0000}"/>
    <cellStyle name="Input 2 3 2 2 2 5 7" xfId="15313" xr:uid="{00000000-0005-0000-0000-0000343B0000}"/>
    <cellStyle name="Input 2 3 2 2 2 5 7 2" xfId="15314" xr:uid="{00000000-0005-0000-0000-0000353B0000}"/>
    <cellStyle name="Input 2 3 2 2 2 5 7 3" xfId="15315" xr:uid="{00000000-0005-0000-0000-0000363B0000}"/>
    <cellStyle name="Input 2 3 2 2 2 5 8" xfId="15316" xr:uid="{00000000-0005-0000-0000-0000373B0000}"/>
    <cellStyle name="Input 2 3 2 2 2 5 8 2" xfId="15317" xr:uid="{00000000-0005-0000-0000-0000383B0000}"/>
    <cellStyle name="Input 2 3 2 2 2 5 8 3" xfId="15318" xr:uid="{00000000-0005-0000-0000-0000393B0000}"/>
    <cellStyle name="Input 2 3 2 2 2 5 9" xfId="15319" xr:uid="{00000000-0005-0000-0000-00003A3B0000}"/>
    <cellStyle name="Input 2 3 2 2 2 5 9 2" xfId="15320" xr:uid="{00000000-0005-0000-0000-00003B3B0000}"/>
    <cellStyle name="Input 2 3 2 2 2 5 9 3" xfId="15321" xr:uid="{00000000-0005-0000-0000-00003C3B0000}"/>
    <cellStyle name="Input 2 3 2 2 2 6" xfId="15322" xr:uid="{00000000-0005-0000-0000-00003D3B0000}"/>
    <cellStyle name="Input 2 3 2 2 2 6 10" xfId="15323" xr:uid="{00000000-0005-0000-0000-00003E3B0000}"/>
    <cellStyle name="Input 2 3 2 2 2 6 11" xfId="15324" xr:uid="{00000000-0005-0000-0000-00003F3B0000}"/>
    <cellStyle name="Input 2 3 2 2 2 6 2" xfId="15325" xr:uid="{00000000-0005-0000-0000-0000403B0000}"/>
    <cellStyle name="Input 2 3 2 2 2 6 2 2" xfId="15326" xr:uid="{00000000-0005-0000-0000-0000413B0000}"/>
    <cellStyle name="Input 2 3 2 2 2 6 2 3" xfId="15327" xr:uid="{00000000-0005-0000-0000-0000423B0000}"/>
    <cellStyle name="Input 2 3 2 2 2 6 3" xfId="15328" xr:uid="{00000000-0005-0000-0000-0000433B0000}"/>
    <cellStyle name="Input 2 3 2 2 2 6 3 2" xfId="15329" xr:uid="{00000000-0005-0000-0000-0000443B0000}"/>
    <cellStyle name="Input 2 3 2 2 2 6 3 3" xfId="15330" xr:uid="{00000000-0005-0000-0000-0000453B0000}"/>
    <cellStyle name="Input 2 3 2 2 2 6 4" xfId="15331" xr:uid="{00000000-0005-0000-0000-0000463B0000}"/>
    <cellStyle name="Input 2 3 2 2 2 6 4 2" xfId="15332" xr:uid="{00000000-0005-0000-0000-0000473B0000}"/>
    <cellStyle name="Input 2 3 2 2 2 6 4 3" xfId="15333" xr:uid="{00000000-0005-0000-0000-0000483B0000}"/>
    <cellStyle name="Input 2 3 2 2 2 6 5" xfId="15334" xr:uid="{00000000-0005-0000-0000-0000493B0000}"/>
    <cellStyle name="Input 2 3 2 2 2 6 5 2" xfId="15335" xr:uid="{00000000-0005-0000-0000-00004A3B0000}"/>
    <cellStyle name="Input 2 3 2 2 2 6 5 3" xfId="15336" xr:uid="{00000000-0005-0000-0000-00004B3B0000}"/>
    <cellStyle name="Input 2 3 2 2 2 6 6" xfId="15337" xr:uid="{00000000-0005-0000-0000-00004C3B0000}"/>
    <cellStyle name="Input 2 3 2 2 2 6 6 2" xfId="15338" xr:uid="{00000000-0005-0000-0000-00004D3B0000}"/>
    <cellStyle name="Input 2 3 2 2 2 6 6 3" xfId="15339" xr:uid="{00000000-0005-0000-0000-00004E3B0000}"/>
    <cellStyle name="Input 2 3 2 2 2 6 7" xfId="15340" xr:uid="{00000000-0005-0000-0000-00004F3B0000}"/>
    <cellStyle name="Input 2 3 2 2 2 6 7 2" xfId="15341" xr:uid="{00000000-0005-0000-0000-0000503B0000}"/>
    <cellStyle name="Input 2 3 2 2 2 6 7 3" xfId="15342" xr:uid="{00000000-0005-0000-0000-0000513B0000}"/>
    <cellStyle name="Input 2 3 2 2 2 6 8" xfId="15343" xr:uid="{00000000-0005-0000-0000-0000523B0000}"/>
    <cellStyle name="Input 2 3 2 2 2 6 8 2" xfId="15344" xr:uid="{00000000-0005-0000-0000-0000533B0000}"/>
    <cellStyle name="Input 2 3 2 2 2 6 8 3" xfId="15345" xr:uid="{00000000-0005-0000-0000-0000543B0000}"/>
    <cellStyle name="Input 2 3 2 2 2 6 9" xfId="15346" xr:uid="{00000000-0005-0000-0000-0000553B0000}"/>
    <cellStyle name="Input 2 3 2 2 2 6 9 2" xfId="15347" xr:uid="{00000000-0005-0000-0000-0000563B0000}"/>
    <cellStyle name="Input 2 3 2 2 2 6 9 3" xfId="15348" xr:uid="{00000000-0005-0000-0000-0000573B0000}"/>
    <cellStyle name="Input 2 3 2 2 2 7" xfId="15349" xr:uid="{00000000-0005-0000-0000-0000583B0000}"/>
    <cellStyle name="Input 2 3 2 2 2 7 10" xfId="15350" xr:uid="{00000000-0005-0000-0000-0000593B0000}"/>
    <cellStyle name="Input 2 3 2 2 2 7 11" xfId="15351" xr:uid="{00000000-0005-0000-0000-00005A3B0000}"/>
    <cellStyle name="Input 2 3 2 2 2 7 2" xfId="15352" xr:uid="{00000000-0005-0000-0000-00005B3B0000}"/>
    <cellStyle name="Input 2 3 2 2 2 7 2 2" xfId="15353" xr:uid="{00000000-0005-0000-0000-00005C3B0000}"/>
    <cellStyle name="Input 2 3 2 2 2 7 2 3" xfId="15354" xr:uid="{00000000-0005-0000-0000-00005D3B0000}"/>
    <cellStyle name="Input 2 3 2 2 2 7 3" xfId="15355" xr:uid="{00000000-0005-0000-0000-00005E3B0000}"/>
    <cellStyle name="Input 2 3 2 2 2 7 3 2" xfId="15356" xr:uid="{00000000-0005-0000-0000-00005F3B0000}"/>
    <cellStyle name="Input 2 3 2 2 2 7 3 3" xfId="15357" xr:uid="{00000000-0005-0000-0000-0000603B0000}"/>
    <cellStyle name="Input 2 3 2 2 2 7 4" xfId="15358" xr:uid="{00000000-0005-0000-0000-0000613B0000}"/>
    <cellStyle name="Input 2 3 2 2 2 7 4 2" xfId="15359" xr:uid="{00000000-0005-0000-0000-0000623B0000}"/>
    <cellStyle name="Input 2 3 2 2 2 7 4 3" xfId="15360" xr:uid="{00000000-0005-0000-0000-0000633B0000}"/>
    <cellStyle name="Input 2 3 2 2 2 7 5" xfId="15361" xr:uid="{00000000-0005-0000-0000-0000643B0000}"/>
    <cellStyle name="Input 2 3 2 2 2 7 5 2" xfId="15362" xr:uid="{00000000-0005-0000-0000-0000653B0000}"/>
    <cellStyle name="Input 2 3 2 2 2 7 5 3" xfId="15363" xr:uid="{00000000-0005-0000-0000-0000663B0000}"/>
    <cellStyle name="Input 2 3 2 2 2 7 6" xfId="15364" xr:uid="{00000000-0005-0000-0000-0000673B0000}"/>
    <cellStyle name="Input 2 3 2 2 2 7 6 2" xfId="15365" xr:uid="{00000000-0005-0000-0000-0000683B0000}"/>
    <cellStyle name="Input 2 3 2 2 2 7 6 3" xfId="15366" xr:uid="{00000000-0005-0000-0000-0000693B0000}"/>
    <cellStyle name="Input 2 3 2 2 2 7 7" xfId="15367" xr:uid="{00000000-0005-0000-0000-00006A3B0000}"/>
    <cellStyle name="Input 2 3 2 2 2 7 7 2" xfId="15368" xr:uid="{00000000-0005-0000-0000-00006B3B0000}"/>
    <cellStyle name="Input 2 3 2 2 2 7 7 3" xfId="15369" xr:uid="{00000000-0005-0000-0000-00006C3B0000}"/>
    <cellStyle name="Input 2 3 2 2 2 7 8" xfId="15370" xr:uid="{00000000-0005-0000-0000-00006D3B0000}"/>
    <cellStyle name="Input 2 3 2 2 2 7 8 2" xfId="15371" xr:uid="{00000000-0005-0000-0000-00006E3B0000}"/>
    <cellStyle name="Input 2 3 2 2 2 7 8 3" xfId="15372" xr:uid="{00000000-0005-0000-0000-00006F3B0000}"/>
    <cellStyle name="Input 2 3 2 2 2 7 9" xfId="15373" xr:uid="{00000000-0005-0000-0000-0000703B0000}"/>
    <cellStyle name="Input 2 3 2 2 2 7 9 2" xfId="15374" xr:uid="{00000000-0005-0000-0000-0000713B0000}"/>
    <cellStyle name="Input 2 3 2 2 2 7 9 3" xfId="15375" xr:uid="{00000000-0005-0000-0000-0000723B0000}"/>
    <cellStyle name="Input 2 3 2 2 2 8" xfId="15376" xr:uid="{00000000-0005-0000-0000-0000733B0000}"/>
    <cellStyle name="Input 2 3 2 2 2 8 10" xfId="15377" xr:uid="{00000000-0005-0000-0000-0000743B0000}"/>
    <cellStyle name="Input 2 3 2 2 2 8 11" xfId="15378" xr:uid="{00000000-0005-0000-0000-0000753B0000}"/>
    <cellStyle name="Input 2 3 2 2 2 8 2" xfId="15379" xr:uid="{00000000-0005-0000-0000-0000763B0000}"/>
    <cellStyle name="Input 2 3 2 2 2 8 2 2" xfId="15380" xr:uid="{00000000-0005-0000-0000-0000773B0000}"/>
    <cellStyle name="Input 2 3 2 2 2 8 2 3" xfId="15381" xr:uid="{00000000-0005-0000-0000-0000783B0000}"/>
    <cellStyle name="Input 2 3 2 2 2 8 3" xfId="15382" xr:uid="{00000000-0005-0000-0000-0000793B0000}"/>
    <cellStyle name="Input 2 3 2 2 2 8 3 2" xfId="15383" xr:uid="{00000000-0005-0000-0000-00007A3B0000}"/>
    <cellStyle name="Input 2 3 2 2 2 8 3 3" xfId="15384" xr:uid="{00000000-0005-0000-0000-00007B3B0000}"/>
    <cellStyle name="Input 2 3 2 2 2 8 4" xfId="15385" xr:uid="{00000000-0005-0000-0000-00007C3B0000}"/>
    <cellStyle name="Input 2 3 2 2 2 8 4 2" xfId="15386" xr:uid="{00000000-0005-0000-0000-00007D3B0000}"/>
    <cellStyle name="Input 2 3 2 2 2 8 4 3" xfId="15387" xr:uid="{00000000-0005-0000-0000-00007E3B0000}"/>
    <cellStyle name="Input 2 3 2 2 2 8 5" xfId="15388" xr:uid="{00000000-0005-0000-0000-00007F3B0000}"/>
    <cellStyle name="Input 2 3 2 2 2 8 5 2" xfId="15389" xr:uid="{00000000-0005-0000-0000-0000803B0000}"/>
    <cellStyle name="Input 2 3 2 2 2 8 5 3" xfId="15390" xr:uid="{00000000-0005-0000-0000-0000813B0000}"/>
    <cellStyle name="Input 2 3 2 2 2 8 6" xfId="15391" xr:uid="{00000000-0005-0000-0000-0000823B0000}"/>
    <cellStyle name="Input 2 3 2 2 2 8 6 2" xfId="15392" xr:uid="{00000000-0005-0000-0000-0000833B0000}"/>
    <cellStyle name="Input 2 3 2 2 2 8 6 3" xfId="15393" xr:uid="{00000000-0005-0000-0000-0000843B0000}"/>
    <cellStyle name="Input 2 3 2 2 2 8 7" xfId="15394" xr:uid="{00000000-0005-0000-0000-0000853B0000}"/>
    <cellStyle name="Input 2 3 2 2 2 8 7 2" xfId="15395" xr:uid="{00000000-0005-0000-0000-0000863B0000}"/>
    <cellStyle name="Input 2 3 2 2 2 8 7 3" xfId="15396" xr:uid="{00000000-0005-0000-0000-0000873B0000}"/>
    <cellStyle name="Input 2 3 2 2 2 8 8" xfId="15397" xr:uid="{00000000-0005-0000-0000-0000883B0000}"/>
    <cellStyle name="Input 2 3 2 2 2 8 8 2" xfId="15398" xr:uid="{00000000-0005-0000-0000-0000893B0000}"/>
    <cellStyle name="Input 2 3 2 2 2 8 8 3" xfId="15399" xr:uid="{00000000-0005-0000-0000-00008A3B0000}"/>
    <cellStyle name="Input 2 3 2 2 2 8 9" xfId="15400" xr:uid="{00000000-0005-0000-0000-00008B3B0000}"/>
    <cellStyle name="Input 2 3 2 2 2 8 9 2" xfId="15401" xr:uid="{00000000-0005-0000-0000-00008C3B0000}"/>
    <cellStyle name="Input 2 3 2 2 2 8 9 3" xfId="15402" xr:uid="{00000000-0005-0000-0000-00008D3B0000}"/>
    <cellStyle name="Input 2 3 2 2 2 9" xfId="15403" xr:uid="{00000000-0005-0000-0000-00008E3B0000}"/>
    <cellStyle name="Input 2 3 2 2 2 9 10" xfId="15404" xr:uid="{00000000-0005-0000-0000-00008F3B0000}"/>
    <cellStyle name="Input 2 3 2 2 2 9 11" xfId="15405" xr:uid="{00000000-0005-0000-0000-0000903B0000}"/>
    <cellStyle name="Input 2 3 2 2 2 9 2" xfId="15406" xr:uid="{00000000-0005-0000-0000-0000913B0000}"/>
    <cellStyle name="Input 2 3 2 2 2 9 2 2" xfId="15407" xr:uid="{00000000-0005-0000-0000-0000923B0000}"/>
    <cellStyle name="Input 2 3 2 2 2 9 2 3" xfId="15408" xr:uid="{00000000-0005-0000-0000-0000933B0000}"/>
    <cellStyle name="Input 2 3 2 2 2 9 3" xfId="15409" xr:uid="{00000000-0005-0000-0000-0000943B0000}"/>
    <cellStyle name="Input 2 3 2 2 2 9 3 2" xfId="15410" xr:uid="{00000000-0005-0000-0000-0000953B0000}"/>
    <cellStyle name="Input 2 3 2 2 2 9 3 3" xfId="15411" xr:uid="{00000000-0005-0000-0000-0000963B0000}"/>
    <cellStyle name="Input 2 3 2 2 2 9 4" xfId="15412" xr:uid="{00000000-0005-0000-0000-0000973B0000}"/>
    <cellStyle name="Input 2 3 2 2 2 9 4 2" xfId="15413" xr:uid="{00000000-0005-0000-0000-0000983B0000}"/>
    <cellStyle name="Input 2 3 2 2 2 9 4 3" xfId="15414" xr:uid="{00000000-0005-0000-0000-0000993B0000}"/>
    <cellStyle name="Input 2 3 2 2 2 9 5" xfId="15415" xr:uid="{00000000-0005-0000-0000-00009A3B0000}"/>
    <cellStyle name="Input 2 3 2 2 2 9 5 2" xfId="15416" xr:uid="{00000000-0005-0000-0000-00009B3B0000}"/>
    <cellStyle name="Input 2 3 2 2 2 9 5 3" xfId="15417" xr:uid="{00000000-0005-0000-0000-00009C3B0000}"/>
    <cellStyle name="Input 2 3 2 2 2 9 6" xfId="15418" xr:uid="{00000000-0005-0000-0000-00009D3B0000}"/>
    <cellStyle name="Input 2 3 2 2 2 9 6 2" xfId="15419" xr:uid="{00000000-0005-0000-0000-00009E3B0000}"/>
    <cellStyle name="Input 2 3 2 2 2 9 6 3" xfId="15420" xr:uid="{00000000-0005-0000-0000-00009F3B0000}"/>
    <cellStyle name="Input 2 3 2 2 2 9 7" xfId="15421" xr:uid="{00000000-0005-0000-0000-0000A03B0000}"/>
    <cellStyle name="Input 2 3 2 2 2 9 7 2" xfId="15422" xr:uid="{00000000-0005-0000-0000-0000A13B0000}"/>
    <cellStyle name="Input 2 3 2 2 2 9 7 3" xfId="15423" xr:uid="{00000000-0005-0000-0000-0000A23B0000}"/>
    <cellStyle name="Input 2 3 2 2 2 9 8" xfId="15424" xr:uid="{00000000-0005-0000-0000-0000A33B0000}"/>
    <cellStyle name="Input 2 3 2 2 2 9 8 2" xfId="15425" xr:uid="{00000000-0005-0000-0000-0000A43B0000}"/>
    <cellStyle name="Input 2 3 2 2 2 9 8 3" xfId="15426" xr:uid="{00000000-0005-0000-0000-0000A53B0000}"/>
    <cellStyle name="Input 2 3 2 2 2 9 9" xfId="15427" xr:uid="{00000000-0005-0000-0000-0000A63B0000}"/>
    <cellStyle name="Input 2 3 2 2 2 9 9 2" xfId="15428" xr:uid="{00000000-0005-0000-0000-0000A73B0000}"/>
    <cellStyle name="Input 2 3 2 2 2 9 9 3" xfId="15429" xr:uid="{00000000-0005-0000-0000-0000A83B0000}"/>
    <cellStyle name="Input 2 3 2 2 3" xfId="15430" xr:uid="{00000000-0005-0000-0000-0000A93B0000}"/>
    <cellStyle name="Input 2 3 2 2 3 2" xfId="15431" xr:uid="{00000000-0005-0000-0000-0000AA3B0000}"/>
    <cellStyle name="Input 2 3 2 2 3 2 2" xfId="15432" xr:uid="{00000000-0005-0000-0000-0000AB3B0000}"/>
    <cellStyle name="Input 2 3 2 2 3 2 3" xfId="15433" xr:uid="{00000000-0005-0000-0000-0000AC3B0000}"/>
    <cellStyle name="Input 2 3 2 2 3 3" xfId="15434" xr:uid="{00000000-0005-0000-0000-0000AD3B0000}"/>
    <cellStyle name="Input 2 3 2 2 3 3 2" xfId="15435" xr:uid="{00000000-0005-0000-0000-0000AE3B0000}"/>
    <cellStyle name="Input 2 3 2 2 3 3 3" xfId="15436" xr:uid="{00000000-0005-0000-0000-0000AF3B0000}"/>
    <cellStyle name="Input 2 3 2 2 3 4" xfId="15437" xr:uid="{00000000-0005-0000-0000-0000B03B0000}"/>
    <cellStyle name="Input 2 3 2 2 3 4 2" xfId="15438" xr:uid="{00000000-0005-0000-0000-0000B13B0000}"/>
    <cellStyle name="Input 2 3 2 2 3 4 3" xfId="15439" xr:uid="{00000000-0005-0000-0000-0000B23B0000}"/>
    <cellStyle name="Input 2 3 2 2 3 5" xfId="15440" xr:uid="{00000000-0005-0000-0000-0000B33B0000}"/>
    <cellStyle name="Input 2 3 2 2 3 5 2" xfId="15441" xr:uid="{00000000-0005-0000-0000-0000B43B0000}"/>
    <cellStyle name="Input 2 3 2 2 3 5 3" xfId="15442" xr:uid="{00000000-0005-0000-0000-0000B53B0000}"/>
    <cellStyle name="Input 2 3 2 2 3 6" xfId="15443" xr:uid="{00000000-0005-0000-0000-0000B63B0000}"/>
    <cellStyle name="Input 2 3 2 2 3 6 2" xfId="15444" xr:uid="{00000000-0005-0000-0000-0000B73B0000}"/>
    <cellStyle name="Input 2 3 2 2 3 6 3" xfId="15445" xr:uid="{00000000-0005-0000-0000-0000B83B0000}"/>
    <cellStyle name="Input 2 3 2 2 3 7" xfId="15446" xr:uid="{00000000-0005-0000-0000-0000B93B0000}"/>
    <cellStyle name="Input 2 3 2 2 3 7 2" xfId="15447" xr:uid="{00000000-0005-0000-0000-0000BA3B0000}"/>
    <cellStyle name="Input 2 3 2 2 3 7 3" xfId="15448" xr:uid="{00000000-0005-0000-0000-0000BB3B0000}"/>
    <cellStyle name="Input 2 3 2 2 3 8" xfId="15449" xr:uid="{00000000-0005-0000-0000-0000BC3B0000}"/>
    <cellStyle name="Input 2 3 2 2 3 9" xfId="15450" xr:uid="{00000000-0005-0000-0000-0000BD3B0000}"/>
    <cellStyle name="Input 2 3 2 2 4" xfId="15451" xr:uid="{00000000-0005-0000-0000-0000BE3B0000}"/>
    <cellStyle name="Input 2 3 2 2 4 2" xfId="15452" xr:uid="{00000000-0005-0000-0000-0000BF3B0000}"/>
    <cellStyle name="Input 2 3 2 2 4 3" xfId="15453" xr:uid="{00000000-0005-0000-0000-0000C03B0000}"/>
    <cellStyle name="Input 2 3 2 2 5" xfId="15454" xr:uid="{00000000-0005-0000-0000-0000C13B0000}"/>
    <cellStyle name="Input 2 3 2 2 5 2" xfId="15455" xr:uid="{00000000-0005-0000-0000-0000C23B0000}"/>
    <cellStyle name="Input 2 3 2 2 5 3" xfId="15456" xr:uid="{00000000-0005-0000-0000-0000C33B0000}"/>
    <cellStyle name="Input 2 3 2 2 6" xfId="15457" xr:uid="{00000000-0005-0000-0000-0000C43B0000}"/>
    <cellStyle name="Input 2 3 2 2 6 2" xfId="15458" xr:uid="{00000000-0005-0000-0000-0000C53B0000}"/>
    <cellStyle name="Input 2 3 2 2 6 3" xfId="15459" xr:uid="{00000000-0005-0000-0000-0000C63B0000}"/>
    <cellStyle name="Input 2 3 2 2 7" xfId="15460" xr:uid="{00000000-0005-0000-0000-0000C73B0000}"/>
    <cellStyle name="Input 2 3 2 2 7 2" xfId="15461" xr:uid="{00000000-0005-0000-0000-0000C83B0000}"/>
    <cellStyle name="Input 2 3 2 2 7 3" xfId="15462" xr:uid="{00000000-0005-0000-0000-0000C93B0000}"/>
    <cellStyle name="Input 2 3 2 2 8" xfId="15463" xr:uid="{00000000-0005-0000-0000-0000CA3B0000}"/>
    <cellStyle name="Input 2 3 2 2 8 2" xfId="15464" xr:uid="{00000000-0005-0000-0000-0000CB3B0000}"/>
    <cellStyle name="Input 2 3 2 2 8 3" xfId="15465" xr:uid="{00000000-0005-0000-0000-0000CC3B0000}"/>
    <cellStyle name="Input 2 3 2 2 9" xfId="15466" xr:uid="{00000000-0005-0000-0000-0000CD3B0000}"/>
    <cellStyle name="Input 2 3 2 2 9 2" xfId="15467" xr:uid="{00000000-0005-0000-0000-0000CE3B0000}"/>
    <cellStyle name="Input 2 3 2 2 9 3" xfId="15468" xr:uid="{00000000-0005-0000-0000-0000CF3B0000}"/>
    <cellStyle name="Input 2 3 2 3" xfId="327" xr:uid="{00000000-0005-0000-0000-0000D03B0000}"/>
    <cellStyle name="Input 2 3 2 3 2" xfId="15469" xr:uid="{00000000-0005-0000-0000-0000D13B0000}"/>
    <cellStyle name="Input 2 3 2 3 2 10" xfId="15470" xr:uid="{00000000-0005-0000-0000-0000D23B0000}"/>
    <cellStyle name="Input 2 3 2 3 2 10 10" xfId="15471" xr:uid="{00000000-0005-0000-0000-0000D33B0000}"/>
    <cellStyle name="Input 2 3 2 3 2 10 11" xfId="15472" xr:uid="{00000000-0005-0000-0000-0000D43B0000}"/>
    <cellStyle name="Input 2 3 2 3 2 10 2" xfId="15473" xr:uid="{00000000-0005-0000-0000-0000D53B0000}"/>
    <cellStyle name="Input 2 3 2 3 2 10 2 2" xfId="15474" xr:uid="{00000000-0005-0000-0000-0000D63B0000}"/>
    <cellStyle name="Input 2 3 2 3 2 10 2 3" xfId="15475" xr:uid="{00000000-0005-0000-0000-0000D73B0000}"/>
    <cellStyle name="Input 2 3 2 3 2 10 3" xfId="15476" xr:uid="{00000000-0005-0000-0000-0000D83B0000}"/>
    <cellStyle name="Input 2 3 2 3 2 10 3 2" xfId="15477" xr:uid="{00000000-0005-0000-0000-0000D93B0000}"/>
    <cellStyle name="Input 2 3 2 3 2 10 3 3" xfId="15478" xr:uid="{00000000-0005-0000-0000-0000DA3B0000}"/>
    <cellStyle name="Input 2 3 2 3 2 10 4" xfId="15479" xr:uid="{00000000-0005-0000-0000-0000DB3B0000}"/>
    <cellStyle name="Input 2 3 2 3 2 10 4 2" xfId="15480" xr:uid="{00000000-0005-0000-0000-0000DC3B0000}"/>
    <cellStyle name="Input 2 3 2 3 2 10 4 3" xfId="15481" xr:uid="{00000000-0005-0000-0000-0000DD3B0000}"/>
    <cellStyle name="Input 2 3 2 3 2 10 5" xfId="15482" xr:uid="{00000000-0005-0000-0000-0000DE3B0000}"/>
    <cellStyle name="Input 2 3 2 3 2 10 5 2" xfId="15483" xr:uid="{00000000-0005-0000-0000-0000DF3B0000}"/>
    <cellStyle name="Input 2 3 2 3 2 10 5 3" xfId="15484" xr:uid="{00000000-0005-0000-0000-0000E03B0000}"/>
    <cellStyle name="Input 2 3 2 3 2 10 6" xfId="15485" xr:uid="{00000000-0005-0000-0000-0000E13B0000}"/>
    <cellStyle name="Input 2 3 2 3 2 10 6 2" xfId="15486" xr:uid="{00000000-0005-0000-0000-0000E23B0000}"/>
    <cellStyle name="Input 2 3 2 3 2 10 6 3" xfId="15487" xr:uid="{00000000-0005-0000-0000-0000E33B0000}"/>
    <cellStyle name="Input 2 3 2 3 2 10 7" xfId="15488" xr:uid="{00000000-0005-0000-0000-0000E43B0000}"/>
    <cellStyle name="Input 2 3 2 3 2 10 7 2" xfId="15489" xr:uid="{00000000-0005-0000-0000-0000E53B0000}"/>
    <cellStyle name="Input 2 3 2 3 2 10 7 3" xfId="15490" xr:uid="{00000000-0005-0000-0000-0000E63B0000}"/>
    <cellStyle name="Input 2 3 2 3 2 10 8" xfId="15491" xr:uid="{00000000-0005-0000-0000-0000E73B0000}"/>
    <cellStyle name="Input 2 3 2 3 2 10 8 2" xfId="15492" xr:uid="{00000000-0005-0000-0000-0000E83B0000}"/>
    <cellStyle name="Input 2 3 2 3 2 10 8 3" xfId="15493" xr:uid="{00000000-0005-0000-0000-0000E93B0000}"/>
    <cellStyle name="Input 2 3 2 3 2 10 9" xfId="15494" xr:uid="{00000000-0005-0000-0000-0000EA3B0000}"/>
    <cellStyle name="Input 2 3 2 3 2 10 9 2" xfId="15495" xr:uid="{00000000-0005-0000-0000-0000EB3B0000}"/>
    <cellStyle name="Input 2 3 2 3 2 10 9 3" xfId="15496" xr:uid="{00000000-0005-0000-0000-0000EC3B0000}"/>
    <cellStyle name="Input 2 3 2 3 2 11" xfId="15497" xr:uid="{00000000-0005-0000-0000-0000ED3B0000}"/>
    <cellStyle name="Input 2 3 2 3 2 11 2" xfId="15498" xr:uid="{00000000-0005-0000-0000-0000EE3B0000}"/>
    <cellStyle name="Input 2 3 2 3 2 11 3" xfId="15499" xr:uid="{00000000-0005-0000-0000-0000EF3B0000}"/>
    <cellStyle name="Input 2 3 2 3 2 12" xfId="15500" xr:uid="{00000000-0005-0000-0000-0000F03B0000}"/>
    <cellStyle name="Input 2 3 2 3 2 12 2" xfId="15501" xr:uid="{00000000-0005-0000-0000-0000F13B0000}"/>
    <cellStyle name="Input 2 3 2 3 2 12 3" xfId="15502" xr:uid="{00000000-0005-0000-0000-0000F23B0000}"/>
    <cellStyle name="Input 2 3 2 3 2 13" xfId="15503" xr:uid="{00000000-0005-0000-0000-0000F33B0000}"/>
    <cellStyle name="Input 2 3 2 3 2 13 2" xfId="15504" xr:uid="{00000000-0005-0000-0000-0000F43B0000}"/>
    <cellStyle name="Input 2 3 2 3 2 13 3" xfId="15505" xr:uid="{00000000-0005-0000-0000-0000F53B0000}"/>
    <cellStyle name="Input 2 3 2 3 2 14" xfId="15506" xr:uid="{00000000-0005-0000-0000-0000F63B0000}"/>
    <cellStyle name="Input 2 3 2 3 2 14 2" xfId="15507" xr:uid="{00000000-0005-0000-0000-0000F73B0000}"/>
    <cellStyle name="Input 2 3 2 3 2 14 3" xfId="15508" xr:uid="{00000000-0005-0000-0000-0000F83B0000}"/>
    <cellStyle name="Input 2 3 2 3 2 15" xfId="15509" xr:uid="{00000000-0005-0000-0000-0000F93B0000}"/>
    <cellStyle name="Input 2 3 2 3 2 15 2" xfId="15510" xr:uid="{00000000-0005-0000-0000-0000FA3B0000}"/>
    <cellStyle name="Input 2 3 2 3 2 15 3" xfId="15511" xr:uid="{00000000-0005-0000-0000-0000FB3B0000}"/>
    <cellStyle name="Input 2 3 2 3 2 16" xfId="15512" xr:uid="{00000000-0005-0000-0000-0000FC3B0000}"/>
    <cellStyle name="Input 2 3 2 3 2 16 2" xfId="15513" xr:uid="{00000000-0005-0000-0000-0000FD3B0000}"/>
    <cellStyle name="Input 2 3 2 3 2 16 3" xfId="15514" xr:uid="{00000000-0005-0000-0000-0000FE3B0000}"/>
    <cellStyle name="Input 2 3 2 3 2 17" xfId="15515" xr:uid="{00000000-0005-0000-0000-0000FF3B0000}"/>
    <cellStyle name="Input 2 3 2 3 2 17 2" xfId="15516" xr:uid="{00000000-0005-0000-0000-0000003C0000}"/>
    <cellStyle name="Input 2 3 2 3 2 17 3" xfId="15517" xr:uid="{00000000-0005-0000-0000-0000013C0000}"/>
    <cellStyle name="Input 2 3 2 3 2 18" xfId="15518" xr:uid="{00000000-0005-0000-0000-0000023C0000}"/>
    <cellStyle name="Input 2 3 2 3 2 18 2" xfId="15519" xr:uid="{00000000-0005-0000-0000-0000033C0000}"/>
    <cellStyle name="Input 2 3 2 3 2 18 3" xfId="15520" xr:uid="{00000000-0005-0000-0000-0000043C0000}"/>
    <cellStyle name="Input 2 3 2 3 2 19" xfId="15521" xr:uid="{00000000-0005-0000-0000-0000053C0000}"/>
    <cellStyle name="Input 2 3 2 3 2 2" xfId="15522" xr:uid="{00000000-0005-0000-0000-0000063C0000}"/>
    <cellStyle name="Input 2 3 2 3 2 2 10" xfId="15523" xr:uid="{00000000-0005-0000-0000-0000073C0000}"/>
    <cellStyle name="Input 2 3 2 3 2 2 11" xfId="15524" xr:uid="{00000000-0005-0000-0000-0000083C0000}"/>
    <cellStyle name="Input 2 3 2 3 2 2 2" xfId="15525" xr:uid="{00000000-0005-0000-0000-0000093C0000}"/>
    <cellStyle name="Input 2 3 2 3 2 2 2 2" xfId="15526" xr:uid="{00000000-0005-0000-0000-00000A3C0000}"/>
    <cellStyle name="Input 2 3 2 3 2 2 2 3" xfId="15527" xr:uid="{00000000-0005-0000-0000-00000B3C0000}"/>
    <cellStyle name="Input 2 3 2 3 2 2 3" xfId="15528" xr:uid="{00000000-0005-0000-0000-00000C3C0000}"/>
    <cellStyle name="Input 2 3 2 3 2 2 3 2" xfId="15529" xr:uid="{00000000-0005-0000-0000-00000D3C0000}"/>
    <cellStyle name="Input 2 3 2 3 2 2 3 3" xfId="15530" xr:uid="{00000000-0005-0000-0000-00000E3C0000}"/>
    <cellStyle name="Input 2 3 2 3 2 2 4" xfId="15531" xr:uid="{00000000-0005-0000-0000-00000F3C0000}"/>
    <cellStyle name="Input 2 3 2 3 2 2 4 2" xfId="15532" xr:uid="{00000000-0005-0000-0000-0000103C0000}"/>
    <cellStyle name="Input 2 3 2 3 2 2 4 3" xfId="15533" xr:uid="{00000000-0005-0000-0000-0000113C0000}"/>
    <cellStyle name="Input 2 3 2 3 2 2 5" xfId="15534" xr:uid="{00000000-0005-0000-0000-0000123C0000}"/>
    <cellStyle name="Input 2 3 2 3 2 2 5 2" xfId="15535" xr:uid="{00000000-0005-0000-0000-0000133C0000}"/>
    <cellStyle name="Input 2 3 2 3 2 2 5 3" xfId="15536" xr:uid="{00000000-0005-0000-0000-0000143C0000}"/>
    <cellStyle name="Input 2 3 2 3 2 2 6" xfId="15537" xr:uid="{00000000-0005-0000-0000-0000153C0000}"/>
    <cellStyle name="Input 2 3 2 3 2 2 6 2" xfId="15538" xr:uid="{00000000-0005-0000-0000-0000163C0000}"/>
    <cellStyle name="Input 2 3 2 3 2 2 6 3" xfId="15539" xr:uid="{00000000-0005-0000-0000-0000173C0000}"/>
    <cellStyle name="Input 2 3 2 3 2 2 7" xfId="15540" xr:uid="{00000000-0005-0000-0000-0000183C0000}"/>
    <cellStyle name="Input 2 3 2 3 2 2 7 2" xfId="15541" xr:uid="{00000000-0005-0000-0000-0000193C0000}"/>
    <cellStyle name="Input 2 3 2 3 2 2 7 3" xfId="15542" xr:uid="{00000000-0005-0000-0000-00001A3C0000}"/>
    <cellStyle name="Input 2 3 2 3 2 2 8" xfId="15543" xr:uid="{00000000-0005-0000-0000-00001B3C0000}"/>
    <cellStyle name="Input 2 3 2 3 2 2 8 2" xfId="15544" xr:uid="{00000000-0005-0000-0000-00001C3C0000}"/>
    <cellStyle name="Input 2 3 2 3 2 2 8 3" xfId="15545" xr:uid="{00000000-0005-0000-0000-00001D3C0000}"/>
    <cellStyle name="Input 2 3 2 3 2 2 9" xfId="15546" xr:uid="{00000000-0005-0000-0000-00001E3C0000}"/>
    <cellStyle name="Input 2 3 2 3 2 2 9 2" xfId="15547" xr:uid="{00000000-0005-0000-0000-00001F3C0000}"/>
    <cellStyle name="Input 2 3 2 3 2 2 9 3" xfId="15548" xr:uid="{00000000-0005-0000-0000-0000203C0000}"/>
    <cellStyle name="Input 2 3 2 3 2 20" xfId="15549" xr:uid="{00000000-0005-0000-0000-0000213C0000}"/>
    <cellStyle name="Input 2 3 2 3 2 3" xfId="15550" xr:uid="{00000000-0005-0000-0000-0000223C0000}"/>
    <cellStyle name="Input 2 3 2 3 2 3 10" xfId="15551" xr:uid="{00000000-0005-0000-0000-0000233C0000}"/>
    <cellStyle name="Input 2 3 2 3 2 3 11" xfId="15552" xr:uid="{00000000-0005-0000-0000-0000243C0000}"/>
    <cellStyle name="Input 2 3 2 3 2 3 2" xfId="15553" xr:uid="{00000000-0005-0000-0000-0000253C0000}"/>
    <cellStyle name="Input 2 3 2 3 2 3 2 2" xfId="15554" xr:uid="{00000000-0005-0000-0000-0000263C0000}"/>
    <cellStyle name="Input 2 3 2 3 2 3 2 3" xfId="15555" xr:uid="{00000000-0005-0000-0000-0000273C0000}"/>
    <cellStyle name="Input 2 3 2 3 2 3 3" xfId="15556" xr:uid="{00000000-0005-0000-0000-0000283C0000}"/>
    <cellStyle name="Input 2 3 2 3 2 3 3 2" xfId="15557" xr:uid="{00000000-0005-0000-0000-0000293C0000}"/>
    <cellStyle name="Input 2 3 2 3 2 3 3 3" xfId="15558" xr:uid="{00000000-0005-0000-0000-00002A3C0000}"/>
    <cellStyle name="Input 2 3 2 3 2 3 4" xfId="15559" xr:uid="{00000000-0005-0000-0000-00002B3C0000}"/>
    <cellStyle name="Input 2 3 2 3 2 3 4 2" xfId="15560" xr:uid="{00000000-0005-0000-0000-00002C3C0000}"/>
    <cellStyle name="Input 2 3 2 3 2 3 4 3" xfId="15561" xr:uid="{00000000-0005-0000-0000-00002D3C0000}"/>
    <cellStyle name="Input 2 3 2 3 2 3 5" xfId="15562" xr:uid="{00000000-0005-0000-0000-00002E3C0000}"/>
    <cellStyle name="Input 2 3 2 3 2 3 5 2" xfId="15563" xr:uid="{00000000-0005-0000-0000-00002F3C0000}"/>
    <cellStyle name="Input 2 3 2 3 2 3 5 3" xfId="15564" xr:uid="{00000000-0005-0000-0000-0000303C0000}"/>
    <cellStyle name="Input 2 3 2 3 2 3 6" xfId="15565" xr:uid="{00000000-0005-0000-0000-0000313C0000}"/>
    <cellStyle name="Input 2 3 2 3 2 3 6 2" xfId="15566" xr:uid="{00000000-0005-0000-0000-0000323C0000}"/>
    <cellStyle name="Input 2 3 2 3 2 3 6 3" xfId="15567" xr:uid="{00000000-0005-0000-0000-0000333C0000}"/>
    <cellStyle name="Input 2 3 2 3 2 3 7" xfId="15568" xr:uid="{00000000-0005-0000-0000-0000343C0000}"/>
    <cellStyle name="Input 2 3 2 3 2 3 7 2" xfId="15569" xr:uid="{00000000-0005-0000-0000-0000353C0000}"/>
    <cellStyle name="Input 2 3 2 3 2 3 7 3" xfId="15570" xr:uid="{00000000-0005-0000-0000-0000363C0000}"/>
    <cellStyle name="Input 2 3 2 3 2 3 8" xfId="15571" xr:uid="{00000000-0005-0000-0000-0000373C0000}"/>
    <cellStyle name="Input 2 3 2 3 2 3 8 2" xfId="15572" xr:uid="{00000000-0005-0000-0000-0000383C0000}"/>
    <cellStyle name="Input 2 3 2 3 2 3 8 3" xfId="15573" xr:uid="{00000000-0005-0000-0000-0000393C0000}"/>
    <cellStyle name="Input 2 3 2 3 2 3 9" xfId="15574" xr:uid="{00000000-0005-0000-0000-00003A3C0000}"/>
    <cellStyle name="Input 2 3 2 3 2 3 9 2" xfId="15575" xr:uid="{00000000-0005-0000-0000-00003B3C0000}"/>
    <cellStyle name="Input 2 3 2 3 2 3 9 3" xfId="15576" xr:uid="{00000000-0005-0000-0000-00003C3C0000}"/>
    <cellStyle name="Input 2 3 2 3 2 4" xfId="15577" xr:uid="{00000000-0005-0000-0000-00003D3C0000}"/>
    <cellStyle name="Input 2 3 2 3 2 4 10" xfId="15578" xr:uid="{00000000-0005-0000-0000-00003E3C0000}"/>
    <cellStyle name="Input 2 3 2 3 2 4 11" xfId="15579" xr:uid="{00000000-0005-0000-0000-00003F3C0000}"/>
    <cellStyle name="Input 2 3 2 3 2 4 2" xfId="15580" xr:uid="{00000000-0005-0000-0000-0000403C0000}"/>
    <cellStyle name="Input 2 3 2 3 2 4 2 2" xfId="15581" xr:uid="{00000000-0005-0000-0000-0000413C0000}"/>
    <cellStyle name="Input 2 3 2 3 2 4 2 3" xfId="15582" xr:uid="{00000000-0005-0000-0000-0000423C0000}"/>
    <cellStyle name="Input 2 3 2 3 2 4 3" xfId="15583" xr:uid="{00000000-0005-0000-0000-0000433C0000}"/>
    <cellStyle name="Input 2 3 2 3 2 4 3 2" xfId="15584" xr:uid="{00000000-0005-0000-0000-0000443C0000}"/>
    <cellStyle name="Input 2 3 2 3 2 4 3 3" xfId="15585" xr:uid="{00000000-0005-0000-0000-0000453C0000}"/>
    <cellStyle name="Input 2 3 2 3 2 4 4" xfId="15586" xr:uid="{00000000-0005-0000-0000-0000463C0000}"/>
    <cellStyle name="Input 2 3 2 3 2 4 4 2" xfId="15587" xr:uid="{00000000-0005-0000-0000-0000473C0000}"/>
    <cellStyle name="Input 2 3 2 3 2 4 4 3" xfId="15588" xr:uid="{00000000-0005-0000-0000-0000483C0000}"/>
    <cellStyle name="Input 2 3 2 3 2 4 5" xfId="15589" xr:uid="{00000000-0005-0000-0000-0000493C0000}"/>
    <cellStyle name="Input 2 3 2 3 2 4 5 2" xfId="15590" xr:uid="{00000000-0005-0000-0000-00004A3C0000}"/>
    <cellStyle name="Input 2 3 2 3 2 4 5 3" xfId="15591" xr:uid="{00000000-0005-0000-0000-00004B3C0000}"/>
    <cellStyle name="Input 2 3 2 3 2 4 6" xfId="15592" xr:uid="{00000000-0005-0000-0000-00004C3C0000}"/>
    <cellStyle name="Input 2 3 2 3 2 4 6 2" xfId="15593" xr:uid="{00000000-0005-0000-0000-00004D3C0000}"/>
    <cellStyle name="Input 2 3 2 3 2 4 6 3" xfId="15594" xr:uid="{00000000-0005-0000-0000-00004E3C0000}"/>
    <cellStyle name="Input 2 3 2 3 2 4 7" xfId="15595" xr:uid="{00000000-0005-0000-0000-00004F3C0000}"/>
    <cellStyle name="Input 2 3 2 3 2 4 7 2" xfId="15596" xr:uid="{00000000-0005-0000-0000-0000503C0000}"/>
    <cellStyle name="Input 2 3 2 3 2 4 7 3" xfId="15597" xr:uid="{00000000-0005-0000-0000-0000513C0000}"/>
    <cellStyle name="Input 2 3 2 3 2 4 8" xfId="15598" xr:uid="{00000000-0005-0000-0000-0000523C0000}"/>
    <cellStyle name="Input 2 3 2 3 2 4 8 2" xfId="15599" xr:uid="{00000000-0005-0000-0000-0000533C0000}"/>
    <cellStyle name="Input 2 3 2 3 2 4 8 3" xfId="15600" xr:uid="{00000000-0005-0000-0000-0000543C0000}"/>
    <cellStyle name="Input 2 3 2 3 2 4 9" xfId="15601" xr:uid="{00000000-0005-0000-0000-0000553C0000}"/>
    <cellStyle name="Input 2 3 2 3 2 4 9 2" xfId="15602" xr:uid="{00000000-0005-0000-0000-0000563C0000}"/>
    <cellStyle name="Input 2 3 2 3 2 4 9 3" xfId="15603" xr:uid="{00000000-0005-0000-0000-0000573C0000}"/>
    <cellStyle name="Input 2 3 2 3 2 5" xfId="15604" xr:uid="{00000000-0005-0000-0000-0000583C0000}"/>
    <cellStyle name="Input 2 3 2 3 2 5 10" xfId="15605" xr:uid="{00000000-0005-0000-0000-0000593C0000}"/>
    <cellStyle name="Input 2 3 2 3 2 5 11" xfId="15606" xr:uid="{00000000-0005-0000-0000-00005A3C0000}"/>
    <cellStyle name="Input 2 3 2 3 2 5 2" xfId="15607" xr:uid="{00000000-0005-0000-0000-00005B3C0000}"/>
    <cellStyle name="Input 2 3 2 3 2 5 2 2" xfId="15608" xr:uid="{00000000-0005-0000-0000-00005C3C0000}"/>
    <cellStyle name="Input 2 3 2 3 2 5 2 3" xfId="15609" xr:uid="{00000000-0005-0000-0000-00005D3C0000}"/>
    <cellStyle name="Input 2 3 2 3 2 5 3" xfId="15610" xr:uid="{00000000-0005-0000-0000-00005E3C0000}"/>
    <cellStyle name="Input 2 3 2 3 2 5 3 2" xfId="15611" xr:uid="{00000000-0005-0000-0000-00005F3C0000}"/>
    <cellStyle name="Input 2 3 2 3 2 5 3 3" xfId="15612" xr:uid="{00000000-0005-0000-0000-0000603C0000}"/>
    <cellStyle name="Input 2 3 2 3 2 5 4" xfId="15613" xr:uid="{00000000-0005-0000-0000-0000613C0000}"/>
    <cellStyle name="Input 2 3 2 3 2 5 4 2" xfId="15614" xr:uid="{00000000-0005-0000-0000-0000623C0000}"/>
    <cellStyle name="Input 2 3 2 3 2 5 4 3" xfId="15615" xr:uid="{00000000-0005-0000-0000-0000633C0000}"/>
    <cellStyle name="Input 2 3 2 3 2 5 5" xfId="15616" xr:uid="{00000000-0005-0000-0000-0000643C0000}"/>
    <cellStyle name="Input 2 3 2 3 2 5 5 2" xfId="15617" xr:uid="{00000000-0005-0000-0000-0000653C0000}"/>
    <cellStyle name="Input 2 3 2 3 2 5 5 3" xfId="15618" xr:uid="{00000000-0005-0000-0000-0000663C0000}"/>
    <cellStyle name="Input 2 3 2 3 2 5 6" xfId="15619" xr:uid="{00000000-0005-0000-0000-0000673C0000}"/>
    <cellStyle name="Input 2 3 2 3 2 5 6 2" xfId="15620" xr:uid="{00000000-0005-0000-0000-0000683C0000}"/>
    <cellStyle name="Input 2 3 2 3 2 5 6 3" xfId="15621" xr:uid="{00000000-0005-0000-0000-0000693C0000}"/>
    <cellStyle name="Input 2 3 2 3 2 5 7" xfId="15622" xr:uid="{00000000-0005-0000-0000-00006A3C0000}"/>
    <cellStyle name="Input 2 3 2 3 2 5 7 2" xfId="15623" xr:uid="{00000000-0005-0000-0000-00006B3C0000}"/>
    <cellStyle name="Input 2 3 2 3 2 5 7 3" xfId="15624" xr:uid="{00000000-0005-0000-0000-00006C3C0000}"/>
    <cellStyle name="Input 2 3 2 3 2 5 8" xfId="15625" xr:uid="{00000000-0005-0000-0000-00006D3C0000}"/>
    <cellStyle name="Input 2 3 2 3 2 5 8 2" xfId="15626" xr:uid="{00000000-0005-0000-0000-00006E3C0000}"/>
    <cellStyle name="Input 2 3 2 3 2 5 8 3" xfId="15627" xr:uid="{00000000-0005-0000-0000-00006F3C0000}"/>
    <cellStyle name="Input 2 3 2 3 2 5 9" xfId="15628" xr:uid="{00000000-0005-0000-0000-0000703C0000}"/>
    <cellStyle name="Input 2 3 2 3 2 5 9 2" xfId="15629" xr:uid="{00000000-0005-0000-0000-0000713C0000}"/>
    <cellStyle name="Input 2 3 2 3 2 5 9 3" xfId="15630" xr:uid="{00000000-0005-0000-0000-0000723C0000}"/>
    <cellStyle name="Input 2 3 2 3 2 6" xfId="15631" xr:uid="{00000000-0005-0000-0000-0000733C0000}"/>
    <cellStyle name="Input 2 3 2 3 2 6 10" xfId="15632" xr:uid="{00000000-0005-0000-0000-0000743C0000}"/>
    <cellStyle name="Input 2 3 2 3 2 6 11" xfId="15633" xr:uid="{00000000-0005-0000-0000-0000753C0000}"/>
    <cellStyle name="Input 2 3 2 3 2 6 2" xfId="15634" xr:uid="{00000000-0005-0000-0000-0000763C0000}"/>
    <cellStyle name="Input 2 3 2 3 2 6 2 2" xfId="15635" xr:uid="{00000000-0005-0000-0000-0000773C0000}"/>
    <cellStyle name="Input 2 3 2 3 2 6 2 3" xfId="15636" xr:uid="{00000000-0005-0000-0000-0000783C0000}"/>
    <cellStyle name="Input 2 3 2 3 2 6 3" xfId="15637" xr:uid="{00000000-0005-0000-0000-0000793C0000}"/>
    <cellStyle name="Input 2 3 2 3 2 6 3 2" xfId="15638" xr:uid="{00000000-0005-0000-0000-00007A3C0000}"/>
    <cellStyle name="Input 2 3 2 3 2 6 3 3" xfId="15639" xr:uid="{00000000-0005-0000-0000-00007B3C0000}"/>
    <cellStyle name="Input 2 3 2 3 2 6 4" xfId="15640" xr:uid="{00000000-0005-0000-0000-00007C3C0000}"/>
    <cellStyle name="Input 2 3 2 3 2 6 4 2" xfId="15641" xr:uid="{00000000-0005-0000-0000-00007D3C0000}"/>
    <cellStyle name="Input 2 3 2 3 2 6 4 3" xfId="15642" xr:uid="{00000000-0005-0000-0000-00007E3C0000}"/>
    <cellStyle name="Input 2 3 2 3 2 6 5" xfId="15643" xr:uid="{00000000-0005-0000-0000-00007F3C0000}"/>
    <cellStyle name="Input 2 3 2 3 2 6 5 2" xfId="15644" xr:uid="{00000000-0005-0000-0000-0000803C0000}"/>
    <cellStyle name="Input 2 3 2 3 2 6 5 3" xfId="15645" xr:uid="{00000000-0005-0000-0000-0000813C0000}"/>
    <cellStyle name="Input 2 3 2 3 2 6 6" xfId="15646" xr:uid="{00000000-0005-0000-0000-0000823C0000}"/>
    <cellStyle name="Input 2 3 2 3 2 6 6 2" xfId="15647" xr:uid="{00000000-0005-0000-0000-0000833C0000}"/>
    <cellStyle name="Input 2 3 2 3 2 6 6 3" xfId="15648" xr:uid="{00000000-0005-0000-0000-0000843C0000}"/>
    <cellStyle name="Input 2 3 2 3 2 6 7" xfId="15649" xr:uid="{00000000-0005-0000-0000-0000853C0000}"/>
    <cellStyle name="Input 2 3 2 3 2 6 7 2" xfId="15650" xr:uid="{00000000-0005-0000-0000-0000863C0000}"/>
    <cellStyle name="Input 2 3 2 3 2 6 7 3" xfId="15651" xr:uid="{00000000-0005-0000-0000-0000873C0000}"/>
    <cellStyle name="Input 2 3 2 3 2 6 8" xfId="15652" xr:uid="{00000000-0005-0000-0000-0000883C0000}"/>
    <cellStyle name="Input 2 3 2 3 2 6 8 2" xfId="15653" xr:uid="{00000000-0005-0000-0000-0000893C0000}"/>
    <cellStyle name="Input 2 3 2 3 2 6 8 3" xfId="15654" xr:uid="{00000000-0005-0000-0000-00008A3C0000}"/>
    <cellStyle name="Input 2 3 2 3 2 6 9" xfId="15655" xr:uid="{00000000-0005-0000-0000-00008B3C0000}"/>
    <cellStyle name="Input 2 3 2 3 2 6 9 2" xfId="15656" xr:uid="{00000000-0005-0000-0000-00008C3C0000}"/>
    <cellStyle name="Input 2 3 2 3 2 6 9 3" xfId="15657" xr:uid="{00000000-0005-0000-0000-00008D3C0000}"/>
    <cellStyle name="Input 2 3 2 3 2 7" xfId="15658" xr:uid="{00000000-0005-0000-0000-00008E3C0000}"/>
    <cellStyle name="Input 2 3 2 3 2 7 10" xfId="15659" xr:uid="{00000000-0005-0000-0000-00008F3C0000}"/>
    <cellStyle name="Input 2 3 2 3 2 7 11" xfId="15660" xr:uid="{00000000-0005-0000-0000-0000903C0000}"/>
    <cellStyle name="Input 2 3 2 3 2 7 2" xfId="15661" xr:uid="{00000000-0005-0000-0000-0000913C0000}"/>
    <cellStyle name="Input 2 3 2 3 2 7 2 2" xfId="15662" xr:uid="{00000000-0005-0000-0000-0000923C0000}"/>
    <cellStyle name="Input 2 3 2 3 2 7 2 3" xfId="15663" xr:uid="{00000000-0005-0000-0000-0000933C0000}"/>
    <cellStyle name="Input 2 3 2 3 2 7 3" xfId="15664" xr:uid="{00000000-0005-0000-0000-0000943C0000}"/>
    <cellStyle name="Input 2 3 2 3 2 7 3 2" xfId="15665" xr:uid="{00000000-0005-0000-0000-0000953C0000}"/>
    <cellStyle name="Input 2 3 2 3 2 7 3 3" xfId="15666" xr:uid="{00000000-0005-0000-0000-0000963C0000}"/>
    <cellStyle name="Input 2 3 2 3 2 7 4" xfId="15667" xr:uid="{00000000-0005-0000-0000-0000973C0000}"/>
    <cellStyle name="Input 2 3 2 3 2 7 4 2" xfId="15668" xr:uid="{00000000-0005-0000-0000-0000983C0000}"/>
    <cellStyle name="Input 2 3 2 3 2 7 4 3" xfId="15669" xr:uid="{00000000-0005-0000-0000-0000993C0000}"/>
    <cellStyle name="Input 2 3 2 3 2 7 5" xfId="15670" xr:uid="{00000000-0005-0000-0000-00009A3C0000}"/>
    <cellStyle name="Input 2 3 2 3 2 7 5 2" xfId="15671" xr:uid="{00000000-0005-0000-0000-00009B3C0000}"/>
    <cellStyle name="Input 2 3 2 3 2 7 5 3" xfId="15672" xr:uid="{00000000-0005-0000-0000-00009C3C0000}"/>
    <cellStyle name="Input 2 3 2 3 2 7 6" xfId="15673" xr:uid="{00000000-0005-0000-0000-00009D3C0000}"/>
    <cellStyle name="Input 2 3 2 3 2 7 6 2" xfId="15674" xr:uid="{00000000-0005-0000-0000-00009E3C0000}"/>
    <cellStyle name="Input 2 3 2 3 2 7 6 3" xfId="15675" xr:uid="{00000000-0005-0000-0000-00009F3C0000}"/>
    <cellStyle name="Input 2 3 2 3 2 7 7" xfId="15676" xr:uid="{00000000-0005-0000-0000-0000A03C0000}"/>
    <cellStyle name="Input 2 3 2 3 2 7 7 2" xfId="15677" xr:uid="{00000000-0005-0000-0000-0000A13C0000}"/>
    <cellStyle name="Input 2 3 2 3 2 7 7 3" xfId="15678" xr:uid="{00000000-0005-0000-0000-0000A23C0000}"/>
    <cellStyle name="Input 2 3 2 3 2 7 8" xfId="15679" xr:uid="{00000000-0005-0000-0000-0000A33C0000}"/>
    <cellStyle name="Input 2 3 2 3 2 7 8 2" xfId="15680" xr:uid="{00000000-0005-0000-0000-0000A43C0000}"/>
    <cellStyle name="Input 2 3 2 3 2 7 8 3" xfId="15681" xr:uid="{00000000-0005-0000-0000-0000A53C0000}"/>
    <cellStyle name="Input 2 3 2 3 2 7 9" xfId="15682" xr:uid="{00000000-0005-0000-0000-0000A63C0000}"/>
    <cellStyle name="Input 2 3 2 3 2 7 9 2" xfId="15683" xr:uid="{00000000-0005-0000-0000-0000A73C0000}"/>
    <cellStyle name="Input 2 3 2 3 2 7 9 3" xfId="15684" xr:uid="{00000000-0005-0000-0000-0000A83C0000}"/>
    <cellStyle name="Input 2 3 2 3 2 8" xfId="15685" xr:uid="{00000000-0005-0000-0000-0000A93C0000}"/>
    <cellStyle name="Input 2 3 2 3 2 8 10" xfId="15686" xr:uid="{00000000-0005-0000-0000-0000AA3C0000}"/>
    <cellStyle name="Input 2 3 2 3 2 8 11" xfId="15687" xr:uid="{00000000-0005-0000-0000-0000AB3C0000}"/>
    <cellStyle name="Input 2 3 2 3 2 8 2" xfId="15688" xr:uid="{00000000-0005-0000-0000-0000AC3C0000}"/>
    <cellStyle name="Input 2 3 2 3 2 8 2 2" xfId="15689" xr:uid="{00000000-0005-0000-0000-0000AD3C0000}"/>
    <cellStyle name="Input 2 3 2 3 2 8 2 3" xfId="15690" xr:uid="{00000000-0005-0000-0000-0000AE3C0000}"/>
    <cellStyle name="Input 2 3 2 3 2 8 3" xfId="15691" xr:uid="{00000000-0005-0000-0000-0000AF3C0000}"/>
    <cellStyle name="Input 2 3 2 3 2 8 3 2" xfId="15692" xr:uid="{00000000-0005-0000-0000-0000B03C0000}"/>
    <cellStyle name="Input 2 3 2 3 2 8 3 3" xfId="15693" xr:uid="{00000000-0005-0000-0000-0000B13C0000}"/>
    <cellStyle name="Input 2 3 2 3 2 8 4" xfId="15694" xr:uid="{00000000-0005-0000-0000-0000B23C0000}"/>
    <cellStyle name="Input 2 3 2 3 2 8 4 2" xfId="15695" xr:uid="{00000000-0005-0000-0000-0000B33C0000}"/>
    <cellStyle name="Input 2 3 2 3 2 8 4 3" xfId="15696" xr:uid="{00000000-0005-0000-0000-0000B43C0000}"/>
    <cellStyle name="Input 2 3 2 3 2 8 5" xfId="15697" xr:uid="{00000000-0005-0000-0000-0000B53C0000}"/>
    <cellStyle name="Input 2 3 2 3 2 8 5 2" xfId="15698" xr:uid="{00000000-0005-0000-0000-0000B63C0000}"/>
    <cellStyle name="Input 2 3 2 3 2 8 5 3" xfId="15699" xr:uid="{00000000-0005-0000-0000-0000B73C0000}"/>
    <cellStyle name="Input 2 3 2 3 2 8 6" xfId="15700" xr:uid="{00000000-0005-0000-0000-0000B83C0000}"/>
    <cellStyle name="Input 2 3 2 3 2 8 6 2" xfId="15701" xr:uid="{00000000-0005-0000-0000-0000B93C0000}"/>
    <cellStyle name="Input 2 3 2 3 2 8 6 3" xfId="15702" xr:uid="{00000000-0005-0000-0000-0000BA3C0000}"/>
    <cellStyle name="Input 2 3 2 3 2 8 7" xfId="15703" xr:uid="{00000000-0005-0000-0000-0000BB3C0000}"/>
    <cellStyle name="Input 2 3 2 3 2 8 7 2" xfId="15704" xr:uid="{00000000-0005-0000-0000-0000BC3C0000}"/>
    <cellStyle name="Input 2 3 2 3 2 8 7 3" xfId="15705" xr:uid="{00000000-0005-0000-0000-0000BD3C0000}"/>
    <cellStyle name="Input 2 3 2 3 2 8 8" xfId="15706" xr:uid="{00000000-0005-0000-0000-0000BE3C0000}"/>
    <cellStyle name="Input 2 3 2 3 2 8 8 2" xfId="15707" xr:uid="{00000000-0005-0000-0000-0000BF3C0000}"/>
    <cellStyle name="Input 2 3 2 3 2 8 8 3" xfId="15708" xr:uid="{00000000-0005-0000-0000-0000C03C0000}"/>
    <cellStyle name="Input 2 3 2 3 2 8 9" xfId="15709" xr:uid="{00000000-0005-0000-0000-0000C13C0000}"/>
    <cellStyle name="Input 2 3 2 3 2 8 9 2" xfId="15710" xr:uid="{00000000-0005-0000-0000-0000C23C0000}"/>
    <cellStyle name="Input 2 3 2 3 2 8 9 3" xfId="15711" xr:uid="{00000000-0005-0000-0000-0000C33C0000}"/>
    <cellStyle name="Input 2 3 2 3 2 9" xfId="15712" xr:uid="{00000000-0005-0000-0000-0000C43C0000}"/>
    <cellStyle name="Input 2 3 2 3 2 9 10" xfId="15713" xr:uid="{00000000-0005-0000-0000-0000C53C0000}"/>
    <cellStyle name="Input 2 3 2 3 2 9 11" xfId="15714" xr:uid="{00000000-0005-0000-0000-0000C63C0000}"/>
    <cellStyle name="Input 2 3 2 3 2 9 2" xfId="15715" xr:uid="{00000000-0005-0000-0000-0000C73C0000}"/>
    <cellStyle name="Input 2 3 2 3 2 9 2 2" xfId="15716" xr:uid="{00000000-0005-0000-0000-0000C83C0000}"/>
    <cellStyle name="Input 2 3 2 3 2 9 2 3" xfId="15717" xr:uid="{00000000-0005-0000-0000-0000C93C0000}"/>
    <cellStyle name="Input 2 3 2 3 2 9 3" xfId="15718" xr:uid="{00000000-0005-0000-0000-0000CA3C0000}"/>
    <cellStyle name="Input 2 3 2 3 2 9 3 2" xfId="15719" xr:uid="{00000000-0005-0000-0000-0000CB3C0000}"/>
    <cellStyle name="Input 2 3 2 3 2 9 3 3" xfId="15720" xr:uid="{00000000-0005-0000-0000-0000CC3C0000}"/>
    <cellStyle name="Input 2 3 2 3 2 9 4" xfId="15721" xr:uid="{00000000-0005-0000-0000-0000CD3C0000}"/>
    <cellStyle name="Input 2 3 2 3 2 9 4 2" xfId="15722" xr:uid="{00000000-0005-0000-0000-0000CE3C0000}"/>
    <cellStyle name="Input 2 3 2 3 2 9 4 3" xfId="15723" xr:uid="{00000000-0005-0000-0000-0000CF3C0000}"/>
    <cellStyle name="Input 2 3 2 3 2 9 5" xfId="15724" xr:uid="{00000000-0005-0000-0000-0000D03C0000}"/>
    <cellStyle name="Input 2 3 2 3 2 9 5 2" xfId="15725" xr:uid="{00000000-0005-0000-0000-0000D13C0000}"/>
    <cellStyle name="Input 2 3 2 3 2 9 5 3" xfId="15726" xr:uid="{00000000-0005-0000-0000-0000D23C0000}"/>
    <cellStyle name="Input 2 3 2 3 2 9 6" xfId="15727" xr:uid="{00000000-0005-0000-0000-0000D33C0000}"/>
    <cellStyle name="Input 2 3 2 3 2 9 6 2" xfId="15728" xr:uid="{00000000-0005-0000-0000-0000D43C0000}"/>
    <cellStyle name="Input 2 3 2 3 2 9 6 3" xfId="15729" xr:uid="{00000000-0005-0000-0000-0000D53C0000}"/>
    <cellStyle name="Input 2 3 2 3 2 9 7" xfId="15730" xr:uid="{00000000-0005-0000-0000-0000D63C0000}"/>
    <cellStyle name="Input 2 3 2 3 2 9 7 2" xfId="15731" xr:uid="{00000000-0005-0000-0000-0000D73C0000}"/>
    <cellStyle name="Input 2 3 2 3 2 9 7 3" xfId="15732" xr:uid="{00000000-0005-0000-0000-0000D83C0000}"/>
    <cellStyle name="Input 2 3 2 3 2 9 8" xfId="15733" xr:uid="{00000000-0005-0000-0000-0000D93C0000}"/>
    <cellStyle name="Input 2 3 2 3 2 9 8 2" xfId="15734" xr:uid="{00000000-0005-0000-0000-0000DA3C0000}"/>
    <cellStyle name="Input 2 3 2 3 2 9 8 3" xfId="15735" xr:uid="{00000000-0005-0000-0000-0000DB3C0000}"/>
    <cellStyle name="Input 2 3 2 3 2 9 9" xfId="15736" xr:uid="{00000000-0005-0000-0000-0000DC3C0000}"/>
    <cellStyle name="Input 2 3 2 3 2 9 9 2" xfId="15737" xr:uid="{00000000-0005-0000-0000-0000DD3C0000}"/>
    <cellStyle name="Input 2 3 2 3 2 9 9 3" xfId="15738" xr:uid="{00000000-0005-0000-0000-0000DE3C0000}"/>
    <cellStyle name="Input 2 3 2 3 3" xfId="15739" xr:uid="{00000000-0005-0000-0000-0000DF3C0000}"/>
    <cellStyle name="Input 2 3 2 3 3 2" xfId="15740" xr:uid="{00000000-0005-0000-0000-0000E03C0000}"/>
    <cellStyle name="Input 2 3 2 3 3 3" xfId="15741" xr:uid="{00000000-0005-0000-0000-0000E13C0000}"/>
    <cellStyle name="Input 2 3 2 3 4" xfId="15742" xr:uid="{00000000-0005-0000-0000-0000E23C0000}"/>
    <cellStyle name="Input 2 3 2 3 4 2" xfId="15743" xr:uid="{00000000-0005-0000-0000-0000E33C0000}"/>
    <cellStyle name="Input 2 3 2 3 4 3" xfId="15744" xr:uid="{00000000-0005-0000-0000-0000E43C0000}"/>
    <cellStyle name="Input 2 3 2 3 5" xfId="15745" xr:uid="{00000000-0005-0000-0000-0000E53C0000}"/>
    <cellStyle name="Input 2 3 2 3 5 2" xfId="15746" xr:uid="{00000000-0005-0000-0000-0000E63C0000}"/>
    <cellStyle name="Input 2 3 2 3 5 3" xfId="15747" xr:uid="{00000000-0005-0000-0000-0000E73C0000}"/>
    <cellStyle name="Input 2 3 2 3 6" xfId="15748" xr:uid="{00000000-0005-0000-0000-0000E83C0000}"/>
    <cellStyle name="Input 2 3 2 3 6 2" xfId="15749" xr:uid="{00000000-0005-0000-0000-0000E93C0000}"/>
    <cellStyle name="Input 2 3 2 3 6 3" xfId="15750" xr:uid="{00000000-0005-0000-0000-0000EA3C0000}"/>
    <cellStyle name="Input 2 3 2 3 7" xfId="15751" xr:uid="{00000000-0005-0000-0000-0000EB3C0000}"/>
    <cellStyle name="Input 2 3 2 3 7 2" xfId="15752" xr:uid="{00000000-0005-0000-0000-0000EC3C0000}"/>
    <cellStyle name="Input 2 3 2 3 7 3" xfId="15753" xr:uid="{00000000-0005-0000-0000-0000ED3C0000}"/>
    <cellStyle name="Input 2 3 2 3 8" xfId="58223" xr:uid="{00000000-0005-0000-0000-0000EE3C0000}"/>
    <cellStyle name="Input 2 3 2 4" xfId="328" xr:uid="{00000000-0005-0000-0000-0000EF3C0000}"/>
    <cellStyle name="Input 2 3 2 4 2" xfId="15754" xr:uid="{00000000-0005-0000-0000-0000F03C0000}"/>
    <cellStyle name="Input 2 3 2 4 2 10" xfId="15755" xr:uid="{00000000-0005-0000-0000-0000F13C0000}"/>
    <cellStyle name="Input 2 3 2 4 2 10 10" xfId="15756" xr:uid="{00000000-0005-0000-0000-0000F23C0000}"/>
    <cellStyle name="Input 2 3 2 4 2 10 11" xfId="15757" xr:uid="{00000000-0005-0000-0000-0000F33C0000}"/>
    <cellStyle name="Input 2 3 2 4 2 10 2" xfId="15758" xr:uid="{00000000-0005-0000-0000-0000F43C0000}"/>
    <cellStyle name="Input 2 3 2 4 2 10 2 2" xfId="15759" xr:uid="{00000000-0005-0000-0000-0000F53C0000}"/>
    <cellStyle name="Input 2 3 2 4 2 10 2 3" xfId="15760" xr:uid="{00000000-0005-0000-0000-0000F63C0000}"/>
    <cellStyle name="Input 2 3 2 4 2 10 3" xfId="15761" xr:uid="{00000000-0005-0000-0000-0000F73C0000}"/>
    <cellStyle name="Input 2 3 2 4 2 10 3 2" xfId="15762" xr:uid="{00000000-0005-0000-0000-0000F83C0000}"/>
    <cellStyle name="Input 2 3 2 4 2 10 3 3" xfId="15763" xr:uid="{00000000-0005-0000-0000-0000F93C0000}"/>
    <cellStyle name="Input 2 3 2 4 2 10 4" xfId="15764" xr:uid="{00000000-0005-0000-0000-0000FA3C0000}"/>
    <cellStyle name="Input 2 3 2 4 2 10 4 2" xfId="15765" xr:uid="{00000000-0005-0000-0000-0000FB3C0000}"/>
    <cellStyle name="Input 2 3 2 4 2 10 4 3" xfId="15766" xr:uid="{00000000-0005-0000-0000-0000FC3C0000}"/>
    <cellStyle name="Input 2 3 2 4 2 10 5" xfId="15767" xr:uid="{00000000-0005-0000-0000-0000FD3C0000}"/>
    <cellStyle name="Input 2 3 2 4 2 10 5 2" xfId="15768" xr:uid="{00000000-0005-0000-0000-0000FE3C0000}"/>
    <cellStyle name="Input 2 3 2 4 2 10 5 3" xfId="15769" xr:uid="{00000000-0005-0000-0000-0000FF3C0000}"/>
    <cellStyle name="Input 2 3 2 4 2 10 6" xfId="15770" xr:uid="{00000000-0005-0000-0000-0000003D0000}"/>
    <cellStyle name="Input 2 3 2 4 2 10 6 2" xfId="15771" xr:uid="{00000000-0005-0000-0000-0000013D0000}"/>
    <cellStyle name="Input 2 3 2 4 2 10 6 3" xfId="15772" xr:uid="{00000000-0005-0000-0000-0000023D0000}"/>
    <cellStyle name="Input 2 3 2 4 2 10 7" xfId="15773" xr:uid="{00000000-0005-0000-0000-0000033D0000}"/>
    <cellStyle name="Input 2 3 2 4 2 10 7 2" xfId="15774" xr:uid="{00000000-0005-0000-0000-0000043D0000}"/>
    <cellStyle name="Input 2 3 2 4 2 10 7 3" xfId="15775" xr:uid="{00000000-0005-0000-0000-0000053D0000}"/>
    <cellStyle name="Input 2 3 2 4 2 10 8" xfId="15776" xr:uid="{00000000-0005-0000-0000-0000063D0000}"/>
    <cellStyle name="Input 2 3 2 4 2 10 8 2" xfId="15777" xr:uid="{00000000-0005-0000-0000-0000073D0000}"/>
    <cellStyle name="Input 2 3 2 4 2 10 8 3" xfId="15778" xr:uid="{00000000-0005-0000-0000-0000083D0000}"/>
    <cellStyle name="Input 2 3 2 4 2 10 9" xfId="15779" xr:uid="{00000000-0005-0000-0000-0000093D0000}"/>
    <cellStyle name="Input 2 3 2 4 2 10 9 2" xfId="15780" xr:uid="{00000000-0005-0000-0000-00000A3D0000}"/>
    <cellStyle name="Input 2 3 2 4 2 10 9 3" xfId="15781" xr:uid="{00000000-0005-0000-0000-00000B3D0000}"/>
    <cellStyle name="Input 2 3 2 4 2 11" xfId="15782" xr:uid="{00000000-0005-0000-0000-00000C3D0000}"/>
    <cellStyle name="Input 2 3 2 4 2 11 2" xfId="15783" xr:uid="{00000000-0005-0000-0000-00000D3D0000}"/>
    <cellStyle name="Input 2 3 2 4 2 11 3" xfId="15784" xr:uid="{00000000-0005-0000-0000-00000E3D0000}"/>
    <cellStyle name="Input 2 3 2 4 2 12" xfId="15785" xr:uid="{00000000-0005-0000-0000-00000F3D0000}"/>
    <cellStyle name="Input 2 3 2 4 2 12 2" xfId="15786" xr:uid="{00000000-0005-0000-0000-0000103D0000}"/>
    <cellStyle name="Input 2 3 2 4 2 12 3" xfId="15787" xr:uid="{00000000-0005-0000-0000-0000113D0000}"/>
    <cellStyle name="Input 2 3 2 4 2 13" xfId="15788" xr:uid="{00000000-0005-0000-0000-0000123D0000}"/>
    <cellStyle name="Input 2 3 2 4 2 13 2" xfId="15789" xr:uid="{00000000-0005-0000-0000-0000133D0000}"/>
    <cellStyle name="Input 2 3 2 4 2 13 3" xfId="15790" xr:uid="{00000000-0005-0000-0000-0000143D0000}"/>
    <cellStyle name="Input 2 3 2 4 2 14" xfId="15791" xr:uid="{00000000-0005-0000-0000-0000153D0000}"/>
    <cellStyle name="Input 2 3 2 4 2 14 2" xfId="15792" xr:uid="{00000000-0005-0000-0000-0000163D0000}"/>
    <cellStyle name="Input 2 3 2 4 2 14 3" xfId="15793" xr:uid="{00000000-0005-0000-0000-0000173D0000}"/>
    <cellStyle name="Input 2 3 2 4 2 15" xfId="15794" xr:uid="{00000000-0005-0000-0000-0000183D0000}"/>
    <cellStyle name="Input 2 3 2 4 2 15 2" xfId="15795" xr:uid="{00000000-0005-0000-0000-0000193D0000}"/>
    <cellStyle name="Input 2 3 2 4 2 15 3" xfId="15796" xr:uid="{00000000-0005-0000-0000-00001A3D0000}"/>
    <cellStyle name="Input 2 3 2 4 2 16" xfId="15797" xr:uid="{00000000-0005-0000-0000-00001B3D0000}"/>
    <cellStyle name="Input 2 3 2 4 2 16 2" xfId="15798" xr:uid="{00000000-0005-0000-0000-00001C3D0000}"/>
    <cellStyle name="Input 2 3 2 4 2 16 3" xfId="15799" xr:uid="{00000000-0005-0000-0000-00001D3D0000}"/>
    <cellStyle name="Input 2 3 2 4 2 17" xfId="15800" xr:uid="{00000000-0005-0000-0000-00001E3D0000}"/>
    <cellStyle name="Input 2 3 2 4 2 17 2" xfId="15801" xr:uid="{00000000-0005-0000-0000-00001F3D0000}"/>
    <cellStyle name="Input 2 3 2 4 2 17 3" xfId="15802" xr:uid="{00000000-0005-0000-0000-0000203D0000}"/>
    <cellStyle name="Input 2 3 2 4 2 18" xfId="15803" xr:uid="{00000000-0005-0000-0000-0000213D0000}"/>
    <cellStyle name="Input 2 3 2 4 2 18 2" xfId="15804" xr:uid="{00000000-0005-0000-0000-0000223D0000}"/>
    <cellStyle name="Input 2 3 2 4 2 18 3" xfId="15805" xr:uid="{00000000-0005-0000-0000-0000233D0000}"/>
    <cellStyle name="Input 2 3 2 4 2 19" xfId="15806" xr:uid="{00000000-0005-0000-0000-0000243D0000}"/>
    <cellStyle name="Input 2 3 2 4 2 2" xfId="15807" xr:uid="{00000000-0005-0000-0000-0000253D0000}"/>
    <cellStyle name="Input 2 3 2 4 2 2 10" xfId="15808" xr:uid="{00000000-0005-0000-0000-0000263D0000}"/>
    <cellStyle name="Input 2 3 2 4 2 2 11" xfId="15809" xr:uid="{00000000-0005-0000-0000-0000273D0000}"/>
    <cellStyle name="Input 2 3 2 4 2 2 2" xfId="15810" xr:uid="{00000000-0005-0000-0000-0000283D0000}"/>
    <cellStyle name="Input 2 3 2 4 2 2 2 2" xfId="15811" xr:uid="{00000000-0005-0000-0000-0000293D0000}"/>
    <cellStyle name="Input 2 3 2 4 2 2 2 3" xfId="15812" xr:uid="{00000000-0005-0000-0000-00002A3D0000}"/>
    <cellStyle name="Input 2 3 2 4 2 2 3" xfId="15813" xr:uid="{00000000-0005-0000-0000-00002B3D0000}"/>
    <cellStyle name="Input 2 3 2 4 2 2 3 2" xfId="15814" xr:uid="{00000000-0005-0000-0000-00002C3D0000}"/>
    <cellStyle name="Input 2 3 2 4 2 2 3 3" xfId="15815" xr:uid="{00000000-0005-0000-0000-00002D3D0000}"/>
    <cellStyle name="Input 2 3 2 4 2 2 4" xfId="15816" xr:uid="{00000000-0005-0000-0000-00002E3D0000}"/>
    <cellStyle name="Input 2 3 2 4 2 2 4 2" xfId="15817" xr:uid="{00000000-0005-0000-0000-00002F3D0000}"/>
    <cellStyle name="Input 2 3 2 4 2 2 4 3" xfId="15818" xr:uid="{00000000-0005-0000-0000-0000303D0000}"/>
    <cellStyle name="Input 2 3 2 4 2 2 5" xfId="15819" xr:uid="{00000000-0005-0000-0000-0000313D0000}"/>
    <cellStyle name="Input 2 3 2 4 2 2 5 2" xfId="15820" xr:uid="{00000000-0005-0000-0000-0000323D0000}"/>
    <cellStyle name="Input 2 3 2 4 2 2 5 3" xfId="15821" xr:uid="{00000000-0005-0000-0000-0000333D0000}"/>
    <cellStyle name="Input 2 3 2 4 2 2 6" xfId="15822" xr:uid="{00000000-0005-0000-0000-0000343D0000}"/>
    <cellStyle name="Input 2 3 2 4 2 2 6 2" xfId="15823" xr:uid="{00000000-0005-0000-0000-0000353D0000}"/>
    <cellStyle name="Input 2 3 2 4 2 2 6 3" xfId="15824" xr:uid="{00000000-0005-0000-0000-0000363D0000}"/>
    <cellStyle name="Input 2 3 2 4 2 2 7" xfId="15825" xr:uid="{00000000-0005-0000-0000-0000373D0000}"/>
    <cellStyle name="Input 2 3 2 4 2 2 7 2" xfId="15826" xr:uid="{00000000-0005-0000-0000-0000383D0000}"/>
    <cellStyle name="Input 2 3 2 4 2 2 7 3" xfId="15827" xr:uid="{00000000-0005-0000-0000-0000393D0000}"/>
    <cellStyle name="Input 2 3 2 4 2 2 8" xfId="15828" xr:uid="{00000000-0005-0000-0000-00003A3D0000}"/>
    <cellStyle name="Input 2 3 2 4 2 2 8 2" xfId="15829" xr:uid="{00000000-0005-0000-0000-00003B3D0000}"/>
    <cellStyle name="Input 2 3 2 4 2 2 8 3" xfId="15830" xr:uid="{00000000-0005-0000-0000-00003C3D0000}"/>
    <cellStyle name="Input 2 3 2 4 2 2 9" xfId="15831" xr:uid="{00000000-0005-0000-0000-00003D3D0000}"/>
    <cellStyle name="Input 2 3 2 4 2 2 9 2" xfId="15832" xr:uid="{00000000-0005-0000-0000-00003E3D0000}"/>
    <cellStyle name="Input 2 3 2 4 2 2 9 3" xfId="15833" xr:uid="{00000000-0005-0000-0000-00003F3D0000}"/>
    <cellStyle name="Input 2 3 2 4 2 20" xfId="15834" xr:uid="{00000000-0005-0000-0000-0000403D0000}"/>
    <cellStyle name="Input 2 3 2 4 2 3" xfId="15835" xr:uid="{00000000-0005-0000-0000-0000413D0000}"/>
    <cellStyle name="Input 2 3 2 4 2 3 10" xfId="15836" xr:uid="{00000000-0005-0000-0000-0000423D0000}"/>
    <cellStyle name="Input 2 3 2 4 2 3 11" xfId="15837" xr:uid="{00000000-0005-0000-0000-0000433D0000}"/>
    <cellStyle name="Input 2 3 2 4 2 3 2" xfId="15838" xr:uid="{00000000-0005-0000-0000-0000443D0000}"/>
    <cellStyle name="Input 2 3 2 4 2 3 2 2" xfId="15839" xr:uid="{00000000-0005-0000-0000-0000453D0000}"/>
    <cellStyle name="Input 2 3 2 4 2 3 2 3" xfId="15840" xr:uid="{00000000-0005-0000-0000-0000463D0000}"/>
    <cellStyle name="Input 2 3 2 4 2 3 3" xfId="15841" xr:uid="{00000000-0005-0000-0000-0000473D0000}"/>
    <cellStyle name="Input 2 3 2 4 2 3 3 2" xfId="15842" xr:uid="{00000000-0005-0000-0000-0000483D0000}"/>
    <cellStyle name="Input 2 3 2 4 2 3 3 3" xfId="15843" xr:uid="{00000000-0005-0000-0000-0000493D0000}"/>
    <cellStyle name="Input 2 3 2 4 2 3 4" xfId="15844" xr:uid="{00000000-0005-0000-0000-00004A3D0000}"/>
    <cellStyle name="Input 2 3 2 4 2 3 4 2" xfId="15845" xr:uid="{00000000-0005-0000-0000-00004B3D0000}"/>
    <cellStyle name="Input 2 3 2 4 2 3 4 3" xfId="15846" xr:uid="{00000000-0005-0000-0000-00004C3D0000}"/>
    <cellStyle name="Input 2 3 2 4 2 3 5" xfId="15847" xr:uid="{00000000-0005-0000-0000-00004D3D0000}"/>
    <cellStyle name="Input 2 3 2 4 2 3 5 2" xfId="15848" xr:uid="{00000000-0005-0000-0000-00004E3D0000}"/>
    <cellStyle name="Input 2 3 2 4 2 3 5 3" xfId="15849" xr:uid="{00000000-0005-0000-0000-00004F3D0000}"/>
    <cellStyle name="Input 2 3 2 4 2 3 6" xfId="15850" xr:uid="{00000000-0005-0000-0000-0000503D0000}"/>
    <cellStyle name="Input 2 3 2 4 2 3 6 2" xfId="15851" xr:uid="{00000000-0005-0000-0000-0000513D0000}"/>
    <cellStyle name="Input 2 3 2 4 2 3 6 3" xfId="15852" xr:uid="{00000000-0005-0000-0000-0000523D0000}"/>
    <cellStyle name="Input 2 3 2 4 2 3 7" xfId="15853" xr:uid="{00000000-0005-0000-0000-0000533D0000}"/>
    <cellStyle name="Input 2 3 2 4 2 3 7 2" xfId="15854" xr:uid="{00000000-0005-0000-0000-0000543D0000}"/>
    <cellStyle name="Input 2 3 2 4 2 3 7 3" xfId="15855" xr:uid="{00000000-0005-0000-0000-0000553D0000}"/>
    <cellStyle name="Input 2 3 2 4 2 3 8" xfId="15856" xr:uid="{00000000-0005-0000-0000-0000563D0000}"/>
    <cellStyle name="Input 2 3 2 4 2 3 8 2" xfId="15857" xr:uid="{00000000-0005-0000-0000-0000573D0000}"/>
    <cellStyle name="Input 2 3 2 4 2 3 8 3" xfId="15858" xr:uid="{00000000-0005-0000-0000-0000583D0000}"/>
    <cellStyle name="Input 2 3 2 4 2 3 9" xfId="15859" xr:uid="{00000000-0005-0000-0000-0000593D0000}"/>
    <cellStyle name="Input 2 3 2 4 2 3 9 2" xfId="15860" xr:uid="{00000000-0005-0000-0000-00005A3D0000}"/>
    <cellStyle name="Input 2 3 2 4 2 3 9 3" xfId="15861" xr:uid="{00000000-0005-0000-0000-00005B3D0000}"/>
    <cellStyle name="Input 2 3 2 4 2 4" xfId="15862" xr:uid="{00000000-0005-0000-0000-00005C3D0000}"/>
    <cellStyle name="Input 2 3 2 4 2 4 10" xfId="15863" xr:uid="{00000000-0005-0000-0000-00005D3D0000}"/>
    <cellStyle name="Input 2 3 2 4 2 4 11" xfId="15864" xr:uid="{00000000-0005-0000-0000-00005E3D0000}"/>
    <cellStyle name="Input 2 3 2 4 2 4 2" xfId="15865" xr:uid="{00000000-0005-0000-0000-00005F3D0000}"/>
    <cellStyle name="Input 2 3 2 4 2 4 2 2" xfId="15866" xr:uid="{00000000-0005-0000-0000-0000603D0000}"/>
    <cellStyle name="Input 2 3 2 4 2 4 2 3" xfId="15867" xr:uid="{00000000-0005-0000-0000-0000613D0000}"/>
    <cellStyle name="Input 2 3 2 4 2 4 3" xfId="15868" xr:uid="{00000000-0005-0000-0000-0000623D0000}"/>
    <cellStyle name="Input 2 3 2 4 2 4 3 2" xfId="15869" xr:uid="{00000000-0005-0000-0000-0000633D0000}"/>
    <cellStyle name="Input 2 3 2 4 2 4 3 3" xfId="15870" xr:uid="{00000000-0005-0000-0000-0000643D0000}"/>
    <cellStyle name="Input 2 3 2 4 2 4 4" xfId="15871" xr:uid="{00000000-0005-0000-0000-0000653D0000}"/>
    <cellStyle name="Input 2 3 2 4 2 4 4 2" xfId="15872" xr:uid="{00000000-0005-0000-0000-0000663D0000}"/>
    <cellStyle name="Input 2 3 2 4 2 4 4 3" xfId="15873" xr:uid="{00000000-0005-0000-0000-0000673D0000}"/>
    <cellStyle name="Input 2 3 2 4 2 4 5" xfId="15874" xr:uid="{00000000-0005-0000-0000-0000683D0000}"/>
    <cellStyle name="Input 2 3 2 4 2 4 5 2" xfId="15875" xr:uid="{00000000-0005-0000-0000-0000693D0000}"/>
    <cellStyle name="Input 2 3 2 4 2 4 5 3" xfId="15876" xr:uid="{00000000-0005-0000-0000-00006A3D0000}"/>
    <cellStyle name="Input 2 3 2 4 2 4 6" xfId="15877" xr:uid="{00000000-0005-0000-0000-00006B3D0000}"/>
    <cellStyle name="Input 2 3 2 4 2 4 6 2" xfId="15878" xr:uid="{00000000-0005-0000-0000-00006C3D0000}"/>
    <cellStyle name="Input 2 3 2 4 2 4 6 3" xfId="15879" xr:uid="{00000000-0005-0000-0000-00006D3D0000}"/>
    <cellStyle name="Input 2 3 2 4 2 4 7" xfId="15880" xr:uid="{00000000-0005-0000-0000-00006E3D0000}"/>
    <cellStyle name="Input 2 3 2 4 2 4 7 2" xfId="15881" xr:uid="{00000000-0005-0000-0000-00006F3D0000}"/>
    <cellStyle name="Input 2 3 2 4 2 4 7 3" xfId="15882" xr:uid="{00000000-0005-0000-0000-0000703D0000}"/>
    <cellStyle name="Input 2 3 2 4 2 4 8" xfId="15883" xr:uid="{00000000-0005-0000-0000-0000713D0000}"/>
    <cellStyle name="Input 2 3 2 4 2 4 8 2" xfId="15884" xr:uid="{00000000-0005-0000-0000-0000723D0000}"/>
    <cellStyle name="Input 2 3 2 4 2 4 8 3" xfId="15885" xr:uid="{00000000-0005-0000-0000-0000733D0000}"/>
    <cellStyle name="Input 2 3 2 4 2 4 9" xfId="15886" xr:uid="{00000000-0005-0000-0000-0000743D0000}"/>
    <cellStyle name="Input 2 3 2 4 2 4 9 2" xfId="15887" xr:uid="{00000000-0005-0000-0000-0000753D0000}"/>
    <cellStyle name="Input 2 3 2 4 2 4 9 3" xfId="15888" xr:uid="{00000000-0005-0000-0000-0000763D0000}"/>
    <cellStyle name="Input 2 3 2 4 2 5" xfId="15889" xr:uid="{00000000-0005-0000-0000-0000773D0000}"/>
    <cellStyle name="Input 2 3 2 4 2 5 10" xfId="15890" xr:uid="{00000000-0005-0000-0000-0000783D0000}"/>
    <cellStyle name="Input 2 3 2 4 2 5 11" xfId="15891" xr:uid="{00000000-0005-0000-0000-0000793D0000}"/>
    <cellStyle name="Input 2 3 2 4 2 5 2" xfId="15892" xr:uid="{00000000-0005-0000-0000-00007A3D0000}"/>
    <cellStyle name="Input 2 3 2 4 2 5 2 2" xfId="15893" xr:uid="{00000000-0005-0000-0000-00007B3D0000}"/>
    <cellStyle name="Input 2 3 2 4 2 5 2 3" xfId="15894" xr:uid="{00000000-0005-0000-0000-00007C3D0000}"/>
    <cellStyle name="Input 2 3 2 4 2 5 3" xfId="15895" xr:uid="{00000000-0005-0000-0000-00007D3D0000}"/>
    <cellStyle name="Input 2 3 2 4 2 5 3 2" xfId="15896" xr:uid="{00000000-0005-0000-0000-00007E3D0000}"/>
    <cellStyle name="Input 2 3 2 4 2 5 3 3" xfId="15897" xr:uid="{00000000-0005-0000-0000-00007F3D0000}"/>
    <cellStyle name="Input 2 3 2 4 2 5 4" xfId="15898" xr:uid="{00000000-0005-0000-0000-0000803D0000}"/>
    <cellStyle name="Input 2 3 2 4 2 5 4 2" xfId="15899" xr:uid="{00000000-0005-0000-0000-0000813D0000}"/>
    <cellStyle name="Input 2 3 2 4 2 5 4 3" xfId="15900" xr:uid="{00000000-0005-0000-0000-0000823D0000}"/>
    <cellStyle name="Input 2 3 2 4 2 5 5" xfId="15901" xr:uid="{00000000-0005-0000-0000-0000833D0000}"/>
    <cellStyle name="Input 2 3 2 4 2 5 5 2" xfId="15902" xr:uid="{00000000-0005-0000-0000-0000843D0000}"/>
    <cellStyle name="Input 2 3 2 4 2 5 5 3" xfId="15903" xr:uid="{00000000-0005-0000-0000-0000853D0000}"/>
    <cellStyle name="Input 2 3 2 4 2 5 6" xfId="15904" xr:uid="{00000000-0005-0000-0000-0000863D0000}"/>
    <cellStyle name="Input 2 3 2 4 2 5 6 2" xfId="15905" xr:uid="{00000000-0005-0000-0000-0000873D0000}"/>
    <cellStyle name="Input 2 3 2 4 2 5 6 3" xfId="15906" xr:uid="{00000000-0005-0000-0000-0000883D0000}"/>
    <cellStyle name="Input 2 3 2 4 2 5 7" xfId="15907" xr:uid="{00000000-0005-0000-0000-0000893D0000}"/>
    <cellStyle name="Input 2 3 2 4 2 5 7 2" xfId="15908" xr:uid="{00000000-0005-0000-0000-00008A3D0000}"/>
    <cellStyle name="Input 2 3 2 4 2 5 7 3" xfId="15909" xr:uid="{00000000-0005-0000-0000-00008B3D0000}"/>
    <cellStyle name="Input 2 3 2 4 2 5 8" xfId="15910" xr:uid="{00000000-0005-0000-0000-00008C3D0000}"/>
    <cellStyle name="Input 2 3 2 4 2 5 8 2" xfId="15911" xr:uid="{00000000-0005-0000-0000-00008D3D0000}"/>
    <cellStyle name="Input 2 3 2 4 2 5 8 3" xfId="15912" xr:uid="{00000000-0005-0000-0000-00008E3D0000}"/>
    <cellStyle name="Input 2 3 2 4 2 5 9" xfId="15913" xr:uid="{00000000-0005-0000-0000-00008F3D0000}"/>
    <cellStyle name="Input 2 3 2 4 2 5 9 2" xfId="15914" xr:uid="{00000000-0005-0000-0000-0000903D0000}"/>
    <cellStyle name="Input 2 3 2 4 2 5 9 3" xfId="15915" xr:uid="{00000000-0005-0000-0000-0000913D0000}"/>
    <cellStyle name="Input 2 3 2 4 2 6" xfId="15916" xr:uid="{00000000-0005-0000-0000-0000923D0000}"/>
    <cellStyle name="Input 2 3 2 4 2 6 10" xfId="15917" xr:uid="{00000000-0005-0000-0000-0000933D0000}"/>
    <cellStyle name="Input 2 3 2 4 2 6 11" xfId="15918" xr:uid="{00000000-0005-0000-0000-0000943D0000}"/>
    <cellStyle name="Input 2 3 2 4 2 6 2" xfId="15919" xr:uid="{00000000-0005-0000-0000-0000953D0000}"/>
    <cellStyle name="Input 2 3 2 4 2 6 2 2" xfId="15920" xr:uid="{00000000-0005-0000-0000-0000963D0000}"/>
    <cellStyle name="Input 2 3 2 4 2 6 2 3" xfId="15921" xr:uid="{00000000-0005-0000-0000-0000973D0000}"/>
    <cellStyle name="Input 2 3 2 4 2 6 3" xfId="15922" xr:uid="{00000000-0005-0000-0000-0000983D0000}"/>
    <cellStyle name="Input 2 3 2 4 2 6 3 2" xfId="15923" xr:uid="{00000000-0005-0000-0000-0000993D0000}"/>
    <cellStyle name="Input 2 3 2 4 2 6 3 3" xfId="15924" xr:uid="{00000000-0005-0000-0000-00009A3D0000}"/>
    <cellStyle name="Input 2 3 2 4 2 6 4" xfId="15925" xr:uid="{00000000-0005-0000-0000-00009B3D0000}"/>
    <cellStyle name="Input 2 3 2 4 2 6 4 2" xfId="15926" xr:uid="{00000000-0005-0000-0000-00009C3D0000}"/>
    <cellStyle name="Input 2 3 2 4 2 6 4 3" xfId="15927" xr:uid="{00000000-0005-0000-0000-00009D3D0000}"/>
    <cellStyle name="Input 2 3 2 4 2 6 5" xfId="15928" xr:uid="{00000000-0005-0000-0000-00009E3D0000}"/>
    <cellStyle name="Input 2 3 2 4 2 6 5 2" xfId="15929" xr:uid="{00000000-0005-0000-0000-00009F3D0000}"/>
    <cellStyle name="Input 2 3 2 4 2 6 5 3" xfId="15930" xr:uid="{00000000-0005-0000-0000-0000A03D0000}"/>
    <cellStyle name="Input 2 3 2 4 2 6 6" xfId="15931" xr:uid="{00000000-0005-0000-0000-0000A13D0000}"/>
    <cellStyle name="Input 2 3 2 4 2 6 6 2" xfId="15932" xr:uid="{00000000-0005-0000-0000-0000A23D0000}"/>
    <cellStyle name="Input 2 3 2 4 2 6 6 3" xfId="15933" xr:uid="{00000000-0005-0000-0000-0000A33D0000}"/>
    <cellStyle name="Input 2 3 2 4 2 6 7" xfId="15934" xr:uid="{00000000-0005-0000-0000-0000A43D0000}"/>
    <cellStyle name="Input 2 3 2 4 2 6 7 2" xfId="15935" xr:uid="{00000000-0005-0000-0000-0000A53D0000}"/>
    <cellStyle name="Input 2 3 2 4 2 6 7 3" xfId="15936" xr:uid="{00000000-0005-0000-0000-0000A63D0000}"/>
    <cellStyle name="Input 2 3 2 4 2 6 8" xfId="15937" xr:uid="{00000000-0005-0000-0000-0000A73D0000}"/>
    <cellStyle name="Input 2 3 2 4 2 6 8 2" xfId="15938" xr:uid="{00000000-0005-0000-0000-0000A83D0000}"/>
    <cellStyle name="Input 2 3 2 4 2 6 8 3" xfId="15939" xr:uid="{00000000-0005-0000-0000-0000A93D0000}"/>
    <cellStyle name="Input 2 3 2 4 2 6 9" xfId="15940" xr:uid="{00000000-0005-0000-0000-0000AA3D0000}"/>
    <cellStyle name="Input 2 3 2 4 2 6 9 2" xfId="15941" xr:uid="{00000000-0005-0000-0000-0000AB3D0000}"/>
    <cellStyle name="Input 2 3 2 4 2 6 9 3" xfId="15942" xr:uid="{00000000-0005-0000-0000-0000AC3D0000}"/>
    <cellStyle name="Input 2 3 2 4 2 7" xfId="15943" xr:uid="{00000000-0005-0000-0000-0000AD3D0000}"/>
    <cellStyle name="Input 2 3 2 4 2 7 10" xfId="15944" xr:uid="{00000000-0005-0000-0000-0000AE3D0000}"/>
    <cellStyle name="Input 2 3 2 4 2 7 11" xfId="15945" xr:uid="{00000000-0005-0000-0000-0000AF3D0000}"/>
    <cellStyle name="Input 2 3 2 4 2 7 2" xfId="15946" xr:uid="{00000000-0005-0000-0000-0000B03D0000}"/>
    <cellStyle name="Input 2 3 2 4 2 7 2 2" xfId="15947" xr:uid="{00000000-0005-0000-0000-0000B13D0000}"/>
    <cellStyle name="Input 2 3 2 4 2 7 2 3" xfId="15948" xr:uid="{00000000-0005-0000-0000-0000B23D0000}"/>
    <cellStyle name="Input 2 3 2 4 2 7 3" xfId="15949" xr:uid="{00000000-0005-0000-0000-0000B33D0000}"/>
    <cellStyle name="Input 2 3 2 4 2 7 3 2" xfId="15950" xr:uid="{00000000-0005-0000-0000-0000B43D0000}"/>
    <cellStyle name="Input 2 3 2 4 2 7 3 3" xfId="15951" xr:uid="{00000000-0005-0000-0000-0000B53D0000}"/>
    <cellStyle name="Input 2 3 2 4 2 7 4" xfId="15952" xr:uid="{00000000-0005-0000-0000-0000B63D0000}"/>
    <cellStyle name="Input 2 3 2 4 2 7 4 2" xfId="15953" xr:uid="{00000000-0005-0000-0000-0000B73D0000}"/>
    <cellStyle name="Input 2 3 2 4 2 7 4 3" xfId="15954" xr:uid="{00000000-0005-0000-0000-0000B83D0000}"/>
    <cellStyle name="Input 2 3 2 4 2 7 5" xfId="15955" xr:uid="{00000000-0005-0000-0000-0000B93D0000}"/>
    <cellStyle name="Input 2 3 2 4 2 7 5 2" xfId="15956" xr:uid="{00000000-0005-0000-0000-0000BA3D0000}"/>
    <cellStyle name="Input 2 3 2 4 2 7 5 3" xfId="15957" xr:uid="{00000000-0005-0000-0000-0000BB3D0000}"/>
    <cellStyle name="Input 2 3 2 4 2 7 6" xfId="15958" xr:uid="{00000000-0005-0000-0000-0000BC3D0000}"/>
    <cellStyle name="Input 2 3 2 4 2 7 6 2" xfId="15959" xr:uid="{00000000-0005-0000-0000-0000BD3D0000}"/>
    <cellStyle name="Input 2 3 2 4 2 7 6 3" xfId="15960" xr:uid="{00000000-0005-0000-0000-0000BE3D0000}"/>
    <cellStyle name="Input 2 3 2 4 2 7 7" xfId="15961" xr:uid="{00000000-0005-0000-0000-0000BF3D0000}"/>
    <cellStyle name="Input 2 3 2 4 2 7 7 2" xfId="15962" xr:uid="{00000000-0005-0000-0000-0000C03D0000}"/>
    <cellStyle name="Input 2 3 2 4 2 7 7 3" xfId="15963" xr:uid="{00000000-0005-0000-0000-0000C13D0000}"/>
    <cellStyle name="Input 2 3 2 4 2 7 8" xfId="15964" xr:uid="{00000000-0005-0000-0000-0000C23D0000}"/>
    <cellStyle name="Input 2 3 2 4 2 7 8 2" xfId="15965" xr:uid="{00000000-0005-0000-0000-0000C33D0000}"/>
    <cellStyle name="Input 2 3 2 4 2 7 8 3" xfId="15966" xr:uid="{00000000-0005-0000-0000-0000C43D0000}"/>
    <cellStyle name="Input 2 3 2 4 2 7 9" xfId="15967" xr:uid="{00000000-0005-0000-0000-0000C53D0000}"/>
    <cellStyle name="Input 2 3 2 4 2 7 9 2" xfId="15968" xr:uid="{00000000-0005-0000-0000-0000C63D0000}"/>
    <cellStyle name="Input 2 3 2 4 2 7 9 3" xfId="15969" xr:uid="{00000000-0005-0000-0000-0000C73D0000}"/>
    <cellStyle name="Input 2 3 2 4 2 8" xfId="15970" xr:uid="{00000000-0005-0000-0000-0000C83D0000}"/>
    <cellStyle name="Input 2 3 2 4 2 8 10" xfId="15971" xr:uid="{00000000-0005-0000-0000-0000C93D0000}"/>
    <cellStyle name="Input 2 3 2 4 2 8 11" xfId="15972" xr:uid="{00000000-0005-0000-0000-0000CA3D0000}"/>
    <cellStyle name="Input 2 3 2 4 2 8 2" xfId="15973" xr:uid="{00000000-0005-0000-0000-0000CB3D0000}"/>
    <cellStyle name="Input 2 3 2 4 2 8 2 2" xfId="15974" xr:uid="{00000000-0005-0000-0000-0000CC3D0000}"/>
    <cellStyle name="Input 2 3 2 4 2 8 2 3" xfId="15975" xr:uid="{00000000-0005-0000-0000-0000CD3D0000}"/>
    <cellStyle name="Input 2 3 2 4 2 8 3" xfId="15976" xr:uid="{00000000-0005-0000-0000-0000CE3D0000}"/>
    <cellStyle name="Input 2 3 2 4 2 8 3 2" xfId="15977" xr:uid="{00000000-0005-0000-0000-0000CF3D0000}"/>
    <cellStyle name="Input 2 3 2 4 2 8 3 3" xfId="15978" xr:uid="{00000000-0005-0000-0000-0000D03D0000}"/>
    <cellStyle name="Input 2 3 2 4 2 8 4" xfId="15979" xr:uid="{00000000-0005-0000-0000-0000D13D0000}"/>
    <cellStyle name="Input 2 3 2 4 2 8 4 2" xfId="15980" xr:uid="{00000000-0005-0000-0000-0000D23D0000}"/>
    <cellStyle name="Input 2 3 2 4 2 8 4 3" xfId="15981" xr:uid="{00000000-0005-0000-0000-0000D33D0000}"/>
    <cellStyle name="Input 2 3 2 4 2 8 5" xfId="15982" xr:uid="{00000000-0005-0000-0000-0000D43D0000}"/>
    <cellStyle name="Input 2 3 2 4 2 8 5 2" xfId="15983" xr:uid="{00000000-0005-0000-0000-0000D53D0000}"/>
    <cellStyle name="Input 2 3 2 4 2 8 5 3" xfId="15984" xr:uid="{00000000-0005-0000-0000-0000D63D0000}"/>
    <cellStyle name="Input 2 3 2 4 2 8 6" xfId="15985" xr:uid="{00000000-0005-0000-0000-0000D73D0000}"/>
    <cellStyle name="Input 2 3 2 4 2 8 6 2" xfId="15986" xr:uid="{00000000-0005-0000-0000-0000D83D0000}"/>
    <cellStyle name="Input 2 3 2 4 2 8 6 3" xfId="15987" xr:uid="{00000000-0005-0000-0000-0000D93D0000}"/>
    <cellStyle name="Input 2 3 2 4 2 8 7" xfId="15988" xr:uid="{00000000-0005-0000-0000-0000DA3D0000}"/>
    <cellStyle name="Input 2 3 2 4 2 8 7 2" xfId="15989" xr:uid="{00000000-0005-0000-0000-0000DB3D0000}"/>
    <cellStyle name="Input 2 3 2 4 2 8 7 3" xfId="15990" xr:uid="{00000000-0005-0000-0000-0000DC3D0000}"/>
    <cellStyle name="Input 2 3 2 4 2 8 8" xfId="15991" xr:uid="{00000000-0005-0000-0000-0000DD3D0000}"/>
    <cellStyle name="Input 2 3 2 4 2 8 8 2" xfId="15992" xr:uid="{00000000-0005-0000-0000-0000DE3D0000}"/>
    <cellStyle name="Input 2 3 2 4 2 8 8 3" xfId="15993" xr:uid="{00000000-0005-0000-0000-0000DF3D0000}"/>
    <cellStyle name="Input 2 3 2 4 2 8 9" xfId="15994" xr:uid="{00000000-0005-0000-0000-0000E03D0000}"/>
    <cellStyle name="Input 2 3 2 4 2 8 9 2" xfId="15995" xr:uid="{00000000-0005-0000-0000-0000E13D0000}"/>
    <cellStyle name="Input 2 3 2 4 2 8 9 3" xfId="15996" xr:uid="{00000000-0005-0000-0000-0000E23D0000}"/>
    <cellStyle name="Input 2 3 2 4 2 9" xfId="15997" xr:uid="{00000000-0005-0000-0000-0000E33D0000}"/>
    <cellStyle name="Input 2 3 2 4 2 9 10" xfId="15998" xr:uid="{00000000-0005-0000-0000-0000E43D0000}"/>
    <cellStyle name="Input 2 3 2 4 2 9 11" xfId="15999" xr:uid="{00000000-0005-0000-0000-0000E53D0000}"/>
    <cellStyle name="Input 2 3 2 4 2 9 2" xfId="16000" xr:uid="{00000000-0005-0000-0000-0000E63D0000}"/>
    <cellStyle name="Input 2 3 2 4 2 9 2 2" xfId="16001" xr:uid="{00000000-0005-0000-0000-0000E73D0000}"/>
    <cellStyle name="Input 2 3 2 4 2 9 2 3" xfId="16002" xr:uid="{00000000-0005-0000-0000-0000E83D0000}"/>
    <cellStyle name="Input 2 3 2 4 2 9 3" xfId="16003" xr:uid="{00000000-0005-0000-0000-0000E93D0000}"/>
    <cellStyle name="Input 2 3 2 4 2 9 3 2" xfId="16004" xr:uid="{00000000-0005-0000-0000-0000EA3D0000}"/>
    <cellStyle name="Input 2 3 2 4 2 9 3 3" xfId="16005" xr:uid="{00000000-0005-0000-0000-0000EB3D0000}"/>
    <cellStyle name="Input 2 3 2 4 2 9 4" xfId="16006" xr:uid="{00000000-0005-0000-0000-0000EC3D0000}"/>
    <cellStyle name="Input 2 3 2 4 2 9 4 2" xfId="16007" xr:uid="{00000000-0005-0000-0000-0000ED3D0000}"/>
    <cellStyle name="Input 2 3 2 4 2 9 4 3" xfId="16008" xr:uid="{00000000-0005-0000-0000-0000EE3D0000}"/>
    <cellStyle name="Input 2 3 2 4 2 9 5" xfId="16009" xr:uid="{00000000-0005-0000-0000-0000EF3D0000}"/>
    <cellStyle name="Input 2 3 2 4 2 9 5 2" xfId="16010" xr:uid="{00000000-0005-0000-0000-0000F03D0000}"/>
    <cellStyle name="Input 2 3 2 4 2 9 5 3" xfId="16011" xr:uid="{00000000-0005-0000-0000-0000F13D0000}"/>
    <cellStyle name="Input 2 3 2 4 2 9 6" xfId="16012" xr:uid="{00000000-0005-0000-0000-0000F23D0000}"/>
    <cellStyle name="Input 2 3 2 4 2 9 6 2" xfId="16013" xr:uid="{00000000-0005-0000-0000-0000F33D0000}"/>
    <cellStyle name="Input 2 3 2 4 2 9 6 3" xfId="16014" xr:uid="{00000000-0005-0000-0000-0000F43D0000}"/>
    <cellStyle name="Input 2 3 2 4 2 9 7" xfId="16015" xr:uid="{00000000-0005-0000-0000-0000F53D0000}"/>
    <cellStyle name="Input 2 3 2 4 2 9 7 2" xfId="16016" xr:uid="{00000000-0005-0000-0000-0000F63D0000}"/>
    <cellStyle name="Input 2 3 2 4 2 9 7 3" xfId="16017" xr:uid="{00000000-0005-0000-0000-0000F73D0000}"/>
    <cellStyle name="Input 2 3 2 4 2 9 8" xfId="16018" xr:uid="{00000000-0005-0000-0000-0000F83D0000}"/>
    <cellStyle name="Input 2 3 2 4 2 9 8 2" xfId="16019" xr:uid="{00000000-0005-0000-0000-0000F93D0000}"/>
    <cellStyle name="Input 2 3 2 4 2 9 8 3" xfId="16020" xr:uid="{00000000-0005-0000-0000-0000FA3D0000}"/>
    <cellStyle name="Input 2 3 2 4 2 9 9" xfId="16021" xr:uid="{00000000-0005-0000-0000-0000FB3D0000}"/>
    <cellStyle name="Input 2 3 2 4 2 9 9 2" xfId="16022" xr:uid="{00000000-0005-0000-0000-0000FC3D0000}"/>
    <cellStyle name="Input 2 3 2 4 2 9 9 3" xfId="16023" xr:uid="{00000000-0005-0000-0000-0000FD3D0000}"/>
    <cellStyle name="Input 2 3 2 4 3" xfId="16024" xr:uid="{00000000-0005-0000-0000-0000FE3D0000}"/>
    <cellStyle name="Input 2 3 2 4 3 2" xfId="16025" xr:uid="{00000000-0005-0000-0000-0000FF3D0000}"/>
    <cellStyle name="Input 2 3 2 4 3 3" xfId="16026" xr:uid="{00000000-0005-0000-0000-0000003E0000}"/>
    <cellStyle name="Input 2 3 2 4 4" xfId="16027" xr:uid="{00000000-0005-0000-0000-0000013E0000}"/>
    <cellStyle name="Input 2 3 2 4 4 2" xfId="16028" xr:uid="{00000000-0005-0000-0000-0000023E0000}"/>
    <cellStyle name="Input 2 3 2 4 4 3" xfId="16029" xr:uid="{00000000-0005-0000-0000-0000033E0000}"/>
    <cellStyle name="Input 2 3 2 4 5" xfId="16030" xr:uid="{00000000-0005-0000-0000-0000043E0000}"/>
    <cellStyle name="Input 2 3 2 4 5 2" xfId="16031" xr:uid="{00000000-0005-0000-0000-0000053E0000}"/>
    <cellStyle name="Input 2 3 2 4 5 3" xfId="16032" xr:uid="{00000000-0005-0000-0000-0000063E0000}"/>
    <cellStyle name="Input 2 3 2 4 6" xfId="16033" xr:uid="{00000000-0005-0000-0000-0000073E0000}"/>
    <cellStyle name="Input 2 3 2 4 6 2" xfId="16034" xr:uid="{00000000-0005-0000-0000-0000083E0000}"/>
    <cellStyle name="Input 2 3 2 4 6 3" xfId="16035" xr:uid="{00000000-0005-0000-0000-0000093E0000}"/>
    <cellStyle name="Input 2 3 2 4 7" xfId="16036" xr:uid="{00000000-0005-0000-0000-00000A3E0000}"/>
    <cellStyle name="Input 2 3 2 4 7 2" xfId="16037" xr:uid="{00000000-0005-0000-0000-00000B3E0000}"/>
    <cellStyle name="Input 2 3 2 4 7 3" xfId="16038" xr:uid="{00000000-0005-0000-0000-00000C3E0000}"/>
    <cellStyle name="Input 2 3 2 4 8" xfId="58378" xr:uid="{00000000-0005-0000-0000-00000D3E0000}"/>
    <cellStyle name="Input 2 3 2 5" xfId="329" xr:uid="{00000000-0005-0000-0000-00000E3E0000}"/>
    <cellStyle name="Input 2 3 2 5 2" xfId="16039" xr:uid="{00000000-0005-0000-0000-00000F3E0000}"/>
    <cellStyle name="Input 2 3 2 5 2 10" xfId="16040" xr:uid="{00000000-0005-0000-0000-0000103E0000}"/>
    <cellStyle name="Input 2 3 2 5 2 10 10" xfId="16041" xr:uid="{00000000-0005-0000-0000-0000113E0000}"/>
    <cellStyle name="Input 2 3 2 5 2 10 11" xfId="16042" xr:uid="{00000000-0005-0000-0000-0000123E0000}"/>
    <cellStyle name="Input 2 3 2 5 2 10 2" xfId="16043" xr:uid="{00000000-0005-0000-0000-0000133E0000}"/>
    <cellStyle name="Input 2 3 2 5 2 10 2 2" xfId="16044" xr:uid="{00000000-0005-0000-0000-0000143E0000}"/>
    <cellStyle name="Input 2 3 2 5 2 10 2 3" xfId="16045" xr:uid="{00000000-0005-0000-0000-0000153E0000}"/>
    <cellStyle name="Input 2 3 2 5 2 10 3" xfId="16046" xr:uid="{00000000-0005-0000-0000-0000163E0000}"/>
    <cellStyle name="Input 2 3 2 5 2 10 3 2" xfId="16047" xr:uid="{00000000-0005-0000-0000-0000173E0000}"/>
    <cellStyle name="Input 2 3 2 5 2 10 3 3" xfId="16048" xr:uid="{00000000-0005-0000-0000-0000183E0000}"/>
    <cellStyle name="Input 2 3 2 5 2 10 4" xfId="16049" xr:uid="{00000000-0005-0000-0000-0000193E0000}"/>
    <cellStyle name="Input 2 3 2 5 2 10 4 2" xfId="16050" xr:uid="{00000000-0005-0000-0000-00001A3E0000}"/>
    <cellStyle name="Input 2 3 2 5 2 10 4 3" xfId="16051" xr:uid="{00000000-0005-0000-0000-00001B3E0000}"/>
    <cellStyle name="Input 2 3 2 5 2 10 5" xfId="16052" xr:uid="{00000000-0005-0000-0000-00001C3E0000}"/>
    <cellStyle name="Input 2 3 2 5 2 10 5 2" xfId="16053" xr:uid="{00000000-0005-0000-0000-00001D3E0000}"/>
    <cellStyle name="Input 2 3 2 5 2 10 5 3" xfId="16054" xr:uid="{00000000-0005-0000-0000-00001E3E0000}"/>
    <cellStyle name="Input 2 3 2 5 2 10 6" xfId="16055" xr:uid="{00000000-0005-0000-0000-00001F3E0000}"/>
    <cellStyle name="Input 2 3 2 5 2 10 6 2" xfId="16056" xr:uid="{00000000-0005-0000-0000-0000203E0000}"/>
    <cellStyle name="Input 2 3 2 5 2 10 6 3" xfId="16057" xr:uid="{00000000-0005-0000-0000-0000213E0000}"/>
    <cellStyle name="Input 2 3 2 5 2 10 7" xfId="16058" xr:uid="{00000000-0005-0000-0000-0000223E0000}"/>
    <cellStyle name="Input 2 3 2 5 2 10 7 2" xfId="16059" xr:uid="{00000000-0005-0000-0000-0000233E0000}"/>
    <cellStyle name="Input 2 3 2 5 2 10 7 3" xfId="16060" xr:uid="{00000000-0005-0000-0000-0000243E0000}"/>
    <cellStyle name="Input 2 3 2 5 2 10 8" xfId="16061" xr:uid="{00000000-0005-0000-0000-0000253E0000}"/>
    <cellStyle name="Input 2 3 2 5 2 10 8 2" xfId="16062" xr:uid="{00000000-0005-0000-0000-0000263E0000}"/>
    <cellStyle name="Input 2 3 2 5 2 10 8 3" xfId="16063" xr:uid="{00000000-0005-0000-0000-0000273E0000}"/>
    <cellStyle name="Input 2 3 2 5 2 10 9" xfId="16064" xr:uid="{00000000-0005-0000-0000-0000283E0000}"/>
    <cellStyle name="Input 2 3 2 5 2 10 9 2" xfId="16065" xr:uid="{00000000-0005-0000-0000-0000293E0000}"/>
    <cellStyle name="Input 2 3 2 5 2 10 9 3" xfId="16066" xr:uid="{00000000-0005-0000-0000-00002A3E0000}"/>
    <cellStyle name="Input 2 3 2 5 2 11" xfId="16067" xr:uid="{00000000-0005-0000-0000-00002B3E0000}"/>
    <cellStyle name="Input 2 3 2 5 2 11 2" xfId="16068" xr:uid="{00000000-0005-0000-0000-00002C3E0000}"/>
    <cellStyle name="Input 2 3 2 5 2 11 3" xfId="16069" xr:uid="{00000000-0005-0000-0000-00002D3E0000}"/>
    <cellStyle name="Input 2 3 2 5 2 12" xfId="16070" xr:uid="{00000000-0005-0000-0000-00002E3E0000}"/>
    <cellStyle name="Input 2 3 2 5 2 12 2" xfId="16071" xr:uid="{00000000-0005-0000-0000-00002F3E0000}"/>
    <cellStyle name="Input 2 3 2 5 2 12 3" xfId="16072" xr:uid="{00000000-0005-0000-0000-0000303E0000}"/>
    <cellStyle name="Input 2 3 2 5 2 13" xfId="16073" xr:uid="{00000000-0005-0000-0000-0000313E0000}"/>
    <cellStyle name="Input 2 3 2 5 2 13 2" xfId="16074" xr:uid="{00000000-0005-0000-0000-0000323E0000}"/>
    <cellStyle name="Input 2 3 2 5 2 13 3" xfId="16075" xr:uid="{00000000-0005-0000-0000-0000333E0000}"/>
    <cellStyle name="Input 2 3 2 5 2 14" xfId="16076" xr:uid="{00000000-0005-0000-0000-0000343E0000}"/>
    <cellStyle name="Input 2 3 2 5 2 14 2" xfId="16077" xr:uid="{00000000-0005-0000-0000-0000353E0000}"/>
    <cellStyle name="Input 2 3 2 5 2 14 3" xfId="16078" xr:uid="{00000000-0005-0000-0000-0000363E0000}"/>
    <cellStyle name="Input 2 3 2 5 2 15" xfId="16079" xr:uid="{00000000-0005-0000-0000-0000373E0000}"/>
    <cellStyle name="Input 2 3 2 5 2 15 2" xfId="16080" xr:uid="{00000000-0005-0000-0000-0000383E0000}"/>
    <cellStyle name="Input 2 3 2 5 2 15 3" xfId="16081" xr:uid="{00000000-0005-0000-0000-0000393E0000}"/>
    <cellStyle name="Input 2 3 2 5 2 16" xfId="16082" xr:uid="{00000000-0005-0000-0000-00003A3E0000}"/>
    <cellStyle name="Input 2 3 2 5 2 16 2" xfId="16083" xr:uid="{00000000-0005-0000-0000-00003B3E0000}"/>
    <cellStyle name="Input 2 3 2 5 2 16 3" xfId="16084" xr:uid="{00000000-0005-0000-0000-00003C3E0000}"/>
    <cellStyle name="Input 2 3 2 5 2 17" xfId="16085" xr:uid="{00000000-0005-0000-0000-00003D3E0000}"/>
    <cellStyle name="Input 2 3 2 5 2 17 2" xfId="16086" xr:uid="{00000000-0005-0000-0000-00003E3E0000}"/>
    <cellStyle name="Input 2 3 2 5 2 17 3" xfId="16087" xr:uid="{00000000-0005-0000-0000-00003F3E0000}"/>
    <cellStyle name="Input 2 3 2 5 2 18" xfId="16088" xr:uid="{00000000-0005-0000-0000-0000403E0000}"/>
    <cellStyle name="Input 2 3 2 5 2 18 2" xfId="16089" xr:uid="{00000000-0005-0000-0000-0000413E0000}"/>
    <cellStyle name="Input 2 3 2 5 2 18 3" xfId="16090" xr:uid="{00000000-0005-0000-0000-0000423E0000}"/>
    <cellStyle name="Input 2 3 2 5 2 19" xfId="16091" xr:uid="{00000000-0005-0000-0000-0000433E0000}"/>
    <cellStyle name="Input 2 3 2 5 2 2" xfId="16092" xr:uid="{00000000-0005-0000-0000-0000443E0000}"/>
    <cellStyle name="Input 2 3 2 5 2 2 10" xfId="16093" xr:uid="{00000000-0005-0000-0000-0000453E0000}"/>
    <cellStyle name="Input 2 3 2 5 2 2 11" xfId="16094" xr:uid="{00000000-0005-0000-0000-0000463E0000}"/>
    <cellStyle name="Input 2 3 2 5 2 2 2" xfId="16095" xr:uid="{00000000-0005-0000-0000-0000473E0000}"/>
    <cellStyle name="Input 2 3 2 5 2 2 2 2" xfId="16096" xr:uid="{00000000-0005-0000-0000-0000483E0000}"/>
    <cellStyle name="Input 2 3 2 5 2 2 2 3" xfId="16097" xr:uid="{00000000-0005-0000-0000-0000493E0000}"/>
    <cellStyle name="Input 2 3 2 5 2 2 3" xfId="16098" xr:uid="{00000000-0005-0000-0000-00004A3E0000}"/>
    <cellStyle name="Input 2 3 2 5 2 2 3 2" xfId="16099" xr:uid="{00000000-0005-0000-0000-00004B3E0000}"/>
    <cellStyle name="Input 2 3 2 5 2 2 3 3" xfId="16100" xr:uid="{00000000-0005-0000-0000-00004C3E0000}"/>
    <cellStyle name="Input 2 3 2 5 2 2 4" xfId="16101" xr:uid="{00000000-0005-0000-0000-00004D3E0000}"/>
    <cellStyle name="Input 2 3 2 5 2 2 4 2" xfId="16102" xr:uid="{00000000-0005-0000-0000-00004E3E0000}"/>
    <cellStyle name="Input 2 3 2 5 2 2 4 3" xfId="16103" xr:uid="{00000000-0005-0000-0000-00004F3E0000}"/>
    <cellStyle name="Input 2 3 2 5 2 2 5" xfId="16104" xr:uid="{00000000-0005-0000-0000-0000503E0000}"/>
    <cellStyle name="Input 2 3 2 5 2 2 5 2" xfId="16105" xr:uid="{00000000-0005-0000-0000-0000513E0000}"/>
    <cellStyle name="Input 2 3 2 5 2 2 5 3" xfId="16106" xr:uid="{00000000-0005-0000-0000-0000523E0000}"/>
    <cellStyle name="Input 2 3 2 5 2 2 6" xfId="16107" xr:uid="{00000000-0005-0000-0000-0000533E0000}"/>
    <cellStyle name="Input 2 3 2 5 2 2 6 2" xfId="16108" xr:uid="{00000000-0005-0000-0000-0000543E0000}"/>
    <cellStyle name="Input 2 3 2 5 2 2 6 3" xfId="16109" xr:uid="{00000000-0005-0000-0000-0000553E0000}"/>
    <cellStyle name="Input 2 3 2 5 2 2 7" xfId="16110" xr:uid="{00000000-0005-0000-0000-0000563E0000}"/>
    <cellStyle name="Input 2 3 2 5 2 2 7 2" xfId="16111" xr:uid="{00000000-0005-0000-0000-0000573E0000}"/>
    <cellStyle name="Input 2 3 2 5 2 2 7 3" xfId="16112" xr:uid="{00000000-0005-0000-0000-0000583E0000}"/>
    <cellStyle name="Input 2 3 2 5 2 2 8" xfId="16113" xr:uid="{00000000-0005-0000-0000-0000593E0000}"/>
    <cellStyle name="Input 2 3 2 5 2 2 8 2" xfId="16114" xr:uid="{00000000-0005-0000-0000-00005A3E0000}"/>
    <cellStyle name="Input 2 3 2 5 2 2 8 3" xfId="16115" xr:uid="{00000000-0005-0000-0000-00005B3E0000}"/>
    <cellStyle name="Input 2 3 2 5 2 2 9" xfId="16116" xr:uid="{00000000-0005-0000-0000-00005C3E0000}"/>
    <cellStyle name="Input 2 3 2 5 2 2 9 2" xfId="16117" xr:uid="{00000000-0005-0000-0000-00005D3E0000}"/>
    <cellStyle name="Input 2 3 2 5 2 2 9 3" xfId="16118" xr:uid="{00000000-0005-0000-0000-00005E3E0000}"/>
    <cellStyle name="Input 2 3 2 5 2 20" xfId="16119" xr:uid="{00000000-0005-0000-0000-00005F3E0000}"/>
    <cellStyle name="Input 2 3 2 5 2 3" xfId="16120" xr:uid="{00000000-0005-0000-0000-0000603E0000}"/>
    <cellStyle name="Input 2 3 2 5 2 3 10" xfId="16121" xr:uid="{00000000-0005-0000-0000-0000613E0000}"/>
    <cellStyle name="Input 2 3 2 5 2 3 11" xfId="16122" xr:uid="{00000000-0005-0000-0000-0000623E0000}"/>
    <cellStyle name="Input 2 3 2 5 2 3 2" xfId="16123" xr:uid="{00000000-0005-0000-0000-0000633E0000}"/>
    <cellStyle name="Input 2 3 2 5 2 3 2 2" xfId="16124" xr:uid="{00000000-0005-0000-0000-0000643E0000}"/>
    <cellStyle name="Input 2 3 2 5 2 3 2 3" xfId="16125" xr:uid="{00000000-0005-0000-0000-0000653E0000}"/>
    <cellStyle name="Input 2 3 2 5 2 3 3" xfId="16126" xr:uid="{00000000-0005-0000-0000-0000663E0000}"/>
    <cellStyle name="Input 2 3 2 5 2 3 3 2" xfId="16127" xr:uid="{00000000-0005-0000-0000-0000673E0000}"/>
    <cellStyle name="Input 2 3 2 5 2 3 3 3" xfId="16128" xr:uid="{00000000-0005-0000-0000-0000683E0000}"/>
    <cellStyle name="Input 2 3 2 5 2 3 4" xfId="16129" xr:uid="{00000000-0005-0000-0000-0000693E0000}"/>
    <cellStyle name="Input 2 3 2 5 2 3 4 2" xfId="16130" xr:uid="{00000000-0005-0000-0000-00006A3E0000}"/>
    <cellStyle name="Input 2 3 2 5 2 3 4 3" xfId="16131" xr:uid="{00000000-0005-0000-0000-00006B3E0000}"/>
    <cellStyle name="Input 2 3 2 5 2 3 5" xfId="16132" xr:uid="{00000000-0005-0000-0000-00006C3E0000}"/>
    <cellStyle name="Input 2 3 2 5 2 3 5 2" xfId="16133" xr:uid="{00000000-0005-0000-0000-00006D3E0000}"/>
    <cellStyle name="Input 2 3 2 5 2 3 5 3" xfId="16134" xr:uid="{00000000-0005-0000-0000-00006E3E0000}"/>
    <cellStyle name="Input 2 3 2 5 2 3 6" xfId="16135" xr:uid="{00000000-0005-0000-0000-00006F3E0000}"/>
    <cellStyle name="Input 2 3 2 5 2 3 6 2" xfId="16136" xr:uid="{00000000-0005-0000-0000-0000703E0000}"/>
    <cellStyle name="Input 2 3 2 5 2 3 6 3" xfId="16137" xr:uid="{00000000-0005-0000-0000-0000713E0000}"/>
    <cellStyle name="Input 2 3 2 5 2 3 7" xfId="16138" xr:uid="{00000000-0005-0000-0000-0000723E0000}"/>
    <cellStyle name="Input 2 3 2 5 2 3 7 2" xfId="16139" xr:uid="{00000000-0005-0000-0000-0000733E0000}"/>
    <cellStyle name="Input 2 3 2 5 2 3 7 3" xfId="16140" xr:uid="{00000000-0005-0000-0000-0000743E0000}"/>
    <cellStyle name="Input 2 3 2 5 2 3 8" xfId="16141" xr:uid="{00000000-0005-0000-0000-0000753E0000}"/>
    <cellStyle name="Input 2 3 2 5 2 3 8 2" xfId="16142" xr:uid="{00000000-0005-0000-0000-0000763E0000}"/>
    <cellStyle name="Input 2 3 2 5 2 3 8 3" xfId="16143" xr:uid="{00000000-0005-0000-0000-0000773E0000}"/>
    <cellStyle name="Input 2 3 2 5 2 3 9" xfId="16144" xr:uid="{00000000-0005-0000-0000-0000783E0000}"/>
    <cellStyle name="Input 2 3 2 5 2 3 9 2" xfId="16145" xr:uid="{00000000-0005-0000-0000-0000793E0000}"/>
    <cellStyle name="Input 2 3 2 5 2 3 9 3" xfId="16146" xr:uid="{00000000-0005-0000-0000-00007A3E0000}"/>
    <cellStyle name="Input 2 3 2 5 2 4" xfId="16147" xr:uid="{00000000-0005-0000-0000-00007B3E0000}"/>
    <cellStyle name="Input 2 3 2 5 2 4 10" xfId="16148" xr:uid="{00000000-0005-0000-0000-00007C3E0000}"/>
    <cellStyle name="Input 2 3 2 5 2 4 11" xfId="16149" xr:uid="{00000000-0005-0000-0000-00007D3E0000}"/>
    <cellStyle name="Input 2 3 2 5 2 4 2" xfId="16150" xr:uid="{00000000-0005-0000-0000-00007E3E0000}"/>
    <cellStyle name="Input 2 3 2 5 2 4 2 2" xfId="16151" xr:uid="{00000000-0005-0000-0000-00007F3E0000}"/>
    <cellStyle name="Input 2 3 2 5 2 4 2 3" xfId="16152" xr:uid="{00000000-0005-0000-0000-0000803E0000}"/>
    <cellStyle name="Input 2 3 2 5 2 4 3" xfId="16153" xr:uid="{00000000-0005-0000-0000-0000813E0000}"/>
    <cellStyle name="Input 2 3 2 5 2 4 3 2" xfId="16154" xr:uid="{00000000-0005-0000-0000-0000823E0000}"/>
    <cellStyle name="Input 2 3 2 5 2 4 3 3" xfId="16155" xr:uid="{00000000-0005-0000-0000-0000833E0000}"/>
    <cellStyle name="Input 2 3 2 5 2 4 4" xfId="16156" xr:uid="{00000000-0005-0000-0000-0000843E0000}"/>
    <cellStyle name="Input 2 3 2 5 2 4 4 2" xfId="16157" xr:uid="{00000000-0005-0000-0000-0000853E0000}"/>
    <cellStyle name="Input 2 3 2 5 2 4 4 3" xfId="16158" xr:uid="{00000000-0005-0000-0000-0000863E0000}"/>
    <cellStyle name="Input 2 3 2 5 2 4 5" xfId="16159" xr:uid="{00000000-0005-0000-0000-0000873E0000}"/>
    <cellStyle name="Input 2 3 2 5 2 4 5 2" xfId="16160" xr:uid="{00000000-0005-0000-0000-0000883E0000}"/>
    <cellStyle name="Input 2 3 2 5 2 4 5 3" xfId="16161" xr:uid="{00000000-0005-0000-0000-0000893E0000}"/>
    <cellStyle name="Input 2 3 2 5 2 4 6" xfId="16162" xr:uid="{00000000-0005-0000-0000-00008A3E0000}"/>
    <cellStyle name="Input 2 3 2 5 2 4 6 2" xfId="16163" xr:uid="{00000000-0005-0000-0000-00008B3E0000}"/>
    <cellStyle name="Input 2 3 2 5 2 4 6 3" xfId="16164" xr:uid="{00000000-0005-0000-0000-00008C3E0000}"/>
    <cellStyle name="Input 2 3 2 5 2 4 7" xfId="16165" xr:uid="{00000000-0005-0000-0000-00008D3E0000}"/>
    <cellStyle name="Input 2 3 2 5 2 4 7 2" xfId="16166" xr:uid="{00000000-0005-0000-0000-00008E3E0000}"/>
    <cellStyle name="Input 2 3 2 5 2 4 7 3" xfId="16167" xr:uid="{00000000-0005-0000-0000-00008F3E0000}"/>
    <cellStyle name="Input 2 3 2 5 2 4 8" xfId="16168" xr:uid="{00000000-0005-0000-0000-0000903E0000}"/>
    <cellStyle name="Input 2 3 2 5 2 4 8 2" xfId="16169" xr:uid="{00000000-0005-0000-0000-0000913E0000}"/>
    <cellStyle name="Input 2 3 2 5 2 4 8 3" xfId="16170" xr:uid="{00000000-0005-0000-0000-0000923E0000}"/>
    <cellStyle name="Input 2 3 2 5 2 4 9" xfId="16171" xr:uid="{00000000-0005-0000-0000-0000933E0000}"/>
    <cellStyle name="Input 2 3 2 5 2 4 9 2" xfId="16172" xr:uid="{00000000-0005-0000-0000-0000943E0000}"/>
    <cellStyle name="Input 2 3 2 5 2 4 9 3" xfId="16173" xr:uid="{00000000-0005-0000-0000-0000953E0000}"/>
    <cellStyle name="Input 2 3 2 5 2 5" xfId="16174" xr:uid="{00000000-0005-0000-0000-0000963E0000}"/>
    <cellStyle name="Input 2 3 2 5 2 5 10" xfId="16175" xr:uid="{00000000-0005-0000-0000-0000973E0000}"/>
    <cellStyle name="Input 2 3 2 5 2 5 11" xfId="16176" xr:uid="{00000000-0005-0000-0000-0000983E0000}"/>
    <cellStyle name="Input 2 3 2 5 2 5 2" xfId="16177" xr:uid="{00000000-0005-0000-0000-0000993E0000}"/>
    <cellStyle name="Input 2 3 2 5 2 5 2 2" xfId="16178" xr:uid="{00000000-0005-0000-0000-00009A3E0000}"/>
    <cellStyle name="Input 2 3 2 5 2 5 2 3" xfId="16179" xr:uid="{00000000-0005-0000-0000-00009B3E0000}"/>
    <cellStyle name="Input 2 3 2 5 2 5 3" xfId="16180" xr:uid="{00000000-0005-0000-0000-00009C3E0000}"/>
    <cellStyle name="Input 2 3 2 5 2 5 3 2" xfId="16181" xr:uid="{00000000-0005-0000-0000-00009D3E0000}"/>
    <cellStyle name="Input 2 3 2 5 2 5 3 3" xfId="16182" xr:uid="{00000000-0005-0000-0000-00009E3E0000}"/>
    <cellStyle name="Input 2 3 2 5 2 5 4" xfId="16183" xr:uid="{00000000-0005-0000-0000-00009F3E0000}"/>
    <cellStyle name="Input 2 3 2 5 2 5 4 2" xfId="16184" xr:uid="{00000000-0005-0000-0000-0000A03E0000}"/>
    <cellStyle name="Input 2 3 2 5 2 5 4 3" xfId="16185" xr:uid="{00000000-0005-0000-0000-0000A13E0000}"/>
    <cellStyle name="Input 2 3 2 5 2 5 5" xfId="16186" xr:uid="{00000000-0005-0000-0000-0000A23E0000}"/>
    <cellStyle name="Input 2 3 2 5 2 5 5 2" xfId="16187" xr:uid="{00000000-0005-0000-0000-0000A33E0000}"/>
    <cellStyle name="Input 2 3 2 5 2 5 5 3" xfId="16188" xr:uid="{00000000-0005-0000-0000-0000A43E0000}"/>
    <cellStyle name="Input 2 3 2 5 2 5 6" xfId="16189" xr:uid="{00000000-0005-0000-0000-0000A53E0000}"/>
    <cellStyle name="Input 2 3 2 5 2 5 6 2" xfId="16190" xr:uid="{00000000-0005-0000-0000-0000A63E0000}"/>
    <cellStyle name="Input 2 3 2 5 2 5 6 3" xfId="16191" xr:uid="{00000000-0005-0000-0000-0000A73E0000}"/>
    <cellStyle name="Input 2 3 2 5 2 5 7" xfId="16192" xr:uid="{00000000-0005-0000-0000-0000A83E0000}"/>
    <cellStyle name="Input 2 3 2 5 2 5 7 2" xfId="16193" xr:uid="{00000000-0005-0000-0000-0000A93E0000}"/>
    <cellStyle name="Input 2 3 2 5 2 5 7 3" xfId="16194" xr:uid="{00000000-0005-0000-0000-0000AA3E0000}"/>
    <cellStyle name="Input 2 3 2 5 2 5 8" xfId="16195" xr:uid="{00000000-0005-0000-0000-0000AB3E0000}"/>
    <cellStyle name="Input 2 3 2 5 2 5 8 2" xfId="16196" xr:uid="{00000000-0005-0000-0000-0000AC3E0000}"/>
    <cellStyle name="Input 2 3 2 5 2 5 8 3" xfId="16197" xr:uid="{00000000-0005-0000-0000-0000AD3E0000}"/>
    <cellStyle name="Input 2 3 2 5 2 5 9" xfId="16198" xr:uid="{00000000-0005-0000-0000-0000AE3E0000}"/>
    <cellStyle name="Input 2 3 2 5 2 5 9 2" xfId="16199" xr:uid="{00000000-0005-0000-0000-0000AF3E0000}"/>
    <cellStyle name="Input 2 3 2 5 2 5 9 3" xfId="16200" xr:uid="{00000000-0005-0000-0000-0000B03E0000}"/>
    <cellStyle name="Input 2 3 2 5 2 6" xfId="16201" xr:uid="{00000000-0005-0000-0000-0000B13E0000}"/>
    <cellStyle name="Input 2 3 2 5 2 6 10" xfId="16202" xr:uid="{00000000-0005-0000-0000-0000B23E0000}"/>
    <cellStyle name="Input 2 3 2 5 2 6 11" xfId="16203" xr:uid="{00000000-0005-0000-0000-0000B33E0000}"/>
    <cellStyle name="Input 2 3 2 5 2 6 2" xfId="16204" xr:uid="{00000000-0005-0000-0000-0000B43E0000}"/>
    <cellStyle name="Input 2 3 2 5 2 6 2 2" xfId="16205" xr:uid="{00000000-0005-0000-0000-0000B53E0000}"/>
    <cellStyle name="Input 2 3 2 5 2 6 2 3" xfId="16206" xr:uid="{00000000-0005-0000-0000-0000B63E0000}"/>
    <cellStyle name="Input 2 3 2 5 2 6 3" xfId="16207" xr:uid="{00000000-0005-0000-0000-0000B73E0000}"/>
    <cellStyle name="Input 2 3 2 5 2 6 3 2" xfId="16208" xr:uid="{00000000-0005-0000-0000-0000B83E0000}"/>
    <cellStyle name="Input 2 3 2 5 2 6 3 3" xfId="16209" xr:uid="{00000000-0005-0000-0000-0000B93E0000}"/>
    <cellStyle name="Input 2 3 2 5 2 6 4" xfId="16210" xr:uid="{00000000-0005-0000-0000-0000BA3E0000}"/>
    <cellStyle name="Input 2 3 2 5 2 6 4 2" xfId="16211" xr:uid="{00000000-0005-0000-0000-0000BB3E0000}"/>
    <cellStyle name="Input 2 3 2 5 2 6 4 3" xfId="16212" xr:uid="{00000000-0005-0000-0000-0000BC3E0000}"/>
    <cellStyle name="Input 2 3 2 5 2 6 5" xfId="16213" xr:uid="{00000000-0005-0000-0000-0000BD3E0000}"/>
    <cellStyle name="Input 2 3 2 5 2 6 5 2" xfId="16214" xr:uid="{00000000-0005-0000-0000-0000BE3E0000}"/>
    <cellStyle name="Input 2 3 2 5 2 6 5 3" xfId="16215" xr:uid="{00000000-0005-0000-0000-0000BF3E0000}"/>
    <cellStyle name="Input 2 3 2 5 2 6 6" xfId="16216" xr:uid="{00000000-0005-0000-0000-0000C03E0000}"/>
    <cellStyle name="Input 2 3 2 5 2 6 6 2" xfId="16217" xr:uid="{00000000-0005-0000-0000-0000C13E0000}"/>
    <cellStyle name="Input 2 3 2 5 2 6 6 3" xfId="16218" xr:uid="{00000000-0005-0000-0000-0000C23E0000}"/>
    <cellStyle name="Input 2 3 2 5 2 6 7" xfId="16219" xr:uid="{00000000-0005-0000-0000-0000C33E0000}"/>
    <cellStyle name="Input 2 3 2 5 2 6 7 2" xfId="16220" xr:uid="{00000000-0005-0000-0000-0000C43E0000}"/>
    <cellStyle name="Input 2 3 2 5 2 6 7 3" xfId="16221" xr:uid="{00000000-0005-0000-0000-0000C53E0000}"/>
    <cellStyle name="Input 2 3 2 5 2 6 8" xfId="16222" xr:uid="{00000000-0005-0000-0000-0000C63E0000}"/>
    <cellStyle name="Input 2 3 2 5 2 6 8 2" xfId="16223" xr:uid="{00000000-0005-0000-0000-0000C73E0000}"/>
    <cellStyle name="Input 2 3 2 5 2 6 8 3" xfId="16224" xr:uid="{00000000-0005-0000-0000-0000C83E0000}"/>
    <cellStyle name="Input 2 3 2 5 2 6 9" xfId="16225" xr:uid="{00000000-0005-0000-0000-0000C93E0000}"/>
    <cellStyle name="Input 2 3 2 5 2 6 9 2" xfId="16226" xr:uid="{00000000-0005-0000-0000-0000CA3E0000}"/>
    <cellStyle name="Input 2 3 2 5 2 6 9 3" xfId="16227" xr:uid="{00000000-0005-0000-0000-0000CB3E0000}"/>
    <cellStyle name="Input 2 3 2 5 2 7" xfId="16228" xr:uid="{00000000-0005-0000-0000-0000CC3E0000}"/>
    <cellStyle name="Input 2 3 2 5 2 7 10" xfId="16229" xr:uid="{00000000-0005-0000-0000-0000CD3E0000}"/>
    <cellStyle name="Input 2 3 2 5 2 7 11" xfId="16230" xr:uid="{00000000-0005-0000-0000-0000CE3E0000}"/>
    <cellStyle name="Input 2 3 2 5 2 7 2" xfId="16231" xr:uid="{00000000-0005-0000-0000-0000CF3E0000}"/>
    <cellStyle name="Input 2 3 2 5 2 7 2 2" xfId="16232" xr:uid="{00000000-0005-0000-0000-0000D03E0000}"/>
    <cellStyle name="Input 2 3 2 5 2 7 2 3" xfId="16233" xr:uid="{00000000-0005-0000-0000-0000D13E0000}"/>
    <cellStyle name="Input 2 3 2 5 2 7 3" xfId="16234" xr:uid="{00000000-0005-0000-0000-0000D23E0000}"/>
    <cellStyle name="Input 2 3 2 5 2 7 3 2" xfId="16235" xr:uid="{00000000-0005-0000-0000-0000D33E0000}"/>
    <cellStyle name="Input 2 3 2 5 2 7 3 3" xfId="16236" xr:uid="{00000000-0005-0000-0000-0000D43E0000}"/>
    <cellStyle name="Input 2 3 2 5 2 7 4" xfId="16237" xr:uid="{00000000-0005-0000-0000-0000D53E0000}"/>
    <cellStyle name="Input 2 3 2 5 2 7 4 2" xfId="16238" xr:uid="{00000000-0005-0000-0000-0000D63E0000}"/>
    <cellStyle name="Input 2 3 2 5 2 7 4 3" xfId="16239" xr:uid="{00000000-0005-0000-0000-0000D73E0000}"/>
    <cellStyle name="Input 2 3 2 5 2 7 5" xfId="16240" xr:uid="{00000000-0005-0000-0000-0000D83E0000}"/>
    <cellStyle name="Input 2 3 2 5 2 7 5 2" xfId="16241" xr:uid="{00000000-0005-0000-0000-0000D93E0000}"/>
    <cellStyle name="Input 2 3 2 5 2 7 5 3" xfId="16242" xr:uid="{00000000-0005-0000-0000-0000DA3E0000}"/>
    <cellStyle name="Input 2 3 2 5 2 7 6" xfId="16243" xr:uid="{00000000-0005-0000-0000-0000DB3E0000}"/>
    <cellStyle name="Input 2 3 2 5 2 7 6 2" xfId="16244" xr:uid="{00000000-0005-0000-0000-0000DC3E0000}"/>
    <cellStyle name="Input 2 3 2 5 2 7 6 3" xfId="16245" xr:uid="{00000000-0005-0000-0000-0000DD3E0000}"/>
    <cellStyle name="Input 2 3 2 5 2 7 7" xfId="16246" xr:uid="{00000000-0005-0000-0000-0000DE3E0000}"/>
    <cellStyle name="Input 2 3 2 5 2 7 7 2" xfId="16247" xr:uid="{00000000-0005-0000-0000-0000DF3E0000}"/>
    <cellStyle name="Input 2 3 2 5 2 7 7 3" xfId="16248" xr:uid="{00000000-0005-0000-0000-0000E03E0000}"/>
    <cellStyle name="Input 2 3 2 5 2 7 8" xfId="16249" xr:uid="{00000000-0005-0000-0000-0000E13E0000}"/>
    <cellStyle name="Input 2 3 2 5 2 7 8 2" xfId="16250" xr:uid="{00000000-0005-0000-0000-0000E23E0000}"/>
    <cellStyle name="Input 2 3 2 5 2 7 8 3" xfId="16251" xr:uid="{00000000-0005-0000-0000-0000E33E0000}"/>
    <cellStyle name="Input 2 3 2 5 2 7 9" xfId="16252" xr:uid="{00000000-0005-0000-0000-0000E43E0000}"/>
    <cellStyle name="Input 2 3 2 5 2 7 9 2" xfId="16253" xr:uid="{00000000-0005-0000-0000-0000E53E0000}"/>
    <cellStyle name="Input 2 3 2 5 2 7 9 3" xfId="16254" xr:uid="{00000000-0005-0000-0000-0000E63E0000}"/>
    <cellStyle name="Input 2 3 2 5 2 8" xfId="16255" xr:uid="{00000000-0005-0000-0000-0000E73E0000}"/>
    <cellStyle name="Input 2 3 2 5 2 8 10" xfId="16256" xr:uid="{00000000-0005-0000-0000-0000E83E0000}"/>
    <cellStyle name="Input 2 3 2 5 2 8 11" xfId="16257" xr:uid="{00000000-0005-0000-0000-0000E93E0000}"/>
    <cellStyle name="Input 2 3 2 5 2 8 2" xfId="16258" xr:uid="{00000000-0005-0000-0000-0000EA3E0000}"/>
    <cellStyle name="Input 2 3 2 5 2 8 2 2" xfId="16259" xr:uid="{00000000-0005-0000-0000-0000EB3E0000}"/>
    <cellStyle name="Input 2 3 2 5 2 8 2 3" xfId="16260" xr:uid="{00000000-0005-0000-0000-0000EC3E0000}"/>
    <cellStyle name="Input 2 3 2 5 2 8 3" xfId="16261" xr:uid="{00000000-0005-0000-0000-0000ED3E0000}"/>
    <cellStyle name="Input 2 3 2 5 2 8 3 2" xfId="16262" xr:uid="{00000000-0005-0000-0000-0000EE3E0000}"/>
    <cellStyle name="Input 2 3 2 5 2 8 3 3" xfId="16263" xr:uid="{00000000-0005-0000-0000-0000EF3E0000}"/>
    <cellStyle name="Input 2 3 2 5 2 8 4" xfId="16264" xr:uid="{00000000-0005-0000-0000-0000F03E0000}"/>
    <cellStyle name="Input 2 3 2 5 2 8 4 2" xfId="16265" xr:uid="{00000000-0005-0000-0000-0000F13E0000}"/>
    <cellStyle name="Input 2 3 2 5 2 8 4 3" xfId="16266" xr:uid="{00000000-0005-0000-0000-0000F23E0000}"/>
    <cellStyle name="Input 2 3 2 5 2 8 5" xfId="16267" xr:uid="{00000000-0005-0000-0000-0000F33E0000}"/>
    <cellStyle name="Input 2 3 2 5 2 8 5 2" xfId="16268" xr:uid="{00000000-0005-0000-0000-0000F43E0000}"/>
    <cellStyle name="Input 2 3 2 5 2 8 5 3" xfId="16269" xr:uid="{00000000-0005-0000-0000-0000F53E0000}"/>
    <cellStyle name="Input 2 3 2 5 2 8 6" xfId="16270" xr:uid="{00000000-0005-0000-0000-0000F63E0000}"/>
    <cellStyle name="Input 2 3 2 5 2 8 6 2" xfId="16271" xr:uid="{00000000-0005-0000-0000-0000F73E0000}"/>
    <cellStyle name="Input 2 3 2 5 2 8 6 3" xfId="16272" xr:uid="{00000000-0005-0000-0000-0000F83E0000}"/>
    <cellStyle name="Input 2 3 2 5 2 8 7" xfId="16273" xr:uid="{00000000-0005-0000-0000-0000F93E0000}"/>
    <cellStyle name="Input 2 3 2 5 2 8 7 2" xfId="16274" xr:uid="{00000000-0005-0000-0000-0000FA3E0000}"/>
    <cellStyle name="Input 2 3 2 5 2 8 7 3" xfId="16275" xr:uid="{00000000-0005-0000-0000-0000FB3E0000}"/>
    <cellStyle name="Input 2 3 2 5 2 8 8" xfId="16276" xr:uid="{00000000-0005-0000-0000-0000FC3E0000}"/>
    <cellStyle name="Input 2 3 2 5 2 8 8 2" xfId="16277" xr:uid="{00000000-0005-0000-0000-0000FD3E0000}"/>
    <cellStyle name="Input 2 3 2 5 2 8 8 3" xfId="16278" xr:uid="{00000000-0005-0000-0000-0000FE3E0000}"/>
    <cellStyle name="Input 2 3 2 5 2 8 9" xfId="16279" xr:uid="{00000000-0005-0000-0000-0000FF3E0000}"/>
    <cellStyle name="Input 2 3 2 5 2 8 9 2" xfId="16280" xr:uid="{00000000-0005-0000-0000-0000003F0000}"/>
    <cellStyle name="Input 2 3 2 5 2 8 9 3" xfId="16281" xr:uid="{00000000-0005-0000-0000-0000013F0000}"/>
    <cellStyle name="Input 2 3 2 5 2 9" xfId="16282" xr:uid="{00000000-0005-0000-0000-0000023F0000}"/>
    <cellStyle name="Input 2 3 2 5 2 9 10" xfId="16283" xr:uid="{00000000-0005-0000-0000-0000033F0000}"/>
    <cellStyle name="Input 2 3 2 5 2 9 11" xfId="16284" xr:uid="{00000000-0005-0000-0000-0000043F0000}"/>
    <cellStyle name="Input 2 3 2 5 2 9 2" xfId="16285" xr:uid="{00000000-0005-0000-0000-0000053F0000}"/>
    <cellStyle name="Input 2 3 2 5 2 9 2 2" xfId="16286" xr:uid="{00000000-0005-0000-0000-0000063F0000}"/>
    <cellStyle name="Input 2 3 2 5 2 9 2 3" xfId="16287" xr:uid="{00000000-0005-0000-0000-0000073F0000}"/>
    <cellStyle name="Input 2 3 2 5 2 9 3" xfId="16288" xr:uid="{00000000-0005-0000-0000-0000083F0000}"/>
    <cellStyle name="Input 2 3 2 5 2 9 3 2" xfId="16289" xr:uid="{00000000-0005-0000-0000-0000093F0000}"/>
    <cellStyle name="Input 2 3 2 5 2 9 3 3" xfId="16290" xr:uid="{00000000-0005-0000-0000-00000A3F0000}"/>
    <cellStyle name="Input 2 3 2 5 2 9 4" xfId="16291" xr:uid="{00000000-0005-0000-0000-00000B3F0000}"/>
    <cellStyle name="Input 2 3 2 5 2 9 4 2" xfId="16292" xr:uid="{00000000-0005-0000-0000-00000C3F0000}"/>
    <cellStyle name="Input 2 3 2 5 2 9 4 3" xfId="16293" xr:uid="{00000000-0005-0000-0000-00000D3F0000}"/>
    <cellStyle name="Input 2 3 2 5 2 9 5" xfId="16294" xr:uid="{00000000-0005-0000-0000-00000E3F0000}"/>
    <cellStyle name="Input 2 3 2 5 2 9 5 2" xfId="16295" xr:uid="{00000000-0005-0000-0000-00000F3F0000}"/>
    <cellStyle name="Input 2 3 2 5 2 9 5 3" xfId="16296" xr:uid="{00000000-0005-0000-0000-0000103F0000}"/>
    <cellStyle name="Input 2 3 2 5 2 9 6" xfId="16297" xr:uid="{00000000-0005-0000-0000-0000113F0000}"/>
    <cellStyle name="Input 2 3 2 5 2 9 6 2" xfId="16298" xr:uid="{00000000-0005-0000-0000-0000123F0000}"/>
    <cellStyle name="Input 2 3 2 5 2 9 6 3" xfId="16299" xr:uid="{00000000-0005-0000-0000-0000133F0000}"/>
    <cellStyle name="Input 2 3 2 5 2 9 7" xfId="16300" xr:uid="{00000000-0005-0000-0000-0000143F0000}"/>
    <cellStyle name="Input 2 3 2 5 2 9 7 2" xfId="16301" xr:uid="{00000000-0005-0000-0000-0000153F0000}"/>
    <cellStyle name="Input 2 3 2 5 2 9 7 3" xfId="16302" xr:uid="{00000000-0005-0000-0000-0000163F0000}"/>
    <cellStyle name="Input 2 3 2 5 2 9 8" xfId="16303" xr:uid="{00000000-0005-0000-0000-0000173F0000}"/>
    <cellStyle name="Input 2 3 2 5 2 9 8 2" xfId="16304" xr:uid="{00000000-0005-0000-0000-0000183F0000}"/>
    <cellStyle name="Input 2 3 2 5 2 9 8 3" xfId="16305" xr:uid="{00000000-0005-0000-0000-0000193F0000}"/>
    <cellStyle name="Input 2 3 2 5 2 9 9" xfId="16306" xr:uid="{00000000-0005-0000-0000-00001A3F0000}"/>
    <cellStyle name="Input 2 3 2 5 2 9 9 2" xfId="16307" xr:uid="{00000000-0005-0000-0000-00001B3F0000}"/>
    <cellStyle name="Input 2 3 2 5 2 9 9 3" xfId="16308" xr:uid="{00000000-0005-0000-0000-00001C3F0000}"/>
    <cellStyle name="Input 2 3 2 5 3" xfId="16309" xr:uid="{00000000-0005-0000-0000-00001D3F0000}"/>
    <cellStyle name="Input 2 3 2 5 3 2" xfId="16310" xr:uid="{00000000-0005-0000-0000-00001E3F0000}"/>
    <cellStyle name="Input 2 3 2 5 3 3" xfId="16311" xr:uid="{00000000-0005-0000-0000-00001F3F0000}"/>
    <cellStyle name="Input 2 3 2 5 4" xfId="16312" xr:uid="{00000000-0005-0000-0000-0000203F0000}"/>
    <cellStyle name="Input 2 3 2 5 4 2" xfId="16313" xr:uid="{00000000-0005-0000-0000-0000213F0000}"/>
    <cellStyle name="Input 2 3 2 5 4 3" xfId="16314" xr:uid="{00000000-0005-0000-0000-0000223F0000}"/>
    <cellStyle name="Input 2 3 2 5 5" xfId="16315" xr:uid="{00000000-0005-0000-0000-0000233F0000}"/>
    <cellStyle name="Input 2 3 2 5 5 2" xfId="16316" xr:uid="{00000000-0005-0000-0000-0000243F0000}"/>
    <cellStyle name="Input 2 3 2 5 5 3" xfId="16317" xr:uid="{00000000-0005-0000-0000-0000253F0000}"/>
    <cellStyle name="Input 2 3 2 5 6" xfId="16318" xr:uid="{00000000-0005-0000-0000-0000263F0000}"/>
    <cellStyle name="Input 2 3 2 5 6 2" xfId="16319" xr:uid="{00000000-0005-0000-0000-0000273F0000}"/>
    <cellStyle name="Input 2 3 2 5 6 3" xfId="16320" xr:uid="{00000000-0005-0000-0000-0000283F0000}"/>
    <cellStyle name="Input 2 3 2 5 7" xfId="16321" xr:uid="{00000000-0005-0000-0000-0000293F0000}"/>
    <cellStyle name="Input 2 3 2 5 7 2" xfId="16322" xr:uid="{00000000-0005-0000-0000-00002A3F0000}"/>
    <cellStyle name="Input 2 3 2 5 7 3" xfId="16323" xr:uid="{00000000-0005-0000-0000-00002B3F0000}"/>
    <cellStyle name="Input 2 3 2 5 8" xfId="58259" xr:uid="{00000000-0005-0000-0000-00002C3F0000}"/>
    <cellStyle name="Input 2 3 2 6" xfId="330" xr:uid="{00000000-0005-0000-0000-00002D3F0000}"/>
    <cellStyle name="Input 2 3 2 6 2" xfId="16324" xr:uid="{00000000-0005-0000-0000-00002E3F0000}"/>
    <cellStyle name="Input 2 3 2 6 2 10" xfId="16325" xr:uid="{00000000-0005-0000-0000-00002F3F0000}"/>
    <cellStyle name="Input 2 3 2 6 2 10 10" xfId="16326" xr:uid="{00000000-0005-0000-0000-0000303F0000}"/>
    <cellStyle name="Input 2 3 2 6 2 10 11" xfId="16327" xr:uid="{00000000-0005-0000-0000-0000313F0000}"/>
    <cellStyle name="Input 2 3 2 6 2 10 2" xfId="16328" xr:uid="{00000000-0005-0000-0000-0000323F0000}"/>
    <cellStyle name="Input 2 3 2 6 2 10 2 2" xfId="16329" xr:uid="{00000000-0005-0000-0000-0000333F0000}"/>
    <cellStyle name="Input 2 3 2 6 2 10 2 3" xfId="16330" xr:uid="{00000000-0005-0000-0000-0000343F0000}"/>
    <cellStyle name="Input 2 3 2 6 2 10 3" xfId="16331" xr:uid="{00000000-0005-0000-0000-0000353F0000}"/>
    <cellStyle name="Input 2 3 2 6 2 10 3 2" xfId="16332" xr:uid="{00000000-0005-0000-0000-0000363F0000}"/>
    <cellStyle name="Input 2 3 2 6 2 10 3 3" xfId="16333" xr:uid="{00000000-0005-0000-0000-0000373F0000}"/>
    <cellStyle name="Input 2 3 2 6 2 10 4" xfId="16334" xr:uid="{00000000-0005-0000-0000-0000383F0000}"/>
    <cellStyle name="Input 2 3 2 6 2 10 4 2" xfId="16335" xr:uid="{00000000-0005-0000-0000-0000393F0000}"/>
    <cellStyle name="Input 2 3 2 6 2 10 4 3" xfId="16336" xr:uid="{00000000-0005-0000-0000-00003A3F0000}"/>
    <cellStyle name="Input 2 3 2 6 2 10 5" xfId="16337" xr:uid="{00000000-0005-0000-0000-00003B3F0000}"/>
    <cellStyle name="Input 2 3 2 6 2 10 5 2" xfId="16338" xr:uid="{00000000-0005-0000-0000-00003C3F0000}"/>
    <cellStyle name="Input 2 3 2 6 2 10 5 3" xfId="16339" xr:uid="{00000000-0005-0000-0000-00003D3F0000}"/>
    <cellStyle name="Input 2 3 2 6 2 10 6" xfId="16340" xr:uid="{00000000-0005-0000-0000-00003E3F0000}"/>
    <cellStyle name="Input 2 3 2 6 2 10 6 2" xfId="16341" xr:uid="{00000000-0005-0000-0000-00003F3F0000}"/>
    <cellStyle name="Input 2 3 2 6 2 10 6 3" xfId="16342" xr:uid="{00000000-0005-0000-0000-0000403F0000}"/>
    <cellStyle name="Input 2 3 2 6 2 10 7" xfId="16343" xr:uid="{00000000-0005-0000-0000-0000413F0000}"/>
    <cellStyle name="Input 2 3 2 6 2 10 7 2" xfId="16344" xr:uid="{00000000-0005-0000-0000-0000423F0000}"/>
    <cellStyle name="Input 2 3 2 6 2 10 7 3" xfId="16345" xr:uid="{00000000-0005-0000-0000-0000433F0000}"/>
    <cellStyle name="Input 2 3 2 6 2 10 8" xfId="16346" xr:uid="{00000000-0005-0000-0000-0000443F0000}"/>
    <cellStyle name="Input 2 3 2 6 2 10 8 2" xfId="16347" xr:uid="{00000000-0005-0000-0000-0000453F0000}"/>
    <cellStyle name="Input 2 3 2 6 2 10 8 3" xfId="16348" xr:uid="{00000000-0005-0000-0000-0000463F0000}"/>
    <cellStyle name="Input 2 3 2 6 2 10 9" xfId="16349" xr:uid="{00000000-0005-0000-0000-0000473F0000}"/>
    <cellStyle name="Input 2 3 2 6 2 10 9 2" xfId="16350" xr:uid="{00000000-0005-0000-0000-0000483F0000}"/>
    <cellStyle name="Input 2 3 2 6 2 10 9 3" xfId="16351" xr:uid="{00000000-0005-0000-0000-0000493F0000}"/>
    <cellStyle name="Input 2 3 2 6 2 11" xfId="16352" xr:uid="{00000000-0005-0000-0000-00004A3F0000}"/>
    <cellStyle name="Input 2 3 2 6 2 11 2" xfId="16353" xr:uid="{00000000-0005-0000-0000-00004B3F0000}"/>
    <cellStyle name="Input 2 3 2 6 2 11 3" xfId="16354" xr:uid="{00000000-0005-0000-0000-00004C3F0000}"/>
    <cellStyle name="Input 2 3 2 6 2 12" xfId="16355" xr:uid="{00000000-0005-0000-0000-00004D3F0000}"/>
    <cellStyle name="Input 2 3 2 6 2 12 2" xfId="16356" xr:uid="{00000000-0005-0000-0000-00004E3F0000}"/>
    <cellStyle name="Input 2 3 2 6 2 12 3" xfId="16357" xr:uid="{00000000-0005-0000-0000-00004F3F0000}"/>
    <cellStyle name="Input 2 3 2 6 2 13" xfId="16358" xr:uid="{00000000-0005-0000-0000-0000503F0000}"/>
    <cellStyle name="Input 2 3 2 6 2 13 2" xfId="16359" xr:uid="{00000000-0005-0000-0000-0000513F0000}"/>
    <cellStyle name="Input 2 3 2 6 2 13 3" xfId="16360" xr:uid="{00000000-0005-0000-0000-0000523F0000}"/>
    <cellStyle name="Input 2 3 2 6 2 14" xfId="16361" xr:uid="{00000000-0005-0000-0000-0000533F0000}"/>
    <cellStyle name="Input 2 3 2 6 2 14 2" xfId="16362" xr:uid="{00000000-0005-0000-0000-0000543F0000}"/>
    <cellStyle name="Input 2 3 2 6 2 14 3" xfId="16363" xr:uid="{00000000-0005-0000-0000-0000553F0000}"/>
    <cellStyle name="Input 2 3 2 6 2 15" xfId="16364" xr:uid="{00000000-0005-0000-0000-0000563F0000}"/>
    <cellStyle name="Input 2 3 2 6 2 15 2" xfId="16365" xr:uid="{00000000-0005-0000-0000-0000573F0000}"/>
    <cellStyle name="Input 2 3 2 6 2 15 3" xfId="16366" xr:uid="{00000000-0005-0000-0000-0000583F0000}"/>
    <cellStyle name="Input 2 3 2 6 2 16" xfId="16367" xr:uid="{00000000-0005-0000-0000-0000593F0000}"/>
    <cellStyle name="Input 2 3 2 6 2 16 2" xfId="16368" xr:uid="{00000000-0005-0000-0000-00005A3F0000}"/>
    <cellStyle name="Input 2 3 2 6 2 16 3" xfId="16369" xr:uid="{00000000-0005-0000-0000-00005B3F0000}"/>
    <cellStyle name="Input 2 3 2 6 2 17" xfId="16370" xr:uid="{00000000-0005-0000-0000-00005C3F0000}"/>
    <cellStyle name="Input 2 3 2 6 2 17 2" xfId="16371" xr:uid="{00000000-0005-0000-0000-00005D3F0000}"/>
    <cellStyle name="Input 2 3 2 6 2 17 3" xfId="16372" xr:uid="{00000000-0005-0000-0000-00005E3F0000}"/>
    <cellStyle name="Input 2 3 2 6 2 18" xfId="16373" xr:uid="{00000000-0005-0000-0000-00005F3F0000}"/>
    <cellStyle name="Input 2 3 2 6 2 18 2" xfId="16374" xr:uid="{00000000-0005-0000-0000-0000603F0000}"/>
    <cellStyle name="Input 2 3 2 6 2 18 3" xfId="16375" xr:uid="{00000000-0005-0000-0000-0000613F0000}"/>
    <cellStyle name="Input 2 3 2 6 2 19" xfId="16376" xr:uid="{00000000-0005-0000-0000-0000623F0000}"/>
    <cellStyle name="Input 2 3 2 6 2 2" xfId="16377" xr:uid="{00000000-0005-0000-0000-0000633F0000}"/>
    <cellStyle name="Input 2 3 2 6 2 2 10" xfId="16378" xr:uid="{00000000-0005-0000-0000-0000643F0000}"/>
    <cellStyle name="Input 2 3 2 6 2 2 11" xfId="16379" xr:uid="{00000000-0005-0000-0000-0000653F0000}"/>
    <cellStyle name="Input 2 3 2 6 2 2 2" xfId="16380" xr:uid="{00000000-0005-0000-0000-0000663F0000}"/>
    <cellStyle name="Input 2 3 2 6 2 2 2 2" xfId="16381" xr:uid="{00000000-0005-0000-0000-0000673F0000}"/>
    <cellStyle name="Input 2 3 2 6 2 2 2 3" xfId="16382" xr:uid="{00000000-0005-0000-0000-0000683F0000}"/>
    <cellStyle name="Input 2 3 2 6 2 2 3" xfId="16383" xr:uid="{00000000-0005-0000-0000-0000693F0000}"/>
    <cellStyle name="Input 2 3 2 6 2 2 3 2" xfId="16384" xr:uid="{00000000-0005-0000-0000-00006A3F0000}"/>
    <cellStyle name="Input 2 3 2 6 2 2 3 3" xfId="16385" xr:uid="{00000000-0005-0000-0000-00006B3F0000}"/>
    <cellStyle name="Input 2 3 2 6 2 2 4" xfId="16386" xr:uid="{00000000-0005-0000-0000-00006C3F0000}"/>
    <cellStyle name="Input 2 3 2 6 2 2 4 2" xfId="16387" xr:uid="{00000000-0005-0000-0000-00006D3F0000}"/>
    <cellStyle name="Input 2 3 2 6 2 2 4 3" xfId="16388" xr:uid="{00000000-0005-0000-0000-00006E3F0000}"/>
    <cellStyle name="Input 2 3 2 6 2 2 5" xfId="16389" xr:uid="{00000000-0005-0000-0000-00006F3F0000}"/>
    <cellStyle name="Input 2 3 2 6 2 2 5 2" xfId="16390" xr:uid="{00000000-0005-0000-0000-0000703F0000}"/>
    <cellStyle name="Input 2 3 2 6 2 2 5 3" xfId="16391" xr:uid="{00000000-0005-0000-0000-0000713F0000}"/>
    <cellStyle name="Input 2 3 2 6 2 2 6" xfId="16392" xr:uid="{00000000-0005-0000-0000-0000723F0000}"/>
    <cellStyle name="Input 2 3 2 6 2 2 6 2" xfId="16393" xr:uid="{00000000-0005-0000-0000-0000733F0000}"/>
    <cellStyle name="Input 2 3 2 6 2 2 6 3" xfId="16394" xr:uid="{00000000-0005-0000-0000-0000743F0000}"/>
    <cellStyle name="Input 2 3 2 6 2 2 7" xfId="16395" xr:uid="{00000000-0005-0000-0000-0000753F0000}"/>
    <cellStyle name="Input 2 3 2 6 2 2 7 2" xfId="16396" xr:uid="{00000000-0005-0000-0000-0000763F0000}"/>
    <cellStyle name="Input 2 3 2 6 2 2 7 3" xfId="16397" xr:uid="{00000000-0005-0000-0000-0000773F0000}"/>
    <cellStyle name="Input 2 3 2 6 2 2 8" xfId="16398" xr:uid="{00000000-0005-0000-0000-0000783F0000}"/>
    <cellStyle name="Input 2 3 2 6 2 2 8 2" xfId="16399" xr:uid="{00000000-0005-0000-0000-0000793F0000}"/>
    <cellStyle name="Input 2 3 2 6 2 2 8 3" xfId="16400" xr:uid="{00000000-0005-0000-0000-00007A3F0000}"/>
    <cellStyle name="Input 2 3 2 6 2 2 9" xfId="16401" xr:uid="{00000000-0005-0000-0000-00007B3F0000}"/>
    <cellStyle name="Input 2 3 2 6 2 2 9 2" xfId="16402" xr:uid="{00000000-0005-0000-0000-00007C3F0000}"/>
    <cellStyle name="Input 2 3 2 6 2 2 9 3" xfId="16403" xr:uid="{00000000-0005-0000-0000-00007D3F0000}"/>
    <cellStyle name="Input 2 3 2 6 2 20" xfId="16404" xr:uid="{00000000-0005-0000-0000-00007E3F0000}"/>
    <cellStyle name="Input 2 3 2 6 2 3" xfId="16405" xr:uid="{00000000-0005-0000-0000-00007F3F0000}"/>
    <cellStyle name="Input 2 3 2 6 2 3 10" xfId="16406" xr:uid="{00000000-0005-0000-0000-0000803F0000}"/>
    <cellStyle name="Input 2 3 2 6 2 3 11" xfId="16407" xr:uid="{00000000-0005-0000-0000-0000813F0000}"/>
    <cellStyle name="Input 2 3 2 6 2 3 2" xfId="16408" xr:uid="{00000000-0005-0000-0000-0000823F0000}"/>
    <cellStyle name="Input 2 3 2 6 2 3 2 2" xfId="16409" xr:uid="{00000000-0005-0000-0000-0000833F0000}"/>
    <cellStyle name="Input 2 3 2 6 2 3 2 3" xfId="16410" xr:uid="{00000000-0005-0000-0000-0000843F0000}"/>
    <cellStyle name="Input 2 3 2 6 2 3 3" xfId="16411" xr:uid="{00000000-0005-0000-0000-0000853F0000}"/>
    <cellStyle name="Input 2 3 2 6 2 3 3 2" xfId="16412" xr:uid="{00000000-0005-0000-0000-0000863F0000}"/>
    <cellStyle name="Input 2 3 2 6 2 3 3 3" xfId="16413" xr:uid="{00000000-0005-0000-0000-0000873F0000}"/>
    <cellStyle name="Input 2 3 2 6 2 3 4" xfId="16414" xr:uid="{00000000-0005-0000-0000-0000883F0000}"/>
    <cellStyle name="Input 2 3 2 6 2 3 4 2" xfId="16415" xr:uid="{00000000-0005-0000-0000-0000893F0000}"/>
    <cellStyle name="Input 2 3 2 6 2 3 4 3" xfId="16416" xr:uid="{00000000-0005-0000-0000-00008A3F0000}"/>
    <cellStyle name="Input 2 3 2 6 2 3 5" xfId="16417" xr:uid="{00000000-0005-0000-0000-00008B3F0000}"/>
    <cellStyle name="Input 2 3 2 6 2 3 5 2" xfId="16418" xr:uid="{00000000-0005-0000-0000-00008C3F0000}"/>
    <cellStyle name="Input 2 3 2 6 2 3 5 3" xfId="16419" xr:uid="{00000000-0005-0000-0000-00008D3F0000}"/>
    <cellStyle name="Input 2 3 2 6 2 3 6" xfId="16420" xr:uid="{00000000-0005-0000-0000-00008E3F0000}"/>
    <cellStyle name="Input 2 3 2 6 2 3 6 2" xfId="16421" xr:uid="{00000000-0005-0000-0000-00008F3F0000}"/>
    <cellStyle name="Input 2 3 2 6 2 3 6 3" xfId="16422" xr:uid="{00000000-0005-0000-0000-0000903F0000}"/>
    <cellStyle name="Input 2 3 2 6 2 3 7" xfId="16423" xr:uid="{00000000-0005-0000-0000-0000913F0000}"/>
    <cellStyle name="Input 2 3 2 6 2 3 7 2" xfId="16424" xr:uid="{00000000-0005-0000-0000-0000923F0000}"/>
    <cellStyle name="Input 2 3 2 6 2 3 7 3" xfId="16425" xr:uid="{00000000-0005-0000-0000-0000933F0000}"/>
    <cellStyle name="Input 2 3 2 6 2 3 8" xfId="16426" xr:uid="{00000000-0005-0000-0000-0000943F0000}"/>
    <cellStyle name="Input 2 3 2 6 2 3 8 2" xfId="16427" xr:uid="{00000000-0005-0000-0000-0000953F0000}"/>
    <cellStyle name="Input 2 3 2 6 2 3 8 3" xfId="16428" xr:uid="{00000000-0005-0000-0000-0000963F0000}"/>
    <cellStyle name="Input 2 3 2 6 2 3 9" xfId="16429" xr:uid="{00000000-0005-0000-0000-0000973F0000}"/>
    <cellStyle name="Input 2 3 2 6 2 3 9 2" xfId="16430" xr:uid="{00000000-0005-0000-0000-0000983F0000}"/>
    <cellStyle name="Input 2 3 2 6 2 3 9 3" xfId="16431" xr:uid="{00000000-0005-0000-0000-0000993F0000}"/>
    <cellStyle name="Input 2 3 2 6 2 4" xfId="16432" xr:uid="{00000000-0005-0000-0000-00009A3F0000}"/>
    <cellStyle name="Input 2 3 2 6 2 4 10" xfId="16433" xr:uid="{00000000-0005-0000-0000-00009B3F0000}"/>
    <cellStyle name="Input 2 3 2 6 2 4 11" xfId="16434" xr:uid="{00000000-0005-0000-0000-00009C3F0000}"/>
    <cellStyle name="Input 2 3 2 6 2 4 2" xfId="16435" xr:uid="{00000000-0005-0000-0000-00009D3F0000}"/>
    <cellStyle name="Input 2 3 2 6 2 4 2 2" xfId="16436" xr:uid="{00000000-0005-0000-0000-00009E3F0000}"/>
    <cellStyle name="Input 2 3 2 6 2 4 2 3" xfId="16437" xr:uid="{00000000-0005-0000-0000-00009F3F0000}"/>
    <cellStyle name="Input 2 3 2 6 2 4 3" xfId="16438" xr:uid="{00000000-0005-0000-0000-0000A03F0000}"/>
    <cellStyle name="Input 2 3 2 6 2 4 3 2" xfId="16439" xr:uid="{00000000-0005-0000-0000-0000A13F0000}"/>
    <cellStyle name="Input 2 3 2 6 2 4 3 3" xfId="16440" xr:uid="{00000000-0005-0000-0000-0000A23F0000}"/>
    <cellStyle name="Input 2 3 2 6 2 4 4" xfId="16441" xr:uid="{00000000-0005-0000-0000-0000A33F0000}"/>
    <cellStyle name="Input 2 3 2 6 2 4 4 2" xfId="16442" xr:uid="{00000000-0005-0000-0000-0000A43F0000}"/>
    <cellStyle name="Input 2 3 2 6 2 4 4 3" xfId="16443" xr:uid="{00000000-0005-0000-0000-0000A53F0000}"/>
    <cellStyle name="Input 2 3 2 6 2 4 5" xfId="16444" xr:uid="{00000000-0005-0000-0000-0000A63F0000}"/>
    <cellStyle name="Input 2 3 2 6 2 4 5 2" xfId="16445" xr:uid="{00000000-0005-0000-0000-0000A73F0000}"/>
    <cellStyle name="Input 2 3 2 6 2 4 5 3" xfId="16446" xr:uid="{00000000-0005-0000-0000-0000A83F0000}"/>
    <cellStyle name="Input 2 3 2 6 2 4 6" xfId="16447" xr:uid="{00000000-0005-0000-0000-0000A93F0000}"/>
    <cellStyle name="Input 2 3 2 6 2 4 6 2" xfId="16448" xr:uid="{00000000-0005-0000-0000-0000AA3F0000}"/>
    <cellStyle name="Input 2 3 2 6 2 4 6 3" xfId="16449" xr:uid="{00000000-0005-0000-0000-0000AB3F0000}"/>
    <cellStyle name="Input 2 3 2 6 2 4 7" xfId="16450" xr:uid="{00000000-0005-0000-0000-0000AC3F0000}"/>
    <cellStyle name="Input 2 3 2 6 2 4 7 2" xfId="16451" xr:uid="{00000000-0005-0000-0000-0000AD3F0000}"/>
    <cellStyle name="Input 2 3 2 6 2 4 7 3" xfId="16452" xr:uid="{00000000-0005-0000-0000-0000AE3F0000}"/>
    <cellStyle name="Input 2 3 2 6 2 4 8" xfId="16453" xr:uid="{00000000-0005-0000-0000-0000AF3F0000}"/>
    <cellStyle name="Input 2 3 2 6 2 4 8 2" xfId="16454" xr:uid="{00000000-0005-0000-0000-0000B03F0000}"/>
    <cellStyle name="Input 2 3 2 6 2 4 8 3" xfId="16455" xr:uid="{00000000-0005-0000-0000-0000B13F0000}"/>
    <cellStyle name="Input 2 3 2 6 2 4 9" xfId="16456" xr:uid="{00000000-0005-0000-0000-0000B23F0000}"/>
    <cellStyle name="Input 2 3 2 6 2 4 9 2" xfId="16457" xr:uid="{00000000-0005-0000-0000-0000B33F0000}"/>
    <cellStyle name="Input 2 3 2 6 2 4 9 3" xfId="16458" xr:uid="{00000000-0005-0000-0000-0000B43F0000}"/>
    <cellStyle name="Input 2 3 2 6 2 5" xfId="16459" xr:uid="{00000000-0005-0000-0000-0000B53F0000}"/>
    <cellStyle name="Input 2 3 2 6 2 5 10" xfId="16460" xr:uid="{00000000-0005-0000-0000-0000B63F0000}"/>
    <cellStyle name="Input 2 3 2 6 2 5 11" xfId="16461" xr:uid="{00000000-0005-0000-0000-0000B73F0000}"/>
    <cellStyle name="Input 2 3 2 6 2 5 2" xfId="16462" xr:uid="{00000000-0005-0000-0000-0000B83F0000}"/>
    <cellStyle name="Input 2 3 2 6 2 5 2 2" xfId="16463" xr:uid="{00000000-0005-0000-0000-0000B93F0000}"/>
    <cellStyle name="Input 2 3 2 6 2 5 2 3" xfId="16464" xr:uid="{00000000-0005-0000-0000-0000BA3F0000}"/>
    <cellStyle name="Input 2 3 2 6 2 5 3" xfId="16465" xr:uid="{00000000-0005-0000-0000-0000BB3F0000}"/>
    <cellStyle name="Input 2 3 2 6 2 5 3 2" xfId="16466" xr:uid="{00000000-0005-0000-0000-0000BC3F0000}"/>
    <cellStyle name="Input 2 3 2 6 2 5 3 3" xfId="16467" xr:uid="{00000000-0005-0000-0000-0000BD3F0000}"/>
    <cellStyle name="Input 2 3 2 6 2 5 4" xfId="16468" xr:uid="{00000000-0005-0000-0000-0000BE3F0000}"/>
    <cellStyle name="Input 2 3 2 6 2 5 4 2" xfId="16469" xr:uid="{00000000-0005-0000-0000-0000BF3F0000}"/>
    <cellStyle name="Input 2 3 2 6 2 5 4 3" xfId="16470" xr:uid="{00000000-0005-0000-0000-0000C03F0000}"/>
    <cellStyle name="Input 2 3 2 6 2 5 5" xfId="16471" xr:uid="{00000000-0005-0000-0000-0000C13F0000}"/>
    <cellStyle name="Input 2 3 2 6 2 5 5 2" xfId="16472" xr:uid="{00000000-0005-0000-0000-0000C23F0000}"/>
    <cellStyle name="Input 2 3 2 6 2 5 5 3" xfId="16473" xr:uid="{00000000-0005-0000-0000-0000C33F0000}"/>
    <cellStyle name="Input 2 3 2 6 2 5 6" xfId="16474" xr:uid="{00000000-0005-0000-0000-0000C43F0000}"/>
    <cellStyle name="Input 2 3 2 6 2 5 6 2" xfId="16475" xr:uid="{00000000-0005-0000-0000-0000C53F0000}"/>
    <cellStyle name="Input 2 3 2 6 2 5 6 3" xfId="16476" xr:uid="{00000000-0005-0000-0000-0000C63F0000}"/>
    <cellStyle name="Input 2 3 2 6 2 5 7" xfId="16477" xr:uid="{00000000-0005-0000-0000-0000C73F0000}"/>
    <cellStyle name="Input 2 3 2 6 2 5 7 2" xfId="16478" xr:uid="{00000000-0005-0000-0000-0000C83F0000}"/>
    <cellStyle name="Input 2 3 2 6 2 5 7 3" xfId="16479" xr:uid="{00000000-0005-0000-0000-0000C93F0000}"/>
    <cellStyle name="Input 2 3 2 6 2 5 8" xfId="16480" xr:uid="{00000000-0005-0000-0000-0000CA3F0000}"/>
    <cellStyle name="Input 2 3 2 6 2 5 8 2" xfId="16481" xr:uid="{00000000-0005-0000-0000-0000CB3F0000}"/>
    <cellStyle name="Input 2 3 2 6 2 5 8 3" xfId="16482" xr:uid="{00000000-0005-0000-0000-0000CC3F0000}"/>
    <cellStyle name="Input 2 3 2 6 2 5 9" xfId="16483" xr:uid="{00000000-0005-0000-0000-0000CD3F0000}"/>
    <cellStyle name="Input 2 3 2 6 2 5 9 2" xfId="16484" xr:uid="{00000000-0005-0000-0000-0000CE3F0000}"/>
    <cellStyle name="Input 2 3 2 6 2 5 9 3" xfId="16485" xr:uid="{00000000-0005-0000-0000-0000CF3F0000}"/>
    <cellStyle name="Input 2 3 2 6 2 6" xfId="16486" xr:uid="{00000000-0005-0000-0000-0000D03F0000}"/>
    <cellStyle name="Input 2 3 2 6 2 6 10" xfId="16487" xr:uid="{00000000-0005-0000-0000-0000D13F0000}"/>
    <cellStyle name="Input 2 3 2 6 2 6 11" xfId="16488" xr:uid="{00000000-0005-0000-0000-0000D23F0000}"/>
    <cellStyle name="Input 2 3 2 6 2 6 2" xfId="16489" xr:uid="{00000000-0005-0000-0000-0000D33F0000}"/>
    <cellStyle name="Input 2 3 2 6 2 6 2 2" xfId="16490" xr:uid="{00000000-0005-0000-0000-0000D43F0000}"/>
    <cellStyle name="Input 2 3 2 6 2 6 2 3" xfId="16491" xr:uid="{00000000-0005-0000-0000-0000D53F0000}"/>
    <cellStyle name="Input 2 3 2 6 2 6 3" xfId="16492" xr:uid="{00000000-0005-0000-0000-0000D63F0000}"/>
    <cellStyle name="Input 2 3 2 6 2 6 3 2" xfId="16493" xr:uid="{00000000-0005-0000-0000-0000D73F0000}"/>
    <cellStyle name="Input 2 3 2 6 2 6 3 3" xfId="16494" xr:uid="{00000000-0005-0000-0000-0000D83F0000}"/>
    <cellStyle name="Input 2 3 2 6 2 6 4" xfId="16495" xr:uid="{00000000-0005-0000-0000-0000D93F0000}"/>
    <cellStyle name="Input 2 3 2 6 2 6 4 2" xfId="16496" xr:uid="{00000000-0005-0000-0000-0000DA3F0000}"/>
    <cellStyle name="Input 2 3 2 6 2 6 4 3" xfId="16497" xr:uid="{00000000-0005-0000-0000-0000DB3F0000}"/>
    <cellStyle name="Input 2 3 2 6 2 6 5" xfId="16498" xr:uid="{00000000-0005-0000-0000-0000DC3F0000}"/>
    <cellStyle name="Input 2 3 2 6 2 6 5 2" xfId="16499" xr:uid="{00000000-0005-0000-0000-0000DD3F0000}"/>
    <cellStyle name="Input 2 3 2 6 2 6 5 3" xfId="16500" xr:uid="{00000000-0005-0000-0000-0000DE3F0000}"/>
    <cellStyle name="Input 2 3 2 6 2 6 6" xfId="16501" xr:uid="{00000000-0005-0000-0000-0000DF3F0000}"/>
    <cellStyle name="Input 2 3 2 6 2 6 6 2" xfId="16502" xr:uid="{00000000-0005-0000-0000-0000E03F0000}"/>
    <cellStyle name="Input 2 3 2 6 2 6 6 3" xfId="16503" xr:uid="{00000000-0005-0000-0000-0000E13F0000}"/>
    <cellStyle name="Input 2 3 2 6 2 6 7" xfId="16504" xr:uid="{00000000-0005-0000-0000-0000E23F0000}"/>
    <cellStyle name="Input 2 3 2 6 2 6 7 2" xfId="16505" xr:uid="{00000000-0005-0000-0000-0000E33F0000}"/>
    <cellStyle name="Input 2 3 2 6 2 6 7 3" xfId="16506" xr:uid="{00000000-0005-0000-0000-0000E43F0000}"/>
    <cellStyle name="Input 2 3 2 6 2 6 8" xfId="16507" xr:uid="{00000000-0005-0000-0000-0000E53F0000}"/>
    <cellStyle name="Input 2 3 2 6 2 6 8 2" xfId="16508" xr:uid="{00000000-0005-0000-0000-0000E63F0000}"/>
    <cellStyle name="Input 2 3 2 6 2 6 8 3" xfId="16509" xr:uid="{00000000-0005-0000-0000-0000E73F0000}"/>
    <cellStyle name="Input 2 3 2 6 2 6 9" xfId="16510" xr:uid="{00000000-0005-0000-0000-0000E83F0000}"/>
    <cellStyle name="Input 2 3 2 6 2 6 9 2" xfId="16511" xr:uid="{00000000-0005-0000-0000-0000E93F0000}"/>
    <cellStyle name="Input 2 3 2 6 2 6 9 3" xfId="16512" xr:uid="{00000000-0005-0000-0000-0000EA3F0000}"/>
    <cellStyle name="Input 2 3 2 6 2 7" xfId="16513" xr:uid="{00000000-0005-0000-0000-0000EB3F0000}"/>
    <cellStyle name="Input 2 3 2 6 2 7 10" xfId="16514" xr:uid="{00000000-0005-0000-0000-0000EC3F0000}"/>
    <cellStyle name="Input 2 3 2 6 2 7 11" xfId="16515" xr:uid="{00000000-0005-0000-0000-0000ED3F0000}"/>
    <cellStyle name="Input 2 3 2 6 2 7 2" xfId="16516" xr:uid="{00000000-0005-0000-0000-0000EE3F0000}"/>
    <cellStyle name="Input 2 3 2 6 2 7 2 2" xfId="16517" xr:uid="{00000000-0005-0000-0000-0000EF3F0000}"/>
    <cellStyle name="Input 2 3 2 6 2 7 2 3" xfId="16518" xr:uid="{00000000-0005-0000-0000-0000F03F0000}"/>
    <cellStyle name="Input 2 3 2 6 2 7 3" xfId="16519" xr:uid="{00000000-0005-0000-0000-0000F13F0000}"/>
    <cellStyle name="Input 2 3 2 6 2 7 3 2" xfId="16520" xr:uid="{00000000-0005-0000-0000-0000F23F0000}"/>
    <cellStyle name="Input 2 3 2 6 2 7 3 3" xfId="16521" xr:uid="{00000000-0005-0000-0000-0000F33F0000}"/>
    <cellStyle name="Input 2 3 2 6 2 7 4" xfId="16522" xr:uid="{00000000-0005-0000-0000-0000F43F0000}"/>
    <cellStyle name="Input 2 3 2 6 2 7 4 2" xfId="16523" xr:uid="{00000000-0005-0000-0000-0000F53F0000}"/>
    <cellStyle name="Input 2 3 2 6 2 7 4 3" xfId="16524" xr:uid="{00000000-0005-0000-0000-0000F63F0000}"/>
    <cellStyle name="Input 2 3 2 6 2 7 5" xfId="16525" xr:uid="{00000000-0005-0000-0000-0000F73F0000}"/>
    <cellStyle name="Input 2 3 2 6 2 7 5 2" xfId="16526" xr:uid="{00000000-0005-0000-0000-0000F83F0000}"/>
    <cellStyle name="Input 2 3 2 6 2 7 5 3" xfId="16527" xr:uid="{00000000-0005-0000-0000-0000F93F0000}"/>
    <cellStyle name="Input 2 3 2 6 2 7 6" xfId="16528" xr:uid="{00000000-0005-0000-0000-0000FA3F0000}"/>
    <cellStyle name="Input 2 3 2 6 2 7 6 2" xfId="16529" xr:uid="{00000000-0005-0000-0000-0000FB3F0000}"/>
    <cellStyle name="Input 2 3 2 6 2 7 6 3" xfId="16530" xr:uid="{00000000-0005-0000-0000-0000FC3F0000}"/>
    <cellStyle name="Input 2 3 2 6 2 7 7" xfId="16531" xr:uid="{00000000-0005-0000-0000-0000FD3F0000}"/>
    <cellStyle name="Input 2 3 2 6 2 7 7 2" xfId="16532" xr:uid="{00000000-0005-0000-0000-0000FE3F0000}"/>
    <cellStyle name="Input 2 3 2 6 2 7 7 3" xfId="16533" xr:uid="{00000000-0005-0000-0000-0000FF3F0000}"/>
    <cellStyle name="Input 2 3 2 6 2 7 8" xfId="16534" xr:uid="{00000000-0005-0000-0000-000000400000}"/>
    <cellStyle name="Input 2 3 2 6 2 7 8 2" xfId="16535" xr:uid="{00000000-0005-0000-0000-000001400000}"/>
    <cellStyle name="Input 2 3 2 6 2 7 8 3" xfId="16536" xr:uid="{00000000-0005-0000-0000-000002400000}"/>
    <cellStyle name="Input 2 3 2 6 2 7 9" xfId="16537" xr:uid="{00000000-0005-0000-0000-000003400000}"/>
    <cellStyle name="Input 2 3 2 6 2 7 9 2" xfId="16538" xr:uid="{00000000-0005-0000-0000-000004400000}"/>
    <cellStyle name="Input 2 3 2 6 2 7 9 3" xfId="16539" xr:uid="{00000000-0005-0000-0000-000005400000}"/>
    <cellStyle name="Input 2 3 2 6 2 8" xfId="16540" xr:uid="{00000000-0005-0000-0000-000006400000}"/>
    <cellStyle name="Input 2 3 2 6 2 8 10" xfId="16541" xr:uid="{00000000-0005-0000-0000-000007400000}"/>
    <cellStyle name="Input 2 3 2 6 2 8 11" xfId="16542" xr:uid="{00000000-0005-0000-0000-000008400000}"/>
    <cellStyle name="Input 2 3 2 6 2 8 2" xfId="16543" xr:uid="{00000000-0005-0000-0000-000009400000}"/>
    <cellStyle name="Input 2 3 2 6 2 8 2 2" xfId="16544" xr:uid="{00000000-0005-0000-0000-00000A400000}"/>
    <cellStyle name="Input 2 3 2 6 2 8 2 3" xfId="16545" xr:uid="{00000000-0005-0000-0000-00000B400000}"/>
    <cellStyle name="Input 2 3 2 6 2 8 3" xfId="16546" xr:uid="{00000000-0005-0000-0000-00000C400000}"/>
    <cellStyle name="Input 2 3 2 6 2 8 3 2" xfId="16547" xr:uid="{00000000-0005-0000-0000-00000D400000}"/>
    <cellStyle name="Input 2 3 2 6 2 8 3 3" xfId="16548" xr:uid="{00000000-0005-0000-0000-00000E400000}"/>
    <cellStyle name="Input 2 3 2 6 2 8 4" xfId="16549" xr:uid="{00000000-0005-0000-0000-00000F400000}"/>
    <cellStyle name="Input 2 3 2 6 2 8 4 2" xfId="16550" xr:uid="{00000000-0005-0000-0000-000010400000}"/>
    <cellStyle name="Input 2 3 2 6 2 8 4 3" xfId="16551" xr:uid="{00000000-0005-0000-0000-000011400000}"/>
    <cellStyle name="Input 2 3 2 6 2 8 5" xfId="16552" xr:uid="{00000000-0005-0000-0000-000012400000}"/>
    <cellStyle name="Input 2 3 2 6 2 8 5 2" xfId="16553" xr:uid="{00000000-0005-0000-0000-000013400000}"/>
    <cellStyle name="Input 2 3 2 6 2 8 5 3" xfId="16554" xr:uid="{00000000-0005-0000-0000-000014400000}"/>
    <cellStyle name="Input 2 3 2 6 2 8 6" xfId="16555" xr:uid="{00000000-0005-0000-0000-000015400000}"/>
    <cellStyle name="Input 2 3 2 6 2 8 6 2" xfId="16556" xr:uid="{00000000-0005-0000-0000-000016400000}"/>
    <cellStyle name="Input 2 3 2 6 2 8 6 3" xfId="16557" xr:uid="{00000000-0005-0000-0000-000017400000}"/>
    <cellStyle name="Input 2 3 2 6 2 8 7" xfId="16558" xr:uid="{00000000-0005-0000-0000-000018400000}"/>
    <cellStyle name="Input 2 3 2 6 2 8 7 2" xfId="16559" xr:uid="{00000000-0005-0000-0000-000019400000}"/>
    <cellStyle name="Input 2 3 2 6 2 8 7 3" xfId="16560" xr:uid="{00000000-0005-0000-0000-00001A400000}"/>
    <cellStyle name="Input 2 3 2 6 2 8 8" xfId="16561" xr:uid="{00000000-0005-0000-0000-00001B400000}"/>
    <cellStyle name="Input 2 3 2 6 2 8 8 2" xfId="16562" xr:uid="{00000000-0005-0000-0000-00001C400000}"/>
    <cellStyle name="Input 2 3 2 6 2 8 8 3" xfId="16563" xr:uid="{00000000-0005-0000-0000-00001D400000}"/>
    <cellStyle name="Input 2 3 2 6 2 8 9" xfId="16564" xr:uid="{00000000-0005-0000-0000-00001E400000}"/>
    <cellStyle name="Input 2 3 2 6 2 8 9 2" xfId="16565" xr:uid="{00000000-0005-0000-0000-00001F400000}"/>
    <cellStyle name="Input 2 3 2 6 2 8 9 3" xfId="16566" xr:uid="{00000000-0005-0000-0000-000020400000}"/>
    <cellStyle name="Input 2 3 2 6 2 9" xfId="16567" xr:uid="{00000000-0005-0000-0000-000021400000}"/>
    <cellStyle name="Input 2 3 2 6 2 9 10" xfId="16568" xr:uid="{00000000-0005-0000-0000-000022400000}"/>
    <cellStyle name="Input 2 3 2 6 2 9 11" xfId="16569" xr:uid="{00000000-0005-0000-0000-000023400000}"/>
    <cellStyle name="Input 2 3 2 6 2 9 2" xfId="16570" xr:uid="{00000000-0005-0000-0000-000024400000}"/>
    <cellStyle name="Input 2 3 2 6 2 9 2 2" xfId="16571" xr:uid="{00000000-0005-0000-0000-000025400000}"/>
    <cellStyle name="Input 2 3 2 6 2 9 2 3" xfId="16572" xr:uid="{00000000-0005-0000-0000-000026400000}"/>
    <cellStyle name="Input 2 3 2 6 2 9 3" xfId="16573" xr:uid="{00000000-0005-0000-0000-000027400000}"/>
    <cellStyle name="Input 2 3 2 6 2 9 3 2" xfId="16574" xr:uid="{00000000-0005-0000-0000-000028400000}"/>
    <cellStyle name="Input 2 3 2 6 2 9 3 3" xfId="16575" xr:uid="{00000000-0005-0000-0000-000029400000}"/>
    <cellStyle name="Input 2 3 2 6 2 9 4" xfId="16576" xr:uid="{00000000-0005-0000-0000-00002A400000}"/>
    <cellStyle name="Input 2 3 2 6 2 9 4 2" xfId="16577" xr:uid="{00000000-0005-0000-0000-00002B400000}"/>
    <cellStyle name="Input 2 3 2 6 2 9 4 3" xfId="16578" xr:uid="{00000000-0005-0000-0000-00002C400000}"/>
    <cellStyle name="Input 2 3 2 6 2 9 5" xfId="16579" xr:uid="{00000000-0005-0000-0000-00002D400000}"/>
    <cellStyle name="Input 2 3 2 6 2 9 5 2" xfId="16580" xr:uid="{00000000-0005-0000-0000-00002E400000}"/>
    <cellStyle name="Input 2 3 2 6 2 9 5 3" xfId="16581" xr:uid="{00000000-0005-0000-0000-00002F400000}"/>
    <cellStyle name="Input 2 3 2 6 2 9 6" xfId="16582" xr:uid="{00000000-0005-0000-0000-000030400000}"/>
    <cellStyle name="Input 2 3 2 6 2 9 6 2" xfId="16583" xr:uid="{00000000-0005-0000-0000-000031400000}"/>
    <cellStyle name="Input 2 3 2 6 2 9 6 3" xfId="16584" xr:uid="{00000000-0005-0000-0000-000032400000}"/>
    <cellStyle name="Input 2 3 2 6 2 9 7" xfId="16585" xr:uid="{00000000-0005-0000-0000-000033400000}"/>
    <cellStyle name="Input 2 3 2 6 2 9 7 2" xfId="16586" xr:uid="{00000000-0005-0000-0000-000034400000}"/>
    <cellStyle name="Input 2 3 2 6 2 9 7 3" xfId="16587" xr:uid="{00000000-0005-0000-0000-000035400000}"/>
    <cellStyle name="Input 2 3 2 6 2 9 8" xfId="16588" xr:uid="{00000000-0005-0000-0000-000036400000}"/>
    <cellStyle name="Input 2 3 2 6 2 9 8 2" xfId="16589" xr:uid="{00000000-0005-0000-0000-000037400000}"/>
    <cellStyle name="Input 2 3 2 6 2 9 8 3" xfId="16590" xr:uid="{00000000-0005-0000-0000-000038400000}"/>
    <cellStyle name="Input 2 3 2 6 2 9 9" xfId="16591" xr:uid="{00000000-0005-0000-0000-000039400000}"/>
    <cellStyle name="Input 2 3 2 6 2 9 9 2" xfId="16592" xr:uid="{00000000-0005-0000-0000-00003A400000}"/>
    <cellStyle name="Input 2 3 2 6 2 9 9 3" xfId="16593" xr:uid="{00000000-0005-0000-0000-00003B400000}"/>
    <cellStyle name="Input 2 3 2 6 3" xfId="16594" xr:uid="{00000000-0005-0000-0000-00003C400000}"/>
    <cellStyle name="Input 2 3 2 6 3 2" xfId="16595" xr:uid="{00000000-0005-0000-0000-00003D400000}"/>
    <cellStyle name="Input 2 3 2 6 3 3" xfId="16596" xr:uid="{00000000-0005-0000-0000-00003E400000}"/>
    <cellStyle name="Input 2 3 2 6 4" xfId="16597" xr:uid="{00000000-0005-0000-0000-00003F400000}"/>
    <cellStyle name="Input 2 3 2 6 4 2" xfId="16598" xr:uid="{00000000-0005-0000-0000-000040400000}"/>
    <cellStyle name="Input 2 3 2 6 4 3" xfId="16599" xr:uid="{00000000-0005-0000-0000-000041400000}"/>
    <cellStyle name="Input 2 3 2 6 5" xfId="16600" xr:uid="{00000000-0005-0000-0000-000042400000}"/>
    <cellStyle name="Input 2 3 2 6 5 2" xfId="16601" xr:uid="{00000000-0005-0000-0000-000043400000}"/>
    <cellStyle name="Input 2 3 2 6 5 3" xfId="16602" xr:uid="{00000000-0005-0000-0000-000044400000}"/>
    <cellStyle name="Input 2 3 2 6 6" xfId="16603" xr:uid="{00000000-0005-0000-0000-000045400000}"/>
    <cellStyle name="Input 2 3 2 6 6 2" xfId="16604" xr:uid="{00000000-0005-0000-0000-000046400000}"/>
    <cellStyle name="Input 2 3 2 6 6 3" xfId="16605" xr:uid="{00000000-0005-0000-0000-000047400000}"/>
    <cellStyle name="Input 2 3 2 6 7" xfId="16606" xr:uid="{00000000-0005-0000-0000-000048400000}"/>
    <cellStyle name="Input 2 3 2 6 7 2" xfId="16607" xr:uid="{00000000-0005-0000-0000-000049400000}"/>
    <cellStyle name="Input 2 3 2 6 7 3" xfId="16608" xr:uid="{00000000-0005-0000-0000-00004A400000}"/>
    <cellStyle name="Input 2 3 2 6 8" xfId="58202" xr:uid="{00000000-0005-0000-0000-00004B400000}"/>
    <cellStyle name="Input 2 3 2 7" xfId="331" xr:uid="{00000000-0005-0000-0000-00004C400000}"/>
    <cellStyle name="Input 2 3 2 7 2" xfId="16609" xr:uid="{00000000-0005-0000-0000-00004D400000}"/>
    <cellStyle name="Input 2 3 2 7 2 10" xfId="16610" xr:uid="{00000000-0005-0000-0000-00004E400000}"/>
    <cellStyle name="Input 2 3 2 7 2 10 10" xfId="16611" xr:uid="{00000000-0005-0000-0000-00004F400000}"/>
    <cellStyle name="Input 2 3 2 7 2 10 11" xfId="16612" xr:uid="{00000000-0005-0000-0000-000050400000}"/>
    <cellStyle name="Input 2 3 2 7 2 10 2" xfId="16613" xr:uid="{00000000-0005-0000-0000-000051400000}"/>
    <cellStyle name="Input 2 3 2 7 2 10 2 2" xfId="16614" xr:uid="{00000000-0005-0000-0000-000052400000}"/>
    <cellStyle name="Input 2 3 2 7 2 10 2 3" xfId="16615" xr:uid="{00000000-0005-0000-0000-000053400000}"/>
    <cellStyle name="Input 2 3 2 7 2 10 3" xfId="16616" xr:uid="{00000000-0005-0000-0000-000054400000}"/>
    <cellStyle name="Input 2 3 2 7 2 10 3 2" xfId="16617" xr:uid="{00000000-0005-0000-0000-000055400000}"/>
    <cellStyle name="Input 2 3 2 7 2 10 3 3" xfId="16618" xr:uid="{00000000-0005-0000-0000-000056400000}"/>
    <cellStyle name="Input 2 3 2 7 2 10 4" xfId="16619" xr:uid="{00000000-0005-0000-0000-000057400000}"/>
    <cellStyle name="Input 2 3 2 7 2 10 4 2" xfId="16620" xr:uid="{00000000-0005-0000-0000-000058400000}"/>
    <cellStyle name="Input 2 3 2 7 2 10 4 3" xfId="16621" xr:uid="{00000000-0005-0000-0000-000059400000}"/>
    <cellStyle name="Input 2 3 2 7 2 10 5" xfId="16622" xr:uid="{00000000-0005-0000-0000-00005A400000}"/>
    <cellStyle name="Input 2 3 2 7 2 10 5 2" xfId="16623" xr:uid="{00000000-0005-0000-0000-00005B400000}"/>
    <cellStyle name="Input 2 3 2 7 2 10 5 3" xfId="16624" xr:uid="{00000000-0005-0000-0000-00005C400000}"/>
    <cellStyle name="Input 2 3 2 7 2 10 6" xfId="16625" xr:uid="{00000000-0005-0000-0000-00005D400000}"/>
    <cellStyle name="Input 2 3 2 7 2 10 6 2" xfId="16626" xr:uid="{00000000-0005-0000-0000-00005E400000}"/>
    <cellStyle name="Input 2 3 2 7 2 10 6 3" xfId="16627" xr:uid="{00000000-0005-0000-0000-00005F400000}"/>
    <cellStyle name="Input 2 3 2 7 2 10 7" xfId="16628" xr:uid="{00000000-0005-0000-0000-000060400000}"/>
    <cellStyle name="Input 2 3 2 7 2 10 7 2" xfId="16629" xr:uid="{00000000-0005-0000-0000-000061400000}"/>
    <cellStyle name="Input 2 3 2 7 2 10 7 3" xfId="16630" xr:uid="{00000000-0005-0000-0000-000062400000}"/>
    <cellStyle name="Input 2 3 2 7 2 10 8" xfId="16631" xr:uid="{00000000-0005-0000-0000-000063400000}"/>
    <cellStyle name="Input 2 3 2 7 2 10 8 2" xfId="16632" xr:uid="{00000000-0005-0000-0000-000064400000}"/>
    <cellStyle name="Input 2 3 2 7 2 10 8 3" xfId="16633" xr:uid="{00000000-0005-0000-0000-000065400000}"/>
    <cellStyle name="Input 2 3 2 7 2 10 9" xfId="16634" xr:uid="{00000000-0005-0000-0000-000066400000}"/>
    <cellStyle name="Input 2 3 2 7 2 10 9 2" xfId="16635" xr:uid="{00000000-0005-0000-0000-000067400000}"/>
    <cellStyle name="Input 2 3 2 7 2 10 9 3" xfId="16636" xr:uid="{00000000-0005-0000-0000-000068400000}"/>
    <cellStyle name="Input 2 3 2 7 2 11" xfId="16637" xr:uid="{00000000-0005-0000-0000-000069400000}"/>
    <cellStyle name="Input 2 3 2 7 2 11 2" xfId="16638" xr:uid="{00000000-0005-0000-0000-00006A400000}"/>
    <cellStyle name="Input 2 3 2 7 2 11 3" xfId="16639" xr:uid="{00000000-0005-0000-0000-00006B400000}"/>
    <cellStyle name="Input 2 3 2 7 2 12" xfId="16640" xr:uid="{00000000-0005-0000-0000-00006C400000}"/>
    <cellStyle name="Input 2 3 2 7 2 12 2" xfId="16641" xr:uid="{00000000-0005-0000-0000-00006D400000}"/>
    <cellStyle name="Input 2 3 2 7 2 12 3" xfId="16642" xr:uid="{00000000-0005-0000-0000-00006E400000}"/>
    <cellStyle name="Input 2 3 2 7 2 13" xfId="16643" xr:uid="{00000000-0005-0000-0000-00006F400000}"/>
    <cellStyle name="Input 2 3 2 7 2 13 2" xfId="16644" xr:uid="{00000000-0005-0000-0000-000070400000}"/>
    <cellStyle name="Input 2 3 2 7 2 13 3" xfId="16645" xr:uid="{00000000-0005-0000-0000-000071400000}"/>
    <cellStyle name="Input 2 3 2 7 2 14" xfId="16646" xr:uid="{00000000-0005-0000-0000-000072400000}"/>
    <cellStyle name="Input 2 3 2 7 2 14 2" xfId="16647" xr:uid="{00000000-0005-0000-0000-000073400000}"/>
    <cellStyle name="Input 2 3 2 7 2 14 3" xfId="16648" xr:uid="{00000000-0005-0000-0000-000074400000}"/>
    <cellStyle name="Input 2 3 2 7 2 15" xfId="16649" xr:uid="{00000000-0005-0000-0000-000075400000}"/>
    <cellStyle name="Input 2 3 2 7 2 15 2" xfId="16650" xr:uid="{00000000-0005-0000-0000-000076400000}"/>
    <cellStyle name="Input 2 3 2 7 2 15 3" xfId="16651" xr:uid="{00000000-0005-0000-0000-000077400000}"/>
    <cellStyle name="Input 2 3 2 7 2 16" xfId="16652" xr:uid="{00000000-0005-0000-0000-000078400000}"/>
    <cellStyle name="Input 2 3 2 7 2 16 2" xfId="16653" xr:uid="{00000000-0005-0000-0000-000079400000}"/>
    <cellStyle name="Input 2 3 2 7 2 16 3" xfId="16654" xr:uid="{00000000-0005-0000-0000-00007A400000}"/>
    <cellStyle name="Input 2 3 2 7 2 17" xfId="16655" xr:uid="{00000000-0005-0000-0000-00007B400000}"/>
    <cellStyle name="Input 2 3 2 7 2 17 2" xfId="16656" xr:uid="{00000000-0005-0000-0000-00007C400000}"/>
    <cellStyle name="Input 2 3 2 7 2 17 3" xfId="16657" xr:uid="{00000000-0005-0000-0000-00007D400000}"/>
    <cellStyle name="Input 2 3 2 7 2 18" xfId="16658" xr:uid="{00000000-0005-0000-0000-00007E400000}"/>
    <cellStyle name="Input 2 3 2 7 2 18 2" xfId="16659" xr:uid="{00000000-0005-0000-0000-00007F400000}"/>
    <cellStyle name="Input 2 3 2 7 2 18 3" xfId="16660" xr:uid="{00000000-0005-0000-0000-000080400000}"/>
    <cellStyle name="Input 2 3 2 7 2 19" xfId="16661" xr:uid="{00000000-0005-0000-0000-000081400000}"/>
    <cellStyle name="Input 2 3 2 7 2 2" xfId="16662" xr:uid="{00000000-0005-0000-0000-000082400000}"/>
    <cellStyle name="Input 2 3 2 7 2 2 10" xfId="16663" xr:uid="{00000000-0005-0000-0000-000083400000}"/>
    <cellStyle name="Input 2 3 2 7 2 2 11" xfId="16664" xr:uid="{00000000-0005-0000-0000-000084400000}"/>
    <cellStyle name="Input 2 3 2 7 2 2 2" xfId="16665" xr:uid="{00000000-0005-0000-0000-000085400000}"/>
    <cellStyle name="Input 2 3 2 7 2 2 2 2" xfId="16666" xr:uid="{00000000-0005-0000-0000-000086400000}"/>
    <cellStyle name="Input 2 3 2 7 2 2 2 3" xfId="16667" xr:uid="{00000000-0005-0000-0000-000087400000}"/>
    <cellStyle name="Input 2 3 2 7 2 2 3" xfId="16668" xr:uid="{00000000-0005-0000-0000-000088400000}"/>
    <cellStyle name="Input 2 3 2 7 2 2 3 2" xfId="16669" xr:uid="{00000000-0005-0000-0000-000089400000}"/>
    <cellStyle name="Input 2 3 2 7 2 2 3 3" xfId="16670" xr:uid="{00000000-0005-0000-0000-00008A400000}"/>
    <cellStyle name="Input 2 3 2 7 2 2 4" xfId="16671" xr:uid="{00000000-0005-0000-0000-00008B400000}"/>
    <cellStyle name="Input 2 3 2 7 2 2 4 2" xfId="16672" xr:uid="{00000000-0005-0000-0000-00008C400000}"/>
    <cellStyle name="Input 2 3 2 7 2 2 4 3" xfId="16673" xr:uid="{00000000-0005-0000-0000-00008D400000}"/>
    <cellStyle name="Input 2 3 2 7 2 2 5" xfId="16674" xr:uid="{00000000-0005-0000-0000-00008E400000}"/>
    <cellStyle name="Input 2 3 2 7 2 2 5 2" xfId="16675" xr:uid="{00000000-0005-0000-0000-00008F400000}"/>
    <cellStyle name="Input 2 3 2 7 2 2 5 3" xfId="16676" xr:uid="{00000000-0005-0000-0000-000090400000}"/>
    <cellStyle name="Input 2 3 2 7 2 2 6" xfId="16677" xr:uid="{00000000-0005-0000-0000-000091400000}"/>
    <cellStyle name="Input 2 3 2 7 2 2 6 2" xfId="16678" xr:uid="{00000000-0005-0000-0000-000092400000}"/>
    <cellStyle name="Input 2 3 2 7 2 2 6 3" xfId="16679" xr:uid="{00000000-0005-0000-0000-000093400000}"/>
    <cellStyle name="Input 2 3 2 7 2 2 7" xfId="16680" xr:uid="{00000000-0005-0000-0000-000094400000}"/>
    <cellStyle name="Input 2 3 2 7 2 2 7 2" xfId="16681" xr:uid="{00000000-0005-0000-0000-000095400000}"/>
    <cellStyle name="Input 2 3 2 7 2 2 7 3" xfId="16682" xr:uid="{00000000-0005-0000-0000-000096400000}"/>
    <cellStyle name="Input 2 3 2 7 2 2 8" xfId="16683" xr:uid="{00000000-0005-0000-0000-000097400000}"/>
    <cellStyle name="Input 2 3 2 7 2 2 8 2" xfId="16684" xr:uid="{00000000-0005-0000-0000-000098400000}"/>
    <cellStyle name="Input 2 3 2 7 2 2 8 3" xfId="16685" xr:uid="{00000000-0005-0000-0000-000099400000}"/>
    <cellStyle name="Input 2 3 2 7 2 2 9" xfId="16686" xr:uid="{00000000-0005-0000-0000-00009A400000}"/>
    <cellStyle name="Input 2 3 2 7 2 2 9 2" xfId="16687" xr:uid="{00000000-0005-0000-0000-00009B400000}"/>
    <cellStyle name="Input 2 3 2 7 2 2 9 3" xfId="16688" xr:uid="{00000000-0005-0000-0000-00009C400000}"/>
    <cellStyle name="Input 2 3 2 7 2 20" xfId="16689" xr:uid="{00000000-0005-0000-0000-00009D400000}"/>
    <cellStyle name="Input 2 3 2 7 2 3" xfId="16690" xr:uid="{00000000-0005-0000-0000-00009E400000}"/>
    <cellStyle name="Input 2 3 2 7 2 3 10" xfId="16691" xr:uid="{00000000-0005-0000-0000-00009F400000}"/>
    <cellStyle name="Input 2 3 2 7 2 3 11" xfId="16692" xr:uid="{00000000-0005-0000-0000-0000A0400000}"/>
    <cellStyle name="Input 2 3 2 7 2 3 2" xfId="16693" xr:uid="{00000000-0005-0000-0000-0000A1400000}"/>
    <cellStyle name="Input 2 3 2 7 2 3 2 2" xfId="16694" xr:uid="{00000000-0005-0000-0000-0000A2400000}"/>
    <cellStyle name="Input 2 3 2 7 2 3 2 3" xfId="16695" xr:uid="{00000000-0005-0000-0000-0000A3400000}"/>
    <cellStyle name="Input 2 3 2 7 2 3 3" xfId="16696" xr:uid="{00000000-0005-0000-0000-0000A4400000}"/>
    <cellStyle name="Input 2 3 2 7 2 3 3 2" xfId="16697" xr:uid="{00000000-0005-0000-0000-0000A5400000}"/>
    <cellStyle name="Input 2 3 2 7 2 3 3 3" xfId="16698" xr:uid="{00000000-0005-0000-0000-0000A6400000}"/>
    <cellStyle name="Input 2 3 2 7 2 3 4" xfId="16699" xr:uid="{00000000-0005-0000-0000-0000A7400000}"/>
    <cellStyle name="Input 2 3 2 7 2 3 4 2" xfId="16700" xr:uid="{00000000-0005-0000-0000-0000A8400000}"/>
    <cellStyle name="Input 2 3 2 7 2 3 4 3" xfId="16701" xr:uid="{00000000-0005-0000-0000-0000A9400000}"/>
    <cellStyle name="Input 2 3 2 7 2 3 5" xfId="16702" xr:uid="{00000000-0005-0000-0000-0000AA400000}"/>
    <cellStyle name="Input 2 3 2 7 2 3 5 2" xfId="16703" xr:uid="{00000000-0005-0000-0000-0000AB400000}"/>
    <cellStyle name="Input 2 3 2 7 2 3 5 3" xfId="16704" xr:uid="{00000000-0005-0000-0000-0000AC400000}"/>
    <cellStyle name="Input 2 3 2 7 2 3 6" xfId="16705" xr:uid="{00000000-0005-0000-0000-0000AD400000}"/>
    <cellStyle name="Input 2 3 2 7 2 3 6 2" xfId="16706" xr:uid="{00000000-0005-0000-0000-0000AE400000}"/>
    <cellStyle name="Input 2 3 2 7 2 3 6 3" xfId="16707" xr:uid="{00000000-0005-0000-0000-0000AF400000}"/>
    <cellStyle name="Input 2 3 2 7 2 3 7" xfId="16708" xr:uid="{00000000-0005-0000-0000-0000B0400000}"/>
    <cellStyle name="Input 2 3 2 7 2 3 7 2" xfId="16709" xr:uid="{00000000-0005-0000-0000-0000B1400000}"/>
    <cellStyle name="Input 2 3 2 7 2 3 7 3" xfId="16710" xr:uid="{00000000-0005-0000-0000-0000B2400000}"/>
    <cellStyle name="Input 2 3 2 7 2 3 8" xfId="16711" xr:uid="{00000000-0005-0000-0000-0000B3400000}"/>
    <cellStyle name="Input 2 3 2 7 2 3 8 2" xfId="16712" xr:uid="{00000000-0005-0000-0000-0000B4400000}"/>
    <cellStyle name="Input 2 3 2 7 2 3 8 3" xfId="16713" xr:uid="{00000000-0005-0000-0000-0000B5400000}"/>
    <cellStyle name="Input 2 3 2 7 2 3 9" xfId="16714" xr:uid="{00000000-0005-0000-0000-0000B6400000}"/>
    <cellStyle name="Input 2 3 2 7 2 3 9 2" xfId="16715" xr:uid="{00000000-0005-0000-0000-0000B7400000}"/>
    <cellStyle name="Input 2 3 2 7 2 3 9 3" xfId="16716" xr:uid="{00000000-0005-0000-0000-0000B8400000}"/>
    <cellStyle name="Input 2 3 2 7 2 4" xfId="16717" xr:uid="{00000000-0005-0000-0000-0000B9400000}"/>
    <cellStyle name="Input 2 3 2 7 2 4 10" xfId="16718" xr:uid="{00000000-0005-0000-0000-0000BA400000}"/>
    <cellStyle name="Input 2 3 2 7 2 4 11" xfId="16719" xr:uid="{00000000-0005-0000-0000-0000BB400000}"/>
    <cellStyle name="Input 2 3 2 7 2 4 2" xfId="16720" xr:uid="{00000000-0005-0000-0000-0000BC400000}"/>
    <cellStyle name="Input 2 3 2 7 2 4 2 2" xfId="16721" xr:uid="{00000000-0005-0000-0000-0000BD400000}"/>
    <cellStyle name="Input 2 3 2 7 2 4 2 3" xfId="16722" xr:uid="{00000000-0005-0000-0000-0000BE400000}"/>
    <cellStyle name="Input 2 3 2 7 2 4 3" xfId="16723" xr:uid="{00000000-0005-0000-0000-0000BF400000}"/>
    <cellStyle name="Input 2 3 2 7 2 4 3 2" xfId="16724" xr:uid="{00000000-0005-0000-0000-0000C0400000}"/>
    <cellStyle name="Input 2 3 2 7 2 4 3 3" xfId="16725" xr:uid="{00000000-0005-0000-0000-0000C1400000}"/>
    <cellStyle name="Input 2 3 2 7 2 4 4" xfId="16726" xr:uid="{00000000-0005-0000-0000-0000C2400000}"/>
    <cellStyle name="Input 2 3 2 7 2 4 4 2" xfId="16727" xr:uid="{00000000-0005-0000-0000-0000C3400000}"/>
    <cellStyle name="Input 2 3 2 7 2 4 4 3" xfId="16728" xr:uid="{00000000-0005-0000-0000-0000C4400000}"/>
    <cellStyle name="Input 2 3 2 7 2 4 5" xfId="16729" xr:uid="{00000000-0005-0000-0000-0000C5400000}"/>
    <cellStyle name="Input 2 3 2 7 2 4 5 2" xfId="16730" xr:uid="{00000000-0005-0000-0000-0000C6400000}"/>
    <cellStyle name="Input 2 3 2 7 2 4 5 3" xfId="16731" xr:uid="{00000000-0005-0000-0000-0000C7400000}"/>
    <cellStyle name="Input 2 3 2 7 2 4 6" xfId="16732" xr:uid="{00000000-0005-0000-0000-0000C8400000}"/>
    <cellStyle name="Input 2 3 2 7 2 4 6 2" xfId="16733" xr:uid="{00000000-0005-0000-0000-0000C9400000}"/>
    <cellStyle name="Input 2 3 2 7 2 4 6 3" xfId="16734" xr:uid="{00000000-0005-0000-0000-0000CA400000}"/>
    <cellStyle name="Input 2 3 2 7 2 4 7" xfId="16735" xr:uid="{00000000-0005-0000-0000-0000CB400000}"/>
    <cellStyle name="Input 2 3 2 7 2 4 7 2" xfId="16736" xr:uid="{00000000-0005-0000-0000-0000CC400000}"/>
    <cellStyle name="Input 2 3 2 7 2 4 7 3" xfId="16737" xr:uid="{00000000-0005-0000-0000-0000CD400000}"/>
    <cellStyle name="Input 2 3 2 7 2 4 8" xfId="16738" xr:uid="{00000000-0005-0000-0000-0000CE400000}"/>
    <cellStyle name="Input 2 3 2 7 2 4 8 2" xfId="16739" xr:uid="{00000000-0005-0000-0000-0000CF400000}"/>
    <cellStyle name="Input 2 3 2 7 2 4 8 3" xfId="16740" xr:uid="{00000000-0005-0000-0000-0000D0400000}"/>
    <cellStyle name="Input 2 3 2 7 2 4 9" xfId="16741" xr:uid="{00000000-0005-0000-0000-0000D1400000}"/>
    <cellStyle name="Input 2 3 2 7 2 4 9 2" xfId="16742" xr:uid="{00000000-0005-0000-0000-0000D2400000}"/>
    <cellStyle name="Input 2 3 2 7 2 4 9 3" xfId="16743" xr:uid="{00000000-0005-0000-0000-0000D3400000}"/>
    <cellStyle name="Input 2 3 2 7 2 5" xfId="16744" xr:uid="{00000000-0005-0000-0000-0000D4400000}"/>
    <cellStyle name="Input 2 3 2 7 2 5 10" xfId="16745" xr:uid="{00000000-0005-0000-0000-0000D5400000}"/>
    <cellStyle name="Input 2 3 2 7 2 5 11" xfId="16746" xr:uid="{00000000-0005-0000-0000-0000D6400000}"/>
    <cellStyle name="Input 2 3 2 7 2 5 2" xfId="16747" xr:uid="{00000000-0005-0000-0000-0000D7400000}"/>
    <cellStyle name="Input 2 3 2 7 2 5 2 2" xfId="16748" xr:uid="{00000000-0005-0000-0000-0000D8400000}"/>
    <cellStyle name="Input 2 3 2 7 2 5 2 3" xfId="16749" xr:uid="{00000000-0005-0000-0000-0000D9400000}"/>
    <cellStyle name="Input 2 3 2 7 2 5 3" xfId="16750" xr:uid="{00000000-0005-0000-0000-0000DA400000}"/>
    <cellStyle name="Input 2 3 2 7 2 5 3 2" xfId="16751" xr:uid="{00000000-0005-0000-0000-0000DB400000}"/>
    <cellStyle name="Input 2 3 2 7 2 5 3 3" xfId="16752" xr:uid="{00000000-0005-0000-0000-0000DC400000}"/>
    <cellStyle name="Input 2 3 2 7 2 5 4" xfId="16753" xr:uid="{00000000-0005-0000-0000-0000DD400000}"/>
    <cellStyle name="Input 2 3 2 7 2 5 4 2" xfId="16754" xr:uid="{00000000-0005-0000-0000-0000DE400000}"/>
    <cellStyle name="Input 2 3 2 7 2 5 4 3" xfId="16755" xr:uid="{00000000-0005-0000-0000-0000DF400000}"/>
    <cellStyle name="Input 2 3 2 7 2 5 5" xfId="16756" xr:uid="{00000000-0005-0000-0000-0000E0400000}"/>
    <cellStyle name="Input 2 3 2 7 2 5 5 2" xfId="16757" xr:uid="{00000000-0005-0000-0000-0000E1400000}"/>
    <cellStyle name="Input 2 3 2 7 2 5 5 3" xfId="16758" xr:uid="{00000000-0005-0000-0000-0000E2400000}"/>
    <cellStyle name="Input 2 3 2 7 2 5 6" xfId="16759" xr:uid="{00000000-0005-0000-0000-0000E3400000}"/>
    <cellStyle name="Input 2 3 2 7 2 5 6 2" xfId="16760" xr:uid="{00000000-0005-0000-0000-0000E4400000}"/>
    <cellStyle name="Input 2 3 2 7 2 5 6 3" xfId="16761" xr:uid="{00000000-0005-0000-0000-0000E5400000}"/>
    <cellStyle name="Input 2 3 2 7 2 5 7" xfId="16762" xr:uid="{00000000-0005-0000-0000-0000E6400000}"/>
    <cellStyle name="Input 2 3 2 7 2 5 7 2" xfId="16763" xr:uid="{00000000-0005-0000-0000-0000E7400000}"/>
    <cellStyle name="Input 2 3 2 7 2 5 7 3" xfId="16764" xr:uid="{00000000-0005-0000-0000-0000E8400000}"/>
    <cellStyle name="Input 2 3 2 7 2 5 8" xfId="16765" xr:uid="{00000000-0005-0000-0000-0000E9400000}"/>
    <cellStyle name="Input 2 3 2 7 2 5 8 2" xfId="16766" xr:uid="{00000000-0005-0000-0000-0000EA400000}"/>
    <cellStyle name="Input 2 3 2 7 2 5 8 3" xfId="16767" xr:uid="{00000000-0005-0000-0000-0000EB400000}"/>
    <cellStyle name="Input 2 3 2 7 2 5 9" xfId="16768" xr:uid="{00000000-0005-0000-0000-0000EC400000}"/>
    <cellStyle name="Input 2 3 2 7 2 5 9 2" xfId="16769" xr:uid="{00000000-0005-0000-0000-0000ED400000}"/>
    <cellStyle name="Input 2 3 2 7 2 5 9 3" xfId="16770" xr:uid="{00000000-0005-0000-0000-0000EE400000}"/>
    <cellStyle name="Input 2 3 2 7 2 6" xfId="16771" xr:uid="{00000000-0005-0000-0000-0000EF400000}"/>
    <cellStyle name="Input 2 3 2 7 2 6 10" xfId="16772" xr:uid="{00000000-0005-0000-0000-0000F0400000}"/>
    <cellStyle name="Input 2 3 2 7 2 6 11" xfId="16773" xr:uid="{00000000-0005-0000-0000-0000F1400000}"/>
    <cellStyle name="Input 2 3 2 7 2 6 2" xfId="16774" xr:uid="{00000000-0005-0000-0000-0000F2400000}"/>
    <cellStyle name="Input 2 3 2 7 2 6 2 2" xfId="16775" xr:uid="{00000000-0005-0000-0000-0000F3400000}"/>
    <cellStyle name="Input 2 3 2 7 2 6 2 3" xfId="16776" xr:uid="{00000000-0005-0000-0000-0000F4400000}"/>
    <cellStyle name="Input 2 3 2 7 2 6 3" xfId="16777" xr:uid="{00000000-0005-0000-0000-0000F5400000}"/>
    <cellStyle name="Input 2 3 2 7 2 6 3 2" xfId="16778" xr:uid="{00000000-0005-0000-0000-0000F6400000}"/>
    <cellStyle name="Input 2 3 2 7 2 6 3 3" xfId="16779" xr:uid="{00000000-0005-0000-0000-0000F7400000}"/>
    <cellStyle name="Input 2 3 2 7 2 6 4" xfId="16780" xr:uid="{00000000-0005-0000-0000-0000F8400000}"/>
    <cellStyle name="Input 2 3 2 7 2 6 4 2" xfId="16781" xr:uid="{00000000-0005-0000-0000-0000F9400000}"/>
    <cellStyle name="Input 2 3 2 7 2 6 4 3" xfId="16782" xr:uid="{00000000-0005-0000-0000-0000FA400000}"/>
    <cellStyle name="Input 2 3 2 7 2 6 5" xfId="16783" xr:uid="{00000000-0005-0000-0000-0000FB400000}"/>
    <cellStyle name="Input 2 3 2 7 2 6 5 2" xfId="16784" xr:uid="{00000000-0005-0000-0000-0000FC400000}"/>
    <cellStyle name="Input 2 3 2 7 2 6 5 3" xfId="16785" xr:uid="{00000000-0005-0000-0000-0000FD400000}"/>
    <cellStyle name="Input 2 3 2 7 2 6 6" xfId="16786" xr:uid="{00000000-0005-0000-0000-0000FE400000}"/>
    <cellStyle name="Input 2 3 2 7 2 6 6 2" xfId="16787" xr:uid="{00000000-0005-0000-0000-0000FF400000}"/>
    <cellStyle name="Input 2 3 2 7 2 6 6 3" xfId="16788" xr:uid="{00000000-0005-0000-0000-000000410000}"/>
    <cellStyle name="Input 2 3 2 7 2 6 7" xfId="16789" xr:uid="{00000000-0005-0000-0000-000001410000}"/>
    <cellStyle name="Input 2 3 2 7 2 6 7 2" xfId="16790" xr:uid="{00000000-0005-0000-0000-000002410000}"/>
    <cellStyle name="Input 2 3 2 7 2 6 7 3" xfId="16791" xr:uid="{00000000-0005-0000-0000-000003410000}"/>
    <cellStyle name="Input 2 3 2 7 2 6 8" xfId="16792" xr:uid="{00000000-0005-0000-0000-000004410000}"/>
    <cellStyle name="Input 2 3 2 7 2 6 8 2" xfId="16793" xr:uid="{00000000-0005-0000-0000-000005410000}"/>
    <cellStyle name="Input 2 3 2 7 2 6 8 3" xfId="16794" xr:uid="{00000000-0005-0000-0000-000006410000}"/>
    <cellStyle name="Input 2 3 2 7 2 6 9" xfId="16795" xr:uid="{00000000-0005-0000-0000-000007410000}"/>
    <cellStyle name="Input 2 3 2 7 2 6 9 2" xfId="16796" xr:uid="{00000000-0005-0000-0000-000008410000}"/>
    <cellStyle name="Input 2 3 2 7 2 6 9 3" xfId="16797" xr:uid="{00000000-0005-0000-0000-000009410000}"/>
    <cellStyle name="Input 2 3 2 7 2 7" xfId="16798" xr:uid="{00000000-0005-0000-0000-00000A410000}"/>
    <cellStyle name="Input 2 3 2 7 2 7 10" xfId="16799" xr:uid="{00000000-0005-0000-0000-00000B410000}"/>
    <cellStyle name="Input 2 3 2 7 2 7 11" xfId="16800" xr:uid="{00000000-0005-0000-0000-00000C410000}"/>
    <cellStyle name="Input 2 3 2 7 2 7 2" xfId="16801" xr:uid="{00000000-0005-0000-0000-00000D410000}"/>
    <cellStyle name="Input 2 3 2 7 2 7 2 2" xfId="16802" xr:uid="{00000000-0005-0000-0000-00000E410000}"/>
    <cellStyle name="Input 2 3 2 7 2 7 2 3" xfId="16803" xr:uid="{00000000-0005-0000-0000-00000F410000}"/>
    <cellStyle name="Input 2 3 2 7 2 7 3" xfId="16804" xr:uid="{00000000-0005-0000-0000-000010410000}"/>
    <cellStyle name="Input 2 3 2 7 2 7 3 2" xfId="16805" xr:uid="{00000000-0005-0000-0000-000011410000}"/>
    <cellStyle name="Input 2 3 2 7 2 7 3 3" xfId="16806" xr:uid="{00000000-0005-0000-0000-000012410000}"/>
    <cellStyle name="Input 2 3 2 7 2 7 4" xfId="16807" xr:uid="{00000000-0005-0000-0000-000013410000}"/>
    <cellStyle name="Input 2 3 2 7 2 7 4 2" xfId="16808" xr:uid="{00000000-0005-0000-0000-000014410000}"/>
    <cellStyle name="Input 2 3 2 7 2 7 4 3" xfId="16809" xr:uid="{00000000-0005-0000-0000-000015410000}"/>
    <cellStyle name="Input 2 3 2 7 2 7 5" xfId="16810" xr:uid="{00000000-0005-0000-0000-000016410000}"/>
    <cellStyle name="Input 2 3 2 7 2 7 5 2" xfId="16811" xr:uid="{00000000-0005-0000-0000-000017410000}"/>
    <cellStyle name="Input 2 3 2 7 2 7 5 3" xfId="16812" xr:uid="{00000000-0005-0000-0000-000018410000}"/>
    <cellStyle name="Input 2 3 2 7 2 7 6" xfId="16813" xr:uid="{00000000-0005-0000-0000-000019410000}"/>
    <cellStyle name="Input 2 3 2 7 2 7 6 2" xfId="16814" xr:uid="{00000000-0005-0000-0000-00001A410000}"/>
    <cellStyle name="Input 2 3 2 7 2 7 6 3" xfId="16815" xr:uid="{00000000-0005-0000-0000-00001B410000}"/>
    <cellStyle name="Input 2 3 2 7 2 7 7" xfId="16816" xr:uid="{00000000-0005-0000-0000-00001C410000}"/>
    <cellStyle name="Input 2 3 2 7 2 7 7 2" xfId="16817" xr:uid="{00000000-0005-0000-0000-00001D410000}"/>
    <cellStyle name="Input 2 3 2 7 2 7 7 3" xfId="16818" xr:uid="{00000000-0005-0000-0000-00001E410000}"/>
    <cellStyle name="Input 2 3 2 7 2 7 8" xfId="16819" xr:uid="{00000000-0005-0000-0000-00001F410000}"/>
    <cellStyle name="Input 2 3 2 7 2 7 8 2" xfId="16820" xr:uid="{00000000-0005-0000-0000-000020410000}"/>
    <cellStyle name="Input 2 3 2 7 2 7 8 3" xfId="16821" xr:uid="{00000000-0005-0000-0000-000021410000}"/>
    <cellStyle name="Input 2 3 2 7 2 7 9" xfId="16822" xr:uid="{00000000-0005-0000-0000-000022410000}"/>
    <cellStyle name="Input 2 3 2 7 2 7 9 2" xfId="16823" xr:uid="{00000000-0005-0000-0000-000023410000}"/>
    <cellStyle name="Input 2 3 2 7 2 7 9 3" xfId="16824" xr:uid="{00000000-0005-0000-0000-000024410000}"/>
    <cellStyle name="Input 2 3 2 7 2 8" xfId="16825" xr:uid="{00000000-0005-0000-0000-000025410000}"/>
    <cellStyle name="Input 2 3 2 7 2 8 10" xfId="16826" xr:uid="{00000000-0005-0000-0000-000026410000}"/>
    <cellStyle name="Input 2 3 2 7 2 8 11" xfId="16827" xr:uid="{00000000-0005-0000-0000-000027410000}"/>
    <cellStyle name="Input 2 3 2 7 2 8 2" xfId="16828" xr:uid="{00000000-0005-0000-0000-000028410000}"/>
    <cellStyle name="Input 2 3 2 7 2 8 2 2" xfId="16829" xr:uid="{00000000-0005-0000-0000-000029410000}"/>
    <cellStyle name="Input 2 3 2 7 2 8 2 3" xfId="16830" xr:uid="{00000000-0005-0000-0000-00002A410000}"/>
    <cellStyle name="Input 2 3 2 7 2 8 3" xfId="16831" xr:uid="{00000000-0005-0000-0000-00002B410000}"/>
    <cellStyle name="Input 2 3 2 7 2 8 3 2" xfId="16832" xr:uid="{00000000-0005-0000-0000-00002C410000}"/>
    <cellStyle name="Input 2 3 2 7 2 8 3 3" xfId="16833" xr:uid="{00000000-0005-0000-0000-00002D410000}"/>
    <cellStyle name="Input 2 3 2 7 2 8 4" xfId="16834" xr:uid="{00000000-0005-0000-0000-00002E410000}"/>
    <cellStyle name="Input 2 3 2 7 2 8 4 2" xfId="16835" xr:uid="{00000000-0005-0000-0000-00002F410000}"/>
    <cellStyle name="Input 2 3 2 7 2 8 4 3" xfId="16836" xr:uid="{00000000-0005-0000-0000-000030410000}"/>
    <cellStyle name="Input 2 3 2 7 2 8 5" xfId="16837" xr:uid="{00000000-0005-0000-0000-000031410000}"/>
    <cellStyle name="Input 2 3 2 7 2 8 5 2" xfId="16838" xr:uid="{00000000-0005-0000-0000-000032410000}"/>
    <cellStyle name="Input 2 3 2 7 2 8 5 3" xfId="16839" xr:uid="{00000000-0005-0000-0000-000033410000}"/>
    <cellStyle name="Input 2 3 2 7 2 8 6" xfId="16840" xr:uid="{00000000-0005-0000-0000-000034410000}"/>
    <cellStyle name="Input 2 3 2 7 2 8 6 2" xfId="16841" xr:uid="{00000000-0005-0000-0000-000035410000}"/>
    <cellStyle name="Input 2 3 2 7 2 8 6 3" xfId="16842" xr:uid="{00000000-0005-0000-0000-000036410000}"/>
    <cellStyle name="Input 2 3 2 7 2 8 7" xfId="16843" xr:uid="{00000000-0005-0000-0000-000037410000}"/>
    <cellStyle name="Input 2 3 2 7 2 8 7 2" xfId="16844" xr:uid="{00000000-0005-0000-0000-000038410000}"/>
    <cellStyle name="Input 2 3 2 7 2 8 7 3" xfId="16845" xr:uid="{00000000-0005-0000-0000-000039410000}"/>
    <cellStyle name="Input 2 3 2 7 2 8 8" xfId="16846" xr:uid="{00000000-0005-0000-0000-00003A410000}"/>
    <cellStyle name="Input 2 3 2 7 2 8 8 2" xfId="16847" xr:uid="{00000000-0005-0000-0000-00003B410000}"/>
    <cellStyle name="Input 2 3 2 7 2 8 8 3" xfId="16848" xr:uid="{00000000-0005-0000-0000-00003C410000}"/>
    <cellStyle name="Input 2 3 2 7 2 8 9" xfId="16849" xr:uid="{00000000-0005-0000-0000-00003D410000}"/>
    <cellStyle name="Input 2 3 2 7 2 8 9 2" xfId="16850" xr:uid="{00000000-0005-0000-0000-00003E410000}"/>
    <cellStyle name="Input 2 3 2 7 2 8 9 3" xfId="16851" xr:uid="{00000000-0005-0000-0000-00003F410000}"/>
    <cellStyle name="Input 2 3 2 7 2 9" xfId="16852" xr:uid="{00000000-0005-0000-0000-000040410000}"/>
    <cellStyle name="Input 2 3 2 7 2 9 10" xfId="16853" xr:uid="{00000000-0005-0000-0000-000041410000}"/>
    <cellStyle name="Input 2 3 2 7 2 9 11" xfId="16854" xr:uid="{00000000-0005-0000-0000-000042410000}"/>
    <cellStyle name="Input 2 3 2 7 2 9 2" xfId="16855" xr:uid="{00000000-0005-0000-0000-000043410000}"/>
    <cellStyle name="Input 2 3 2 7 2 9 2 2" xfId="16856" xr:uid="{00000000-0005-0000-0000-000044410000}"/>
    <cellStyle name="Input 2 3 2 7 2 9 2 3" xfId="16857" xr:uid="{00000000-0005-0000-0000-000045410000}"/>
    <cellStyle name="Input 2 3 2 7 2 9 3" xfId="16858" xr:uid="{00000000-0005-0000-0000-000046410000}"/>
    <cellStyle name="Input 2 3 2 7 2 9 3 2" xfId="16859" xr:uid="{00000000-0005-0000-0000-000047410000}"/>
    <cellStyle name="Input 2 3 2 7 2 9 3 3" xfId="16860" xr:uid="{00000000-0005-0000-0000-000048410000}"/>
    <cellStyle name="Input 2 3 2 7 2 9 4" xfId="16861" xr:uid="{00000000-0005-0000-0000-000049410000}"/>
    <cellStyle name="Input 2 3 2 7 2 9 4 2" xfId="16862" xr:uid="{00000000-0005-0000-0000-00004A410000}"/>
    <cellStyle name="Input 2 3 2 7 2 9 4 3" xfId="16863" xr:uid="{00000000-0005-0000-0000-00004B410000}"/>
    <cellStyle name="Input 2 3 2 7 2 9 5" xfId="16864" xr:uid="{00000000-0005-0000-0000-00004C410000}"/>
    <cellStyle name="Input 2 3 2 7 2 9 5 2" xfId="16865" xr:uid="{00000000-0005-0000-0000-00004D410000}"/>
    <cellStyle name="Input 2 3 2 7 2 9 5 3" xfId="16866" xr:uid="{00000000-0005-0000-0000-00004E410000}"/>
    <cellStyle name="Input 2 3 2 7 2 9 6" xfId="16867" xr:uid="{00000000-0005-0000-0000-00004F410000}"/>
    <cellStyle name="Input 2 3 2 7 2 9 6 2" xfId="16868" xr:uid="{00000000-0005-0000-0000-000050410000}"/>
    <cellStyle name="Input 2 3 2 7 2 9 6 3" xfId="16869" xr:uid="{00000000-0005-0000-0000-000051410000}"/>
    <cellStyle name="Input 2 3 2 7 2 9 7" xfId="16870" xr:uid="{00000000-0005-0000-0000-000052410000}"/>
    <cellStyle name="Input 2 3 2 7 2 9 7 2" xfId="16871" xr:uid="{00000000-0005-0000-0000-000053410000}"/>
    <cellStyle name="Input 2 3 2 7 2 9 7 3" xfId="16872" xr:uid="{00000000-0005-0000-0000-000054410000}"/>
    <cellStyle name="Input 2 3 2 7 2 9 8" xfId="16873" xr:uid="{00000000-0005-0000-0000-000055410000}"/>
    <cellStyle name="Input 2 3 2 7 2 9 8 2" xfId="16874" xr:uid="{00000000-0005-0000-0000-000056410000}"/>
    <cellStyle name="Input 2 3 2 7 2 9 8 3" xfId="16875" xr:uid="{00000000-0005-0000-0000-000057410000}"/>
    <cellStyle name="Input 2 3 2 7 2 9 9" xfId="16876" xr:uid="{00000000-0005-0000-0000-000058410000}"/>
    <cellStyle name="Input 2 3 2 7 2 9 9 2" xfId="16877" xr:uid="{00000000-0005-0000-0000-000059410000}"/>
    <cellStyle name="Input 2 3 2 7 2 9 9 3" xfId="16878" xr:uid="{00000000-0005-0000-0000-00005A410000}"/>
    <cellStyle name="Input 2 3 2 7 3" xfId="58421" xr:uid="{00000000-0005-0000-0000-00005B410000}"/>
    <cellStyle name="Input 2 3 2 8" xfId="332" xr:uid="{00000000-0005-0000-0000-00005C410000}"/>
    <cellStyle name="Input 2 3 2 8 2" xfId="16879" xr:uid="{00000000-0005-0000-0000-00005D410000}"/>
    <cellStyle name="Input 2 3 2 8 2 10" xfId="16880" xr:uid="{00000000-0005-0000-0000-00005E410000}"/>
    <cellStyle name="Input 2 3 2 8 2 10 10" xfId="16881" xr:uid="{00000000-0005-0000-0000-00005F410000}"/>
    <cellStyle name="Input 2 3 2 8 2 10 11" xfId="16882" xr:uid="{00000000-0005-0000-0000-000060410000}"/>
    <cellStyle name="Input 2 3 2 8 2 10 2" xfId="16883" xr:uid="{00000000-0005-0000-0000-000061410000}"/>
    <cellStyle name="Input 2 3 2 8 2 10 2 2" xfId="16884" xr:uid="{00000000-0005-0000-0000-000062410000}"/>
    <cellStyle name="Input 2 3 2 8 2 10 2 3" xfId="16885" xr:uid="{00000000-0005-0000-0000-000063410000}"/>
    <cellStyle name="Input 2 3 2 8 2 10 3" xfId="16886" xr:uid="{00000000-0005-0000-0000-000064410000}"/>
    <cellStyle name="Input 2 3 2 8 2 10 3 2" xfId="16887" xr:uid="{00000000-0005-0000-0000-000065410000}"/>
    <cellStyle name="Input 2 3 2 8 2 10 3 3" xfId="16888" xr:uid="{00000000-0005-0000-0000-000066410000}"/>
    <cellStyle name="Input 2 3 2 8 2 10 4" xfId="16889" xr:uid="{00000000-0005-0000-0000-000067410000}"/>
    <cellStyle name="Input 2 3 2 8 2 10 4 2" xfId="16890" xr:uid="{00000000-0005-0000-0000-000068410000}"/>
    <cellStyle name="Input 2 3 2 8 2 10 4 3" xfId="16891" xr:uid="{00000000-0005-0000-0000-000069410000}"/>
    <cellStyle name="Input 2 3 2 8 2 10 5" xfId="16892" xr:uid="{00000000-0005-0000-0000-00006A410000}"/>
    <cellStyle name="Input 2 3 2 8 2 10 5 2" xfId="16893" xr:uid="{00000000-0005-0000-0000-00006B410000}"/>
    <cellStyle name="Input 2 3 2 8 2 10 5 3" xfId="16894" xr:uid="{00000000-0005-0000-0000-00006C410000}"/>
    <cellStyle name="Input 2 3 2 8 2 10 6" xfId="16895" xr:uid="{00000000-0005-0000-0000-00006D410000}"/>
    <cellStyle name="Input 2 3 2 8 2 10 6 2" xfId="16896" xr:uid="{00000000-0005-0000-0000-00006E410000}"/>
    <cellStyle name="Input 2 3 2 8 2 10 6 3" xfId="16897" xr:uid="{00000000-0005-0000-0000-00006F410000}"/>
    <cellStyle name="Input 2 3 2 8 2 10 7" xfId="16898" xr:uid="{00000000-0005-0000-0000-000070410000}"/>
    <cellStyle name="Input 2 3 2 8 2 10 7 2" xfId="16899" xr:uid="{00000000-0005-0000-0000-000071410000}"/>
    <cellStyle name="Input 2 3 2 8 2 10 7 3" xfId="16900" xr:uid="{00000000-0005-0000-0000-000072410000}"/>
    <cellStyle name="Input 2 3 2 8 2 10 8" xfId="16901" xr:uid="{00000000-0005-0000-0000-000073410000}"/>
    <cellStyle name="Input 2 3 2 8 2 10 8 2" xfId="16902" xr:uid="{00000000-0005-0000-0000-000074410000}"/>
    <cellStyle name="Input 2 3 2 8 2 10 8 3" xfId="16903" xr:uid="{00000000-0005-0000-0000-000075410000}"/>
    <cellStyle name="Input 2 3 2 8 2 10 9" xfId="16904" xr:uid="{00000000-0005-0000-0000-000076410000}"/>
    <cellStyle name="Input 2 3 2 8 2 10 9 2" xfId="16905" xr:uid="{00000000-0005-0000-0000-000077410000}"/>
    <cellStyle name="Input 2 3 2 8 2 10 9 3" xfId="16906" xr:uid="{00000000-0005-0000-0000-000078410000}"/>
    <cellStyle name="Input 2 3 2 8 2 11" xfId="16907" xr:uid="{00000000-0005-0000-0000-000079410000}"/>
    <cellStyle name="Input 2 3 2 8 2 11 2" xfId="16908" xr:uid="{00000000-0005-0000-0000-00007A410000}"/>
    <cellStyle name="Input 2 3 2 8 2 11 3" xfId="16909" xr:uid="{00000000-0005-0000-0000-00007B410000}"/>
    <cellStyle name="Input 2 3 2 8 2 12" xfId="16910" xr:uid="{00000000-0005-0000-0000-00007C410000}"/>
    <cellStyle name="Input 2 3 2 8 2 12 2" xfId="16911" xr:uid="{00000000-0005-0000-0000-00007D410000}"/>
    <cellStyle name="Input 2 3 2 8 2 12 3" xfId="16912" xr:uid="{00000000-0005-0000-0000-00007E410000}"/>
    <cellStyle name="Input 2 3 2 8 2 13" xfId="16913" xr:uid="{00000000-0005-0000-0000-00007F410000}"/>
    <cellStyle name="Input 2 3 2 8 2 13 2" xfId="16914" xr:uid="{00000000-0005-0000-0000-000080410000}"/>
    <cellStyle name="Input 2 3 2 8 2 13 3" xfId="16915" xr:uid="{00000000-0005-0000-0000-000081410000}"/>
    <cellStyle name="Input 2 3 2 8 2 14" xfId="16916" xr:uid="{00000000-0005-0000-0000-000082410000}"/>
    <cellStyle name="Input 2 3 2 8 2 14 2" xfId="16917" xr:uid="{00000000-0005-0000-0000-000083410000}"/>
    <cellStyle name="Input 2 3 2 8 2 14 3" xfId="16918" xr:uid="{00000000-0005-0000-0000-000084410000}"/>
    <cellStyle name="Input 2 3 2 8 2 15" xfId="16919" xr:uid="{00000000-0005-0000-0000-000085410000}"/>
    <cellStyle name="Input 2 3 2 8 2 15 2" xfId="16920" xr:uid="{00000000-0005-0000-0000-000086410000}"/>
    <cellStyle name="Input 2 3 2 8 2 15 3" xfId="16921" xr:uid="{00000000-0005-0000-0000-000087410000}"/>
    <cellStyle name="Input 2 3 2 8 2 16" xfId="16922" xr:uid="{00000000-0005-0000-0000-000088410000}"/>
    <cellStyle name="Input 2 3 2 8 2 16 2" xfId="16923" xr:uid="{00000000-0005-0000-0000-000089410000}"/>
    <cellStyle name="Input 2 3 2 8 2 16 3" xfId="16924" xr:uid="{00000000-0005-0000-0000-00008A410000}"/>
    <cellStyle name="Input 2 3 2 8 2 17" xfId="16925" xr:uid="{00000000-0005-0000-0000-00008B410000}"/>
    <cellStyle name="Input 2 3 2 8 2 17 2" xfId="16926" xr:uid="{00000000-0005-0000-0000-00008C410000}"/>
    <cellStyle name="Input 2 3 2 8 2 17 3" xfId="16927" xr:uid="{00000000-0005-0000-0000-00008D410000}"/>
    <cellStyle name="Input 2 3 2 8 2 18" xfId="16928" xr:uid="{00000000-0005-0000-0000-00008E410000}"/>
    <cellStyle name="Input 2 3 2 8 2 18 2" xfId="16929" xr:uid="{00000000-0005-0000-0000-00008F410000}"/>
    <cellStyle name="Input 2 3 2 8 2 18 3" xfId="16930" xr:uid="{00000000-0005-0000-0000-000090410000}"/>
    <cellStyle name="Input 2 3 2 8 2 19" xfId="16931" xr:uid="{00000000-0005-0000-0000-000091410000}"/>
    <cellStyle name="Input 2 3 2 8 2 2" xfId="16932" xr:uid="{00000000-0005-0000-0000-000092410000}"/>
    <cellStyle name="Input 2 3 2 8 2 2 10" xfId="16933" xr:uid="{00000000-0005-0000-0000-000093410000}"/>
    <cellStyle name="Input 2 3 2 8 2 2 11" xfId="16934" xr:uid="{00000000-0005-0000-0000-000094410000}"/>
    <cellStyle name="Input 2 3 2 8 2 2 2" xfId="16935" xr:uid="{00000000-0005-0000-0000-000095410000}"/>
    <cellStyle name="Input 2 3 2 8 2 2 2 2" xfId="16936" xr:uid="{00000000-0005-0000-0000-000096410000}"/>
    <cellStyle name="Input 2 3 2 8 2 2 2 3" xfId="16937" xr:uid="{00000000-0005-0000-0000-000097410000}"/>
    <cellStyle name="Input 2 3 2 8 2 2 3" xfId="16938" xr:uid="{00000000-0005-0000-0000-000098410000}"/>
    <cellStyle name="Input 2 3 2 8 2 2 3 2" xfId="16939" xr:uid="{00000000-0005-0000-0000-000099410000}"/>
    <cellStyle name="Input 2 3 2 8 2 2 3 3" xfId="16940" xr:uid="{00000000-0005-0000-0000-00009A410000}"/>
    <cellStyle name="Input 2 3 2 8 2 2 4" xfId="16941" xr:uid="{00000000-0005-0000-0000-00009B410000}"/>
    <cellStyle name="Input 2 3 2 8 2 2 4 2" xfId="16942" xr:uid="{00000000-0005-0000-0000-00009C410000}"/>
    <cellStyle name="Input 2 3 2 8 2 2 4 3" xfId="16943" xr:uid="{00000000-0005-0000-0000-00009D410000}"/>
    <cellStyle name="Input 2 3 2 8 2 2 5" xfId="16944" xr:uid="{00000000-0005-0000-0000-00009E410000}"/>
    <cellStyle name="Input 2 3 2 8 2 2 5 2" xfId="16945" xr:uid="{00000000-0005-0000-0000-00009F410000}"/>
    <cellStyle name="Input 2 3 2 8 2 2 5 3" xfId="16946" xr:uid="{00000000-0005-0000-0000-0000A0410000}"/>
    <cellStyle name="Input 2 3 2 8 2 2 6" xfId="16947" xr:uid="{00000000-0005-0000-0000-0000A1410000}"/>
    <cellStyle name="Input 2 3 2 8 2 2 6 2" xfId="16948" xr:uid="{00000000-0005-0000-0000-0000A2410000}"/>
    <cellStyle name="Input 2 3 2 8 2 2 6 3" xfId="16949" xr:uid="{00000000-0005-0000-0000-0000A3410000}"/>
    <cellStyle name="Input 2 3 2 8 2 2 7" xfId="16950" xr:uid="{00000000-0005-0000-0000-0000A4410000}"/>
    <cellStyle name="Input 2 3 2 8 2 2 7 2" xfId="16951" xr:uid="{00000000-0005-0000-0000-0000A5410000}"/>
    <cellStyle name="Input 2 3 2 8 2 2 7 3" xfId="16952" xr:uid="{00000000-0005-0000-0000-0000A6410000}"/>
    <cellStyle name="Input 2 3 2 8 2 2 8" xfId="16953" xr:uid="{00000000-0005-0000-0000-0000A7410000}"/>
    <cellStyle name="Input 2 3 2 8 2 2 8 2" xfId="16954" xr:uid="{00000000-0005-0000-0000-0000A8410000}"/>
    <cellStyle name="Input 2 3 2 8 2 2 8 3" xfId="16955" xr:uid="{00000000-0005-0000-0000-0000A9410000}"/>
    <cellStyle name="Input 2 3 2 8 2 2 9" xfId="16956" xr:uid="{00000000-0005-0000-0000-0000AA410000}"/>
    <cellStyle name="Input 2 3 2 8 2 2 9 2" xfId="16957" xr:uid="{00000000-0005-0000-0000-0000AB410000}"/>
    <cellStyle name="Input 2 3 2 8 2 2 9 3" xfId="16958" xr:uid="{00000000-0005-0000-0000-0000AC410000}"/>
    <cellStyle name="Input 2 3 2 8 2 20" xfId="16959" xr:uid="{00000000-0005-0000-0000-0000AD410000}"/>
    <cellStyle name="Input 2 3 2 8 2 3" xfId="16960" xr:uid="{00000000-0005-0000-0000-0000AE410000}"/>
    <cellStyle name="Input 2 3 2 8 2 3 10" xfId="16961" xr:uid="{00000000-0005-0000-0000-0000AF410000}"/>
    <cellStyle name="Input 2 3 2 8 2 3 11" xfId="16962" xr:uid="{00000000-0005-0000-0000-0000B0410000}"/>
    <cellStyle name="Input 2 3 2 8 2 3 2" xfId="16963" xr:uid="{00000000-0005-0000-0000-0000B1410000}"/>
    <cellStyle name="Input 2 3 2 8 2 3 2 2" xfId="16964" xr:uid="{00000000-0005-0000-0000-0000B2410000}"/>
    <cellStyle name="Input 2 3 2 8 2 3 2 3" xfId="16965" xr:uid="{00000000-0005-0000-0000-0000B3410000}"/>
    <cellStyle name="Input 2 3 2 8 2 3 3" xfId="16966" xr:uid="{00000000-0005-0000-0000-0000B4410000}"/>
    <cellStyle name="Input 2 3 2 8 2 3 3 2" xfId="16967" xr:uid="{00000000-0005-0000-0000-0000B5410000}"/>
    <cellStyle name="Input 2 3 2 8 2 3 3 3" xfId="16968" xr:uid="{00000000-0005-0000-0000-0000B6410000}"/>
    <cellStyle name="Input 2 3 2 8 2 3 4" xfId="16969" xr:uid="{00000000-0005-0000-0000-0000B7410000}"/>
    <cellStyle name="Input 2 3 2 8 2 3 4 2" xfId="16970" xr:uid="{00000000-0005-0000-0000-0000B8410000}"/>
    <cellStyle name="Input 2 3 2 8 2 3 4 3" xfId="16971" xr:uid="{00000000-0005-0000-0000-0000B9410000}"/>
    <cellStyle name="Input 2 3 2 8 2 3 5" xfId="16972" xr:uid="{00000000-0005-0000-0000-0000BA410000}"/>
    <cellStyle name="Input 2 3 2 8 2 3 5 2" xfId="16973" xr:uid="{00000000-0005-0000-0000-0000BB410000}"/>
    <cellStyle name="Input 2 3 2 8 2 3 5 3" xfId="16974" xr:uid="{00000000-0005-0000-0000-0000BC410000}"/>
    <cellStyle name="Input 2 3 2 8 2 3 6" xfId="16975" xr:uid="{00000000-0005-0000-0000-0000BD410000}"/>
    <cellStyle name="Input 2 3 2 8 2 3 6 2" xfId="16976" xr:uid="{00000000-0005-0000-0000-0000BE410000}"/>
    <cellStyle name="Input 2 3 2 8 2 3 6 3" xfId="16977" xr:uid="{00000000-0005-0000-0000-0000BF410000}"/>
    <cellStyle name="Input 2 3 2 8 2 3 7" xfId="16978" xr:uid="{00000000-0005-0000-0000-0000C0410000}"/>
    <cellStyle name="Input 2 3 2 8 2 3 7 2" xfId="16979" xr:uid="{00000000-0005-0000-0000-0000C1410000}"/>
    <cellStyle name="Input 2 3 2 8 2 3 7 3" xfId="16980" xr:uid="{00000000-0005-0000-0000-0000C2410000}"/>
    <cellStyle name="Input 2 3 2 8 2 3 8" xfId="16981" xr:uid="{00000000-0005-0000-0000-0000C3410000}"/>
    <cellStyle name="Input 2 3 2 8 2 3 8 2" xfId="16982" xr:uid="{00000000-0005-0000-0000-0000C4410000}"/>
    <cellStyle name="Input 2 3 2 8 2 3 8 3" xfId="16983" xr:uid="{00000000-0005-0000-0000-0000C5410000}"/>
    <cellStyle name="Input 2 3 2 8 2 3 9" xfId="16984" xr:uid="{00000000-0005-0000-0000-0000C6410000}"/>
    <cellStyle name="Input 2 3 2 8 2 3 9 2" xfId="16985" xr:uid="{00000000-0005-0000-0000-0000C7410000}"/>
    <cellStyle name="Input 2 3 2 8 2 3 9 3" xfId="16986" xr:uid="{00000000-0005-0000-0000-0000C8410000}"/>
    <cellStyle name="Input 2 3 2 8 2 4" xfId="16987" xr:uid="{00000000-0005-0000-0000-0000C9410000}"/>
    <cellStyle name="Input 2 3 2 8 2 4 10" xfId="16988" xr:uid="{00000000-0005-0000-0000-0000CA410000}"/>
    <cellStyle name="Input 2 3 2 8 2 4 11" xfId="16989" xr:uid="{00000000-0005-0000-0000-0000CB410000}"/>
    <cellStyle name="Input 2 3 2 8 2 4 2" xfId="16990" xr:uid="{00000000-0005-0000-0000-0000CC410000}"/>
    <cellStyle name="Input 2 3 2 8 2 4 2 2" xfId="16991" xr:uid="{00000000-0005-0000-0000-0000CD410000}"/>
    <cellStyle name="Input 2 3 2 8 2 4 2 3" xfId="16992" xr:uid="{00000000-0005-0000-0000-0000CE410000}"/>
    <cellStyle name="Input 2 3 2 8 2 4 3" xfId="16993" xr:uid="{00000000-0005-0000-0000-0000CF410000}"/>
    <cellStyle name="Input 2 3 2 8 2 4 3 2" xfId="16994" xr:uid="{00000000-0005-0000-0000-0000D0410000}"/>
    <cellStyle name="Input 2 3 2 8 2 4 3 3" xfId="16995" xr:uid="{00000000-0005-0000-0000-0000D1410000}"/>
    <cellStyle name="Input 2 3 2 8 2 4 4" xfId="16996" xr:uid="{00000000-0005-0000-0000-0000D2410000}"/>
    <cellStyle name="Input 2 3 2 8 2 4 4 2" xfId="16997" xr:uid="{00000000-0005-0000-0000-0000D3410000}"/>
    <cellStyle name="Input 2 3 2 8 2 4 4 3" xfId="16998" xr:uid="{00000000-0005-0000-0000-0000D4410000}"/>
    <cellStyle name="Input 2 3 2 8 2 4 5" xfId="16999" xr:uid="{00000000-0005-0000-0000-0000D5410000}"/>
    <cellStyle name="Input 2 3 2 8 2 4 5 2" xfId="17000" xr:uid="{00000000-0005-0000-0000-0000D6410000}"/>
    <cellStyle name="Input 2 3 2 8 2 4 5 3" xfId="17001" xr:uid="{00000000-0005-0000-0000-0000D7410000}"/>
    <cellStyle name="Input 2 3 2 8 2 4 6" xfId="17002" xr:uid="{00000000-0005-0000-0000-0000D8410000}"/>
    <cellStyle name="Input 2 3 2 8 2 4 6 2" xfId="17003" xr:uid="{00000000-0005-0000-0000-0000D9410000}"/>
    <cellStyle name="Input 2 3 2 8 2 4 6 3" xfId="17004" xr:uid="{00000000-0005-0000-0000-0000DA410000}"/>
    <cellStyle name="Input 2 3 2 8 2 4 7" xfId="17005" xr:uid="{00000000-0005-0000-0000-0000DB410000}"/>
    <cellStyle name="Input 2 3 2 8 2 4 7 2" xfId="17006" xr:uid="{00000000-0005-0000-0000-0000DC410000}"/>
    <cellStyle name="Input 2 3 2 8 2 4 7 3" xfId="17007" xr:uid="{00000000-0005-0000-0000-0000DD410000}"/>
    <cellStyle name="Input 2 3 2 8 2 4 8" xfId="17008" xr:uid="{00000000-0005-0000-0000-0000DE410000}"/>
    <cellStyle name="Input 2 3 2 8 2 4 8 2" xfId="17009" xr:uid="{00000000-0005-0000-0000-0000DF410000}"/>
    <cellStyle name="Input 2 3 2 8 2 4 8 3" xfId="17010" xr:uid="{00000000-0005-0000-0000-0000E0410000}"/>
    <cellStyle name="Input 2 3 2 8 2 4 9" xfId="17011" xr:uid="{00000000-0005-0000-0000-0000E1410000}"/>
    <cellStyle name="Input 2 3 2 8 2 4 9 2" xfId="17012" xr:uid="{00000000-0005-0000-0000-0000E2410000}"/>
    <cellStyle name="Input 2 3 2 8 2 4 9 3" xfId="17013" xr:uid="{00000000-0005-0000-0000-0000E3410000}"/>
    <cellStyle name="Input 2 3 2 8 2 5" xfId="17014" xr:uid="{00000000-0005-0000-0000-0000E4410000}"/>
    <cellStyle name="Input 2 3 2 8 2 5 10" xfId="17015" xr:uid="{00000000-0005-0000-0000-0000E5410000}"/>
    <cellStyle name="Input 2 3 2 8 2 5 11" xfId="17016" xr:uid="{00000000-0005-0000-0000-0000E6410000}"/>
    <cellStyle name="Input 2 3 2 8 2 5 2" xfId="17017" xr:uid="{00000000-0005-0000-0000-0000E7410000}"/>
    <cellStyle name="Input 2 3 2 8 2 5 2 2" xfId="17018" xr:uid="{00000000-0005-0000-0000-0000E8410000}"/>
    <cellStyle name="Input 2 3 2 8 2 5 2 3" xfId="17019" xr:uid="{00000000-0005-0000-0000-0000E9410000}"/>
    <cellStyle name="Input 2 3 2 8 2 5 3" xfId="17020" xr:uid="{00000000-0005-0000-0000-0000EA410000}"/>
    <cellStyle name="Input 2 3 2 8 2 5 3 2" xfId="17021" xr:uid="{00000000-0005-0000-0000-0000EB410000}"/>
    <cellStyle name="Input 2 3 2 8 2 5 3 3" xfId="17022" xr:uid="{00000000-0005-0000-0000-0000EC410000}"/>
    <cellStyle name="Input 2 3 2 8 2 5 4" xfId="17023" xr:uid="{00000000-0005-0000-0000-0000ED410000}"/>
    <cellStyle name="Input 2 3 2 8 2 5 4 2" xfId="17024" xr:uid="{00000000-0005-0000-0000-0000EE410000}"/>
    <cellStyle name="Input 2 3 2 8 2 5 4 3" xfId="17025" xr:uid="{00000000-0005-0000-0000-0000EF410000}"/>
    <cellStyle name="Input 2 3 2 8 2 5 5" xfId="17026" xr:uid="{00000000-0005-0000-0000-0000F0410000}"/>
    <cellStyle name="Input 2 3 2 8 2 5 5 2" xfId="17027" xr:uid="{00000000-0005-0000-0000-0000F1410000}"/>
    <cellStyle name="Input 2 3 2 8 2 5 5 3" xfId="17028" xr:uid="{00000000-0005-0000-0000-0000F2410000}"/>
    <cellStyle name="Input 2 3 2 8 2 5 6" xfId="17029" xr:uid="{00000000-0005-0000-0000-0000F3410000}"/>
    <cellStyle name="Input 2 3 2 8 2 5 6 2" xfId="17030" xr:uid="{00000000-0005-0000-0000-0000F4410000}"/>
    <cellStyle name="Input 2 3 2 8 2 5 6 3" xfId="17031" xr:uid="{00000000-0005-0000-0000-0000F5410000}"/>
    <cellStyle name="Input 2 3 2 8 2 5 7" xfId="17032" xr:uid="{00000000-0005-0000-0000-0000F6410000}"/>
    <cellStyle name="Input 2 3 2 8 2 5 7 2" xfId="17033" xr:uid="{00000000-0005-0000-0000-0000F7410000}"/>
    <cellStyle name="Input 2 3 2 8 2 5 7 3" xfId="17034" xr:uid="{00000000-0005-0000-0000-0000F8410000}"/>
    <cellStyle name="Input 2 3 2 8 2 5 8" xfId="17035" xr:uid="{00000000-0005-0000-0000-0000F9410000}"/>
    <cellStyle name="Input 2 3 2 8 2 5 8 2" xfId="17036" xr:uid="{00000000-0005-0000-0000-0000FA410000}"/>
    <cellStyle name="Input 2 3 2 8 2 5 8 3" xfId="17037" xr:uid="{00000000-0005-0000-0000-0000FB410000}"/>
    <cellStyle name="Input 2 3 2 8 2 5 9" xfId="17038" xr:uid="{00000000-0005-0000-0000-0000FC410000}"/>
    <cellStyle name="Input 2 3 2 8 2 5 9 2" xfId="17039" xr:uid="{00000000-0005-0000-0000-0000FD410000}"/>
    <cellStyle name="Input 2 3 2 8 2 5 9 3" xfId="17040" xr:uid="{00000000-0005-0000-0000-0000FE410000}"/>
    <cellStyle name="Input 2 3 2 8 2 6" xfId="17041" xr:uid="{00000000-0005-0000-0000-0000FF410000}"/>
    <cellStyle name="Input 2 3 2 8 2 6 10" xfId="17042" xr:uid="{00000000-0005-0000-0000-000000420000}"/>
    <cellStyle name="Input 2 3 2 8 2 6 11" xfId="17043" xr:uid="{00000000-0005-0000-0000-000001420000}"/>
    <cellStyle name="Input 2 3 2 8 2 6 2" xfId="17044" xr:uid="{00000000-0005-0000-0000-000002420000}"/>
    <cellStyle name="Input 2 3 2 8 2 6 2 2" xfId="17045" xr:uid="{00000000-0005-0000-0000-000003420000}"/>
    <cellStyle name="Input 2 3 2 8 2 6 2 3" xfId="17046" xr:uid="{00000000-0005-0000-0000-000004420000}"/>
    <cellStyle name="Input 2 3 2 8 2 6 3" xfId="17047" xr:uid="{00000000-0005-0000-0000-000005420000}"/>
    <cellStyle name="Input 2 3 2 8 2 6 3 2" xfId="17048" xr:uid="{00000000-0005-0000-0000-000006420000}"/>
    <cellStyle name="Input 2 3 2 8 2 6 3 3" xfId="17049" xr:uid="{00000000-0005-0000-0000-000007420000}"/>
    <cellStyle name="Input 2 3 2 8 2 6 4" xfId="17050" xr:uid="{00000000-0005-0000-0000-000008420000}"/>
    <cellStyle name="Input 2 3 2 8 2 6 4 2" xfId="17051" xr:uid="{00000000-0005-0000-0000-000009420000}"/>
    <cellStyle name="Input 2 3 2 8 2 6 4 3" xfId="17052" xr:uid="{00000000-0005-0000-0000-00000A420000}"/>
    <cellStyle name="Input 2 3 2 8 2 6 5" xfId="17053" xr:uid="{00000000-0005-0000-0000-00000B420000}"/>
    <cellStyle name="Input 2 3 2 8 2 6 5 2" xfId="17054" xr:uid="{00000000-0005-0000-0000-00000C420000}"/>
    <cellStyle name="Input 2 3 2 8 2 6 5 3" xfId="17055" xr:uid="{00000000-0005-0000-0000-00000D420000}"/>
    <cellStyle name="Input 2 3 2 8 2 6 6" xfId="17056" xr:uid="{00000000-0005-0000-0000-00000E420000}"/>
    <cellStyle name="Input 2 3 2 8 2 6 6 2" xfId="17057" xr:uid="{00000000-0005-0000-0000-00000F420000}"/>
    <cellStyle name="Input 2 3 2 8 2 6 6 3" xfId="17058" xr:uid="{00000000-0005-0000-0000-000010420000}"/>
    <cellStyle name="Input 2 3 2 8 2 6 7" xfId="17059" xr:uid="{00000000-0005-0000-0000-000011420000}"/>
    <cellStyle name="Input 2 3 2 8 2 6 7 2" xfId="17060" xr:uid="{00000000-0005-0000-0000-000012420000}"/>
    <cellStyle name="Input 2 3 2 8 2 6 7 3" xfId="17061" xr:uid="{00000000-0005-0000-0000-000013420000}"/>
    <cellStyle name="Input 2 3 2 8 2 6 8" xfId="17062" xr:uid="{00000000-0005-0000-0000-000014420000}"/>
    <cellStyle name="Input 2 3 2 8 2 6 8 2" xfId="17063" xr:uid="{00000000-0005-0000-0000-000015420000}"/>
    <cellStyle name="Input 2 3 2 8 2 6 8 3" xfId="17064" xr:uid="{00000000-0005-0000-0000-000016420000}"/>
    <cellStyle name="Input 2 3 2 8 2 6 9" xfId="17065" xr:uid="{00000000-0005-0000-0000-000017420000}"/>
    <cellStyle name="Input 2 3 2 8 2 6 9 2" xfId="17066" xr:uid="{00000000-0005-0000-0000-000018420000}"/>
    <cellStyle name="Input 2 3 2 8 2 6 9 3" xfId="17067" xr:uid="{00000000-0005-0000-0000-000019420000}"/>
    <cellStyle name="Input 2 3 2 8 2 7" xfId="17068" xr:uid="{00000000-0005-0000-0000-00001A420000}"/>
    <cellStyle name="Input 2 3 2 8 2 7 10" xfId="17069" xr:uid="{00000000-0005-0000-0000-00001B420000}"/>
    <cellStyle name="Input 2 3 2 8 2 7 11" xfId="17070" xr:uid="{00000000-0005-0000-0000-00001C420000}"/>
    <cellStyle name="Input 2 3 2 8 2 7 2" xfId="17071" xr:uid="{00000000-0005-0000-0000-00001D420000}"/>
    <cellStyle name="Input 2 3 2 8 2 7 2 2" xfId="17072" xr:uid="{00000000-0005-0000-0000-00001E420000}"/>
    <cellStyle name="Input 2 3 2 8 2 7 2 3" xfId="17073" xr:uid="{00000000-0005-0000-0000-00001F420000}"/>
    <cellStyle name="Input 2 3 2 8 2 7 3" xfId="17074" xr:uid="{00000000-0005-0000-0000-000020420000}"/>
    <cellStyle name="Input 2 3 2 8 2 7 3 2" xfId="17075" xr:uid="{00000000-0005-0000-0000-000021420000}"/>
    <cellStyle name="Input 2 3 2 8 2 7 3 3" xfId="17076" xr:uid="{00000000-0005-0000-0000-000022420000}"/>
    <cellStyle name="Input 2 3 2 8 2 7 4" xfId="17077" xr:uid="{00000000-0005-0000-0000-000023420000}"/>
    <cellStyle name="Input 2 3 2 8 2 7 4 2" xfId="17078" xr:uid="{00000000-0005-0000-0000-000024420000}"/>
    <cellStyle name="Input 2 3 2 8 2 7 4 3" xfId="17079" xr:uid="{00000000-0005-0000-0000-000025420000}"/>
    <cellStyle name="Input 2 3 2 8 2 7 5" xfId="17080" xr:uid="{00000000-0005-0000-0000-000026420000}"/>
    <cellStyle name="Input 2 3 2 8 2 7 5 2" xfId="17081" xr:uid="{00000000-0005-0000-0000-000027420000}"/>
    <cellStyle name="Input 2 3 2 8 2 7 5 3" xfId="17082" xr:uid="{00000000-0005-0000-0000-000028420000}"/>
    <cellStyle name="Input 2 3 2 8 2 7 6" xfId="17083" xr:uid="{00000000-0005-0000-0000-000029420000}"/>
    <cellStyle name="Input 2 3 2 8 2 7 6 2" xfId="17084" xr:uid="{00000000-0005-0000-0000-00002A420000}"/>
    <cellStyle name="Input 2 3 2 8 2 7 6 3" xfId="17085" xr:uid="{00000000-0005-0000-0000-00002B420000}"/>
    <cellStyle name="Input 2 3 2 8 2 7 7" xfId="17086" xr:uid="{00000000-0005-0000-0000-00002C420000}"/>
    <cellStyle name="Input 2 3 2 8 2 7 7 2" xfId="17087" xr:uid="{00000000-0005-0000-0000-00002D420000}"/>
    <cellStyle name="Input 2 3 2 8 2 7 7 3" xfId="17088" xr:uid="{00000000-0005-0000-0000-00002E420000}"/>
    <cellStyle name="Input 2 3 2 8 2 7 8" xfId="17089" xr:uid="{00000000-0005-0000-0000-00002F420000}"/>
    <cellStyle name="Input 2 3 2 8 2 7 8 2" xfId="17090" xr:uid="{00000000-0005-0000-0000-000030420000}"/>
    <cellStyle name="Input 2 3 2 8 2 7 8 3" xfId="17091" xr:uid="{00000000-0005-0000-0000-000031420000}"/>
    <cellStyle name="Input 2 3 2 8 2 7 9" xfId="17092" xr:uid="{00000000-0005-0000-0000-000032420000}"/>
    <cellStyle name="Input 2 3 2 8 2 7 9 2" xfId="17093" xr:uid="{00000000-0005-0000-0000-000033420000}"/>
    <cellStyle name="Input 2 3 2 8 2 7 9 3" xfId="17094" xr:uid="{00000000-0005-0000-0000-000034420000}"/>
    <cellStyle name="Input 2 3 2 8 2 8" xfId="17095" xr:uid="{00000000-0005-0000-0000-000035420000}"/>
    <cellStyle name="Input 2 3 2 8 2 8 10" xfId="17096" xr:uid="{00000000-0005-0000-0000-000036420000}"/>
    <cellStyle name="Input 2 3 2 8 2 8 11" xfId="17097" xr:uid="{00000000-0005-0000-0000-000037420000}"/>
    <cellStyle name="Input 2 3 2 8 2 8 2" xfId="17098" xr:uid="{00000000-0005-0000-0000-000038420000}"/>
    <cellStyle name="Input 2 3 2 8 2 8 2 2" xfId="17099" xr:uid="{00000000-0005-0000-0000-000039420000}"/>
    <cellStyle name="Input 2 3 2 8 2 8 2 3" xfId="17100" xr:uid="{00000000-0005-0000-0000-00003A420000}"/>
    <cellStyle name="Input 2 3 2 8 2 8 3" xfId="17101" xr:uid="{00000000-0005-0000-0000-00003B420000}"/>
    <cellStyle name="Input 2 3 2 8 2 8 3 2" xfId="17102" xr:uid="{00000000-0005-0000-0000-00003C420000}"/>
    <cellStyle name="Input 2 3 2 8 2 8 3 3" xfId="17103" xr:uid="{00000000-0005-0000-0000-00003D420000}"/>
    <cellStyle name="Input 2 3 2 8 2 8 4" xfId="17104" xr:uid="{00000000-0005-0000-0000-00003E420000}"/>
    <cellStyle name="Input 2 3 2 8 2 8 4 2" xfId="17105" xr:uid="{00000000-0005-0000-0000-00003F420000}"/>
    <cellStyle name="Input 2 3 2 8 2 8 4 3" xfId="17106" xr:uid="{00000000-0005-0000-0000-000040420000}"/>
    <cellStyle name="Input 2 3 2 8 2 8 5" xfId="17107" xr:uid="{00000000-0005-0000-0000-000041420000}"/>
    <cellStyle name="Input 2 3 2 8 2 8 5 2" xfId="17108" xr:uid="{00000000-0005-0000-0000-000042420000}"/>
    <cellStyle name="Input 2 3 2 8 2 8 5 3" xfId="17109" xr:uid="{00000000-0005-0000-0000-000043420000}"/>
    <cellStyle name="Input 2 3 2 8 2 8 6" xfId="17110" xr:uid="{00000000-0005-0000-0000-000044420000}"/>
    <cellStyle name="Input 2 3 2 8 2 8 6 2" xfId="17111" xr:uid="{00000000-0005-0000-0000-000045420000}"/>
    <cellStyle name="Input 2 3 2 8 2 8 6 3" xfId="17112" xr:uid="{00000000-0005-0000-0000-000046420000}"/>
    <cellStyle name="Input 2 3 2 8 2 8 7" xfId="17113" xr:uid="{00000000-0005-0000-0000-000047420000}"/>
    <cellStyle name="Input 2 3 2 8 2 8 7 2" xfId="17114" xr:uid="{00000000-0005-0000-0000-000048420000}"/>
    <cellStyle name="Input 2 3 2 8 2 8 7 3" xfId="17115" xr:uid="{00000000-0005-0000-0000-000049420000}"/>
    <cellStyle name="Input 2 3 2 8 2 8 8" xfId="17116" xr:uid="{00000000-0005-0000-0000-00004A420000}"/>
    <cellStyle name="Input 2 3 2 8 2 8 8 2" xfId="17117" xr:uid="{00000000-0005-0000-0000-00004B420000}"/>
    <cellStyle name="Input 2 3 2 8 2 8 8 3" xfId="17118" xr:uid="{00000000-0005-0000-0000-00004C420000}"/>
    <cellStyle name="Input 2 3 2 8 2 8 9" xfId="17119" xr:uid="{00000000-0005-0000-0000-00004D420000}"/>
    <cellStyle name="Input 2 3 2 8 2 8 9 2" xfId="17120" xr:uid="{00000000-0005-0000-0000-00004E420000}"/>
    <cellStyle name="Input 2 3 2 8 2 8 9 3" xfId="17121" xr:uid="{00000000-0005-0000-0000-00004F420000}"/>
    <cellStyle name="Input 2 3 2 8 2 9" xfId="17122" xr:uid="{00000000-0005-0000-0000-000050420000}"/>
    <cellStyle name="Input 2 3 2 8 2 9 10" xfId="17123" xr:uid="{00000000-0005-0000-0000-000051420000}"/>
    <cellStyle name="Input 2 3 2 8 2 9 11" xfId="17124" xr:uid="{00000000-0005-0000-0000-000052420000}"/>
    <cellStyle name="Input 2 3 2 8 2 9 2" xfId="17125" xr:uid="{00000000-0005-0000-0000-000053420000}"/>
    <cellStyle name="Input 2 3 2 8 2 9 2 2" xfId="17126" xr:uid="{00000000-0005-0000-0000-000054420000}"/>
    <cellStyle name="Input 2 3 2 8 2 9 2 3" xfId="17127" xr:uid="{00000000-0005-0000-0000-000055420000}"/>
    <cellStyle name="Input 2 3 2 8 2 9 3" xfId="17128" xr:uid="{00000000-0005-0000-0000-000056420000}"/>
    <cellStyle name="Input 2 3 2 8 2 9 3 2" xfId="17129" xr:uid="{00000000-0005-0000-0000-000057420000}"/>
    <cellStyle name="Input 2 3 2 8 2 9 3 3" xfId="17130" xr:uid="{00000000-0005-0000-0000-000058420000}"/>
    <cellStyle name="Input 2 3 2 8 2 9 4" xfId="17131" xr:uid="{00000000-0005-0000-0000-000059420000}"/>
    <cellStyle name="Input 2 3 2 8 2 9 4 2" xfId="17132" xr:uid="{00000000-0005-0000-0000-00005A420000}"/>
    <cellStyle name="Input 2 3 2 8 2 9 4 3" xfId="17133" xr:uid="{00000000-0005-0000-0000-00005B420000}"/>
    <cellStyle name="Input 2 3 2 8 2 9 5" xfId="17134" xr:uid="{00000000-0005-0000-0000-00005C420000}"/>
    <cellStyle name="Input 2 3 2 8 2 9 5 2" xfId="17135" xr:uid="{00000000-0005-0000-0000-00005D420000}"/>
    <cellStyle name="Input 2 3 2 8 2 9 5 3" xfId="17136" xr:uid="{00000000-0005-0000-0000-00005E420000}"/>
    <cellStyle name="Input 2 3 2 8 2 9 6" xfId="17137" xr:uid="{00000000-0005-0000-0000-00005F420000}"/>
    <cellStyle name="Input 2 3 2 8 2 9 6 2" xfId="17138" xr:uid="{00000000-0005-0000-0000-000060420000}"/>
    <cellStyle name="Input 2 3 2 8 2 9 6 3" xfId="17139" xr:uid="{00000000-0005-0000-0000-000061420000}"/>
    <cellStyle name="Input 2 3 2 8 2 9 7" xfId="17140" xr:uid="{00000000-0005-0000-0000-000062420000}"/>
    <cellStyle name="Input 2 3 2 8 2 9 7 2" xfId="17141" xr:uid="{00000000-0005-0000-0000-000063420000}"/>
    <cellStyle name="Input 2 3 2 8 2 9 7 3" xfId="17142" xr:uid="{00000000-0005-0000-0000-000064420000}"/>
    <cellStyle name="Input 2 3 2 8 2 9 8" xfId="17143" xr:uid="{00000000-0005-0000-0000-000065420000}"/>
    <cellStyle name="Input 2 3 2 8 2 9 8 2" xfId="17144" xr:uid="{00000000-0005-0000-0000-000066420000}"/>
    <cellStyle name="Input 2 3 2 8 2 9 8 3" xfId="17145" xr:uid="{00000000-0005-0000-0000-000067420000}"/>
    <cellStyle name="Input 2 3 2 8 2 9 9" xfId="17146" xr:uid="{00000000-0005-0000-0000-000068420000}"/>
    <cellStyle name="Input 2 3 2 8 2 9 9 2" xfId="17147" xr:uid="{00000000-0005-0000-0000-000069420000}"/>
    <cellStyle name="Input 2 3 2 8 2 9 9 3" xfId="17148" xr:uid="{00000000-0005-0000-0000-00006A420000}"/>
    <cellStyle name="Input 2 3 2 8 3" xfId="58328" xr:uid="{00000000-0005-0000-0000-00006B420000}"/>
    <cellStyle name="Input 2 3 2 9" xfId="333" xr:uid="{00000000-0005-0000-0000-00006C420000}"/>
    <cellStyle name="Input 2 3 2 9 2" xfId="17149" xr:uid="{00000000-0005-0000-0000-00006D420000}"/>
    <cellStyle name="Input 2 3 2 9 2 10" xfId="17150" xr:uid="{00000000-0005-0000-0000-00006E420000}"/>
    <cellStyle name="Input 2 3 2 9 2 10 10" xfId="17151" xr:uid="{00000000-0005-0000-0000-00006F420000}"/>
    <cellStyle name="Input 2 3 2 9 2 10 11" xfId="17152" xr:uid="{00000000-0005-0000-0000-000070420000}"/>
    <cellStyle name="Input 2 3 2 9 2 10 2" xfId="17153" xr:uid="{00000000-0005-0000-0000-000071420000}"/>
    <cellStyle name="Input 2 3 2 9 2 10 2 2" xfId="17154" xr:uid="{00000000-0005-0000-0000-000072420000}"/>
    <cellStyle name="Input 2 3 2 9 2 10 2 3" xfId="17155" xr:uid="{00000000-0005-0000-0000-000073420000}"/>
    <cellStyle name="Input 2 3 2 9 2 10 3" xfId="17156" xr:uid="{00000000-0005-0000-0000-000074420000}"/>
    <cellStyle name="Input 2 3 2 9 2 10 3 2" xfId="17157" xr:uid="{00000000-0005-0000-0000-000075420000}"/>
    <cellStyle name="Input 2 3 2 9 2 10 3 3" xfId="17158" xr:uid="{00000000-0005-0000-0000-000076420000}"/>
    <cellStyle name="Input 2 3 2 9 2 10 4" xfId="17159" xr:uid="{00000000-0005-0000-0000-000077420000}"/>
    <cellStyle name="Input 2 3 2 9 2 10 4 2" xfId="17160" xr:uid="{00000000-0005-0000-0000-000078420000}"/>
    <cellStyle name="Input 2 3 2 9 2 10 4 3" xfId="17161" xr:uid="{00000000-0005-0000-0000-000079420000}"/>
    <cellStyle name="Input 2 3 2 9 2 10 5" xfId="17162" xr:uid="{00000000-0005-0000-0000-00007A420000}"/>
    <cellStyle name="Input 2 3 2 9 2 10 5 2" xfId="17163" xr:uid="{00000000-0005-0000-0000-00007B420000}"/>
    <cellStyle name="Input 2 3 2 9 2 10 5 3" xfId="17164" xr:uid="{00000000-0005-0000-0000-00007C420000}"/>
    <cellStyle name="Input 2 3 2 9 2 10 6" xfId="17165" xr:uid="{00000000-0005-0000-0000-00007D420000}"/>
    <cellStyle name="Input 2 3 2 9 2 10 6 2" xfId="17166" xr:uid="{00000000-0005-0000-0000-00007E420000}"/>
    <cellStyle name="Input 2 3 2 9 2 10 6 3" xfId="17167" xr:uid="{00000000-0005-0000-0000-00007F420000}"/>
    <cellStyle name="Input 2 3 2 9 2 10 7" xfId="17168" xr:uid="{00000000-0005-0000-0000-000080420000}"/>
    <cellStyle name="Input 2 3 2 9 2 10 7 2" xfId="17169" xr:uid="{00000000-0005-0000-0000-000081420000}"/>
    <cellStyle name="Input 2 3 2 9 2 10 7 3" xfId="17170" xr:uid="{00000000-0005-0000-0000-000082420000}"/>
    <cellStyle name="Input 2 3 2 9 2 10 8" xfId="17171" xr:uid="{00000000-0005-0000-0000-000083420000}"/>
    <cellStyle name="Input 2 3 2 9 2 10 8 2" xfId="17172" xr:uid="{00000000-0005-0000-0000-000084420000}"/>
    <cellStyle name="Input 2 3 2 9 2 10 8 3" xfId="17173" xr:uid="{00000000-0005-0000-0000-000085420000}"/>
    <cellStyle name="Input 2 3 2 9 2 10 9" xfId="17174" xr:uid="{00000000-0005-0000-0000-000086420000}"/>
    <cellStyle name="Input 2 3 2 9 2 10 9 2" xfId="17175" xr:uid="{00000000-0005-0000-0000-000087420000}"/>
    <cellStyle name="Input 2 3 2 9 2 10 9 3" xfId="17176" xr:uid="{00000000-0005-0000-0000-000088420000}"/>
    <cellStyle name="Input 2 3 2 9 2 11" xfId="17177" xr:uid="{00000000-0005-0000-0000-000089420000}"/>
    <cellStyle name="Input 2 3 2 9 2 11 2" xfId="17178" xr:uid="{00000000-0005-0000-0000-00008A420000}"/>
    <cellStyle name="Input 2 3 2 9 2 11 3" xfId="17179" xr:uid="{00000000-0005-0000-0000-00008B420000}"/>
    <cellStyle name="Input 2 3 2 9 2 12" xfId="17180" xr:uid="{00000000-0005-0000-0000-00008C420000}"/>
    <cellStyle name="Input 2 3 2 9 2 12 2" xfId="17181" xr:uid="{00000000-0005-0000-0000-00008D420000}"/>
    <cellStyle name="Input 2 3 2 9 2 12 3" xfId="17182" xr:uid="{00000000-0005-0000-0000-00008E420000}"/>
    <cellStyle name="Input 2 3 2 9 2 13" xfId="17183" xr:uid="{00000000-0005-0000-0000-00008F420000}"/>
    <cellStyle name="Input 2 3 2 9 2 13 2" xfId="17184" xr:uid="{00000000-0005-0000-0000-000090420000}"/>
    <cellStyle name="Input 2 3 2 9 2 13 3" xfId="17185" xr:uid="{00000000-0005-0000-0000-000091420000}"/>
    <cellStyle name="Input 2 3 2 9 2 14" xfId="17186" xr:uid="{00000000-0005-0000-0000-000092420000}"/>
    <cellStyle name="Input 2 3 2 9 2 14 2" xfId="17187" xr:uid="{00000000-0005-0000-0000-000093420000}"/>
    <cellStyle name="Input 2 3 2 9 2 14 3" xfId="17188" xr:uid="{00000000-0005-0000-0000-000094420000}"/>
    <cellStyle name="Input 2 3 2 9 2 15" xfId="17189" xr:uid="{00000000-0005-0000-0000-000095420000}"/>
    <cellStyle name="Input 2 3 2 9 2 15 2" xfId="17190" xr:uid="{00000000-0005-0000-0000-000096420000}"/>
    <cellStyle name="Input 2 3 2 9 2 15 3" xfId="17191" xr:uid="{00000000-0005-0000-0000-000097420000}"/>
    <cellStyle name="Input 2 3 2 9 2 16" xfId="17192" xr:uid="{00000000-0005-0000-0000-000098420000}"/>
    <cellStyle name="Input 2 3 2 9 2 16 2" xfId="17193" xr:uid="{00000000-0005-0000-0000-000099420000}"/>
    <cellStyle name="Input 2 3 2 9 2 16 3" xfId="17194" xr:uid="{00000000-0005-0000-0000-00009A420000}"/>
    <cellStyle name="Input 2 3 2 9 2 17" xfId="17195" xr:uid="{00000000-0005-0000-0000-00009B420000}"/>
    <cellStyle name="Input 2 3 2 9 2 17 2" xfId="17196" xr:uid="{00000000-0005-0000-0000-00009C420000}"/>
    <cellStyle name="Input 2 3 2 9 2 17 3" xfId="17197" xr:uid="{00000000-0005-0000-0000-00009D420000}"/>
    <cellStyle name="Input 2 3 2 9 2 18" xfId="17198" xr:uid="{00000000-0005-0000-0000-00009E420000}"/>
    <cellStyle name="Input 2 3 2 9 2 18 2" xfId="17199" xr:uid="{00000000-0005-0000-0000-00009F420000}"/>
    <cellStyle name="Input 2 3 2 9 2 18 3" xfId="17200" xr:uid="{00000000-0005-0000-0000-0000A0420000}"/>
    <cellStyle name="Input 2 3 2 9 2 19" xfId="17201" xr:uid="{00000000-0005-0000-0000-0000A1420000}"/>
    <cellStyle name="Input 2 3 2 9 2 2" xfId="17202" xr:uid="{00000000-0005-0000-0000-0000A2420000}"/>
    <cellStyle name="Input 2 3 2 9 2 2 10" xfId="17203" xr:uid="{00000000-0005-0000-0000-0000A3420000}"/>
    <cellStyle name="Input 2 3 2 9 2 2 11" xfId="17204" xr:uid="{00000000-0005-0000-0000-0000A4420000}"/>
    <cellStyle name="Input 2 3 2 9 2 2 2" xfId="17205" xr:uid="{00000000-0005-0000-0000-0000A5420000}"/>
    <cellStyle name="Input 2 3 2 9 2 2 2 2" xfId="17206" xr:uid="{00000000-0005-0000-0000-0000A6420000}"/>
    <cellStyle name="Input 2 3 2 9 2 2 2 3" xfId="17207" xr:uid="{00000000-0005-0000-0000-0000A7420000}"/>
    <cellStyle name="Input 2 3 2 9 2 2 3" xfId="17208" xr:uid="{00000000-0005-0000-0000-0000A8420000}"/>
    <cellStyle name="Input 2 3 2 9 2 2 3 2" xfId="17209" xr:uid="{00000000-0005-0000-0000-0000A9420000}"/>
    <cellStyle name="Input 2 3 2 9 2 2 3 3" xfId="17210" xr:uid="{00000000-0005-0000-0000-0000AA420000}"/>
    <cellStyle name="Input 2 3 2 9 2 2 4" xfId="17211" xr:uid="{00000000-0005-0000-0000-0000AB420000}"/>
    <cellStyle name="Input 2 3 2 9 2 2 4 2" xfId="17212" xr:uid="{00000000-0005-0000-0000-0000AC420000}"/>
    <cellStyle name="Input 2 3 2 9 2 2 4 3" xfId="17213" xr:uid="{00000000-0005-0000-0000-0000AD420000}"/>
    <cellStyle name="Input 2 3 2 9 2 2 5" xfId="17214" xr:uid="{00000000-0005-0000-0000-0000AE420000}"/>
    <cellStyle name="Input 2 3 2 9 2 2 5 2" xfId="17215" xr:uid="{00000000-0005-0000-0000-0000AF420000}"/>
    <cellStyle name="Input 2 3 2 9 2 2 5 3" xfId="17216" xr:uid="{00000000-0005-0000-0000-0000B0420000}"/>
    <cellStyle name="Input 2 3 2 9 2 2 6" xfId="17217" xr:uid="{00000000-0005-0000-0000-0000B1420000}"/>
    <cellStyle name="Input 2 3 2 9 2 2 6 2" xfId="17218" xr:uid="{00000000-0005-0000-0000-0000B2420000}"/>
    <cellStyle name="Input 2 3 2 9 2 2 6 3" xfId="17219" xr:uid="{00000000-0005-0000-0000-0000B3420000}"/>
    <cellStyle name="Input 2 3 2 9 2 2 7" xfId="17220" xr:uid="{00000000-0005-0000-0000-0000B4420000}"/>
    <cellStyle name="Input 2 3 2 9 2 2 7 2" xfId="17221" xr:uid="{00000000-0005-0000-0000-0000B5420000}"/>
    <cellStyle name="Input 2 3 2 9 2 2 7 3" xfId="17222" xr:uid="{00000000-0005-0000-0000-0000B6420000}"/>
    <cellStyle name="Input 2 3 2 9 2 2 8" xfId="17223" xr:uid="{00000000-0005-0000-0000-0000B7420000}"/>
    <cellStyle name="Input 2 3 2 9 2 2 8 2" xfId="17224" xr:uid="{00000000-0005-0000-0000-0000B8420000}"/>
    <cellStyle name="Input 2 3 2 9 2 2 8 3" xfId="17225" xr:uid="{00000000-0005-0000-0000-0000B9420000}"/>
    <cellStyle name="Input 2 3 2 9 2 2 9" xfId="17226" xr:uid="{00000000-0005-0000-0000-0000BA420000}"/>
    <cellStyle name="Input 2 3 2 9 2 2 9 2" xfId="17227" xr:uid="{00000000-0005-0000-0000-0000BB420000}"/>
    <cellStyle name="Input 2 3 2 9 2 2 9 3" xfId="17228" xr:uid="{00000000-0005-0000-0000-0000BC420000}"/>
    <cellStyle name="Input 2 3 2 9 2 20" xfId="17229" xr:uid="{00000000-0005-0000-0000-0000BD420000}"/>
    <cellStyle name="Input 2 3 2 9 2 3" xfId="17230" xr:uid="{00000000-0005-0000-0000-0000BE420000}"/>
    <cellStyle name="Input 2 3 2 9 2 3 10" xfId="17231" xr:uid="{00000000-0005-0000-0000-0000BF420000}"/>
    <cellStyle name="Input 2 3 2 9 2 3 11" xfId="17232" xr:uid="{00000000-0005-0000-0000-0000C0420000}"/>
    <cellStyle name="Input 2 3 2 9 2 3 2" xfId="17233" xr:uid="{00000000-0005-0000-0000-0000C1420000}"/>
    <cellStyle name="Input 2 3 2 9 2 3 2 2" xfId="17234" xr:uid="{00000000-0005-0000-0000-0000C2420000}"/>
    <cellStyle name="Input 2 3 2 9 2 3 2 3" xfId="17235" xr:uid="{00000000-0005-0000-0000-0000C3420000}"/>
    <cellStyle name="Input 2 3 2 9 2 3 3" xfId="17236" xr:uid="{00000000-0005-0000-0000-0000C4420000}"/>
    <cellStyle name="Input 2 3 2 9 2 3 3 2" xfId="17237" xr:uid="{00000000-0005-0000-0000-0000C5420000}"/>
    <cellStyle name="Input 2 3 2 9 2 3 3 3" xfId="17238" xr:uid="{00000000-0005-0000-0000-0000C6420000}"/>
    <cellStyle name="Input 2 3 2 9 2 3 4" xfId="17239" xr:uid="{00000000-0005-0000-0000-0000C7420000}"/>
    <cellStyle name="Input 2 3 2 9 2 3 4 2" xfId="17240" xr:uid="{00000000-0005-0000-0000-0000C8420000}"/>
    <cellStyle name="Input 2 3 2 9 2 3 4 3" xfId="17241" xr:uid="{00000000-0005-0000-0000-0000C9420000}"/>
    <cellStyle name="Input 2 3 2 9 2 3 5" xfId="17242" xr:uid="{00000000-0005-0000-0000-0000CA420000}"/>
    <cellStyle name="Input 2 3 2 9 2 3 5 2" xfId="17243" xr:uid="{00000000-0005-0000-0000-0000CB420000}"/>
    <cellStyle name="Input 2 3 2 9 2 3 5 3" xfId="17244" xr:uid="{00000000-0005-0000-0000-0000CC420000}"/>
    <cellStyle name="Input 2 3 2 9 2 3 6" xfId="17245" xr:uid="{00000000-0005-0000-0000-0000CD420000}"/>
    <cellStyle name="Input 2 3 2 9 2 3 6 2" xfId="17246" xr:uid="{00000000-0005-0000-0000-0000CE420000}"/>
    <cellStyle name="Input 2 3 2 9 2 3 6 3" xfId="17247" xr:uid="{00000000-0005-0000-0000-0000CF420000}"/>
    <cellStyle name="Input 2 3 2 9 2 3 7" xfId="17248" xr:uid="{00000000-0005-0000-0000-0000D0420000}"/>
    <cellStyle name="Input 2 3 2 9 2 3 7 2" xfId="17249" xr:uid="{00000000-0005-0000-0000-0000D1420000}"/>
    <cellStyle name="Input 2 3 2 9 2 3 7 3" xfId="17250" xr:uid="{00000000-0005-0000-0000-0000D2420000}"/>
    <cellStyle name="Input 2 3 2 9 2 3 8" xfId="17251" xr:uid="{00000000-0005-0000-0000-0000D3420000}"/>
    <cellStyle name="Input 2 3 2 9 2 3 8 2" xfId="17252" xr:uid="{00000000-0005-0000-0000-0000D4420000}"/>
    <cellStyle name="Input 2 3 2 9 2 3 8 3" xfId="17253" xr:uid="{00000000-0005-0000-0000-0000D5420000}"/>
    <cellStyle name="Input 2 3 2 9 2 3 9" xfId="17254" xr:uid="{00000000-0005-0000-0000-0000D6420000}"/>
    <cellStyle name="Input 2 3 2 9 2 3 9 2" xfId="17255" xr:uid="{00000000-0005-0000-0000-0000D7420000}"/>
    <cellStyle name="Input 2 3 2 9 2 3 9 3" xfId="17256" xr:uid="{00000000-0005-0000-0000-0000D8420000}"/>
    <cellStyle name="Input 2 3 2 9 2 4" xfId="17257" xr:uid="{00000000-0005-0000-0000-0000D9420000}"/>
    <cellStyle name="Input 2 3 2 9 2 4 10" xfId="17258" xr:uid="{00000000-0005-0000-0000-0000DA420000}"/>
    <cellStyle name="Input 2 3 2 9 2 4 11" xfId="17259" xr:uid="{00000000-0005-0000-0000-0000DB420000}"/>
    <cellStyle name="Input 2 3 2 9 2 4 2" xfId="17260" xr:uid="{00000000-0005-0000-0000-0000DC420000}"/>
    <cellStyle name="Input 2 3 2 9 2 4 2 2" xfId="17261" xr:uid="{00000000-0005-0000-0000-0000DD420000}"/>
    <cellStyle name="Input 2 3 2 9 2 4 2 3" xfId="17262" xr:uid="{00000000-0005-0000-0000-0000DE420000}"/>
    <cellStyle name="Input 2 3 2 9 2 4 3" xfId="17263" xr:uid="{00000000-0005-0000-0000-0000DF420000}"/>
    <cellStyle name="Input 2 3 2 9 2 4 3 2" xfId="17264" xr:uid="{00000000-0005-0000-0000-0000E0420000}"/>
    <cellStyle name="Input 2 3 2 9 2 4 3 3" xfId="17265" xr:uid="{00000000-0005-0000-0000-0000E1420000}"/>
    <cellStyle name="Input 2 3 2 9 2 4 4" xfId="17266" xr:uid="{00000000-0005-0000-0000-0000E2420000}"/>
    <cellStyle name="Input 2 3 2 9 2 4 4 2" xfId="17267" xr:uid="{00000000-0005-0000-0000-0000E3420000}"/>
    <cellStyle name="Input 2 3 2 9 2 4 4 3" xfId="17268" xr:uid="{00000000-0005-0000-0000-0000E4420000}"/>
    <cellStyle name="Input 2 3 2 9 2 4 5" xfId="17269" xr:uid="{00000000-0005-0000-0000-0000E5420000}"/>
    <cellStyle name="Input 2 3 2 9 2 4 5 2" xfId="17270" xr:uid="{00000000-0005-0000-0000-0000E6420000}"/>
    <cellStyle name="Input 2 3 2 9 2 4 5 3" xfId="17271" xr:uid="{00000000-0005-0000-0000-0000E7420000}"/>
    <cellStyle name="Input 2 3 2 9 2 4 6" xfId="17272" xr:uid="{00000000-0005-0000-0000-0000E8420000}"/>
    <cellStyle name="Input 2 3 2 9 2 4 6 2" xfId="17273" xr:uid="{00000000-0005-0000-0000-0000E9420000}"/>
    <cellStyle name="Input 2 3 2 9 2 4 6 3" xfId="17274" xr:uid="{00000000-0005-0000-0000-0000EA420000}"/>
    <cellStyle name="Input 2 3 2 9 2 4 7" xfId="17275" xr:uid="{00000000-0005-0000-0000-0000EB420000}"/>
    <cellStyle name="Input 2 3 2 9 2 4 7 2" xfId="17276" xr:uid="{00000000-0005-0000-0000-0000EC420000}"/>
    <cellStyle name="Input 2 3 2 9 2 4 7 3" xfId="17277" xr:uid="{00000000-0005-0000-0000-0000ED420000}"/>
    <cellStyle name="Input 2 3 2 9 2 4 8" xfId="17278" xr:uid="{00000000-0005-0000-0000-0000EE420000}"/>
    <cellStyle name="Input 2 3 2 9 2 4 8 2" xfId="17279" xr:uid="{00000000-0005-0000-0000-0000EF420000}"/>
    <cellStyle name="Input 2 3 2 9 2 4 8 3" xfId="17280" xr:uid="{00000000-0005-0000-0000-0000F0420000}"/>
    <cellStyle name="Input 2 3 2 9 2 4 9" xfId="17281" xr:uid="{00000000-0005-0000-0000-0000F1420000}"/>
    <cellStyle name="Input 2 3 2 9 2 4 9 2" xfId="17282" xr:uid="{00000000-0005-0000-0000-0000F2420000}"/>
    <cellStyle name="Input 2 3 2 9 2 4 9 3" xfId="17283" xr:uid="{00000000-0005-0000-0000-0000F3420000}"/>
    <cellStyle name="Input 2 3 2 9 2 5" xfId="17284" xr:uid="{00000000-0005-0000-0000-0000F4420000}"/>
    <cellStyle name="Input 2 3 2 9 2 5 10" xfId="17285" xr:uid="{00000000-0005-0000-0000-0000F5420000}"/>
    <cellStyle name="Input 2 3 2 9 2 5 11" xfId="17286" xr:uid="{00000000-0005-0000-0000-0000F6420000}"/>
    <cellStyle name="Input 2 3 2 9 2 5 2" xfId="17287" xr:uid="{00000000-0005-0000-0000-0000F7420000}"/>
    <cellStyle name="Input 2 3 2 9 2 5 2 2" xfId="17288" xr:uid="{00000000-0005-0000-0000-0000F8420000}"/>
    <cellStyle name="Input 2 3 2 9 2 5 2 3" xfId="17289" xr:uid="{00000000-0005-0000-0000-0000F9420000}"/>
    <cellStyle name="Input 2 3 2 9 2 5 3" xfId="17290" xr:uid="{00000000-0005-0000-0000-0000FA420000}"/>
    <cellStyle name="Input 2 3 2 9 2 5 3 2" xfId="17291" xr:uid="{00000000-0005-0000-0000-0000FB420000}"/>
    <cellStyle name="Input 2 3 2 9 2 5 3 3" xfId="17292" xr:uid="{00000000-0005-0000-0000-0000FC420000}"/>
    <cellStyle name="Input 2 3 2 9 2 5 4" xfId="17293" xr:uid="{00000000-0005-0000-0000-0000FD420000}"/>
    <cellStyle name="Input 2 3 2 9 2 5 4 2" xfId="17294" xr:uid="{00000000-0005-0000-0000-0000FE420000}"/>
    <cellStyle name="Input 2 3 2 9 2 5 4 3" xfId="17295" xr:uid="{00000000-0005-0000-0000-0000FF420000}"/>
    <cellStyle name="Input 2 3 2 9 2 5 5" xfId="17296" xr:uid="{00000000-0005-0000-0000-000000430000}"/>
    <cellStyle name="Input 2 3 2 9 2 5 5 2" xfId="17297" xr:uid="{00000000-0005-0000-0000-000001430000}"/>
    <cellStyle name="Input 2 3 2 9 2 5 5 3" xfId="17298" xr:uid="{00000000-0005-0000-0000-000002430000}"/>
    <cellStyle name="Input 2 3 2 9 2 5 6" xfId="17299" xr:uid="{00000000-0005-0000-0000-000003430000}"/>
    <cellStyle name="Input 2 3 2 9 2 5 6 2" xfId="17300" xr:uid="{00000000-0005-0000-0000-000004430000}"/>
    <cellStyle name="Input 2 3 2 9 2 5 6 3" xfId="17301" xr:uid="{00000000-0005-0000-0000-000005430000}"/>
    <cellStyle name="Input 2 3 2 9 2 5 7" xfId="17302" xr:uid="{00000000-0005-0000-0000-000006430000}"/>
    <cellStyle name="Input 2 3 2 9 2 5 7 2" xfId="17303" xr:uid="{00000000-0005-0000-0000-000007430000}"/>
    <cellStyle name="Input 2 3 2 9 2 5 7 3" xfId="17304" xr:uid="{00000000-0005-0000-0000-000008430000}"/>
    <cellStyle name="Input 2 3 2 9 2 5 8" xfId="17305" xr:uid="{00000000-0005-0000-0000-000009430000}"/>
    <cellStyle name="Input 2 3 2 9 2 5 8 2" xfId="17306" xr:uid="{00000000-0005-0000-0000-00000A430000}"/>
    <cellStyle name="Input 2 3 2 9 2 5 8 3" xfId="17307" xr:uid="{00000000-0005-0000-0000-00000B430000}"/>
    <cellStyle name="Input 2 3 2 9 2 5 9" xfId="17308" xr:uid="{00000000-0005-0000-0000-00000C430000}"/>
    <cellStyle name="Input 2 3 2 9 2 5 9 2" xfId="17309" xr:uid="{00000000-0005-0000-0000-00000D430000}"/>
    <cellStyle name="Input 2 3 2 9 2 5 9 3" xfId="17310" xr:uid="{00000000-0005-0000-0000-00000E430000}"/>
    <cellStyle name="Input 2 3 2 9 2 6" xfId="17311" xr:uid="{00000000-0005-0000-0000-00000F430000}"/>
    <cellStyle name="Input 2 3 2 9 2 6 10" xfId="17312" xr:uid="{00000000-0005-0000-0000-000010430000}"/>
    <cellStyle name="Input 2 3 2 9 2 6 11" xfId="17313" xr:uid="{00000000-0005-0000-0000-000011430000}"/>
    <cellStyle name="Input 2 3 2 9 2 6 2" xfId="17314" xr:uid="{00000000-0005-0000-0000-000012430000}"/>
    <cellStyle name="Input 2 3 2 9 2 6 2 2" xfId="17315" xr:uid="{00000000-0005-0000-0000-000013430000}"/>
    <cellStyle name="Input 2 3 2 9 2 6 2 3" xfId="17316" xr:uid="{00000000-0005-0000-0000-000014430000}"/>
    <cellStyle name="Input 2 3 2 9 2 6 3" xfId="17317" xr:uid="{00000000-0005-0000-0000-000015430000}"/>
    <cellStyle name="Input 2 3 2 9 2 6 3 2" xfId="17318" xr:uid="{00000000-0005-0000-0000-000016430000}"/>
    <cellStyle name="Input 2 3 2 9 2 6 3 3" xfId="17319" xr:uid="{00000000-0005-0000-0000-000017430000}"/>
    <cellStyle name="Input 2 3 2 9 2 6 4" xfId="17320" xr:uid="{00000000-0005-0000-0000-000018430000}"/>
    <cellStyle name="Input 2 3 2 9 2 6 4 2" xfId="17321" xr:uid="{00000000-0005-0000-0000-000019430000}"/>
    <cellStyle name="Input 2 3 2 9 2 6 4 3" xfId="17322" xr:uid="{00000000-0005-0000-0000-00001A430000}"/>
    <cellStyle name="Input 2 3 2 9 2 6 5" xfId="17323" xr:uid="{00000000-0005-0000-0000-00001B430000}"/>
    <cellStyle name="Input 2 3 2 9 2 6 5 2" xfId="17324" xr:uid="{00000000-0005-0000-0000-00001C430000}"/>
    <cellStyle name="Input 2 3 2 9 2 6 5 3" xfId="17325" xr:uid="{00000000-0005-0000-0000-00001D430000}"/>
    <cellStyle name="Input 2 3 2 9 2 6 6" xfId="17326" xr:uid="{00000000-0005-0000-0000-00001E430000}"/>
    <cellStyle name="Input 2 3 2 9 2 6 6 2" xfId="17327" xr:uid="{00000000-0005-0000-0000-00001F430000}"/>
    <cellStyle name="Input 2 3 2 9 2 6 6 3" xfId="17328" xr:uid="{00000000-0005-0000-0000-000020430000}"/>
    <cellStyle name="Input 2 3 2 9 2 6 7" xfId="17329" xr:uid="{00000000-0005-0000-0000-000021430000}"/>
    <cellStyle name="Input 2 3 2 9 2 6 7 2" xfId="17330" xr:uid="{00000000-0005-0000-0000-000022430000}"/>
    <cellStyle name="Input 2 3 2 9 2 6 7 3" xfId="17331" xr:uid="{00000000-0005-0000-0000-000023430000}"/>
    <cellStyle name="Input 2 3 2 9 2 6 8" xfId="17332" xr:uid="{00000000-0005-0000-0000-000024430000}"/>
    <cellStyle name="Input 2 3 2 9 2 6 8 2" xfId="17333" xr:uid="{00000000-0005-0000-0000-000025430000}"/>
    <cellStyle name="Input 2 3 2 9 2 6 8 3" xfId="17334" xr:uid="{00000000-0005-0000-0000-000026430000}"/>
    <cellStyle name="Input 2 3 2 9 2 6 9" xfId="17335" xr:uid="{00000000-0005-0000-0000-000027430000}"/>
    <cellStyle name="Input 2 3 2 9 2 6 9 2" xfId="17336" xr:uid="{00000000-0005-0000-0000-000028430000}"/>
    <cellStyle name="Input 2 3 2 9 2 6 9 3" xfId="17337" xr:uid="{00000000-0005-0000-0000-000029430000}"/>
    <cellStyle name="Input 2 3 2 9 2 7" xfId="17338" xr:uid="{00000000-0005-0000-0000-00002A430000}"/>
    <cellStyle name="Input 2 3 2 9 2 7 10" xfId="17339" xr:uid="{00000000-0005-0000-0000-00002B430000}"/>
    <cellStyle name="Input 2 3 2 9 2 7 11" xfId="17340" xr:uid="{00000000-0005-0000-0000-00002C430000}"/>
    <cellStyle name="Input 2 3 2 9 2 7 2" xfId="17341" xr:uid="{00000000-0005-0000-0000-00002D430000}"/>
    <cellStyle name="Input 2 3 2 9 2 7 2 2" xfId="17342" xr:uid="{00000000-0005-0000-0000-00002E430000}"/>
    <cellStyle name="Input 2 3 2 9 2 7 2 3" xfId="17343" xr:uid="{00000000-0005-0000-0000-00002F430000}"/>
    <cellStyle name="Input 2 3 2 9 2 7 3" xfId="17344" xr:uid="{00000000-0005-0000-0000-000030430000}"/>
    <cellStyle name="Input 2 3 2 9 2 7 3 2" xfId="17345" xr:uid="{00000000-0005-0000-0000-000031430000}"/>
    <cellStyle name="Input 2 3 2 9 2 7 3 3" xfId="17346" xr:uid="{00000000-0005-0000-0000-000032430000}"/>
    <cellStyle name="Input 2 3 2 9 2 7 4" xfId="17347" xr:uid="{00000000-0005-0000-0000-000033430000}"/>
    <cellStyle name="Input 2 3 2 9 2 7 4 2" xfId="17348" xr:uid="{00000000-0005-0000-0000-000034430000}"/>
    <cellStyle name="Input 2 3 2 9 2 7 4 3" xfId="17349" xr:uid="{00000000-0005-0000-0000-000035430000}"/>
    <cellStyle name="Input 2 3 2 9 2 7 5" xfId="17350" xr:uid="{00000000-0005-0000-0000-000036430000}"/>
    <cellStyle name="Input 2 3 2 9 2 7 5 2" xfId="17351" xr:uid="{00000000-0005-0000-0000-000037430000}"/>
    <cellStyle name="Input 2 3 2 9 2 7 5 3" xfId="17352" xr:uid="{00000000-0005-0000-0000-000038430000}"/>
    <cellStyle name="Input 2 3 2 9 2 7 6" xfId="17353" xr:uid="{00000000-0005-0000-0000-000039430000}"/>
    <cellStyle name="Input 2 3 2 9 2 7 6 2" xfId="17354" xr:uid="{00000000-0005-0000-0000-00003A430000}"/>
    <cellStyle name="Input 2 3 2 9 2 7 6 3" xfId="17355" xr:uid="{00000000-0005-0000-0000-00003B430000}"/>
    <cellStyle name="Input 2 3 2 9 2 7 7" xfId="17356" xr:uid="{00000000-0005-0000-0000-00003C430000}"/>
    <cellStyle name="Input 2 3 2 9 2 7 7 2" xfId="17357" xr:uid="{00000000-0005-0000-0000-00003D430000}"/>
    <cellStyle name="Input 2 3 2 9 2 7 7 3" xfId="17358" xr:uid="{00000000-0005-0000-0000-00003E430000}"/>
    <cellStyle name="Input 2 3 2 9 2 7 8" xfId="17359" xr:uid="{00000000-0005-0000-0000-00003F430000}"/>
    <cellStyle name="Input 2 3 2 9 2 7 8 2" xfId="17360" xr:uid="{00000000-0005-0000-0000-000040430000}"/>
    <cellStyle name="Input 2 3 2 9 2 7 8 3" xfId="17361" xr:uid="{00000000-0005-0000-0000-000041430000}"/>
    <cellStyle name="Input 2 3 2 9 2 7 9" xfId="17362" xr:uid="{00000000-0005-0000-0000-000042430000}"/>
    <cellStyle name="Input 2 3 2 9 2 7 9 2" xfId="17363" xr:uid="{00000000-0005-0000-0000-000043430000}"/>
    <cellStyle name="Input 2 3 2 9 2 7 9 3" xfId="17364" xr:uid="{00000000-0005-0000-0000-000044430000}"/>
    <cellStyle name="Input 2 3 2 9 2 8" xfId="17365" xr:uid="{00000000-0005-0000-0000-000045430000}"/>
    <cellStyle name="Input 2 3 2 9 2 8 10" xfId="17366" xr:uid="{00000000-0005-0000-0000-000046430000}"/>
    <cellStyle name="Input 2 3 2 9 2 8 11" xfId="17367" xr:uid="{00000000-0005-0000-0000-000047430000}"/>
    <cellStyle name="Input 2 3 2 9 2 8 2" xfId="17368" xr:uid="{00000000-0005-0000-0000-000048430000}"/>
    <cellStyle name="Input 2 3 2 9 2 8 2 2" xfId="17369" xr:uid="{00000000-0005-0000-0000-000049430000}"/>
    <cellStyle name="Input 2 3 2 9 2 8 2 3" xfId="17370" xr:uid="{00000000-0005-0000-0000-00004A430000}"/>
    <cellStyle name="Input 2 3 2 9 2 8 3" xfId="17371" xr:uid="{00000000-0005-0000-0000-00004B430000}"/>
    <cellStyle name="Input 2 3 2 9 2 8 3 2" xfId="17372" xr:uid="{00000000-0005-0000-0000-00004C430000}"/>
    <cellStyle name="Input 2 3 2 9 2 8 3 3" xfId="17373" xr:uid="{00000000-0005-0000-0000-00004D430000}"/>
    <cellStyle name="Input 2 3 2 9 2 8 4" xfId="17374" xr:uid="{00000000-0005-0000-0000-00004E430000}"/>
    <cellStyle name="Input 2 3 2 9 2 8 4 2" xfId="17375" xr:uid="{00000000-0005-0000-0000-00004F430000}"/>
    <cellStyle name="Input 2 3 2 9 2 8 4 3" xfId="17376" xr:uid="{00000000-0005-0000-0000-000050430000}"/>
    <cellStyle name="Input 2 3 2 9 2 8 5" xfId="17377" xr:uid="{00000000-0005-0000-0000-000051430000}"/>
    <cellStyle name="Input 2 3 2 9 2 8 5 2" xfId="17378" xr:uid="{00000000-0005-0000-0000-000052430000}"/>
    <cellStyle name="Input 2 3 2 9 2 8 5 3" xfId="17379" xr:uid="{00000000-0005-0000-0000-000053430000}"/>
    <cellStyle name="Input 2 3 2 9 2 8 6" xfId="17380" xr:uid="{00000000-0005-0000-0000-000054430000}"/>
    <cellStyle name="Input 2 3 2 9 2 8 6 2" xfId="17381" xr:uid="{00000000-0005-0000-0000-000055430000}"/>
    <cellStyle name="Input 2 3 2 9 2 8 6 3" xfId="17382" xr:uid="{00000000-0005-0000-0000-000056430000}"/>
    <cellStyle name="Input 2 3 2 9 2 8 7" xfId="17383" xr:uid="{00000000-0005-0000-0000-000057430000}"/>
    <cellStyle name="Input 2 3 2 9 2 8 7 2" xfId="17384" xr:uid="{00000000-0005-0000-0000-000058430000}"/>
    <cellStyle name="Input 2 3 2 9 2 8 7 3" xfId="17385" xr:uid="{00000000-0005-0000-0000-000059430000}"/>
    <cellStyle name="Input 2 3 2 9 2 8 8" xfId="17386" xr:uid="{00000000-0005-0000-0000-00005A430000}"/>
    <cellStyle name="Input 2 3 2 9 2 8 8 2" xfId="17387" xr:uid="{00000000-0005-0000-0000-00005B430000}"/>
    <cellStyle name="Input 2 3 2 9 2 8 8 3" xfId="17388" xr:uid="{00000000-0005-0000-0000-00005C430000}"/>
    <cellStyle name="Input 2 3 2 9 2 8 9" xfId="17389" xr:uid="{00000000-0005-0000-0000-00005D430000}"/>
    <cellStyle name="Input 2 3 2 9 2 8 9 2" xfId="17390" xr:uid="{00000000-0005-0000-0000-00005E430000}"/>
    <cellStyle name="Input 2 3 2 9 2 8 9 3" xfId="17391" xr:uid="{00000000-0005-0000-0000-00005F430000}"/>
    <cellStyle name="Input 2 3 2 9 2 9" xfId="17392" xr:uid="{00000000-0005-0000-0000-000060430000}"/>
    <cellStyle name="Input 2 3 2 9 2 9 10" xfId="17393" xr:uid="{00000000-0005-0000-0000-000061430000}"/>
    <cellStyle name="Input 2 3 2 9 2 9 11" xfId="17394" xr:uid="{00000000-0005-0000-0000-000062430000}"/>
    <cellStyle name="Input 2 3 2 9 2 9 2" xfId="17395" xr:uid="{00000000-0005-0000-0000-000063430000}"/>
    <cellStyle name="Input 2 3 2 9 2 9 2 2" xfId="17396" xr:uid="{00000000-0005-0000-0000-000064430000}"/>
    <cellStyle name="Input 2 3 2 9 2 9 2 3" xfId="17397" xr:uid="{00000000-0005-0000-0000-000065430000}"/>
    <cellStyle name="Input 2 3 2 9 2 9 3" xfId="17398" xr:uid="{00000000-0005-0000-0000-000066430000}"/>
    <cellStyle name="Input 2 3 2 9 2 9 3 2" xfId="17399" xr:uid="{00000000-0005-0000-0000-000067430000}"/>
    <cellStyle name="Input 2 3 2 9 2 9 3 3" xfId="17400" xr:uid="{00000000-0005-0000-0000-000068430000}"/>
    <cellStyle name="Input 2 3 2 9 2 9 4" xfId="17401" xr:uid="{00000000-0005-0000-0000-000069430000}"/>
    <cellStyle name="Input 2 3 2 9 2 9 4 2" xfId="17402" xr:uid="{00000000-0005-0000-0000-00006A430000}"/>
    <cellStyle name="Input 2 3 2 9 2 9 4 3" xfId="17403" xr:uid="{00000000-0005-0000-0000-00006B430000}"/>
    <cellStyle name="Input 2 3 2 9 2 9 5" xfId="17404" xr:uid="{00000000-0005-0000-0000-00006C430000}"/>
    <cellStyle name="Input 2 3 2 9 2 9 5 2" xfId="17405" xr:uid="{00000000-0005-0000-0000-00006D430000}"/>
    <cellStyle name="Input 2 3 2 9 2 9 5 3" xfId="17406" xr:uid="{00000000-0005-0000-0000-00006E430000}"/>
    <cellStyle name="Input 2 3 2 9 2 9 6" xfId="17407" xr:uid="{00000000-0005-0000-0000-00006F430000}"/>
    <cellStyle name="Input 2 3 2 9 2 9 6 2" xfId="17408" xr:uid="{00000000-0005-0000-0000-000070430000}"/>
    <cellStyle name="Input 2 3 2 9 2 9 6 3" xfId="17409" xr:uid="{00000000-0005-0000-0000-000071430000}"/>
    <cellStyle name="Input 2 3 2 9 2 9 7" xfId="17410" xr:uid="{00000000-0005-0000-0000-000072430000}"/>
    <cellStyle name="Input 2 3 2 9 2 9 7 2" xfId="17411" xr:uid="{00000000-0005-0000-0000-000073430000}"/>
    <cellStyle name="Input 2 3 2 9 2 9 7 3" xfId="17412" xr:uid="{00000000-0005-0000-0000-000074430000}"/>
    <cellStyle name="Input 2 3 2 9 2 9 8" xfId="17413" xr:uid="{00000000-0005-0000-0000-000075430000}"/>
    <cellStyle name="Input 2 3 2 9 2 9 8 2" xfId="17414" xr:uid="{00000000-0005-0000-0000-000076430000}"/>
    <cellStyle name="Input 2 3 2 9 2 9 8 3" xfId="17415" xr:uid="{00000000-0005-0000-0000-000077430000}"/>
    <cellStyle name="Input 2 3 2 9 2 9 9" xfId="17416" xr:uid="{00000000-0005-0000-0000-000078430000}"/>
    <cellStyle name="Input 2 3 2 9 2 9 9 2" xfId="17417" xr:uid="{00000000-0005-0000-0000-000079430000}"/>
    <cellStyle name="Input 2 3 2 9 2 9 9 3" xfId="17418" xr:uid="{00000000-0005-0000-0000-00007A430000}"/>
    <cellStyle name="Input 2 3 2 9 3" xfId="58260" xr:uid="{00000000-0005-0000-0000-00007B430000}"/>
    <cellStyle name="Input 2 3 3" xfId="334" xr:uid="{00000000-0005-0000-0000-00007C430000}"/>
    <cellStyle name="Input 2 3 3 2" xfId="17419" xr:uid="{00000000-0005-0000-0000-00007D430000}"/>
    <cellStyle name="Input 2 3 3 2 10" xfId="17420" xr:uid="{00000000-0005-0000-0000-00007E430000}"/>
    <cellStyle name="Input 2 3 3 2 10 10" xfId="17421" xr:uid="{00000000-0005-0000-0000-00007F430000}"/>
    <cellStyle name="Input 2 3 3 2 10 11" xfId="17422" xr:uid="{00000000-0005-0000-0000-000080430000}"/>
    <cellStyle name="Input 2 3 3 2 10 2" xfId="17423" xr:uid="{00000000-0005-0000-0000-000081430000}"/>
    <cellStyle name="Input 2 3 3 2 10 2 2" xfId="17424" xr:uid="{00000000-0005-0000-0000-000082430000}"/>
    <cellStyle name="Input 2 3 3 2 10 2 3" xfId="17425" xr:uid="{00000000-0005-0000-0000-000083430000}"/>
    <cellStyle name="Input 2 3 3 2 10 3" xfId="17426" xr:uid="{00000000-0005-0000-0000-000084430000}"/>
    <cellStyle name="Input 2 3 3 2 10 3 2" xfId="17427" xr:uid="{00000000-0005-0000-0000-000085430000}"/>
    <cellStyle name="Input 2 3 3 2 10 3 3" xfId="17428" xr:uid="{00000000-0005-0000-0000-000086430000}"/>
    <cellStyle name="Input 2 3 3 2 10 4" xfId="17429" xr:uid="{00000000-0005-0000-0000-000087430000}"/>
    <cellStyle name="Input 2 3 3 2 10 4 2" xfId="17430" xr:uid="{00000000-0005-0000-0000-000088430000}"/>
    <cellStyle name="Input 2 3 3 2 10 4 3" xfId="17431" xr:uid="{00000000-0005-0000-0000-000089430000}"/>
    <cellStyle name="Input 2 3 3 2 10 5" xfId="17432" xr:uid="{00000000-0005-0000-0000-00008A430000}"/>
    <cellStyle name="Input 2 3 3 2 10 5 2" xfId="17433" xr:uid="{00000000-0005-0000-0000-00008B430000}"/>
    <cellStyle name="Input 2 3 3 2 10 5 3" xfId="17434" xr:uid="{00000000-0005-0000-0000-00008C430000}"/>
    <cellStyle name="Input 2 3 3 2 10 6" xfId="17435" xr:uid="{00000000-0005-0000-0000-00008D430000}"/>
    <cellStyle name="Input 2 3 3 2 10 6 2" xfId="17436" xr:uid="{00000000-0005-0000-0000-00008E430000}"/>
    <cellStyle name="Input 2 3 3 2 10 6 3" xfId="17437" xr:uid="{00000000-0005-0000-0000-00008F430000}"/>
    <cellStyle name="Input 2 3 3 2 10 7" xfId="17438" xr:uid="{00000000-0005-0000-0000-000090430000}"/>
    <cellStyle name="Input 2 3 3 2 10 7 2" xfId="17439" xr:uid="{00000000-0005-0000-0000-000091430000}"/>
    <cellStyle name="Input 2 3 3 2 10 7 3" xfId="17440" xr:uid="{00000000-0005-0000-0000-000092430000}"/>
    <cellStyle name="Input 2 3 3 2 10 8" xfId="17441" xr:uid="{00000000-0005-0000-0000-000093430000}"/>
    <cellStyle name="Input 2 3 3 2 10 8 2" xfId="17442" xr:uid="{00000000-0005-0000-0000-000094430000}"/>
    <cellStyle name="Input 2 3 3 2 10 8 3" xfId="17443" xr:uid="{00000000-0005-0000-0000-000095430000}"/>
    <cellStyle name="Input 2 3 3 2 10 9" xfId="17444" xr:uid="{00000000-0005-0000-0000-000096430000}"/>
    <cellStyle name="Input 2 3 3 2 10 9 2" xfId="17445" xr:uid="{00000000-0005-0000-0000-000097430000}"/>
    <cellStyle name="Input 2 3 3 2 10 9 3" xfId="17446" xr:uid="{00000000-0005-0000-0000-000098430000}"/>
    <cellStyle name="Input 2 3 3 2 11" xfId="17447" xr:uid="{00000000-0005-0000-0000-000099430000}"/>
    <cellStyle name="Input 2 3 3 2 11 2" xfId="17448" xr:uid="{00000000-0005-0000-0000-00009A430000}"/>
    <cellStyle name="Input 2 3 3 2 11 3" xfId="17449" xr:uid="{00000000-0005-0000-0000-00009B430000}"/>
    <cellStyle name="Input 2 3 3 2 12" xfId="17450" xr:uid="{00000000-0005-0000-0000-00009C430000}"/>
    <cellStyle name="Input 2 3 3 2 12 2" xfId="17451" xr:uid="{00000000-0005-0000-0000-00009D430000}"/>
    <cellStyle name="Input 2 3 3 2 12 3" xfId="17452" xr:uid="{00000000-0005-0000-0000-00009E430000}"/>
    <cellStyle name="Input 2 3 3 2 13" xfId="17453" xr:uid="{00000000-0005-0000-0000-00009F430000}"/>
    <cellStyle name="Input 2 3 3 2 13 2" xfId="17454" xr:uid="{00000000-0005-0000-0000-0000A0430000}"/>
    <cellStyle name="Input 2 3 3 2 13 3" xfId="17455" xr:uid="{00000000-0005-0000-0000-0000A1430000}"/>
    <cellStyle name="Input 2 3 3 2 14" xfId="17456" xr:uid="{00000000-0005-0000-0000-0000A2430000}"/>
    <cellStyle name="Input 2 3 3 2 14 2" xfId="17457" xr:uid="{00000000-0005-0000-0000-0000A3430000}"/>
    <cellStyle name="Input 2 3 3 2 14 3" xfId="17458" xr:uid="{00000000-0005-0000-0000-0000A4430000}"/>
    <cellStyle name="Input 2 3 3 2 15" xfId="17459" xr:uid="{00000000-0005-0000-0000-0000A5430000}"/>
    <cellStyle name="Input 2 3 3 2 15 2" xfId="17460" xr:uid="{00000000-0005-0000-0000-0000A6430000}"/>
    <cellStyle name="Input 2 3 3 2 15 3" xfId="17461" xr:uid="{00000000-0005-0000-0000-0000A7430000}"/>
    <cellStyle name="Input 2 3 3 2 16" xfId="17462" xr:uid="{00000000-0005-0000-0000-0000A8430000}"/>
    <cellStyle name="Input 2 3 3 2 16 2" xfId="17463" xr:uid="{00000000-0005-0000-0000-0000A9430000}"/>
    <cellStyle name="Input 2 3 3 2 16 3" xfId="17464" xr:uid="{00000000-0005-0000-0000-0000AA430000}"/>
    <cellStyle name="Input 2 3 3 2 17" xfId="17465" xr:uid="{00000000-0005-0000-0000-0000AB430000}"/>
    <cellStyle name="Input 2 3 3 2 17 2" xfId="17466" xr:uid="{00000000-0005-0000-0000-0000AC430000}"/>
    <cellStyle name="Input 2 3 3 2 17 3" xfId="17467" xr:uid="{00000000-0005-0000-0000-0000AD430000}"/>
    <cellStyle name="Input 2 3 3 2 18" xfId="17468" xr:uid="{00000000-0005-0000-0000-0000AE430000}"/>
    <cellStyle name="Input 2 3 3 2 18 2" xfId="17469" xr:uid="{00000000-0005-0000-0000-0000AF430000}"/>
    <cellStyle name="Input 2 3 3 2 18 3" xfId="17470" xr:uid="{00000000-0005-0000-0000-0000B0430000}"/>
    <cellStyle name="Input 2 3 3 2 19" xfId="17471" xr:uid="{00000000-0005-0000-0000-0000B1430000}"/>
    <cellStyle name="Input 2 3 3 2 2" xfId="17472" xr:uid="{00000000-0005-0000-0000-0000B2430000}"/>
    <cellStyle name="Input 2 3 3 2 2 10" xfId="17473" xr:uid="{00000000-0005-0000-0000-0000B3430000}"/>
    <cellStyle name="Input 2 3 3 2 2 11" xfId="17474" xr:uid="{00000000-0005-0000-0000-0000B4430000}"/>
    <cellStyle name="Input 2 3 3 2 2 2" xfId="17475" xr:uid="{00000000-0005-0000-0000-0000B5430000}"/>
    <cellStyle name="Input 2 3 3 2 2 2 2" xfId="17476" xr:uid="{00000000-0005-0000-0000-0000B6430000}"/>
    <cellStyle name="Input 2 3 3 2 2 2 3" xfId="17477" xr:uid="{00000000-0005-0000-0000-0000B7430000}"/>
    <cellStyle name="Input 2 3 3 2 2 3" xfId="17478" xr:uid="{00000000-0005-0000-0000-0000B8430000}"/>
    <cellStyle name="Input 2 3 3 2 2 3 2" xfId="17479" xr:uid="{00000000-0005-0000-0000-0000B9430000}"/>
    <cellStyle name="Input 2 3 3 2 2 3 3" xfId="17480" xr:uid="{00000000-0005-0000-0000-0000BA430000}"/>
    <cellStyle name="Input 2 3 3 2 2 4" xfId="17481" xr:uid="{00000000-0005-0000-0000-0000BB430000}"/>
    <cellStyle name="Input 2 3 3 2 2 4 2" xfId="17482" xr:uid="{00000000-0005-0000-0000-0000BC430000}"/>
    <cellStyle name="Input 2 3 3 2 2 4 3" xfId="17483" xr:uid="{00000000-0005-0000-0000-0000BD430000}"/>
    <cellStyle name="Input 2 3 3 2 2 5" xfId="17484" xr:uid="{00000000-0005-0000-0000-0000BE430000}"/>
    <cellStyle name="Input 2 3 3 2 2 5 2" xfId="17485" xr:uid="{00000000-0005-0000-0000-0000BF430000}"/>
    <cellStyle name="Input 2 3 3 2 2 5 3" xfId="17486" xr:uid="{00000000-0005-0000-0000-0000C0430000}"/>
    <cellStyle name="Input 2 3 3 2 2 6" xfId="17487" xr:uid="{00000000-0005-0000-0000-0000C1430000}"/>
    <cellStyle name="Input 2 3 3 2 2 6 2" xfId="17488" xr:uid="{00000000-0005-0000-0000-0000C2430000}"/>
    <cellStyle name="Input 2 3 3 2 2 6 3" xfId="17489" xr:uid="{00000000-0005-0000-0000-0000C3430000}"/>
    <cellStyle name="Input 2 3 3 2 2 7" xfId="17490" xr:uid="{00000000-0005-0000-0000-0000C4430000}"/>
    <cellStyle name="Input 2 3 3 2 2 7 2" xfId="17491" xr:uid="{00000000-0005-0000-0000-0000C5430000}"/>
    <cellStyle name="Input 2 3 3 2 2 7 3" xfId="17492" xr:uid="{00000000-0005-0000-0000-0000C6430000}"/>
    <cellStyle name="Input 2 3 3 2 2 8" xfId="17493" xr:uid="{00000000-0005-0000-0000-0000C7430000}"/>
    <cellStyle name="Input 2 3 3 2 2 8 2" xfId="17494" xr:uid="{00000000-0005-0000-0000-0000C8430000}"/>
    <cellStyle name="Input 2 3 3 2 2 8 3" xfId="17495" xr:uid="{00000000-0005-0000-0000-0000C9430000}"/>
    <cellStyle name="Input 2 3 3 2 2 9" xfId="17496" xr:uid="{00000000-0005-0000-0000-0000CA430000}"/>
    <cellStyle name="Input 2 3 3 2 2 9 2" xfId="17497" xr:uid="{00000000-0005-0000-0000-0000CB430000}"/>
    <cellStyle name="Input 2 3 3 2 2 9 3" xfId="17498" xr:uid="{00000000-0005-0000-0000-0000CC430000}"/>
    <cellStyle name="Input 2 3 3 2 20" xfId="17499" xr:uid="{00000000-0005-0000-0000-0000CD430000}"/>
    <cellStyle name="Input 2 3 3 2 3" xfId="17500" xr:uid="{00000000-0005-0000-0000-0000CE430000}"/>
    <cellStyle name="Input 2 3 3 2 3 10" xfId="17501" xr:uid="{00000000-0005-0000-0000-0000CF430000}"/>
    <cellStyle name="Input 2 3 3 2 3 11" xfId="17502" xr:uid="{00000000-0005-0000-0000-0000D0430000}"/>
    <cellStyle name="Input 2 3 3 2 3 2" xfId="17503" xr:uid="{00000000-0005-0000-0000-0000D1430000}"/>
    <cellStyle name="Input 2 3 3 2 3 2 2" xfId="17504" xr:uid="{00000000-0005-0000-0000-0000D2430000}"/>
    <cellStyle name="Input 2 3 3 2 3 2 3" xfId="17505" xr:uid="{00000000-0005-0000-0000-0000D3430000}"/>
    <cellStyle name="Input 2 3 3 2 3 3" xfId="17506" xr:uid="{00000000-0005-0000-0000-0000D4430000}"/>
    <cellStyle name="Input 2 3 3 2 3 3 2" xfId="17507" xr:uid="{00000000-0005-0000-0000-0000D5430000}"/>
    <cellStyle name="Input 2 3 3 2 3 3 3" xfId="17508" xr:uid="{00000000-0005-0000-0000-0000D6430000}"/>
    <cellStyle name="Input 2 3 3 2 3 4" xfId="17509" xr:uid="{00000000-0005-0000-0000-0000D7430000}"/>
    <cellStyle name="Input 2 3 3 2 3 4 2" xfId="17510" xr:uid="{00000000-0005-0000-0000-0000D8430000}"/>
    <cellStyle name="Input 2 3 3 2 3 4 3" xfId="17511" xr:uid="{00000000-0005-0000-0000-0000D9430000}"/>
    <cellStyle name="Input 2 3 3 2 3 5" xfId="17512" xr:uid="{00000000-0005-0000-0000-0000DA430000}"/>
    <cellStyle name="Input 2 3 3 2 3 5 2" xfId="17513" xr:uid="{00000000-0005-0000-0000-0000DB430000}"/>
    <cellStyle name="Input 2 3 3 2 3 5 3" xfId="17514" xr:uid="{00000000-0005-0000-0000-0000DC430000}"/>
    <cellStyle name="Input 2 3 3 2 3 6" xfId="17515" xr:uid="{00000000-0005-0000-0000-0000DD430000}"/>
    <cellStyle name="Input 2 3 3 2 3 6 2" xfId="17516" xr:uid="{00000000-0005-0000-0000-0000DE430000}"/>
    <cellStyle name="Input 2 3 3 2 3 6 3" xfId="17517" xr:uid="{00000000-0005-0000-0000-0000DF430000}"/>
    <cellStyle name="Input 2 3 3 2 3 7" xfId="17518" xr:uid="{00000000-0005-0000-0000-0000E0430000}"/>
    <cellStyle name="Input 2 3 3 2 3 7 2" xfId="17519" xr:uid="{00000000-0005-0000-0000-0000E1430000}"/>
    <cellStyle name="Input 2 3 3 2 3 7 3" xfId="17520" xr:uid="{00000000-0005-0000-0000-0000E2430000}"/>
    <cellStyle name="Input 2 3 3 2 3 8" xfId="17521" xr:uid="{00000000-0005-0000-0000-0000E3430000}"/>
    <cellStyle name="Input 2 3 3 2 3 8 2" xfId="17522" xr:uid="{00000000-0005-0000-0000-0000E4430000}"/>
    <cellStyle name="Input 2 3 3 2 3 8 3" xfId="17523" xr:uid="{00000000-0005-0000-0000-0000E5430000}"/>
    <cellStyle name="Input 2 3 3 2 3 9" xfId="17524" xr:uid="{00000000-0005-0000-0000-0000E6430000}"/>
    <cellStyle name="Input 2 3 3 2 3 9 2" xfId="17525" xr:uid="{00000000-0005-0000-0000-0000E7430000}"/>
    <cellStyle name="Input 2 3 3 2 3 9 3" xfId="17526" xr:uid="{00000000-0005-0000-0000-0000E8430000}"/>
    <cellStyle name="Input 2 3 3 2 4" xfId="17527" xr:uid="{00000000-0005-0000-0000-0000E9430000}"/>
    <cellStyle name="Input 2 3 3 2 4 10" xfId="17528" xr:uid="{00000000-0005-0000-0000-0000EA430000}"/>
    <cellStyle name="Input 2 3 3 2 4 11" xfId="17529" xr:uid="{00000000-0005-0000-0000-0000EB430000}"/>
    <cellStyle name="Input 2 3 3 2 4 2" xfId="17530" xr:uid="{00000000-0005-0000-0000-0000EC430000}"/>
    <cellStyle name="Input 2 3 3 2 4 2 2" xfId="17531" xr:uid="{00000000-0005-0000-0000-0000ED430000}"/>
    <cellStyle name="Input 2 3 3 2 4 2 3" xfId="17532" xr:uid="{00000000-0005-0000-0000-0000EE430000}"/>
    <cellStyle name="Input 2 3 3 2 4 3" xfId="17533" xr:uid="{00000000-0005-0000-0000-0000EF430000}"/>
    <cellStyle name="Input 2 3 3 2 4 3 2" xfId="17534" xr:uid="{00000000-0005-0000-0000-0000F0430000}"/>
    <cellStyle name="Input 2 3 3 2 4 3 3" xfId="17535" xr:uid="{00000000-0005-0000-0000-0000F1430000}"/>
    <cellStyle name="Input 2 3 3 2 4 4" xfId="17536" xr:uid="{00000000-0005-0000-0000-0000F2430000}"/>
    <cellStyle name="Input 2 3 3 2 4 4 2" xfId="17537" xr:uid="{00000000-0005-0000-0000-0000F3430000}"/>
    <cellStyle name="Input 2 3 3 2 4 4 3" xfId="17538" xr:uid="{00000000-0005-0000-0000-0000F4430000}"/>
    <cellStyle name="Input 2 3 3 2 4 5" xfId="17539" xr:uid="{00000000-0005-0000-0000-0000F5430000}"/>
    <cellStyle name="Input 2 3 3 2 4 5 2" xfId="17540" xr:uid="{00000000-0005-0000-0000-0000F6430000}"/>
    <cellStyle name="Input 2 3 3 2 4 5 3" xfId="17541" xr:uid="{00000000-0005-0000-0000-0000F7430000}"/>
    <cellStyle name="Input 2 3 3 2 4 6" xfId="17542" xr:uid="{00000000-0005-0000-0000-0000F8430000}"/>
    <cellStyle name="Input 2 3 3 2 4 6 2" xfId="17543" xr:uid="{00000000-0005-0000-0000-0000F9430000}"/>
    <cellStyle name="Input 2 3 3 2 4 6 3" xfId="17544" xr:uid="{00000000-0005-0000-0000-0000FA430000}"/>
    <cellStyle name="Input 2 3 3 2 4 7" xfId="17545" xr:uid="{00000000-0005-0000-0000-0000FB430000}"/>
    <cellStyle name="Input 2 3 3 2 4 7 2" xfId="17546" xr:uid="{00000000-0005-0000-0000-0000FC430000}"/>
    <cellStyle name="Input 2 3 3 2 4 7 3" xfId="17547" xr:uid="{00000000-0005-0000-0000-0000FD430000}"/>
    <cellStyle name="Input 2 3 3 2 4 8" xfId="17548" xr:uid="{00000000-0005-0000-0000-0000FE430000}"/>
    <cellStyle name="Input 2 3 3 2 4 8 2" xfId="17549" xr:uid="{00000000-0005-0000-0000-0000FF430000}"/>
    <cellStyle name="Input 2 3 3 2 4 8 3" xfId="17550" xr:uid="{00000000-0005-0000-0000-000000440000}"/>
    <cellStyle name="Input 2 3 3 2 4 9" xfId="17551" xr:uid="{00000000-0005-0000-0000-000001440000}"/>
    <cellStyle name="Input 2 3 3 2 4 9 2" xfId="17552" xr:uid="{00000000-0005-0000-0000-000002440000}"/>
    <cellStyle name="Input 2 3 3 2 4 9 3" xfId="17553" xr:uid="{00000000-0005-0000-0000-000003440000}"/>
    <cellStyle name="Input 2 3 3 2 5" xfId="17554" xr:uid="{00000000-0005-0000-0000-000004440000}"/>
    <cellStyle name="Input 2 3 3 2 5 10" xfId="17555" xr:uid="{00000000-0005-0000-0000-000005440000}"/>
    <cellStyle name="Input 2 3 3 2 5 11" xfId="17556" xr:uid="{00000000-0005-0000-0000-000006440000}"/>
    <cellStyle name="Input 2 3 3 2 5 2" xfId="17557" xr:uid="{00000000-0005-0000-0000-000007440000}"/>
    <cellStyle name="Input 2 3 3 2 5 2 2" xfId="17558" xr:uid="{00000000-0005-0000-0000-000008440000}"/>
    <cellStyle name="Input 2 3 3 2 5 2 3" xfId="17559" xr:uid="{00000000-0005-0000-0000-000009440000}"/>
    <cellStyle name="Input 2 3 3 2 5 3" xfId="17560" xr:uid="{00000000-0005-0000-0000-00000A440000}"/>
    <cellStyle name="Input 2 3 3 2 5 3 2" xfId="17561" xr:uid="{00000000-0005-0000-0000-00000B440000}"/>
    <cellStyle name="Input 2 3 3 2 5 3 3" xfId="17562" xr:uid="{00000000-0005-0000-0000-00000C440000}"/>
    <cellStyle name="Input 2 3 3 2 5 4" xfId="17563" xr:uid="{00000000-0005-0000-0000-00000D440000}"/>
    <cellStyle name="Input 2 3 3 2 5 4 2" xfId="17564" xr:uid="{00000000-0005-0000-0000-00000E440000}"/>
    <cellStyle name="Input 2 3 3 2 5 4 3" xfId="17565" xr:uid="{00000000-0005-0000-0000-00000F440000}"/>
    <cellStyle name="Input 2 3 3 2 5 5" xfId="17566" xr:uid="{00000000-0005-0000-0000-000010440000}"/>
    <cellStyle name="Input 2 3 3 2 5 5 2" xfId="17567" xr:uid="{00000000-0005-0000-0000-000011440000}"/>
    <cellStyle name="Input 2 3 3 2 5 5 3" xfId="17568" xr:uid="{00000000-0005-0000-0000-000012440000}"/>
    <cellStyle name="Input 2 3 3 2 5 6" xfId="17569" xr:uid="{00000000-0005-0000-0000-000013440000}"/>
    <cellStyle name="Input 2 3 3 2 5 6 2" xfId="17570" xr:uid="{00000000-0005-0000-0000-000014440000}"/>
    <cellStyle name="Input 2 3 3 2 5 6 3" xfId="17571" xr:uid="{00000000-0005-0000-0000-000015440000}"/>
    <cellStyle name="Input 2 3 3 2 5 7" xfId="17572" xr:uid="{00000000-0005-0000-0000-000016440000}"/>
    <cellStyle name="Input 2 3 3 2 5 7 2" xfId="17573" xr:uid="{00000000-0005-0000-0000-000017440000}"/>
    <cellStyle name="Input 2 3 3 2 5 7 3" xfId="17574" xr:uid="{00000000-0005-0000-0000-000018440000}"/>
    <cellStyle name="Input 2 3 3 2 5 8" xfId="17575" xr:uid="{00000000-0005-0000-0000-000019440000}"/>
    <cellStyle name="Input 2 3 3 2 5 8 2" xfId="17576" xr:uid="{00000000-0005-0000-0000-00001A440000}"/>
    <cellStyle name="Input 2 3 3 2 5 8 3" xfId="17577" xr:uid="{00000000-0005-0000-0000-00001B440000}"/>
    <cellStyle name="Input 2 3 3 2 5 9" xfId="17578" xr:uid="{00000000-0005-0000-0000-00001C440000}"/>
    <cellStyle name="Input 2 3 3 2 5 9 2" xfId="17579" xr:uid="{00000000-0005-0000-0000-00001D440000}"/>
    <cellStyle name="Input 2 3 3 2 5 9 3" xfId="17580" xr:uid="{00000000-0005-0000-0000-00001E440000}"/>
    <cellStyle name="Input 2 3 3 2 6" xfId="17581" xr:uid="{00000000-0005-0000-0000-00001F440000}"/>
    <cellStyle name="Input 2 3 3 2 6 10" xfId="17582" xr:uid="{00000000-0005-0000-0000-000020440000}"/>
    <cellStyle name="Input 2 3 3 2 6 11" xfId="17583" xr:uid="{00000000-0005-0000-0000-000021440000}"/>
    <cellStyle name="Input 2 3 3 2 6 2" xfId="17584" xr:uid="{00000000-0005-0000-0000-000022440000}"/>
    <cellStyle name="Input 2 3 3 2 6 2 2" xfId="17585" xr:uid="{00000000-0005-0000-0000-000023440000}"/>
    <cellStyle name="Input 2 3 3 2 6 2 3" xfId="17586" xr:uid="{00000000-0005-0000-0000-000024440000}"/>
    <cellStyle name="Input 2 3 3 2 6 3" xfId="17587" xr:uid="{00000000-0005-0000-0000-000025440000}"/>
    <cellStyle name="Input 2 3 3 2 6 3 2" xfId="17588" xr:uid="{00000000-0005-0000-0000-000026440000}"/>
    <cellStyle name="Input 2 3 3 2 6 3 3" xfId="17589" xr:uid="{00000000-0005-0000-0000-000027440000}"/>
    <cellStyle name="Input 2 3 3 2 6 4" xfId="17590" xr:uid="{00000000-0005-0000-0000-000028440000}"/>
    <cellStyle name="Input 2 3 3 2 6 4 2" xfId="17591" xr:uid="{00000000-0005-0000-0000-000029440000}"/>
    <cellStyle name="Input 2 3 3 2 6 4 3" xfId="17592" xr:uid="{00000000-0005-0000-0000-00002A440000}"/>
    <cellStyle name="Input 2 3 3 2 6 5" xfId="17593" xr:uid="{00000000-0005-0000-0000-00002B440000}"/>
    <cellStyle name="Input 2 3 3 2 6 5 2" xfId="17594" xr:uid="{00000000-0005-0000-0000-00002C440000}"/>
    <cellStyle name="Input 2 3 3 2 6 5 3" xfId="17595" xr:uid="{00000000-0005-0000-0000-00002D440000}"/>
    <cellStyle name="Input 2 3 3 2 6 6" xfId="17596" xr:uid="{00000000-0005-0000-0000-00002E440000}"/>
    <cellStyle name="Input 2 3 3 2 6 6 2" xfId="17597" xr:uid="{00000000-0005-0000-0000-00002F440000}"/>
    <cellStyle name="Input 2 3 3 2 6 6 3" xfId="17598" xr:uid="{00000000-0005-0000-0000-000030440000}"/>
    <cellStyle name="Input 2 3 3 2 6 7" xfId="17599" xr:uid="{00000000-0005-0000-0000-000031440000}"/>
    <cellStyle name="Input 2 3 3 2 6 7 2" xfId="17600" xr:uid="{00000000-0005-0000-0000-000032440000}"/>
    <cellStyle name="Input 2 3 3 2 6 7 3" xfId="17601" xr:uid="{00000000-0005-0000-0000-000033440000}"/>
    <cellStyle name="Input 2 3 3 2 6 8" xfId="17602" xr:uid="{00000000-0005-0000-0000-000034440000}"/>
    <cellStyle name="Input 2 3 3 2 6 8 2" xfId="17603" xr:uid="{00000000-0005-0000-0000-000035440000}"/>
    <cellStyle name="Input 2 3 3 2 6 8 3" xfId="17604" xr:uid="{00000000-0005-0000-0000-000036440000}"/>
    <cellStyle name="Input 2 3 3 2 6 9" xfId="17605" xr:uid="{00000000-0005-0000-0000-000037440000}"/>
    <cellStyle name="Input 2 3 3 2 6 9 2" xfId="17606" xr:uid="{00000000-0005-0000-0000-000038440000}"/>
    <cellStyle name="Input 2 3 3 2 6 9 3" xfId="17607" xr:uid="{00000000-0005-0000-0000-000039440000}"/>
    <cellStyle name="Input 2 3 3 2 7" xfId="17608" xr:uid="{00000000-0005-0000-0000-00003A440000}"/>
    <cellStyle name="Input 2 3 3 2 7 10" xfId="17609" xr:uid="{00000000-0005-0000-0000-00003B440000}"/>
    <cellStyle name="Input 2 3 3 2 7 11" xfId="17610" xr:uid="{00000000-0005-0000-0000-00003C440000}"/>
    <cellStyle name="Input 2 3 3 2 7 2" xfId="17611" xr:uid="{00000000-0005-0000-0000-00003D440000}"/>
    <cellStyle name="Input 2 3 3 2 7 2 2" xfId="17612" xr:uid="{00000000-0005-0000-0000-00003E440000}"/>
    <cellStyle name="Input 2 3 3 2 7 2 3" xfId="17613" xr:uid="{00000000-0005-0000-0000-00003F440000}"/>
    <cellStyle name="Input 2 3 3 2 7 3" xfId="17614" xr:uid="{00000000-0005-0000-0000-000040440000}"/>
    <cellStyle name="Input 2 3 3 2 7 3 2" xfId="17615" xr:uid="{00000000-0005-0000-0000-000041440000}"/>
    <cellStyle name="Input 2 3 3 2 7 3 3" xfId="17616" xr:uid="{00000000-0005-0000-0000-000042440000}"/>
    <cellStyle name="Input 2 3 3 2 7 4" xfId="17617" xr:uid="{00000000-0005-0000-0000-000043440000}"/>
    <cellStyle name="Input 2 3 3 2 7 4 2" xfId="17618" xr:uid="{00000000-0005-0000-0000-000044440000}"/>
    <cellStyle name="Input 2 3 3 2 7 4 3" xfId="17619" xr:uid="{00000000-0005-0000-0000-000045440000}"/>
    <cellStyle name="Input 2 3 3 2 7 5" xfId="17620" xr:uid="{00000000-0005-0000-0000-000046440000}"/>
    <cellStyle name="Input 2 3 3 2 7 5 2" xfId="17621" xr:uid="{00000000-0005-0000-0000-000047440000}"/>
    <cellStyle name="Input 2 3 3 2 7 5 3" xfId="17622" xr:uid="{00000000-0005-0000-0000-000048440000}"/>
    <cellStyle name="Input 2 3 3 2 7 6" xfId="17623" xr:uid="{00000000-0005-0000-0000-000049440000}"/>
    <cellStyle name="Input 2 3 3 2 7 6 2" xfId="17624" xr:uid="{00000000-0005-0000-0000-00004A440000}"/>
    <cellStyle name="Input 2 3 3 2 7 6 3" xfId="17625" xr:uid="{00000000-0005-0000-0000-00004B440000}"/>
    <cellStyle name="Input 2 3 3 2 7 7" xfId="17626" xr:uid="{00000000-0005-0000-0000-00004C440000}"/>
    <cellStyle name="Input 2 3 3 2 7 7 2" xfId="17627" xr:uid="{00000000-0005-0000-0000-00004D440000}"/>
    <cellStyle name="Input 2 3 3 2 7 7 3" xfId="17628" xr:uid="{00000000-0005-0000-0000-00004E440000}"/>
    <cellStyle name="Input 2 3 3 2 7 8" xfId="17629" xr:uid="{00000000-0005-0000-0000-00004F440000}"/>
    <cellStyle name="Input 2 3 3 2 7 8 2" xfId="17630" xr:uid="{00000000-0005-0000-0000-000050440000}"/>
    <cellStyle name="Input 2 3 3 2 7 8 3" xfId="17631" xr:uid="{00000000-0005-0000-0000-000051440000}"/>
    <cellStyle name="Input 2 3 3 2 7 9" xfId="17632" xr:uid="{00000000-0005-0000-0000-000052440000}"/>
    <cellStyle name="Input 2 3 3 2 7 9 2" xfId="17633" xr:uid="{00000000-0005-0000-0000-000053440000}"/>
    <cellStyle name="Input 2 3 3 2 7 9 3" xfId="17634" xr:uid="{00000000-0005-0000-0000-000054440000}"/>
    <cellStyle name="Input 2 3 3 2 8" xfId="17635" xr:uid="{00000000-0005-0000-0000-000055440000}"/>
    <cellStyle name="Input 2 3 3 2 8 10" xfId="17636" xr:uid="{00000000-0005-0000-0000-000056440000}"/>
    <cellStyle name="Input 2 3 3 2 8 11" xfId="17637" xr:uid="{00000000-0005-0000-0000-000057440000}"/>
    <cellStyle name="Input 2 3 3 2 8 2" xfId="17638" xr:uid="{00000000-0005-0000-0000-000058440000}"/>
    <cellStyle name="Input 2 3 3 2 8 2 2" xfId="17639" xr:uid="{00000000-0005-0000-0000-000059440000}"/>
    <cellStyle name="Input 2 3 3 2 8 2 3" xfId="17640" xr:uid="{00000000-0005-0000-0000-00005A440000}"/>
    <cellStyle name="Input 2 3 3 2 8 3" xfId="17641" xr:uid="{00000000-0005-0000-0000-00005B440000}"/>
    <cellStyle name="Input 2 3 3 2 8 3 2" xfId="17642" xr:uid="{00000000-0005-0000-0000-00005C440000}"/>
    <cellStyle name="Input 2 3 3 2 8 3 3" xfId="17643" xr:uid="{00000000-0005-0000-0000-00005D440000}"/>
    <cellStyle name="Input 2 3 3 2 8 4" xfId="17644" xr:uid="{00000000-0005-0000-0000-00005E440000}"/>
    <cellStyle name="Input 2 3 3 2 8 4 2" xfId="17645" xr:uid="{00000000-0005-0000-0000-00005F440000}"/>
    <cellStyle name="Input 2 3 3 2 8 4 3" xfId="17646" xr:uid="{00000000-0005-0000-0000-000060440000}"/>
    <cellStyle name="Input 2 3 3 2 8 5" xfId="17647" xr:uid="{00000000-0005-0000-0000-000061440000}"/>
    <cellStyle name="Input 2 3 3 2 8 5 2" xfId="17648" xr:uid="{00000000-0005-0000-0000-000062440000}"/>
    <cellStyle name="Input 2 3 3 2 8 5 3" xfId="17649" xr:uid="{00000000-0005-0000-0000-000063440000}"/>
    <cellStyle name="Input 2 3 3 2 8 6" xfId="17650" xr:uid="{00000000-0005-0000-0000-000064440000}"/>
    <cellStyle name="Input 2 3 3 2 8 6 2" xfId="17651" xr:uid="{00000000-0005-0000-0000-000065440000}"/>
    <cellStyle name="Input 2 3 3 2 8 6 3" xfId="17652" xr:uid="{00000000-0005-0000-0000-000066440000}"/>
    <cellStyle name="Input 2 3 3 2 8 7" xfId="17653" xr:uid="{00000000-0005-0000-0000-000067440000}"/>
    <cellStyle name="Input 2 3 3 2 8 7 2" xfId="17654" xr:uid="{00000000-0005-0000-0000-000068440000}"/>
    <cellStyle name="Input 2 3 3 2 8 7 3" xfId="17655" xr:uid="{00000000-0005-0000-0000-000069440000}"/>
    <cellStyle name="Input 2 3 3 2 8 8" xfId="17656" xr:uid="{00000000-0005-0000-0000-00006A440000}"/>
    <cellStyle name="Input 2 3 3 2 8 8 2" xfId="17657" xr:uid="{00000000-0005-0000-0000-00006B440000}"/>
    <cellStyle name="Input 2 3 3 2 8 8 3" xfId="17658" xr:uid="{00000000-0005-0000-0000-00006C440000}"/>
    <cellStyle name="Input 2 3 3 2 8 9" xfId="17659" xr:uid="{00000000-0005-0000-0000-00006D440000}"/>
    <cellStyle name="Input 2 3 3 2 8 9 2" xfId="17660" xr:uid="{00000000-0005-0000-0000-00006E440000}"/>
    <cellStyle name="Input 2 3 3 2 8 9 3" xfId="17661" xr:uid="{00000000-0005-0000-0000-00006F440000}"/>
    <cellStyle name="Input 2 3 3 2 9" xfId="17662" xr:uid="{00000000-0005-0000-0000-000070440000}"/>
    <cellStyle name="Input 2 3 3 2 9 10" xfId="17663" xr:uid="{00000000-0005-0000-0000-000071440000}"/>
    <cellStyle name="Input 2 3 3 2 9 11" xfId="17664" xr:uid="{00000000-0005-0000-0000-000072440000}"/>
    <cellStyle name="Input 2 3 3 2 9 2" xfId="17665" xr:uid="{00000000-0005-0000-0000-000073440000}"/>
    <cellStyle name="Input 2 3 3 2 9 2 2" xfId="17666" xr:uid="{00000000-0005-0000-0000-000074440000}"/>
    <cellStyle name="Input 2 3 3 2 9 2 3" xfId="17667" xr:uid="{00000000-0005-0000-0000-000075440000}"/>
    <cellStyle name="Input 2 3 3 2 9 3" xfId="17668" xr:uid="{00000000-0005-0000-0000-000076440000}"/>
    <cellStyle name="Input 2 3 3 2 9 3 2" xfId="17669" xr:uid="{00000000-0005-0000-0000-000077440000}"/>
    <cellStyle name="Input 2 3 3 2 9 3 3" xfId="17670" xr:uid="{00000000-0005-0000-0000-000078440000}"/>
    <cellStyle name="Input 2 3 3 2 9 4" xfId="17671" xr:uid="{00000000-0005-0000-0000-000079440000}"/>
    <cellStyle name="Input 2 3 3 2 9 4 2" xfId="17672" xr:uid="{00000000-0005-0000-0000-00007A440000}"/>
    <cellStyle name="Input 2 3 3 2 9 4 3" xfId="17673" xr:uid="{00000000-0005-0000-0000-00007B440000}"/>
    <cellStyle name="Input 2 3 3 2 9 5" xfId="17674" xr:uid="{00000000-0005-0000-0000-00007C440000}"/>
    <cellStyle name="Input 2 3 3 2 9 5 2" xfId="17675" xr:uid="{00000000-0005-0000-0000-00007D440000}"/>
    <cellStyle name="Input 2 3 3 2 9 5 3" xfId="17676" xr:uid="{00000000-0005-0000-0000-00007E440000}"/>
    <cellStyle name="Input 2 3 3 2 9 6" xfId="17677" xr:uid="{00000000-0005-0000-0000-00007F440000}"/>
    <cellStyle name="Input 2 3 3 2 9 6 2" xfId="17678" xr:uid="{00000000-0005-0000-0000-000080440000}"/>
    <cellStyle name="Input 2 3 3 2 9 6 3" xfId="17679" xr:uid="{00000000-0005-0000-0000-000081440000}"/>
    <cellStyle name="Input 2 3 3 2 9 7" xfId="17680" xr:uid="{00000000-0005-0000-0000-000082440000}"/>
    <cellStyle name="Input 2 3 3 2 9 7 2" xfId="17681" xr:uid="{00000000-0005-0000-0000-000083440000}"/>
    <cellStyle name="Input 2 3 3 2 9 7 3" xfId="17682" xr:uid="{00000000-0005-0000-0000-000084440000}"/>
    <cellStyle name="Input 2 3 3 2 9 8" xfId="17683" xr:uid="{00000000-0005-0000-0000-000085440000}"/>
    <cellStyle name="Input 2 3 3 2 9 8 2" xfId="17684" xr:uid="{00000000-0005-0000-0000-000086440000}"/>
    <cellStyle name="Input 2 3 3 2 9 8 3" xfId="17685" xr:uid="{00000000-0005-0000-0000-000087440000}"/>
    <cellStyle name="Input 2 3 3 2 9 9" xfId="17686" xr:uid="{00000000-0005-0000-0000-000088440000}"/>
    <cellStyle name="Input 2 3 3 2 9 9 2" xfId="17687" xr:uid="{00000000-0005-0000-0000-000089440000}"/>
    <cellStyle name="Input 2 3 3 2 9 9 3" xfId="17688" xr:uid="{00000000-0005-0000-0000-00008A440000}"/>
    <cellStyle name="Input 2 3 3 3" xfId="17689" xr:uid="{00000000-0005-0000-0000-00008B440000}"/>
    <cellStyle name="Input 2 3 3 3 2" xfId="17690" xr:uid="{00000000-0005-0000-0000-00008C440000}"/>
    <cellStyle name="Input 2 3 3 3 3" xfId="17691" xr:uid="{00000000-0005-0000-0000-00008D440000}"/>
    <cellStyle name="Input 2 3 3 4" xfId="17692" xr:uid="{00000000-0005-0000-0000-00008E440000}"/>
    <cellStyle name="Input 2 3 3 4 2" xfId="17693" xr:uid="{00000000-0005-0000-0000-00008F440000}"/>
    <cellStyle name="Input 2 3 3 4 3" xfId="17694" xr:uid="{00000000-0005-0000-0000-000090440000}"/>
    <cellStyle name="Input 2 3 3 5" xfId="17695" xr:uid="{00000000-0005-0000-0000-000091440000}"/>
    <cellStyle name="Input 2 3 3 5 2" xfId="17696" xr:uid="{00000000-0005-0000-0000-000092440000}"/>
    <cellStyle name="Input 2 3 3 5 3" xfId="17697" xr:uid="{00000000-0005-0000-0000-000093440000}"/>
    <cellStyle name="Input 2 3 3 6" xfId="17698" xr:uid="{00000000-0005-0000-0000-000094440000}"/>
    <cellStyle name="Input 2 3 3 6 2" xfId="17699" xr:uid="{00000000-0005-0000-0000-000095440000}"/>
    <cellStyle name="Input 2 3 3 6 3" xfId="17700" xr:uid="{00000000-0005-0000-0000-000096440000}"/>
    <cellStyle name="Input 2 3 3 7" xfId="17701" xr:uid="{00000000-0005-0000-0000-000097440000}"/>
    <cellStyle name="Input 2 3 3 7 2" xfId="17702" xr:uid="{00000000-0005-0000-0000-000098440000}"/>
    <cellStyle name="Input 2 3 3 7 3" xfId="17703" xr:uid="{00000000-0005-0000-0000-000099440000}"/>
    <cellStyle name="Input 2 3 3 8" xfId="58474" xr:uid="{00000000-0005-0000-0000-00009A440000}"/>
    <cellStyle name="Input 2 3 4" xfId="335" xr:uid="{00000000-0005-0000-0000-00009B440000}"/>
    <cellStyle name="Input 2 3 4 2" xfId="17704" xr:uid="{00000000-0005-0000-0000-00009C440000}"/>
    <cellStyle name="Input 2 3 4 2 10" xfId="17705" xr:uid="{00000000-0005-0000-0000-00009D440000}"/>
    <cellStyle name="Input 2 3 4 2 10 10" xfId="17706" xr:uid="{00000000-0005-0000-0000-00009E440000}"/>
    <cellStyle name="Input 2 3 4 2 10 11" xfId="17707" xr:uid="{00000000-0005-0000-0000-00009F440000}"/>
    <cellStyle name="Input 2 3 4 2 10 2" xfId="17708" xr:uid="{00000000-0005-0000-0000-0000A0440000}"/>
    <cellStyle name="Input 2 3 4 2 10 2 2" xfId="17709" xr:uid="{00000000-0005-0000-0000-0000A1440000}"/>
    <cellStyle name="Input 2 3 4 2 10 2 3" xfId="17710" xr:uid="{00000000-0005-0000-0000-0000A2440000}"/>
    <cellStyle name="Input 2 3 4 2 10 3" xfId="17711" xr:uid="{00000000-0005-0000-0000-0000A3440000}"/>
    <cellStyle name="Input 2 3 4 2 10 3 2" xfId="17712" xr:uid="{00000000-0005-0000-0000-0000A4440000}"/>
    <cellStyle name="Input 2 3 4 2 10 3 3" xfId="17713" xr:uid="{00000000-0005-0000-0000-0000A5440000}"/>
    <cellStyle name="Input 2 3 4 2 10 4" xfId="17714" xr:uid="{00000000-0005-0000-0000-0000A6440000}"/>
    <cellStyle name="Input 2 3 4 2 10 4 2" xfId="17715" xr:uid="{00000000-0005-0000-0000-0000A7440000}"/>
    <cellStyle name="Input 2 3 4 2 10 4 3" xfId="17716" xr:uid="{00000000-0005-0000-0000-0000A8440000}"/>
    <cellStyle name="Input 2 3 4 2 10 5" xfId="17717" xr:uid="{00000000-0005-0000-0000-0000A9440000}"/>
    <cellStyle name="Input 2 3 4 2 10 5 2" xfId="17718" xr:uid="{00000000-0005-0000-0000-0000AA440000}"/>
    <cellStyle name="Input 2 3 4 2 10 5 3" xfId="17719" xr:uid="{00000000-0005-0000-0000-0000AB440000}"/>
    <cellStyle name="Input 2 3 4 2 10 6" xfId="17720" xr:uid="{00000000-0005-0000-0000-0000AC440000}"/>
    <cellStyle name="Input 2 3 4 2 10 6 2" xfId="17721" xr:uid="{00000000-0005-0000-0000-0000AD440000}"/>
    <cellStyle name="Input 2 3 4 2 10 6 3" xfId="17722" xr:uid="{00000000-0005-0000-0000-0000AE440000}"/>
    <cellStyle name="Input 2 3 4 2 10 7" xfId="17723" xr:uid="{00000000-0005-0000-0000-0000AF440000}"/>
    <cellStyle name="Input 2 3 4 2 10 7 2" xfId="17724" xr:uid="{00000000-0005-0000-0000-0000B0440000}"/>
    <cellStyle name="Input 2 3 4 2 10 7 3" xfId="17725" xr:uid="{00000000-0005-0000-0000-0000B1440000}"/>
    <cellStyle name="Input 2 3 4 2 10 8" xfId="17726" xr:uid="{00000000-0005-0000-0000-0000B2440000}"/>
    <cellStyle name="Input 2 3 4 2 10 8 2" xfId="17727" xr:uid="{00000000-0005-0000-0000-0000B3440000}"/>
    <cellStyle name="Input 2 3 4 2 10 8 3" xfId="17728" xr:uid="{00000000-0005-0000-0000-0000B4440000}"/>
    <cellStyle name="Input 2 3 4 2 10 9" xfId="17729" xr:uid="{00000000-0005-0000-0000-0000B5440000}"/>
    <cellStyle name="Input 2 3 4 2 10 9 2" xfId="17730" xr:uid="{00000000-0005-0000-0000-0000B6440000}"/>
    <cellStyle name="Input 2 3 4 2 10 9 3" xfId="17731" xr:uid="{00000000-0005-0000-0000-0000B7440000}"/>
    <cellStyle name="Input 2 3 4 2 11" xfId="17732" xr:uid="{00000000-0005-0000-0000-0000B8440000}"/>
    <cellStyle name="Input 2 3 4 2 11 2" xfId="17733" xr:uid="{00000000-0005-0000-0000-0000B9440000}"/>
    <cellStyle name="Input 2 3 4 2 11 3" xfId="17734" xr:uid="{00000000-0005-0000-0000-0000BA440000}"/>
    <cellStyle name="Input 2 3 4 2 12" xfId="17735" xr:uid="{00000000-0005-0000-0000-0000BB440000}"/>
    <cellStyle name="Input 2 3 4 2 12 2" xfId="17736" xr:uid="{00000000-0005-0000-0000-0000BC440000}"/>
    <cellStyle name="Input 2 3 4 2 12 3" xfId="17737" xr:uid="{00000000-0005-0000-0000-0000BD440000}"/>
    <cellStyle name="Input 2 3 4 2 13" xfId="17738" xr:uid="{00000000-0005-0000-0000-0000BE440000}"/>
    <cellStyle name="Input 2 3 4 2 13 2" xfId="17739" xr:uid="{00000000-0005-0000-0000-0000BF440000}"/>
    <cellStyle name="Input 2 3 4 2 13 3" xfId="17740" xr:uid="{00000000-0005-0000-0000-0000C0440000}"/>
    <cellStyle name="Input 2 3 4 2 14" xfId="17741" xr:uid="{00000000-0005-0000-0000-0000C1440000}"/>
    <cellStyle name="Input 2 3 4 2 14 2" xfId="17742" xr:uid="{00000000-0005-0000-0000-0000C2440000}"/>
    <cellStyle name="Input 2 3 4 2 14 3" xfId="17743" xr:uid="{00000000-0005-0000-0000-0000C3440000}"/>
    <cellStyle name="Input 2 3 4 2 15" xfId="17744" xr:uid="{00000000-0005-0000-0000-0000C4440000}"/>
    <cellStyle name="Input 2 3 4 2 15 2" xfId="17745" xr:uid="{00000000-0005-0000-0000-0000C5440000}"/>
    <cellStyle name="Input 2 3 4 2 15 3" xfId="17746" xr:uid="{00000000-0005-0000-0000-0000C6440000}"/>
    <cellStyle name="Input 2 3 4 2 16" xfId="17747" xr:uid="{00000000-0005-0000-0000-0000C7440000}"/>
    <cellStyle name="Input 2 3 4 2 16 2" xfId="17748" xr:uid="{00000000-0005-0000-0000-0000C8440000}"/>
    <cellStyle name="Input 2 3 4 2 16 3" xfId="17749" xr:uid="{00000000-0005-0000-0000-0000C9440000}"/>
    <cellStyle name="Input 2 3 4 2 17" xfId="17750" xr:uid="{00000000-0005-0000-0000-0000CA440000}"/>
    <cellStyle name="Input 2 3 4 2 17 2" xfId="17751" xr:uid="{00000000-0005-0000-0000-0000CB440000}"/>
    <cellStyle name="Input 2 3 4 2 17 3" xfId="17752" xr:uid="{00000000-0005-0000-0000-0000CC440000}"/>
    <cellStyle name="Input 2 3 4 2 18" xfId="17753" xr:uid="{00000000-0005-0000-0000-0000CD440000}"/>
    <cellStyle name="Input 2 3 4 2 18 2" xfId="17754" xr:uid="{00000000-0005-0000-0000-0000CE440000}"/>
    <cellStyle name="Input 2 3 4 2 18 3" xfId="17755" xr:uid="{00000000-0005-0000-0000-0000CF440000}"/>
    <cellStyle name="Input 2 3 4 2 19" xfId="17756" xr:uid="{00000000-0005-0000-0000-0000D0440000}"/>
    <cellStyle name="Input 2 3 4 2 2" xfId="17757" xr:uid="{00000000-0005-0000-0000-0000D1440000}"/>
    <cellStyle name="Input 2 3 4 2 2 10" xfId="17758" xr:uid="{00000000-0005-0000-0000-0000D2440000}"/>
    <cellStyle name="Input 2 3 4 2 2 11" xfId="17759" xr:uid="{00000000-0005-0000-0000-0000D3440000}"/>
    <cellStyle name="Input 2 3 4 2 2 2" xfId="17760" xr:uid="{00000000-0005-0000-0000-0000D4440000}"/>
    <cellStyle name="Input 2 3 4 2 2 2 2" xfId="17761" xr:uid="{00000000-0005-0000-0000-0000D5440000}"/>
    <cellStyle name="Input 2 3 4 2 2 2 3" xfId="17762" xr:uid="{00000000-0005-0000-0000-0000D6440000}"/>
    <cellStyle name="Input 2 3 4 2 2 3" xfId="17763" xr:uid="{00000000-0005-0000-0000-0000D7440000}"/>
    <cellStyle name="Input 2 3 4 2 2 3 2" xfId="17764" xr:uid="{00000000-0005-0000-0000-0000D8440000}"/>
    <cellStyle name="Input 2 3 4 2 2 3 3" xfId="17765" xr:uid="{00000000-0005-0000-0000-0000D9440000}"/>
    <cellStyle name="Input 2 3 4 2 2 4" xfId="17766" xr:uid="{00000000-0005-0000-0000-0000DA440000}"/>
    <cellStyle name="Input 2 3 4 2 2 4 2" xfId="17767" xr:uid="{00000000-0005-0000-0000-0000DB440000}"/>
    <cellStyle name="Input 2 3 4 2 2 4 3" xfId="17768" xr:uid="{00000000-0005-0000-0000-0000DC440000}"/>
    <cellStyle name="Input 2 3 4 2 2 5" xfId="17769" xr:uid="{00000000-0005-0000-0000-0000DD440000}"/>
    <cellStyle name="Input 2 3 4 2 2 5 2" xfId="17770" xr:uid="{00000000-0005-0000-0000-0000DE440000}"/>
    <cellStyle name="Input 2 3 4 2 2 5 3" xfId="17771" xr:uid="{00000000-0005-0000-0000-0000DF440000}"/>
    <cellStyle name="Input 2 3 4 2 2 6" xfId="17772" xr:uid="{00000000-0005-0000-0000-0000E0440000}"/>
    <cellStyle name="Input 2 3 4 2 2 6 2" xfId="17773" xr:uid="{00000000-0005-0000-0000-0000E1440000}"/>
    <cellStyle name="Input 2 3 4 2 2 6 3" xfId="17774" xr:uid="{00000000-0005-0000-0000-0000E2440000}"/>
    <cellStyle name="Input 2 3 4 2 2 7" xfId="17775" xr:uid="{00000000-0005-0000-0000-0000E3440000}"/>
    <cellStyle name="Input 2 3 4 2 2 7 2" xfId="17776" xr:uid="{00000000-0005-0000-0000-0000E4440000}"/>
    <cellStyle name="Input 2 3 4 2 2 7 3" xfId="17777" xr:uid="{00000000-0005-0000-0000-0000E5440000}"/>
    <cellStyle name="Input 2 3 4 2 2 8" xfId="17778" xr:uid="{00000000-0005-0000-0000-0000E6440000}"/>
    <cellStyle name="Input 2 3 4 2 2 8 2" xfId="17779" xr:uid="{00000000-0005-0000-0000-0000E7440000}"/>
    <cellStyle name="Input 2 3 4 2 2 8 3" xfId="17780" xr:uid="{00000000-0005-0000-0000-0000E8440000}"/>
    <cellStyle name="Input 2 3 4 2 2 9" xfId="17781" xr:uid="{00000000-0005-0000-0000-0000E9440000}"/>
    <cellStyle name="Input 2 3 4 2 2 9 2" xfId="17782" xr:uid="{00000000-0005-0000-0000-0000EA440000}"/>
    <cellStyle name="Input 2 3 4 2 2 9 3" xfId="17783" xr:uid="{00000000-0005-0000-0000-0000EB440000}"/>
    <cellStyle name="Input 2 3 4 2 20" xfId="17784" xr:uid="{00000000-0005-0000-0000-0000EC440000}"/>
    <cellStyle name="Input 2 3 4 2 3" xfId="17785" xr:uid="{00000000-0005-0000-0000-0000ED440000}"/>
    <cellStyle name="Input 2 3 4 2 3 10" xfId="17786" xr:uid="{00000000-0005-0000-0000-0000EE440000}"/>
    <cellStyle name="Input 2 3 4 2 3 11" xfId="17787" xr:uid="{00000000-0005-0000-0000-0000EF440000}"/>
    <cellStyle name="Input 2 3 4 2 3 2" xfId="17788" xr:uid="{00000000-0005-0000-0000-0000F0440000}"/>
    <cellStyle name="Input 2 3 4 2 3 2 2" xfId="17789" xr:uid="{00000000-0005-0000-0000-0000F1440000}"/>
    <cellStyle name="Input 2 3 4 2 3 2 3" xfId="17790" xr:uid="{00000000-0005-0000-0000-0000F2440000}"/>
    <cellStyle name="Input 2 3 4 2 3 3" xfId="17791" xr:uid="{00000000-0005-0000-0000-0000F3440000}"/>
    <cellStyle name="Input 2 3 4 2 3 3 2" xfId="17792" xr:uid="{00000000-0005-0000-0000-0000F4440000}"/>
    <cellStyle name="Input 2 3 4 2 3 3 3" xfId="17793" xr:uid="{00000000-0005-0000-0000-0000F5440000}"/>
    <cellStyle name="Input 2 3 4 2 3 4" xfId="17794" xr:uid="{00000000-0005-0000-0000-0000F6440000}"/>
    <cellStyle name="Input 2 3 4 2 3 4 2" xfId="17795" xr:uid="{00000000-0005-0000-0000-0000F7440000}"/>
    <cellStyle name="Input 2 3 4 2 3 4 3" xfId="17796" xr:uid="{00000000-0005-0000-0000-0000F8440000}"/>
    <cellStyle name="Input 2 3 4 2 3 5" xfId="17797" xr:uid="{00000000-0005-0000-0000-0000F9440000}"/>
    <cellStyle name="Input 2 3 4 2 3 5 2" xfId="17798" xr:uid="{00000000-0005-0000-0000-0000FA440000}"/>
    <cellStyle name="Input 2 3 4 2 3 5 3" xfId="17799" xr:uid="{00000000-0005-0000-0000-0000FB440000}"/>
    <cellStyle name="Input 2 3 4 2 3 6" xfId="17800" xr:uid="{00000000-0005-0000-0000-0000FC440000}"/>
    <cellStyle name="Input 2 3 4 2 3 6 2" xfId="17801" xr:uid="{00000000-0005-0000-0000-0000FD440000}"/>
    <cellStyle name="Input 2 3 4 2 3 6 3" xfId="17802" xr:uid="{00000000-0005-0000-0000-0000FE440000}"/>
    <cellStyle name="Input 2 3 4 2 3 7" xfId="17803" xr:uid="{00000000-0005-0000-0000-0000FF440000}"/>
    <cellStyle name="Input 2 3 4 2 3 7 2" xfId="17804" xr:uid="{00000000-0005-0000-0000-000000450000}"/>
    <cellStyle name="Input 2 3 4 2 3 7 3" xfId="17805" xr:uid="{00000000-0005-0000-0000-000001450000}"/>
    <cellStyle name="Input 2 3 4 2 3 8" xfId="17806" xr:uid="{00000000-0005-0000-0000-000002450000}"/>
    <cellStyle name="Input 2 3 4 2 3 8 2" xfId="17807" xr:uid="{00000000-0005-0000-0000-000003450000}"/>
    <cellStyle name="Input 2 3 4 2 3 8 3" xfId="17808" xr:uid="{00000000-0005-0000-0000-000004450000}"/>
    <cellStyle name="Input 2 3 4 2 3 9" xfId="17809" xr:uid="{00000000-0005-0000-0000-000005450000}"/>
    <cellStyle name="Input 2 3 4 2 3 9 2" xfId="17810" xr:uid="{00000000-0005-0000-0000-000006450000}"/>
    <cellStyle name="Input 2 3 4 2 3 9 3" xfId="17811" xr:uid="{00000000-0005-0000-0000-000007450000}"/>
    <cellStyle name="Input 2 3 4 2 4" xfId="17812" xr:uid="{00000000-0005-0000-0000-000008450000}"/>
    <cellStyle name="Input 2 3 4 2 4 10" xfId="17813" xr:uid="{00000000-0005-0000-0000-000009450000}"/>
    <cellStyle name="Input 2 3 4 2 4 11" xfId="17814" xr:uid="{00000000-0005-0000-0000-00000A450000}"/>
    <cellStyle name="Input 2 3 4 2 4 2" xfId="17815" xr:uid="{00000000-0005-0000-0000-00000B450000}"/>
    <cellStyle name="Input 2 3 4 2 4 2 2" xfId="17816" xr:uid="{00000000-0005-0000-0000-00000C450000}"/>
    <cellStyle name="Input 2 3 4 2 4 2 3" xfId="17817" xr:uid="{00000000-0005-0000-0000-00000D450000}"/>
    <cellStyle name="Input 2 3 4 2 4 3" xfId="17818" xr:uid="{00000000-0005-0000-0000-00000E450000}"/>
    <cellStyle name="Input 2 3 4 2 4 3 2" xfId="17819" xr:uid="{00000000-0005-0000-0000-00000F450000}"/>
    <cellStyle name="Input 2 3 4 2 4 3 3" xfId="17820" xr:uid="{00000000-0005-0000-0000-000010450000}"/>
    <cellStyle name="Input 2 3 4 2 4 4" xfId="17821" xr:uid="{00000000-0005-0000-0000-000011450000}"/>
    <cellStyle name="Input 2 3 4 2 4 4 2" xfId="17822" xr:uid="{00000000-0005-0000-0000-000012450000}"/>
    <cellStyle name="Input 2 3 4 2 4 4 3" xfId="17823" xr:uid="{00000000-0005-0000-0000-000013450000}"/>
    <cellStyle name="Input 2 3 4 2 4 5" xfId="17824" xr:uid="{00000000-0005-0000-0000-000014450000}"/>
    <cellStyle name="Input 2 3 4 2 4 5 2" xfId="17825" xr:uid="{00000000-0005-0000-0000-000015450000}"/>
    <cellStyle name="Input 2 3 4 2 4 5 3" xfId="17826" xr:uid="{00000000-0005-0000-0000-000016450000}"/>
    <cellStyle name="Input 2 3 4 2 4 6" xfId="17827" xr:uid="{00000000-0005-0000-0000-000017450000}"/>
    <cellStyle name="Input 2 3 4 2 4 6 2" xfId="17828" xr:uid="{00000000-0005-0000-0000-000018450000}"/>
    <cellStyle name="Input 2 3 4 2 4 6 3" xfId="17829" xr:uid="{00000000-0005-0000-0000-000019450000}"/>
    <cellStyle name="Input 2 3 4 2 4 7" xfId="17830" xr:uid="{00000000-0005-0000-0000-00001A450000}"/>
    <cellStyle name="Input 2 3 4 2 4 7 2" xfId="17831" xr:uid="{00000000-0005-0000-0000-00001B450000}"/>
    <cellStyle name="Input 2 3 4 2 4 7 3" xfId="17832" xr:uid="{00000000-0005-0000-0000-00001C450000}"/>
    <cellStyle name="Input 2 3 4 2 4 8" xfId="17833" xr:uid="{00000000-0005-0000-0000-00001D450000}"/>
    <cellStyle name="Input 2 3 4 2 4 8 2" xfId="17834" xr:uid="{00000000-0005-0000-0000-00001E450000}"/>
    <cellStyle name="Input 2 3 4 2 4 8 3" xfId="17835" xr:uid="{00000000-0005-0000-0000-00001F450000}"/>
    <cellStyle name="Input 2 3 4 2 4 9" xfId="17836" xr:uid="{00000000-0005-0000-0000-000020450000}"/>
    <cellStyle name="Input 2 3 4 2 4 9 2" xfId="17837" xr:uid="{00000000-0005-0000-0000-000021450000}"/>
    <cellStyle name="Input 2 3 4 2 4 9 3" xfId="17838" xr:uid="{00000000-0005-0000-0000-000022450000}"/>
    <cellStyle name="Input 2 3 4 2 5" xfId="17839" xr:uid="{00000000-0005-0000-0000-000023450000}"/>
    <cellStyle name="Input 2 3 4 2 5 10" xfId="17840" xr:uid="{00000000-0005-0000-0000-000024450000}"/>
    <cellStyle name="Input 2 3 4 2 5 11" xfId="17841" xr:uid="{00000000-0005-0000-0000-000025450000}"/>
    <cellStyle name="Input 2 3 4 2 5 2" xfId="17842" xr:uid="{00000000-0005-0000-0000-000026450000}"/>
    <cellStyle name="Input 2 3 4 2 5 2 2" xfId="17843" xr:uid="{00000000-0005-0000-0000-000027450000}"/>
    <cellStyle name="Input 2 3 4 2 5 2 3" xfId="17844" xr:uid="{00000000-0005-0000-0000-000028450000}"/>
    <cellStyle name="Input 2 3 4 2 5 3" xfId="17845" xr:uid="{00000000-0005-0000-0000-000029450000}"/>
    <cellStyle name="Input 2 3 4 2 5 3 2" xfId="17846" xr:uid="{00000000-0005-0000-0000-00002A450000}"/>
    <cellStyle name="Input 2 3 4 2 5 3 3" xfId="17847" xr:uid="{00000000-0005-0000-0000-00002B450000}"/>
    <cellStyle name="Input 2 3 4 2 5 4" xfId="17848" xr:uid="{00000000-0005-0000-0000-00002C450000}"/>
    <cellStyle name="Input 2 3 4 2 5 4 2" xfId="17849" xr:uid="{00000000-0005-0000-0000-00002D450000}"/>
    <cellStyle name="Input 2 3 4 2 5 4 3" xfId="17850" xr:uid="{00000000-0005-0000-0000-00002E450000}"/>
    <cellStyle name="Input 2 3 4 2 5 5" xfId="17851" xr:uid="{00000000-0005-0000-0000-00002F450000}"/>
    <cellStyle name="Input 2 3 4 2 5 5 2" xfId="17852" xr:uid="{00000000-0005-0000-0000-000030450000}"/>
    <cellStyle name="Input 2 3 4 2 5 5 3" xfId="17853" xr:uid="{00000000-0005-0000-0000-000031450000}"/>
    <cellStyle name="Input 2 3 4 2 5 6" xfId="17854" xr:uid="{00000000-0005-0000-0000-000032450000}"/>
    <cellStyle name="Input 2 3 4 2 5 6 2" xfId="17855" xr:uid="{00000000-0005-0000-0000-000033450000}"/>
    <cellStyle name="Input 2 3 4 2 5 6 3" xfId="17856" xr:uid="{00000000-0005-0000-0000-000034450000}"/>
    <cellStyle name="Input 2 3 4 2 5 7" xfId="17857" xr:uid="{00000000-0005-0000-0000-000035450000}"/>
    <cellStyle name="Input 2 3 4 2 5 7 2" xfId="17858" xr:uid="{00000000-0005-0000-0000-000036450000}"/>
    <cellStyle name="Input 2 3 4 2 5 7 3" xfId="17859" xr:uid="{00000000-0005-0000-0000-000037450000}"/>
    <cellStyle name="Input 2 3 4 2 5 8" xfId="17860" xr:uid="{00000000-0005-0000-0000-000038450000}"/>
    <cellStyle name="Input 2 3 4 2 5 8 2" xfId="17861" xr:uid="{00000000-0005-0000-0000-000039450000}"/>
    <cellStyle name="Input 2 3 4 2 5 8 3" xfId="17862" xr:uid="{00000000-0005-0000-0000-00003A450000}"/>
    <cellStyle name="Input 2 3 4 2 5 9" xfId="17863" xr:uid="{00000000-0005-0000-0000-00003B450000}"/>
    <cellStyle name="Input 2 3 4 2 5 9 2" xfId="17864" xr:uid="{00000000-0005-0000-0000-00003C450000}"/>
    <cellStyle name="Input 2 3 4 2 5 9 3" xfId="17865" xr:uid="{00000000-0005-0000-0000-00003D450000}"/>
    <cellStyle name="Input 2 3 4 2 6" xfId="17866" xr:uid="{00000000-0005-0000-0000-00003E450000}"/>
    <cellStyle name="Input 2 3 4 2 6 10" xfId="17867" xr:uid="{00000000-0005-0000-0000-00003F450000}"/>
    <cellStyle name="Input 2 3 4 2 6 11" xfId="17868" xr:uid="{00000000-0005-0000-0000-000040450000}"/>
    <cellStyle name="Input 2 3 4 2 6 2" xfId="17869" xr:uid="{00000000-0005-0000-0000-000041450000}"/>
    <cellStyle name="Input 2 3 4 2 6 2 2" xfId="17870" xr:uid="{00000000-0005-0000-0000-000042450000}"/>
    <cellStyle name="Input 2 3 4 2 6 2 3" xfId="17871" xr:uid="{00000000-0005-0000-0000-000043450000}"/>
    <cellStyle name="Input 2 3 4 2 6 3" xfId="17872" xr:uid="{00000000-0005-0000-0000-000044450000}"/>
    <cellStyle name="Input 2 3 4 2 6 3 2" xfId="17873" xr:uid="{00000000-0005-0000-0000-000045450000}"/>
    <cellStyle name="Input 2 3 4 2 6 3 3" xfId="17874" xr:uid="{00000000-0005-0000-0000-000046450000}"/>
    <cellStyle name="Input 2 3 4 2 6 4" xfId="17875" xr:uid="{00000000-0005-0000-0000-000047450000}"/>
    <cellStyle name="Input 2 3 4 2 6 4 2" xfId="17876" xr:uid="{00000000-0005-0000-0000-000048450000}"/>
    <cellStyle name="Input 2 3 4 2 6 4 3" xfId="17877" xr:uid="{00000000-0005-0000-0000-000049450000}"/>
    <cellStyle name="Input 2 3 4 2 6 5" xfId="17878" xr:uid="{00000000-0005-0000-0000-00004A450000}"/>
    <cellStyle name="Input 2 3 4 2 6 5 2" xfId="17879" xr:uid="{00000000-0005-0000-0000-00004B450000}"/>
    <cellStyle name="Input 2 3 4 2 6 5 3" xfId="17880" xr:uid="{00000000-0005-0000-0000-00004C450000}"/>
    <cellStyle name="Input 2 3 4 2 6 6" xfId="17881" xr:uid="{00000000-0005-0000-0000-00004D450000}"/>
    <cellStyle name="Input 2 3 4 2 6 6 2" xfId="17882" xr:uid="{00000000-0005-0000-0000-00004E450000}"/>
    <cellStyle name="Input 2 3 4 2 6 6 3" xfId="17883" xr:uid="{00000000-0005-0000-0000-00004F450000}"/>
    <cellStyle name="Input 2 3 4 2 6 7" xfId="17884" xr:uid="{00000000-0005-0000-0000-000050450000}"/>
    <cellStyle name="Input 2 3 4 2 6 7 2" xfId="17885" xr:uid="{00000000-0005-0000-0000-000051450000}"/>
    <cellStyle name="Input 2 3 4 2 6 7 3" xfId="17886" xr:uid="{00000000-0005-0000-0000-000052450000}"/>
    <cellStyle name="Input 2 3 4 2 6 8" xfId="17887" xr:uid="{00000000-0005-0000-0000-000053450000}"/>
    <cellStyle name="Input 2 3 4 2 6 8 2" xfId="17888" xr:uid="{00000000-0005-0000-0000-000054450000}"/>
    <cellStyle name="Input 2 3 4 2 6 8 3" xfId="17889" xr:uid="{00000000-0005-0000-0000-000055450000}"/>
    <cellStyle name="Input 2 3 4 2 6 9" xfId="17890" xr:uid="{00000000-0005-0000-0000-000056450000}"/>
    <cellStyle name="Input 2 3 4 2 6 9 2" xfId="17891" xr:uid="{00000000-0005-0000-0000-000057450000}"/>
    <cellStyle name="Input 2 3 4 2 6 9 3" xfId="17892" xr:uid="{00000000-0005-0000-0000-000058450000}"/>
    <cellStyle name="Input 2 3 4 2 7" xfId="17893" xr:uid="{00000000-0005-0000-0000-000059450000}"/>
    <cellStyle name="Input 2 3 4 2 7 10" xfId="17894" xr:uid="{00000000-0005-0000-0000-00005A450000}"/>
    <cellStyle name="Input 2 3 4 2 7 11" xfId="17895" xr:uid="{00000000-0005-0000-0000-00005B450000}"/>
    <cellStyle name="Input 2 3 4 2 7 2" xfId="17896" xr:uid="{00000000-0005-0000-0000-00005C450000}"/>
    <cellStyle name="Input 2 3 4 2 7 2 2" xfId="17897" xr:uid="{00000000-0005-0000-0000-00005D450000}"/>
    <cellStyle name="Input 2 3 4 2 7 2 3" xfId="17898" xr:uid="{00000000-0005-0000-0000-00005E450000}"/>
    <cellStyle name="Input 2 3 4 2 7 3" xfId="17899" xr:uid="{00000000-0005-0000-0000-00005F450000}"/>
    <cellStyle name="Input 2 3 4 2 7 3 2" xfId="17900" xr:uid="{00000000-0005-0000-0000-000060450000}"/>
    <cellStyle name="Input 2 3 4 2 7 3 3" xfId="17901" xr:uid="{00000000-0005-0000-0000-000061450000}"/>
    <cellStyle name="Input 2 3 4 2 7 4" xfId="17902" xr:uid="{00000000-0005-0000-0000-000062450000}"/>
    <cellStyle name="Input 2 3 4 2 7 4 2" xfId="17903" xr:uid="{00000000-0005-0000-0000-000063450000}"/>
    <cellStyle name="Input 2 3 4 2 7 4 3" xfId="17904" xr:uid="{00000000-0005-0000-0000-000064450000}"/>
    <cellStyle name="Input 2 3 4 2 7 5" xfId="17905" xr:uid="{00000000-0005-0000-0000-000065450000}"/>
    <cellStyle name="Input 2 3 4 2 7 5 2" xfId="17906" xr:uid="{00000000-0005-0000-0000-000066450000}"/>
    <cellStyle name="Input 2 3 4 2 7 5 3" xfId="17907" xr:uid="{00000000-0005-0000-0000-000067450000}"/>
    <cellStyle name="Input 2 3 4 2 7 6" xfId="17908" xr:uid="{00000000-0005-0000-0000-000068450000}"/>
    <cellStyle name="Input 2 3 4 2 7 6 2" xfId="17909" xr:uid="{00000000-0005-0000-0000-000069450000}"/>
    <cellStyle name="Input 2 3 4 2 7 6 3" xfId="17910" xr:uid="{00000000-0005-0000-0000-00006A450000}"/>
    <cellStyle name="Input 2 3 4 2 7 7" xfId="17911" xr:uid="{00000000-0005-0000-0000-00006B450000}"/>
    <cellStyle name="Input 2 3 4 2 7 7 2" xfId="17912" xr:uid="{00000000-0005-0000-0000-00006C450000}"/>
    <cellStyle name="Input 2 3 4 2 7 7 3" xfId="17913" xr:uid="{00000000-0005-0000-0000-00006D450000}"/>
    <cellStyle name="Input 2 3 4 2 7 8" xfId="17914" xr:uid="{00000000-0005-0000-0000-00006E450000}"/>
    <cellStyle name="Input 2 3 4 2 7 8 2" xfId="17915" xr:uid="{00000000-0005-0000-0000-00006F450000}"/>
    <cellStyle name="Input 2 3 4 2 7 8 3" xfId="17916" xr:uid="{00000000-0005-0000-0000-000070450000}"/>
    <cellStyle name="Input 2 3 4 2 7 9" xfId="17917" xr:uid="{00000000-0005-0000-0000-000071450000}"/>
    <cellStyle name="Input 2 3 4 2 7 9 2" xfId="17918" xr:uid="{00000000-0005-0000-0000-000072450000}"/>
    <cellStyle name="Input 2 3 4 2 7 9 3" xfId="17919" xr:uid="{00000000-0005-0000-0000-000073450000}"/>
    <cellStyle name="Input 2 3 4 2 8" xfId="17920" xr:uid="{00000000-0005-0000-0000-000074450000}"/>
    <cellStyle name="Input 2 3 4 2 8 10" xfId="17921" xr:uid="{00000000-0005-0000-0000-000075450000}"/>
    <cellStyle name="Input 2 3 4 2 8 11" xfId="17922" xr:uid="{00000000-0005-0000-0000-000076450000}"/>
    <cellStyle name="Input 2 3 4 2 8 2" xfId="17923" xr:uid="{00000000-0005-0000-0000-000077450000}"/>
    <cellStyle name="Input 2 3 4 2 8 2 2" xfId="17924" xr:uid="{00000000-0005-0000-0000-000078450000}"/>
    <cellStyle name="Input 2 3 4 2 8 2 3" xfId="17925" xr:uid="{00000000-0005-0000-0000-000079450000}"/>
    <cellStyle name="Input 2 3 4 2 8 3" xfId="17926" xr:uid="{00000000-0005-0000-0000-00007A450000}"/>
    <cellStyle name="Input 2 3 4 2 8 3 2" xfId="17927" xr:uid="{00000000-0005-0000-0000-00007B450000}"/>
    <cellStyle name="Input 2 3 4 2 8 3 3" xfId="17928" xr:uid="{00000000-0005-0000-0000-00007C450000}"/>
    <cellStyle name="Input 2 3 4 2 8 4" xfId="17929" xr:uid="{00000000-0005-0000-0000-00007D450000}"/>
    <cellStyle name="Input 2 3 4 2 8 4 2" xfId="17930" xr:uid="{00000000-0005-0000-0000-00007E450000}"/>
    <cellStyle name="Input 2 3 4 2 8 4 3" xfId="17931" xr:uid="{00000000-0005-0000-0000-00007F450000}"/>
    <cellStyle name="Input 2 3 4 2 8 5" xfId="17932" xr:uid="{00000000-0005-0000-0000-000080450000}"/>
    <cellStyle name="Input 2 3 4 2 8 5 2" xfId="17933" xr:uid="{00000000-0005-0000-0000-000081450000}"/>
    <cellStyle name="Input 2 3 4 2 8 5 3" xfId="17934" xr:uid="{00000000-0005-0000-0000-000082450000}"/>
    <cellStyle name="Input 2 3 4 2 8 6" xfId="17935" xr:uid="{00000000-0005-0000-0000-000083450000}"/>
    <cellStyle name="Input 2 3 4 2 8 6 2" xfId="17936" xr:uid="{00000000-0005-0000-0000-000084450000}"/>
    <cellStyle name="Input 2 3 4 2 8 6 3" xfId="17937" xr:uid="{00000000-0005-0000-0000-000085450000}"/>
    <cellStyle name="Input 2 3 4 2 8 7" xfId="17938" xr:uid="{00000000-0005-0000-0000-000086450000}"/>
    <cellStyle name="Input 2 3 4 2 8 7 2" xfId="17939" xr:uid="{00000000-0005-0000-0000-000087450000}"/>
    <cellStyle name="Input 2 3 4 2 8 7 3" xfId="17940" xr:uid="{00000000-0005-0000-0000-000088450000}"/>
    <cellStyle name="Input 2 3 4 2 8 8" xfId="17941" xr:uid="{00000000-0005-0000-0000-000089450000}"/>
    <cellStyle name="Input 2 3 4 2 8 8 2" xfId="17942" xr:uid="{00000000-0005-0000-0000-00008A450000}"/>
    <cellStyle name="Input 2 3 4 2 8 8 3" xfId="17943" xr:uid="{00000000-0005-0000-0000-00008B450000}"/>
    <cellStyle name="Input 2 3 4 2 8 9" xfId="17944" xr:uid="{00000000-0005-0000-0000-00008C450000}"/>
    <cellStyle name="Input 2 3 4 2 8 9 2" xfId="17945" xr:uid="{00000000-0005-0000-0000-00008D450000}"/>
    <cellStyle name="Input 2 3 4 2 8 9 3" xfId="17946" xr:uid="{00000000-0005-0000-0000-00008E450000}"/>
    <cellStyle name="Input 2 3 4 2 9" xfId="17947" xr:uid="{00000000-0005-0000-0000-00008F450000}"/>
    <cellStyle name="Input 2 3 4 2 9 10" xfId="17948" xr:uid="{00000000-0005-0000-0000-000090450000}"/>
    <cellStyle name="Input 2 3 4 2 9 11" xfId="17949" xr:uid="{00000000-0005-0000-0000-000091450000}"/>
    <cellStyle name="Input 2 3 4 2 9 2" xfId="17950" xr:uid="{00000000-0005-0000-0000-000092450000}"/>
    <cellStyle name="Input 2 3 4 2 9 2 2" xfId="17951" xr:uid="{00000000-0005-0000-0000-000093450000}"/>
    <cellStyle name="Input 2 3 4 2 9 2 3" xfId="17952" xr:uid="{00000000-0005-0000-0000-000094450000}"/>
    <cellStyle name="Input 2 3 4 2 9 3" xfId="17953" xr:uid="{00000000-0005-0000-0000-000095450000}"/>
    <cellStyle name="Input 2 3 4 2 9 3 2" xfId="17954" xr:uid="{00000000-0005-0000-0000-000096450000}"/>
    <cellStyle name="Input 2 3 4 2 9 3 3" xfId="17955" xr:uid="{00000000-0005-0000-0000-000097450000}"/>
    <cellStyle name="Input 2 3 4 2 9 4" xfId="17956" xr:uid="{00000000-0005-0000-0000-000098450000}"/>
    <cellStyle name="Input 2 3 4 2 9 4 2" xfId="17957" xr:uid="{00000000-0005-0000-0000-000099450000}"/>
    <cellStyle name="Input 2 3 4 2 9 4 3" xfId="17958" xr:uid="{00000000-0005-0000-0000-00009A450000}"/>
    <cellStyle name="Input 2 3 4 2 9 5" xfId="17959" xr:uid="{00000000-0005-0000-0000-00009B450000}"/>
    <cellStyle name="Input 2 3 4 2 9 5 2" xfId="17960" xr:uid="{00000000-0005-0000-0000-00009C450000}"/>
    <cellStyle name="Input 2 3 4 2 9 5 3" xfId="17961" xr:uid="{00000000-0005-0000-0000-00009D450000}"/>
    <cellStyle name="Input 2 3 4 2 9 6" xfId="17962" xr:uid="{00000000-0005-0000-0000-00009E450000}"/>
    <cellStyle name="Input 2 3 4 2 9 6 2" xfId="17963" xr:uid="{00000000-0005-0000-0000-00009F450000}"/>
    <cellStyle name="Input 2 3 4 2 9 6 3" xfId="17964" xr:uid="{00000000-0005-0000-0000-0000A0450000}"/>
    <cellStyle name="Input 2 3 4 2 9 7" xfId="17965" xr:uid="{00000000-0005-0000-0000-0000A1450000}"/>
    <cellStyle name="Input 2 3 4 2 9 7 2" xfId="17966" xr:uid="{00000000-0005-0000-0000-0000A2450000}"/>
    <cellStyle name="Input 2 3 4 2 9 7 3" xfId="17967" xr:uid="{00000000-0005-0000-0000-0000A3450000}"/>
    <cellStyle name="Input 2 3 4 2 9 8" xfId="17968" xr:uid="{00000000-0005-0000-0000-0000A4450000}"/>
    <cellStyle name="Input 2 3 4 2 9 8 2" xfId="17969" xr:uid="{00000000-0005-0000-0000-0000A5450000}"/>
    <cellStyle name="Input 2 3 4 2 9 8 3" xfId="17970" xr:uid="{00000000-0005-0000-0000-0000A6450000}"/>
    <cellStyle name="Input 2 3 4 2 9 9" xfId="17971" xr:uid="{00000000-0005-0000-0000-0000A7450000}"/>
    <cellStyle name="Input 2 3 4 2 9 9 2" xfId="17972" xr:uid="{00000000-0005-0000-0000-0000A8450000}"/>
    <cellStyle name="Input 2 3 4 2 9 9 3" xfId="17973" xr:uid="{00000000-0005-0000-0000-0000A9450000}"/>
    <cellStyle name="Input 2 3 4 3" xfId="58258" xr:uid="{00000000-0005-0000-0000-0000AA450000}"/>
    <cellStyle name="Input 2 3 5" xfId="17974" xr:uid="{00000000-0005-0000-0000-0000AB450000}"/>
    <cellStyle name="Input 2 3 5 10" xfId="17975" xr:uid="{00000000-0005-0000-0000-0000AC450000}"/>
    <cellStyle name="Input 2 3 5 10 10" xfId="17976" xr:uid="{00000000-0005-0000-0000-0000AD450000}"/>
    <cellStyle name="Input 2 3 5 10 11" xfId="17977" xr:uid="{00000000-0005-0000-0000-0000AE450000}"/>
    <cellStyle name="Input 2 3 5 10 2" xfId="17978" xr:uid="{00000000-0005-0000-0000-0000AF450000}"/>
    <cellStyle name="Input 2 3 5 10 2 2" xfId="17979" xr:uid="{00000000-0005-0000-0000-0000B0450000}"/>
    <cellStyle name="Input 2 3 5 10 2 3" xfId="17980" xr:uid="{00000000-0005-0000-0000-0000B1450000}"/>
    <cellStyle name="Input 2 3 5 10 3" xfId="17981" xr:uid="{00000000-0005-0000-0000-0000B2450000}"/>
    <cellStyle name="Input 2 3 5 10 3 2" xfId="17982" xr:uid="{00000000-0005-0000-0000-0000B3450000}"/>
    <cellStyle name="Input 2 3 5 10 3 3" xfId="17983" xr:uid="{00000000-0005-0000-0000-0000B4450000}"/>
    <cellStyle name="Input 2 3 5 10 4" xfId="17984" xr:uid="{00000000-0005-0000-0000-0000B5450000}"/>
    <cellStyle name="Input 2 3 5 10 4 2" xfId="17985" xr:uid="{00000000-0005-0000-0000-0000B6450000}"/>
    <cellStyle name="Input 2 3 5 10 4 3" xfId="17986" xr:uid="{00000000-0005-0000-0000-0000B7450000}"/>
    <cellStyle name="Input 2 3 5 10 5" xfId="17987" xr:uid="{00000000-0005-0000-0000-0000B8450000}"/>
    <cellStyle name="Input 2 3 5 10 5 2" xfId="17988" xr:uid="{00000000-0005-0000-0000-0000B9450000}"/>
    <cellStyle name="Input 2 3 5 10 5 3" xfId="17989" xr:uid="{00000000-0005-0000-0000-0000BA450000}"/>
    <cellStyle name="Input 2 3 5 10 6" xfId="17990" xr:uid="{00000000-0005-0000-0000-0000BB450000}"/>
    <cellStyle name="Input 2 3 5 10 6 2" xfId="17991" xr:uid="{00000000-0005-0000-0000-0000BC450000}"/>
    <cellStyle name="Input 2 3 5 10 6 3" xfId="17992" xr:uid="{00000000-0005-0000-0000-0000BD450000}"/>
    <cellStyle name="Input 2 3 5 10 7" xfId="17993" xr:uid="{00000000-0005-0000-0000-0000BE450000}"/>
    <cellStyle name="Input 2 3 5 10 7 2" xfId="17994" xr:uid="{00000000-0005-0000-0000-0000BF450000}"/>
    <cellStyle name="Input 2 3 5 10 7 3" xfId="17995" xr:uid="{00000000-0005-0000-0000-0000C0450000}"/>
    <cellStyle name="Input 2 3 5 10 8" xfId="17996" xr:uid="{00000000-0005-0000-0000-0000C1450000}"/>
    <cellStyle name="Input 2 3 5 10 8 2" xfId="17997" xr:uid="{00000000-0005-0000-0000-0000C2450000}"/>
    <cellStyle name="Input 2 3 5 10 8 3" xfId="17998" xr:uid="{00000000-0005-0000-0000-0000C3450000}"/>
    <cellStyle name="Input 2 3 5 10 9" xfId="17999" xr:uid="{00000000-0005-0000-0000-0000C4450000}"/>
    <cellStyle name="Input 2 3 5 10 9 2" xfId="18000" xr:uid="{00000000-0005-0000-0000-0000C5450000}"/>
    <cellStyle name="Input 2 3 5 10 9 3" xfId="18001" xr:uid="{00000000-0005-0000-0000-0000C6450000}"/>
    <cellStyle name="Input 2 3 5 11" xfId="18002" xr:uid="{00000000-0005-0000-0000-0000C7450000}"/>
    <cellStyle name="Input 2 3 5 11 2" xfId="18003" xr:uid="{00000000-0005-0000-0000-0000C8450000}"/>
    <cellStyle name="Input 2 3 5 11 3" xfId="18004" xr:uid="{00000000-0005-0000-0000-0000C9450000}"/>
    <cellStyle name="Input 2 3 5 12" xfId="18005" xr:uid="{00000000-0005-0000-0000-0000CA450000}"/>
    <cellStyle name="Input 2 3 5 12 2" xfId="18006" xr:uid="{00000000-0005-0000-0000-0000CB450000}"/>
    <cellStyle name="Input 2 3 5 12 3" xfId="18007" xr:uid="{00000000-0005-0000-0000-0000CC450000}"/>
    <cellStyle name="Input 2 3 5 13" xfId="18008" xr:uid="{00000000-0005-0000-0000-0000CD450000}"/>
    <cellStyle name="Input 2 3 5 13 2" xfId="18009" xr:uid="{00000000-0005-0000-0000-0000CE450000}"/>
    <cellStyle name="Input 2 3 5 13 3" xfId="18010" xr:uid="{00000000-0005-0000-0000-0000CF450000}"/>
    <cellStyle name="Input 2 3 5 14" xfId="18011" xr:uid="{00000000-0005-0000-0000-0000D0450000}"/>
    <cellStyle name="Input 2 3 5 14 2" xfId="18012" xr:uid="{00000000-0005-0000-0000-0000D1450000}"/>
    <cellStyle name="Input 2 3 5 14 3" xfId="18013" xr:uid="{00000000-0005-0000-0000-0000D2450000}"/>
    <cellStyle name="Input 2 3 5 15" xfId="18014" xr:uid="{00000000-0005-0000-0000-0000D3450000}"/>
    <cellStyle name="Input 2 3 5 15 2" xfId="18015" xr:uid="{00000000-0005-0000-0000-0000D4450000}"/>
    <cellStyle name="Input 2 3 5 15 3" xfId="18016" xr:uid="{00000000-0005-0000-0000-0000D5450000}"/>
    <cellStyle name="Input 2 3 5 16" xfId="18017" xr:uid="{00000000-0005-0000-0000-0000D6450000}"/>
    <cellStyle name="Input 2 3 5 16 2" xfId="18018" xr:uid="{00000000-0005-0000-0000-0000D7450000}"/>
    <cellStyle name="Input 2 3 5 16 3" xfId="18019" xr:uid="{00000000-0005-0000-0000-0000D8450000}"/>
    <cellStyle name="Input 2 3 5 17" xfId="18020" xr:uid="{00000000-0005-0000-0000-0000D9450000}"/>
    <cellStyle name="Input 2 3 5 17 2" xfId="18021" xr:uid="{00000000-0005-0000-0000-0000DA450000}"/>
    <cellStyle name="Input 2 3 5 17 3" xfId="18022" xr:uid="{00000000-0005-0000-0000-0000DB450000}"/>
    <cellStyle name="Input 2 3 5 18" xfId="18023" xr:uid="{00000000-0005-0000-0000-0000DC450000}"/>
    <cellStyle name="Input 2 3 5 18 2" xfId="18024" xr:uid="{00000000-0005-0000-0000-0000DD450000}"/>
    <cellStyle name="Input 2 3 5 18 3" xfId="18025" xr:uid="{00000000-0005-0000-0000-0000DE450000}"/>
    <cellStyle name="Input 2 3 5 19" xfId="18026" xr:uid="{00000000-0005-0000-0000-0000DF450000}"/>
    <cellStyle name="Input 2 3 5 2" xfId="18027" xr:uid="{00000000-0005-0000-0000-0000E0450000}"/>
    <cellStyle name="Input 2 3 5 2 10" xfId="18028" xr:uid="{00000000-0005-0000-0000-0000E1450000}"/>
    <cellStyle name="Input 2 3 5 2 11" xfId="18029" xr:uid="{00000000-0005-0000-0000-0000E2450000}"/>
    <cellStyle name="Input 2 3 5 2 2" xfId="18030" xr:uid="{00000000-0005-0000-0000-0000E3450000}"/>
    <cellStyle name="Input 2 3 5 2 2 2" xfId="18031" xr:uid="{00000000-0005-0000-0000-0000E4450000}"/>
    <cellStyle name="Input 2 3 5 2 2 3" xfId="18032" xr:uid="{00000000-0005-0000-0000-0000E5450000}"/>
    <cellStyle name="Input 2 3 5 2 3" xfId="18033" xr:uid="{00000000-0005-0000-0000-0000E6450000}"/>
    <cellStyle name="Input 2 3 5 2 3 2" xfId="18034" xr:uid="{00000000-0005-0000-0000-0000E7450000}"/>
    <cellStyle name="Input 2 3 5 2 3 3" xfId="18035" xr:uid="{00000000-0005-0000-0000-0000E8450000}"/>
    <cellStyle name="Input 2 3 5 2 4" xfId="18036" xr:uid="{00000000-0005-0000-0000-0000E9450000}"/>
    <cellStyle name="Input 2 3 5 2 4 2" xfId="18037" xr:uid="{00000000-0005-0000-0000-0000EA450000}"/>
    <cellStyle name="Input 2 3 5 2 4 3" xfId="18038" xr:uid="{00000000-0005-0000-0000-0000EB450000}"/>
    <cellStyle name="Input 2 3 5 2 5" xfId="18039" xr:uid="{00000000-0005-0000-0000-0000EC450000}"/>
    <cellStyle name="Input 2 3 5 2 5 2" xfId="18040" xr:uid="{00000000-0005-0000-0000-0000ED450000}"/>
    <cellStyle name="Input 2 3 5 2 5 3" xfId="18041" xr:uid="{00000000-0005-0000-0000-0000EE450000}"/>
    <cellStyle name="Input 2 3 5 2 6" xfId="18042" xr:uid="{00000000-0005-0000-0000-0000EF450000}"/>
    <cellStyle name="Input 2 3 5 2 6 2" xfId="18043" xr:uid="{00000000-0005-0000-0000-0000F0450000}"/>
    <cellStyle name="Input 2 3 5 2 6 3" xfId="18044" xr:uid="{00000000-0005-0000-0000-0000F1450000}"/>
    <cellStyle name="Input 2 3 5 2 7" xfId="18045" xr:uid="{00000000-0005-0000-0000-0000F2450000}"/>
    <cellStyle name="Input 2 3 5 2 7 2" xfId="18046" xr:uid="{00000000-0005-0000-0000-0000F3450000}"/>
    <cellStyle name="Input 2 3 5 2 7 3" xfId="18047" xr:uid="{00000000-0005-0000-0000-0000F4450000}"/>
    <cellStyle name="Input 2 3 5 2 8" xfId="18048" xr:uid="{00000000-0005-0000-0000-0000F5450000}"/>
    <cellStyle name="Input 2 3 5 2 8 2" xfId="18049" xr:uid="{00000000-0005-0000-0000-0000F6450000}"/>
    <cellStyle name="Input 2 3 5 2 8 3" xfId="18050" xr:uid="{00000000-0005-0000-0000-0000F7450000}"/>
    <cellStyle name="Input 2 3 5 2 9" xfId="18051" xr:uid="{00000000-0005-0000-0000-0000F8450000}"/>
    <cellStyle name="Input 2 3 5 2 9 2" xfId="18052" xr:uid="{00000000-0005-0000-0000-0000F9450000}"/>
    <cellStyle name="Input 2 3 5 2 9 3" xfId="18053" xr:uid="{00000000-0005-0000-0000-0000FA450000}"/>
    <cellStyle name="Input 2 3 5 20" xfId="18054" xr:uid="{00000000-0005-0000-0000-0000FB450000}"/>
    <cellStyle name="Input 2 3 5 3" xfId="18055" xr:uid="{00000000-0005-0000-0000-0000FC450000}"/>
    <cellStyle name="Input 2 3 5 3 10" xfId="18056" xr:uid="{00000000-0005-0000-0000-0000FD450000}"/>
    <cellStyle name="Input 2 3 5 3 11" xfId="18057" xr:uid="{00000000-0005-0000-0000-0000FE450000}"/>
    <cellStyle name="Input 2 3 5 3 2" xfId="18058" xr:uid="{00000000-0005-0000-0000-0000FF450000}"/>
    <cellStyle name="Input 2 3 5 3 2 2" xfId="18059" xr:uid="{00000000-0005-0000-0000-000000460000}"/>
    <cellStyle name="Input 2 3 5 3 2 3" xfId="18060" xr:uid="{00000000-0005-0000-0000-000001460000}"/>
    <cellStyle name="Input 2 3 5 3 3" xfId="18061" xr:uid="{00000000-0005-0000-0000-000002460000}"/>
    <cellStyle name="Input 2 3 5 3 3 2" xfId="18062" xr:uid="{00000000-0005-0000-0000-000003460000}"/>
    <cellStyle name="Input 2 3 5 3 3 3" xfId="18063" xr:uid="{00000000-0005-0000-0000-000004460000}"/>
    <cellStyle name="Input 2 3 5 3 4" xfId="18064" xr:uid="{00000000-0005-0000-0000-000005460000}"/>
    <cellStyle name="Input 2 3 5 3 4 2" xfId="18065" xr:uid="{00000000-0005-0000-0000-000006460000}"/>
    <cellStyle name="Input 2 3 5 3 4 3" xfId="18066" xr:uid="{00000000-0005-0000-0000-000007460000}"/>
    <cellStyle name="Input 2 3 5 3 5" xfId="18067" xr:uid="{00000000-0005-0000-0000-000008460000}"/>
    <cellStyle name="Input 2 3 5 3 5 2" xfId="18068" xr:uid="{00000000-0005-0000-0000-000009460000}"/>
    <cellStyle name="Input 2 3 5 3 5 3" xfId="18069" xr:uid="{00000000-0005-0000-0000-00000A460000}"/>
    <cellStyle name="Input 2 3 5 3 6" xfId="18070" xr:uid="{00000000-0005-0000-0000-00000B460000}"/>
    <cellStyle name="Input 2 3 5 3 6 2" xfId="18071" xr:uid="{00000000-0005-0000-0000-00000C460000}"/>
    <cellStyle name="Input 2 3 5 3 6 3" xfId="18072" xr:uid="{00000000-0005-0000-0000-00000D460000}"/>
    <cellStyle name="Input 2 3 5 3 7" xfId="18073" xr:uid="{00000000-0005-0000-0000-00000E460000}"/>
    <cellStyle name="Input 2 3 5 3 7 2" xfId="18074" xr:uid="{00000000-0005-0000-0000-00000F460000}"/>
    <cellStyle name="Input 2 3 5 3 7 3" xfId="18075" xr:uid="{00000000-0005-0000-0000-000010460000}"/>
    <cellStyle name="Input 2 3 5 3 8" xfId="18076" xr:uid="{00000000-0005-0000-0000-000011460000}"/>
    <cellStyle name="Input 2 3 5 3 8 2" xfId="18077" xr:uid="{00000000-0005-0000-0000-000012460000}"/>
    <cellStyle name="Input 2 3 5 3 8 3" xfId="18078" xr:uid="{00000000-0005-0000-0000-000013460000}"/>
    <cellStyle name="Input 2 3 5 3 9" xfId="18079" xr:uid="{00000000-0005-0000-0000-000014460000}"/>
    <cellStyle name="Input 2 3 5 3 9 2" xfId="18080" xr:uid="{00000000-0005-0000-0000-000015460000}"/>
    <cellStyle name="Input 2 3 5 3 9 3" xfId="18081" xr:uid="{00000000-0005-0000-0000-000016460000}"/>
    <cellStyle name="Input 2 3 5 4" xfId="18082" xr:uid="{00000000-0005-0000-0000-000017460000}"/>
    <cellStyle name="Input 2 3 5 4 10" xfId="18083" xr:uid="{00000000-0005-0000-0000-000018460000}"/>
    <cellStyle name="Input 2 3 5 4 11" xfId="18084" xr:uid="{00000000-0005-0000-0000-000019460000}"/>
    <cellStyle name="Input 2 3 5 4 2" xfId="18085" xr:uid="{00000000-0005-0000-0000-00001A460000}"/>
    <cellStyle name="Input 2 3 5 4 2 2" xfId="18086" xr:uid="{00000000-0005-0000-0000-00001B460000}"/>
    <cellStyle name="Input 2 3 5 4 2 3" xfId="18087" xr:uid="{00000000-0005-0000-0000-00001C460000}"/>
    <cellStyle name="Input 2 3 5 4 3" xfId="18088" xr:uid="{00000000-0005-0000-0000-00001D460000}"/>
    <cellStyle name="Input 2 3 5 4 3 2" xfId="18089" xr:uid="{00000000-0005-0000-0000-00001E460000}"/>
    <cellStyle name="Input 2 3 5 4 3 3" xfId="18090" xr:uid="{00000000-0005-0000-0000-00001F460000}"/>
    <cellStyle name="Input 2 3 5 4 4" xfId="18091" xr:uid="{00000000-0005-0000-0000-000020460000}"/>
    <cellStyle name="Input 2 3 5 4 4 2" xfId="18092" xr:uid="{00000000-0005-0000-0000-000021460000}"/>
    <cellStyle name="Input 2 3 5 4 4 3" xfId="18093" xr:uid="{00000000-0005-0000-0000-000022460000}"/>
    <cellStyle name="Input 2 3 5 4 5" xfId="18094" xr:uid="{00000000-0005-0000-0000-000023460000}"/>
    <cellStyle name="Input 2 3 5 4 5 2" xfId="18095" xr:uid="{00000000-0005-0000-0000-000024460000}"/>
    <cellStyle name="Input 2 3 5 4 5 3" xfId="18096" xr:uid="{00000000-0005-0000-0000-000025460000}"/>
    <cellStyle name="Input 2 3 5 4 6" xfId="18097" xr:uid="{00000000-0005-0000-0000-000026460000}"/>
    <cellStyle name="Input 2 3 5 4 6 2" xfId="18098" xr:uid="{00000000-0005-0000-0000-000027460000}"/>
    <cellStyle name="Input 2 3 5 4 6 3" xfId="18099" xr:uid="{00000000-0005-0000-0000-000028460000}"/>
    <cellStyle name="Input 2 3 5 4 7" xfId="18100" xr:uid="{00000000-0005-0000-0000-000029460000}"/>
    <cellStyle name="Input 2 3 5 4 7 2" xfId="18101" xr:uid="{00000000-0005-0000-0000-00002A460000}"/>
    <cellStyle name="Input 2 3 5 4 7 3" xfId="18102" xr:uid="{00000000-0005-0000-0000-00002B460000}"/>
    <cellStyle name="Input 2 3 5 4 8" xfId="18103" xr:uid="{00000000-0005-0000-0000-00002C460000}"/>
    <cellStyle name="Input 2 3 5 4 8 2" xfId="18104" xr:uid="{00000000-0005-0000-0000-00002D460000}"/>
    <cellStyle name="Input 2 3 5 4 8 3" xfId="18105" xr:uid="{00000000-0005-0000-0000-00002E460000}"/>
    <cellStyle name="Input 2 3 5 4 9" xfId="18106" xr:uid="{00000000-0005-0000-0000-00002F460000}"/>
    <cellStyle name="Input 2 3 5 4 9 2" xfId="18107" xr:uid="{00000000-0005-0000-0000-000030460000}"/>
    <cellStyle name="Input 2 3 5 4 9 3" xfId="18108" xr:uid="{00000000-0005-0000-0000-000031460000}"/>
    <cellStyle name="Input 2 3 5 5" xfId="18109" xr:uid="{00000000-0005-0000-0000-000032460000}"/>
    <cellStyle name="Input 2 3 5 5 10" xfId="18110" xr:uid="{00000000-0005-0000-0000-000033460000}"/>
    <cellStyle name="Input 2 3 5 5 11" xfId="18111" xr:uid="{00000000-0005-0000-0000-000034460000}"/>
    <cellStyle name="Input 2 3 5 5 2" xfId="18112" xr:uid="{00000000-0005-0000-0000-000035460000}"/>
    <cellStyle name="Input 2 3 5 5 2 2" xfId="18113" xr:uid="{00000000-0005-0000-0000-000036460000}"/>
    <cellStyle name="Input 2 3 5 5 2 3" xfId="18114" xr:uid="{00000000-0005-0000-0000-000037460000}"/>
    <cellStyle name="Input 2 3 5 5 3" xfId="18115" xr:uid="{00000000-0005-0000-0000-000038460000}"/>
    <cellStyle name="Input 2 3 5 5 3 2" xfId="18116" xr:uid="{00000000-0005-0000-0000-000039460000}"/>
    <cellStyle name="Input 2 3 5 5 3 3" xfId="18117" xr:uid="{00000000-0005-0000-0000-00003A460000}"/>
    <cellStyle name="Input 2 3 5 5 4" xfId="18118" xr:uid="{00000000-0005-0000-0000-00003B460000}"/>
    <cellStyle name="Input 2 3 5 5 4 2" xfId="18119" xr:uid="{00000000-0005-0000-0000-00003C460000}"/>
    <cellStyle name="Input 2 3 5 5 4 3" xfId="18120" xr:uid="{00000000-0005-0000-0000-00003D460000}"/>
    <cellStyle name="Input 2 3 5 5 5" xfId="18121" xr:uid="{00000000-0005-0000-0000-00003E460000}"/>
    <cellStyle name="Input 2 3 5 5 5 2" xfId="18122" xr:uid="{00000000-0005-0000-0000-00003F460000}"/>
    <cellStyle name="Input 2 3 5 5 5 3" xfId="18123" xr:uid="{00000000-0005-0000-0000-000040460000}"/>
    <cellStyle name="Input 2 3 5 5 6" xfId="18124" xr:uid="{00000000-0005-0000-0000-000041460000}"/>
    <cellStyle name="Input 2 3 5 5 6 2" xfId="18125" xr:uid="{00000000-0005-0000-0000-000042460000}"/>
    <cellStyle name="Input 2 3 5 5 6 3" xfId="18126" xr:uid="{00000000-0005-0000-0000-000043460000}"/>
    <cellStyle name="Input 2 3 5 5 7" xfId="18127" xr:uid="{00000000-0005-0000-0000-000044460000}"/>
    <cellStyle name="Input 2 3 5 5 7 2" xfId="18128" xr:uid="{00000000-0005-0000-0000-000045460000}"/>
    <cellStyle name="Input 2 3 5 5 7 3" xfId="18129" xr:uid="{00000000-0005-0000-0000-000046460000}"/>
    <cellStyle name="Input 2 3 5 5 8" xfId="18130" xr:uid="{00000000-0005-0000-0000-000047460000}"/>
    <cellStyle name="Input 2 3 5 5 8 2" xfId="18131" xr:uid="{00000000-0005-0000-0000-000048460000}"/>
    <cellStyle name="Input 2 3 5 5 8 3" xfId="18132" xr:uid="{00000000-0005-0000-0000-000049460000}"/>
    <cellStyle name="Input 2 3 5 5 9" xfId="18133" xr:uid="{00000000-0005-0000-0000-00004A460000}"/>
    <cellStyle name="Input 2 3 5 5 9 2" xfId="18134" xr:uid="{00000000-0005-0000-0000-00004B460000}"/>
    <cellStyle name="Input 2 3 5 5 9 3" xfId="18135" xr:uid="{00000000-0005-0000-0000-00004C460000}"/>
    <cellStyle name="Input 2 3 5 6" xfId="18136" xr:uid="{00000000-0005-0000-0000-00004D460000}"/>
    <cellStyle name="Input 2 3 5 6 10" xfId="18137" xr:uid="{00000000-0005-0000-0000-00004E460000}"/>
    <cellStyle name="Input 2 3 5 6 11" xfId="18138" xr:uid="{00000000-0005-0000-0000-00004F460000}"/>
    <cellStyle name="Input 2 3 5 6 2" xfId="18139" xr:uid="{00000000-0005-0000-0000-000050460000}"/>
    <cellStyle name="Input 2 3 5 6 2 2" xfId="18140" xr:uid="{00000000-0005-0000-0000-000051460000}"/>
    <cellStyle name="Input 2 3 5 6 2 3" xfId="18141" xr:uid="{00000000-0005-0000-0000-000052460000}"/>
    <cellStyle name="Input 2 3 5 6 3" xfId="18142" xr:uid="{00000000-0005-0000-0000-000053460000}"/>
    <cellStyle name="Input 2 3 5 6 3 2" xfId="18143" xr:uid="{00000000-0005-0000-0000-000054460000}"/>
    <cellStyle name="Input 2 3 5 6 3 3" xfId="18144" xr:uid="{00000000-0005-0000-0000-000055460000}"/>
    <cellStyle name="Input 2 3 5 6 4" xfId="18145" xr:uid="{00000000-0005-0000-0000-000056460000}"/>
    <cellStyle name="Input 2 3 5 6 4 2" xfId="18146" xr:uid="{00000000-0005-0000-0000-000057460000}"/>
    <cellStyle name="Input 2 3 5 6 4 3" xfId="18147" xr:uid="{00000000-0005-0000-0000-000058460000}"/>
    <cellStyle name="Input 2 3 5 6 5" xfId="18148" xr:uid="{00000000-0005-0000-0000-000059460000}"/>
    <cellStyle name="Input 2 3 5 6 5 2" xfId="18149" xr:uid="{00000000-0005-0000-0000-00005A460000}"/>
    <cellStyle name="Input 2 3 5 6 5 3" xfId="18150" xr:uid="{00000000-0005-0000-0000-00005B460000}"/>
    <cellStyle name="Input 2 3 5 6 6" xfId="18151" xr:uid="{00000000-0005-0000-0000-00005C460000}"/>
    <cellStyle name="Input 2 3 5 6 6 2" xfId="18152" xr:uid="{00000000-0005-0000-0000-00005D460000}"/>
    <cellStyle name="Input 2 3 5 6 6 3" xfId="18153" xr:uid="{00000000-0005-0000-0000-00005E460000}"/>
    <cellStyle name="Input 2 3 5 6 7" xfId="18154" xr:uid="{00000000-0005-0000-0000-00005F460000}"/>
    <cellStyle name="Input 2 3 5 6 7 2" xfId="18155" xr:uid="{00000000-0005-0000-0000-000060460000}"/>
    <cellStyle name="Input 2 3 5 6 7 3" xfId="18156" xr:uid="{00000000-0005-0000-0000-000061460000}"/>
    <cellStyle name="Input 2 3 5 6 8" xfId="18157" xr:uid="{00000000-0005-0000-0000-000062460000}"/>
    <cellStyle name="Input 2 3 5 6 8 2" xfId="18158" xr:uid="{00000000-0005-0000-0000-000063460000}"/>
    <cellStyle name="Input 2 3 5 6 8 3" xfId="18159" xr:uid="{00000000-0005-0000-0000-000064460000}"/>
    <cellStyle name="Input 2 3 5 6 9" xfId="18160" xr:uid="{00000000-0005-0000-0000-000065460000}"/>
    <cellStyle name="Input 2 3 5 6 9 2" xfId="18161" xr:uid="{00000000-0005-0000-0000-000066460000}"/>
    <cellStyle name="Input 2 3 5 6 9 3" xfId="18162" xr:uid="{00000000-0005-0000-0000-000067460000}"/>
    <cellStyle name="Input 2 3 5 7" xfId="18163" xr:uid="{00000000-0005-0000-0000-000068460000}"/>
    <cellStyle name="Input 2 3 5 7 10" xfId="18164" xr:uid="{00000000-0005-0000-0000-000069460000}"/>
    <cellStyle name="Input 2 3 5 7 11" xfId="18165" xr:uid="{00000000-0005-0000-0000-00006A460000}"/>
    <cellStyle name="Input 2 3 5 7 2" xfId="18166" xr:uid="{00000000-0005-0000-0000-00006B460000}"/>
    <cellStyle name="Input 2 3 5 7 2 2" xfId="18167" xr:uid="{00000000-0005-0000-0000-00006C460000}"/>
    <cellStyle name="Input 2 3 5 7 2 3" xfId="18168" xr:uid="{00000000-0005-0000-0000-00006D460000}"/>
    <cellStyle name="Input 2 3 5 7 3" xfId="18169" xr:uid="{00000000-0005-0000-0000-00006E460000}"/>
    <cellStyle name="Input 2 3 5 7 3 2" xfId="18170" xr:uid="{00000000-0005-0000-0000-00006F460000}"/>
    <cellStyle name="Input 2 3 5 7 3 3" xfId="18171" xr:uid="{00000000-0005-0000-0000-000070460000}"/>
    <cellStyle name="Input 2 3 5 7 4" xfId="18172" xr:uid="{00000000-0005-0000-0000-000071460000}"/>
    <cellStyle name="Input 2 3 5 7 4 2" xfId="18173" xr:uid="{00000000-0005-0000-0000-000072460000}"/>
    <cellStyle name="Input 2 3 5 7 4 3" xfId="18174" xr:uid="{00000000-0005-0000-0000-000073460000}"/>
    <cellStyle name="Input 2 3 5 7 5" xfId="18175" xr:uid="{00000000-0005-0000-0000-000074460000}"/>
    <cellStyle name="Input 2 3 5 7 5 2" xfId="18176" xr:uid="{00000000-0005-0000-0000-000075460000}"/>
    <cellStyle name="Input 2 3 5 7 5 3" xfId="18177" xr:uid="{00000000-0005-0000-0000-000076460000}"/>
    <cellStyle name="Input 2 3 5 7 6" xfId="18178" xr:uid="{00000000-0005-0000-0000-000077460000}"/>
    <cellStyle name="Input 2 3 5 7 6 2" xfId="18179" xr:uid="{00000000-0005-0000-0000-000078460000}"/>
    <cellStyle name="Input 2 3 5 7 6 3" xfId="18180" xr:uid="{00000000-0005-0000-0000-000079460000}"/>
    <cellStyle name="Input 2 3 5 7 7" xfId="18181" xr:uid="{00000000-0005-0000-0000-00007A460000}"/>
    <cellStyle name="Input 2 3 5 7 7 2" xfId="18182" xr:uid="{00000000-0005-0000-0000-00007B460000}"/>
    <cellStyle name="Input 2 3 5 7 7 3" xfId="18183" xr:uid="{00000000-0005-0000-0000-00007C460000}"/>
    <cellStyle name="Input 2 3 5 7 8" xfId="18184" xr:uid="{00000000-0005-0000-0000-00007D460000}"/>
    <cellStyle name="Input 2 3 5 7 8 2" xfId="18185" xr:uid="{00000000-0005-0000-0000-00007E460000}"/>
    <cellStyle name="Input 2 3 5 7 8 3" xfId="18186" xr:uid="{00000000-0005-0000-0000-00007F460000}"/>
    <cellStyle name="Input 2 3 5 7 9" xfId="18187" xr:uid="{00000000-0005-0000-0000-000080460000}"/>
    <cellStyle name="Input 2 3 5 7 9 2" xfId="18188" xr:uid="{00000000-0005-0000-0000-000081460000}"/>
    <cellStyle name="Input 2 3 5 7 9 3" xfId="18189" xr:uid="{00000000-0005-0000-0000-000082460000}"/>
    <cellStyle name="Input 2 3 5 8" xfId="18190" xr:uid="{00000000-0005-0000-0000-000083460000}"/>
    <cellStyle name="Input 2 3 5 8 10" xfId="18191" xr:uid="{00000000-0005-0000-0000-000084460000}"/>
    <cellStyle name="Input 2 3 5 8 11" xfId="18192" xr:uid="{00000000-0005-0000-0000-000085460000}"/>
    <cellStyle name="Input 2 3 5 8 2" xfId="18193" xr:uid="{00000000-0005-0000-0000-000086460000}"/>
    <cellStyle name="Input 2 3 5 8 2 2" xfId="18194" xr:uid="{00000000-0005-0000-0000-000087460000}"/>
    <cellStyle name="Input 2 3 5 8 2 3" xfId="18195" xr:uid="{00000000-0005-0000-0000-000088460000}"/>
    <cellStyle name="Input 2 3 5 8 3" xfId="18196" xr:uid="{00000000-0005-0000-0000-000089460000}"/>
    <cellStyle name="Input 2 3 5 8 3 2" xfId="18197" xr:uid="{00000000-0005-0000-0000-00008A460000}"/>
    <cellStyle name="Input 2 3 5 8 3 3" xfId="18198" xr:uid="{00000000-0005-0000-0000-00008B460000}"/>
    <cellStyle name="Input 2 3 5 8 4" xfId="18199" xr:uid="{00000000-0005-0000-0000-00008C460000}"/>
    <cellStyle name="Input 2 3 5 8 4 2" xfId="18200" xr:uid="{00000000-0005-0000-0000-00008D460000}"/>
    <cellStyle name="Input 2 3 5 8 4 3" xfId="18201" xr:uid="{00000000-0005-0000-0000-00008E460000}"/>
    <cellStyle name="Input 2 3 5 8 5" xfId="18202" xr:uid="{00000000-0005-0000-0000-00008F460000}"/>
    <cellStyle name="Input 2 3 5 8 5 2" xfId="18203" xr:uid="{00000000-0005-0000-0000-000090460000}"/>
    <cellStyle name="Input 2 3 5 8 5 3" xfId="18204" xr:uid="{00000000-0005-0000-0000-000091460000}"/>
    <cellStyle name="Input 2 3 5 8 6" xfId="18205" xr:uid="{00000000-0005-0000-0000-000092460000}"/>
    <cellStyle name="Input 2 3 5 8 6 2" xfId="18206" xr:uid="{00000000-0005-0000-0000-000093460000}"/>
    <cellStyle name="Input 2 3 5 8 6 3" xfId="18207" xr:uid="{00000000-0005-0000-0000-000094460000}"/>
    <cellStyle name="Input 2 3 5 8 7" xfId="18208" xr:uid="{00000000-0005-0000-0000-000095460000}"/>
    <cellStyle name="Input 2 3 5 8 7 2" xfId="18209" xr:uid="{00000000-0005-0000-0000-000096460000}"/>
    <cellStyle name="Input 2 3 5 8 7 3" xfId="18210" xr:uid="{00000000-0005-0000-0000-000097460000}"/>
    <cellStyle name="Input 2 3 5 8 8" xfId="18211" xr:uid="{00000000-0005-0000-0000-000098460000}"/>
    <cellStyle name="Input 2 3 5 8 8 2" xfId="18212" xr:uid="{00000000-0005-0000-0000-000099460000}"/>
    <cellStyle name="Input 2 3 5 8 8 3" xfId="18213" xr:uid="{00000000-0005-0000-0000-00009A460000}"/>
    <cellStyle name="Input 2 3 5 8 9" xfId="18214" xr:uid="{00000000-0005-0000-0000-00009B460000}"/>
    <cellStyle name="Input 2 3 5 8 9 2" xfId="18215" xr:uid="{00000000-0005-0000-0000-00009C460000}"/>
    <cellStyle name="Input 2 3 5 8 9 3" xfId="18216" xr:uid="{00000000-0005-0000-0000-00009D460000}"/>
    <cellStyle name="Input 2 3 5 9" xfId="18217" xr:uid="{00000000-0005-0000-0000-00009E460000}"/>
    <cellStyle name="Input 2 3 5 9 10" xfId="18218" xr:uid="{00000000-0005-0000-0000-00009F460000}"/>
    <cellStyle name="Input 2 3 5 9 11" xfId="18219" xr:uid="{00000000-0005-0000-0000-0000A0460000}"/>
    <cellStyle name="Input 2 3 5 9 2" xfId="18220" xr:uid="{00000000-0005-0000-0000-0000A1460000}"/>
    <cellStyle name="Input 2 3 5 9 2 2" xfId="18221" xr:uid="{00000000-0005-0000-0000-0000A2460000}"/>
    <cellStyle name="Input 2 3 5 9 2 3" xfId="18222" xr:uid="{00000000-0005-0000-0000-0000A3460000}"/>
    <cellStyle name="Input 2 3 5 9 3" xfId="18223" xr:uid="{00000000-0005-0000-0000-0000A4460000}"/>
    <cellStyle name="Input 2 3 5 9 3 2" xfId="18224" xr:uid="{00000000-0005-0000-0000-0000A5460000}"/>
    <cellStyle name="Input 2 3 5 9 3 3" xfId="18225" xr:uid="{00000000-0005-0000-0000-0000A6460000}"/>
    <cellStyle name="Input 2 3 5 9 4" xfId="18226" xr:uid="{00000000-0005-0000-0000-0000A7460000}"/>
    <cellStyle name="Input 2 3 5 9 4 2" xfId="18227" xr:uid="{00000000-0005-0000-0000-0000A8460000}"/>
    <cellStyle name="Input 2 3 5 9 4 3" xfId="18228" xr:uid="{00000000-0005-0000-0000-0000A9460000}"/>
    <cellStyle name="Input 2 3 5 9 5" xfId="18229" xr:uid="{00000000-0005-0000-0000-0000AA460000}"/>
    <cellStyle name="Input 2 3 5 9 5 2" xfId="18230" xr:uid="{00000000-0005-0000-0000-0000AB460000}"/>
    <cellStyle name="Input 2 3 5 9 5 3" xfId="18231" xr:uid="{00000000-0005-0000-0000-0000AC460000}"/>
    <cellStyle name="Input 2 3 5 9 6" xfId="18232" xr:uid="{00000000-0005-0000-0000-0000AD460000}"/>
    <cellStyle name="Input 2 3 5 9 6 2" xfId="18233" xr:uid="{00000000-0005-0000-0000-0000AE460000}"/>
    <cellStyle name="Input 2 3 5 9 6 3" xfId="18234" xr:uid="{00000000-0005-0000-0000-0000AF460000}"/>
    <cellStyle name="Input 2 3 5 9 7" xfId="18235" xr:uid="{00000000-0005-0000-0000-0000B0460000}"/>
    <cellStyle name="Input 2 3 5 9 7 2" xfId="18236" xr:uid="{00000000-0005-0000-0000-0000B1460000}"/>
    <cellStyle name="Input 2 3 5 9 7 3" xfId="18237" xr:uid="{00000000-0005-0000-0000-0000B2460000}"/>
    <cellStyle name="Input 2 3 5 9 8" xfId="18238" xr:uid="{00000000-0005-0000-0000-0000B3460000}"/>
    <cellStyle name="Input 2 3 5 9 8 2" xfId="18239" xr:uid="{00000000-0005-0000-0000-0000B4460000}"/>
    <cellStyle name="Input 2 3 5 9 8 3" xfId="18240" xr:uid="{00000000-0005-0000-0000-0000B5460000}"/>
    <cellStyle name="Input 2 3 5 9 9" xfId="18241" xr:uid="{00000000-0005-0000-0000-0000B6460000}"/>
    <cellStyle name="Input 2 3 5 9 9 2" xfId="18242" xr:uid="{00000000-0005-0000-0000-0000B7460000}"/>
    <cellStyle name="Input 2 3 5 9 9 3" xfId="18243" xr:uid="{00000000-0005-0000-0000-0000B8460000}"/>
    <cellStyle name="Input 2 3 6" xfId="18244" xr:uid="{00000000-0005-0000-0000-0000B9460000}"/>
    <cellStyle name="Input 2 3 6 2" xfId="18245" xr:uid="{00000000-0005-0000-0000-0000BA460000}"/>
    <cellStyle name="Input 2 3 6 3" xfId="18246" xr:uid="{00000000-0005-0000-0000-0000BB460000}"/>
    <cellStyle name="Input 2 3 7" xfId="18247" xr:uid="{00000000-0005-0000-0000-0000BC460000}"/>
    <cellStyle name="Input 2 3 7 2" xfId="18248" xr:uid="{00000000-0005-0000-0000-0000BD460000}"/>
    <cellStyle name="Input 2 3 7 3" xfId="18249" xr:uid="{00000000-0005-0000-0000-0000BE460000}"/>
    <cellStyle name="Input 2 3 8" xfId="18250" xr:uid="{00000000-0005-0000-0000-0000BF460000}"/>
    <cellStyle name="Input 2 3 8 2" xfId="18251" xr:uid="{00000000-0005-0000-0000-0000C0460000}"/>
    <cellStyle name="Input 2 3 8 3" xfId="18252" xr:uid="{00000000-0005-0000-0000-0000C1460000}"/>
    <cellStyle name="Input 2 3 9" xfId="18253" xr:uid="{00000000-0005-0000-0000-0000C2460000}"/>
    <cellStyle name="Input 2 3 9 2" xfId="18254" xr:uid="{00000000-0005-0000-0000-0000C3460000}"/>
    <cellStyle name="Input 2 3 9 3" xfId="18255" xr:uid="{00000000-0005-0000-0000-0000C4460000}"/>
    <cellStyle name="Input 2 4" xfId="336" xr:uid="{00000000-0005-0000-0000-0000C5460000}"/>
    <cellStyle name="Input 2 4 10" xfId="18256" xr:uid="{00000000-0005-0000-0000-0000C6460000}"/>
    <cellStyle name="Input 2 4 10 10" xfId="18257" xr:uid="{00000000-0005-0000-0000-0000C7460000}"/>
    <cellStyle name="Input 2 4 10 10 10" xfId="18258" xr:uid="{00000000-0005-0000-0000-0000C8460000}"/>
    <cellStyle name="Input 2 4 10 10 11" xfId="18259" xr:uid="{00000000-0005-0000-0000-0000C9460000}"/>
    <cellStyle name="Input 2 4 10 10 2" xfId="18260" xr:uid="{00000000-0005-0000-0000-0000CA460000}"/>
    <cellStyle name="Input 2 4 10 10 2 2" xfId="18261" xr:uid="{00000000-0005-0000-0000-0000CB460000}"/>
    <cellStyle name="Input 2 4 10 10 2 3" xfId="18262" xr:uid="{00000000-0005-0000-0000-0000CC460000}"/>
    <cellStyle name="Input 2 4 10 10 3" xfId="18263" xr:uid="{00000000-0005-0000-0000-0000CD460000}"/>
    <cellStyle name="Input 2 4 10 10 3 2" xfId="18264" xr:uid="{00000000-0005-0000-0000-0000CE460000}"/>
    <cellStyle name="Input 2 4 10 10 3 3" xfId="18265" xr:uid="{00000000-0005-0000-0000-0000CF460000}"/>
    <cellStyle name="Input 2 4 10 10 4" xfId="18266" xr:uid="{00000000-0005-0000-0000-0000D0460000}"/>
    <cellStyle name="Input 2 4 10 10 4 2" xfId="18267" xr:uid="{00000000-0005-0000-0000-0000D1460000}"/>
    <cellStyle name="Input 2 4 10 10 4 3" xfId="18268" xr:uid="{00000000-0005-0000-0000-0000D2460000}"/>
    <cellStyle name="Input 2 4 10 10 5" xfId="18269" xr:uid="{00000000-0005-0000-0000-0000D3460000}"/>
    <cellStyle name="Input 2 4 10 10 5 2" xfId="18270" xr:uid="{00000000-0005-0000-0000-0000D4460000}"/>
    <cellStyle name="Input 2 4 10 10 5 3" xfId="18271" xr:uid="{00000000-0005-0000-0000-0000D5460000}"/>
    <cellStyle name="Input 2 4 10 10 6" xfId="18272" xr:uid="{00000000-0005-0000-0000-0000D6460000}"/>
    <cellStyle name="Input 2 4 10 10 6 2" xfId="18273" xr:uid="{00000000-0005-0000-0000-0000D7460000}"/>
    <cellStyle name="Input 2 4 10 10 6 3" xfId="18274" xr:uid="{00000000-0005-0000-0000-0000D8460000}"/>
    <cellStyle name="Input 2 4 10 10 7" xfId="18275" xr:uid="{00000000-0005-0000-0000-0000D9460000}"/>
    <cellStyle name="Input 2 4 10 10 7 2" xfId="18276" xr:uid="{00000000-0005-0000-0000-0000DA460000}"/>
    <cellStyle name="Input 2 4 10 10 7 3" xfId="18277" xr:uid="{00000000-0005-0000-0000-0000DB460000}"/>
    <cellStyle name="Input 2 4 10 10 8" xfId="18278" xr:uid="{00000000-0005-0000-0000-0000DC460000}"/>
    <cellStyle name="Input 2 4 10 10 8 2" xfId="18279" xr:uid="{00000000-0005-0000-0000-0000DD460000}"/>
    <cellStyle name="Input 2 4 10 10 8 3" xfId="18280" xr:uid="{00000000-0005-0000-0000-0000DE460000}"/>
    <cellStyle name="Input 2 4 10 10 9" xfId="18281" xr:uid="{00000000-0005-0000-0000-0000DF460000}"/>
    <cellStyle name="Input 2 4 10 10 9 2" xfId="18282" xr:uid="{00000000-0005-0000-0000-0000E0460000}"/>
    <cellStyle name="Input 2 4 10 10 9 3" xfId="18283" xr:uid="{00000000-0005-0000-0000-0000E1460000}"/>
    <cellStyle name="Input 2 4 10 11" xfId="18284" xr:uid="{00000000-0005-0000-0000-0000E2460000}"/>
    <cellStyle name="Input 2 4 10 11 2" xfId="18285" xr:uid="{00000000-0005-0000-0000-0000E3460000}"/>
    <cellStyle name="Input 2 4 10 11 3" xfId="18286" xr:uid="{00000000-0005-0000-0000-0000E4460000}"/>
    <cellStyle name="Input 2 4 10 12" xfId="18287" xr:uid="{00000000-0005-0000-0000-0000E5460000}"/>
    <cellStyle name="Input 2 4 10 12 2" xfId="18288" xr:uid="{00000000-0005-0000-0000-0000E6460000}"/>
    <cellStyle name="Input 2 4 10 12 3" xfId="18289" xr:uid="{00000000-0005-0000-0000-0000E7460000}"/>
    <cellStyle name="Input 2 4 10 13" xfId="18290" xr:uid="{00000000-0005-0000-0000-0000E8460000}"/>
    <cellStyle name="Input 2 4 10 13 2" xfId="18291" xr:uid="{00000000-0005-0000-0000-0000E9460000}"/>
    <cellStyle name="Input 2 4 10 13 3" xfId="18292" xr:uid="{00000000-0005-0000-0000-0000EA460000}"/>
    <cellStyle name="Input 2 4 10 14" xfId="18293" xr:uid="{00000000-0005-0000-0000-0000EB460000}"/>
    <cellStyle name="Input 2 4 10 14 2" xfId="18294" xr:uid="{00000000-0005-0000-0000-0000EC460000}"/>
    <cellStyle name="Input 2 4 10 14 3" xfId="18295" xr:uid="{00000000-0005-0000-0000-0000ED460000}"/>
    <cellStyle name="Input 2 4 10 15" xfId="18296" xr:uid="{00000000-0005-0000-0000-0000EE460000}"/>
    <cellStyle name="Input 2 4 10 15 2" xfId="18297" xr:uid="{00000000-0005-0000-0000-0000EF460000}"/>
    <cellStyle name="Input 2 4 10 15 3" xfId="18298" xr:uid="{00000000-0005-0000-0000-0000F0460000}"/>
    <cellStyle name="Input 2 4 10 16" xfId="18299" xr:uid="{00000000-0005-0000-0000-0000F1460000}"/>
    <cellStyle name="Input 2 4 10 16 2" xfId="18300" xr:uid="{00000000-0005-0000-0000-0000F2460000}"/>
    <cellStyle name="Input 2 4 10 16 3" xfId="18301" xr:uid="{00000000-0005-0000-0000-0000F3460000}"/>
    <cellStyle name="Input 2 4 10 17" xfId="18302" xr:uid="{00000000-0005-0000-0000-0000F4460000}"/>
    <cellStyle name="Input 2 4 10 17 2" xfId="18303" xr:uid="{00000000-0005-0000-0000-0000F5460000}"/>
    <cellStyle name="Input 2 4 10 17 3" xfId="18304" xr:uid="{00000000-0005-0000-0000-0000F6460000}"/>
    <cellStyle name="Input 2 4 10 18" xfId="18305" xr:uid="{00000000-0005-0000-0000-0000F7460000}"/>
    <cellStyle name="Input 2 4 10 18 2" xfId="18306" xr:uid="{00000000-0005-0000-0000-0000F8460000}"/>
    <cellStyle name="Input 2 4 10 18 3" xfId="18307" xr:uid="{00000000-0005-0000-0000-0000F9460000}"/>
    <cellStyle name="Input 2 4 10 19" xfId="18308" xr:uid="{00000000-0005-0000-0000-0000FA460000}"/>
    <cellStyle name="Input 2 4 10 2" xfId="18309" xr:uid="{00000000-0005-0000-0000-0000FB460000}"/>
    <cellStyle name="Input 2 4 10 2 10" xfId="18310" xr:uid="{00000000-0005-0000-0000-0000FC460000}"/>
    <cellStyle name="Input 2 4 10 2 11" xfId="18311" xr:uid="{00000000-0005-0000-0000-0000FD460000}"/>
    <cellStyle name="Input 2 4 10 2 2" xfId="18312" xr:uid="{00000000-0005-0000-0000-0000FE460000}"/>
    <cellStyle name="Input 2 4 10 2 2 2" xfId="18313" xr:uid="{00000000-0005-0000-0000-0000FF460000}"/>
    <cellStyle name="Input 2 4 10 2 2 3" xfId="18314" xr:uid="{00000000-0005-0000-0000-000000470000}"/>
    <cellStyle name="Input 2 4 10 2 3" xfId="18315" xr:uid="{00000000-0005-0000-0000-000001470000}"/>
    <cellStyle name="Input 2 4 10 2 3 2" xfId="18316" xr:uid="{00000000-0005-0000-0000-000002470000}"/>
    <cellStyle name="Input 2 4 10 2 3 3" xfId="18317" xr:uid="{00000000-0005-0000-0000-000003470000}"/>
    <cellStyle name="Input 2 4 10 2 4" xfId="18318" xr:uid="{00000000-0005-0000-0000-000004470000}"/>
    <cellStyle name="Input 2 4 10 2 4 2" xfId="18319" xr:uid="{00000000-0005-0000-0000-000005470000}"/>
    <cellStyle name="Input 2 4 10 2 4 3" xfId="18320" xr:uid="{00000000-0005-0000-0000-000006470000}"/>
    <cellStyle name="Input 2 4 10 2 5" xfId="18321" xr:uid="{00000000-0005-0000-0000-000007470000}"/>
    <cellStyle name="Input 2 4 10 2 5 2" xfId="18322" xr:uid="{00000000-0005-0000-0000-000008470000}"/>
    <cellStyle name="Input 2 4 10 2 5 3" xfId="18323" xr:uid="{00000000-0005-0000-0000-000009470000}"/>
    <cellStyle name="Input 2 4 10 2 6" xfId="18324" xr:uid="{00000000-0005-0000-0000-00000A470000}"/>
    <cellStyle name="Input 2 4 10 2 6 2" xfId="18325" xr:uid="{00000000-0005-0000-0000-00000B470000}"/>
    <cellStyle name="Input 2 4 10 2 6 3" xfId="18326" xr:uid="{00000000-0005-0000-0000-00000C470000}"/>
    <cellStyle name="Input 2 4 10 2 7" xfId="18327" xr:uid="{00000000-0005-0000-0000-00000D470000}"/>
    <cellStyle name="Input 2 4 10 2 7 2" xfId="18328" xr:uid="{00000000-0005-0000-0000-00000E470000}"/>
    <cellStyle name="Input 2 4 10 2 7 3" xfId="18329" xr:uid="{00000000-0005-0000-0000-00000F470000}"/>
    <cellStyle name="Input 2 4 10 2 8" xfId="18330" xr:uid="{00000000-0005-0000-0000-000010470000}"/>
    <cellStyle name="Input 2 4 10 2 8 2" xfId="18331" xr:uid="{00000000-0005-0000-0000-000011470000}"/>
    <cellStyle name="Input 2 4 10 2 8 3" xfId="18332" xr:uid="{00000000-0005-0000-0000-000012470000}"/>
    <cellStyle name="Input 2 4 10 2 9" xfId="18333" xr:uid="{00000000-0005-0000-0000-000013470000}"/>
    <cellStyle name="Input 2 4 10 2 9 2" xfId="18334" xr:uid="{00000000-0005-0000-0000-000014470000}"/>
    <cellStyle name="Input 2 4 10 2 9 3" xfId="18335" xr:uid="{00000000-0005-0000-0000-000015470000}"/>
    <cellStyle name="Input 2 4 10 20" xfId="18336" xr:uid="{00000000-0005-0000-0000-000016470000}"/>
    <cellStyle name="Input 2 4 10 3" xfId="18337" xr:uid="{00000000-0005-0000-0000-000017470000}"/>
    <cellStyle name="Input 2 4 10 3 10" xfId="18338" xr:uid="{00000000-0005-0000-0000-000018470000}"/>
    <cellStyle name="Input 2 4 10 3 11" xfId="18339" xr:uid="{00000000-0005-0000-0000-000019470000}"/>
    <cellStyle name="Input 2 4 10 3 2" xfId="18340" xr:uid="{00000000-0005-0000-0000-00001A470000}"/>
    <cellStyle name="Input 2 4 10 3 2 2" xfId="18341" xr:uid="{00000000-0005-0000-0000-00001B470000}"/>
    <cellStyle name="Input 2 4 10 3 2 3" xfId="18342" xr:uid="{00000000-0005-0000-0000-00001C470000}"/>
    <cellStyle name="Input 2 4 10 3 3" xfId="18343" xr:uid="{00000000-0005-0000-0000-00001D470000}"/>
    <cellStyle name="Input 2 4 10 3 3 2" xfId="18344" xr:uid="{00000000-0005-0000-0000-00001E470000}"/>
    <cellStyle name="Input 2 4 10 3 3 3" xfId="18345" xr:uid="{00000000-0005-0000-0000-00001F470000}"/>
    <cellStyle name="Input 2 4 10 3 4" xfId="18346" xr:uid="{00000000-0005-0000-0000-000020470000}"/>
    <cellStyle name="Input 2 4 10 3 4 2" xfId="18347" xr:uid="{00000000-0005-0000-0000-000021470000}"/>
    <cellStyle name="Input 2 4 10 3 4 3" xfId="18348" xr:uid="{00000000-0005-0000-0000-000022470000}"/>
    <cellStyle name="Input 2 4 10 3 5" xfId="18349" xr:uid="{00000000-0005-0000-0000-000023470000}"/>
    <cellStyle name="Input 2 4 10 3 5 2" xfId="18350" xr:uid="{00000000-0005-0000-0000-000024470000}"/>
    <cellStyle name="Input 2 4 10 3 5 3" xfId="18351" xr:uid="{00000000-0005-0000-0000-000025470000}"/>
    <cellStyle name="Input 2 4 10 3 6" xfId="18352" xr:uid="{00000000-0005-0000-0000-000026470000}"/>
    <cellStyle name="Input 2 4 10 3 6 2" xfId="18353" xr:uid="{00000000-0005-0000-0000-000027470000}"/>
    <cellStyle name="Input 2 4 10 3 6 3" xfId="18354" xr:uid="{00000000-0005-0000-0000-000028470000}"/>
    <cellStyle name="Input 2 4 10 3 7" xfId="18355" xr:uid="{00000000-0005-0000-0000-000029470000}"/>
    <cellStyle name="Input 2 4 10 3 7 2" xfId="18356" xr:uid="{00000000-0005-0000-0000-00002A470000}"/>
    <cellStyle name="Input 2 4 10 3 7 3" xfId="18357" xr:uid="{00000000-0005-0000-0000-00002B470000}"/>
    <cellStyle name="Input 2 4 10 3 8" xfId="18358" xr:uid="{00000000-0005-0000-0000-00002C470000}"/>
    <cellStyle name="Input 2 4 10 3 8 2" xfId="18359" xr:uid="{00000000-0005-0000-0000-00002D470000}"/>
    <cellStyle name="Input 2 4 10 3 8 3" xfId="18360" xr:uid="{00000000-0005-0000-0000-00002E470000}"/>
    <cellStyle name="Input 2 4 10 3 9" xfId="18361" xr:uid="{00000000-0005-0000-0000-00002F470000}"/>
    <cellStyle name="Input 2 4 10 3 9 2" xfId="18362" xr:uid="{00000000-0005-0000-0000-000030470000}"/>
    <cellStyle name="Input 2 4 10 3 9 3" xfId="18363" xr:uid="{00000000-0005-0000-0000-000031470000}"/>
    <cellStyle name="Input 2 4 10 4" xfId="18364" xr:uid="{00000000-0005-0000-0000-000032470000}"/>
    <cellStyle name="Input 2 4 10 4 10" xfId="18365" xr:uid="{00000000-0005-0000-0000-000033470000}"/>
    <cellStyle name="Input 2 4 10 4 11" xfId="18366" xr:uid="{00000000-0005-0000-0000-000034470000}"/>
    <cellStyle name="Input 2 4 10 4 2" xfId="18367" xr:uid="{00000000-0005-0000-0000-000035470000}"/>
    <cellStyle name="Input 2 4 10 4 2 2" xfId="18368" xr:uid="{00000000-0005-0000-0000-000036470000}"/>
    <cellStyle name="Input 2 4 10 4 2 3" xfId="18369" xr:uid="{00000000-0005-0000-0000-000037470000}"/>
    <cellStyle name="Input 2 4 10 4 3" xfId="18370" xr:uid="{00000000-0005-0000-0000-000038470000}"/>
    <cellStyle name="Input 2 4 10 4 3 2" xfId="18371" xr:uid="{00000000-0005-0000-0000-000039470000}"/>
    <cellStyle name="Input 2 4 10 4 3 3" xfId="18372" xr:uid="{00000000-0005-0000-0000-00003A470000}"/>
    <cellStyle name="Input 2 4 10 4 4" xfId="18373" xr:uid="{00000000-0005-0000-0000-00003B470000}"/>
    <cellStyle name="Input 2 4 10 4 4 2" xfId="18374" xr:uid="{00000000-0005-0000-0000-00003C470000}"/>
    <cellStyle name="Input 2 4 10 4 4 3" xfId="18375" xr:uid="{00000000-0005-0000-0000-00003D470000}"/>
    <cellStyle name="Input 2 4 10 4 5" xfId="18376" xr:uid="{00000000-0005-0000-0000-00003E470000}"/>
    <cellStyle name="Input 2 4 10 4 5 2" xfId="18377" xr:uid="{00000000-0005-0000-0000-00003F470000}"/>
    <cellStyle name="Input 2 4 10 4 5 3" xfId="18378" xr:uid="{00000000-0005-0000-0000-000040470000}"/>
    <cellStyle name="Input 2 4 10 4 6" xfId="18379" xr:uid="{00000000-0005-0000-0000-000041470000}"/>
    <cellStyle name="Input 2 4 10 4 6 2" xfId="18380" xr:uid="{00000000-0005-0000-0000-000042470000}"/>
    <cellStyle name="Input 2 4 10 4 6 3" xfId="18381" xr:uid="{00000000-0005-0000-0000-000043470000}"/>
    <cellStyle name="Input 2 4 10 4 7" xfId="18382" xr:uid="{00000000-0005-0000-0000-000044470000}"/>
    <cellStyle name="Input 2 4 10 4 7 2" xfId="18383" xr:uid="{00000000-0005-0000-0000-000045470000}"/>
    <cellStyle name="Input 2 4 10 4 7 3" xfId="18384" xr:uid="{00000000-0005-0000-0000-000046470000}"/>
    <cellStyle name="Input 2 4 10 4 8" xfId="18385" xr:uid="{00000000-0005-0000-0000-000047470000}"/>
    <cellStyle name="Input 2 4 10 4 8 2" xfId="18386" xr:uid="{00000000-0005-0000-0000-000048470000}"/>
    <cellStyle name="Input 2 4 10 4 8 3" xfId="18387" xr:uid="{00000000-0005-0000-0000-000049470000}"/>
    <cellStyle name="Input 2 4 10 4 9" xfId="18388" xr:uid="{00000000-0005-0000-0000-00004A470000}"/>
    <cellStyle name="Input 2 4 10 4 9 2" xfId="18389" xr:uid="{00000000-0005-0000-0000-00004B470000}"/>
    <cellStyle name="Input 2 4 10 4 9 3" xfId="18390" xr:uid="{00000000-0005-0000-0000-00004C470000}"/>
    <cellStyle name="Input 2 4 10 5" xfId="18391" xr:uid="{00000000-0005-0000-0000-00004D470000}"/>
    <cellStyle name="Input 2 4 10 5 10" xfId="18392" xr:uid="{00000000-0005-0000-0000-00004E470000}"/>
    <cellStyle name="Input 2 4 10 5 11" xfId="18393" xr:uid="{00000000-0005-0000-0000-00004F470000}"/>
    <cellStyle name="Input 2 4 10 5 2" xfId="18394" xr:uid="{00000000-0005-0000-0000-000050470000}"/>
    <cellStyle name="Input 2 4 10 5 2 2" xfId="18395" xr:uid="{00000000-0005-0000-0000-000051470000}"/>
    <cellStyle name="Input 2 4 10 5 2 3" xfId="18396" xr:uid="{00000000-0005-0000-0000-000052470000}"/>
    <cellStyle name="Input 2 4 10 5 3" xfId="18397" xr:uid="{00000000-0005-0000-0000-000053470000}"/>
    <cellStyle name="Input 2 4 10 5 3 2" xfId="18398" xr:uid="{00000000-0005-0000-0000-000054470000}"/>
    <cellStyle name="Input 2 4 10 5 3 3" xfId="18399" xr:uid="{00000000-0005-0000-0000-000055470000}"/>
    <cellStyle name="Input 2 4 10 5 4" xfId="18400" xr:uid="{00000000-0005-0000-0000-000056470000}"/>
    <cellStyle name="Input 2 4 10 5 4 2" xfId="18401" xr:uid="{00000000-0005-0000-0000-000057470000}"/>
    <cellStyle name="Input 2 4 10 5 4 3" xfId="18402" xr:uid="{00000000-0005-0000-0000-000058470000}"/>
    <cellStyle name="Input 2 4 10 5 5" xfId="18403" xr:uid="{00000000-0005-0000-0000-000059470000}"/>
    <cellStyle name="Input 2 4 10 5 5 2" xfId="18404" xr:uid="{00000000-0005-0000-0000-00005A470000}"/>
    <cellStyle name="Input 2 4 10 5 5 3" xfId="18405" xr:uid="{00000000-0005-0000-0000-00005B470000}"/>
    <cellStyle name="Input 2 4 10 5 6" xfId="18406" xr:uid="{00000000-0005-0000-0000-00005C470000}"/>
    <cellStyle name="Input 2 4 10 5 6 2" xfId="18407" xr:uid="{00000000-0005-0000-0000-00005D470000}"/>
    <cellStyle name="Input 2 4 10 5 6 3" xfId="18408" xr:uid="{00000000-0005-0000-0000-00005E470000}"/>
    <cellStyle name="Input 2 4 10 5 7" xfId="18409" xr:uid="{00000000-0005-0000-0000-00005F470000}"/>
    <cellStyle name="Input 2 4 10 5 7 2" xfId="18410" xr:uid="{00000000-0005-0000-0000-000060470000}"/>
    <cellStyle name="Input 2 4 10 5 7 3" xfId="18411" xr:uid="{00000000-0005-0000-0000-000061470000}"/>
    <cellStyle name="Input 2 4 10 5 8" xfId="18412" xr:uid="{00000000-0005-0000-0000-000062470000}"/>
    <cellStyle name="Input 2 4 10 5 8 2" xfId="18413" xr:uid="{00000000-0005-0000-0000-000063470000}"/>
    <cellStyle name="Input 2 4 10 5 8 3" xfId="18414" xr:uid="{00000000-0005-0000-0000-000064470000}"/>
    <cellStyle name="Input 2 4 10 5 9" xfId="18415" xr:uid="{00000000-0005-0000-0000-000065470000}"/>
    <cellStyle name="Input 2 4 10 5 9 2" xfId="18416" xr:uid="{00000000-0005-0000-0000-000066470000}"/>
    <cellStyle name="Input 2 4 10 5 9 3" xfId="18417" xr:uid="{00000000-0005-0000-0000-000067470000}"/>
    <cellStyle name="Input 2 4 10 6" xfId="18418" xr:uid="{00000000-0005-0000-0000-000068470000}"/>
    <cellStyle name="Input 2 4 10 6 10" xfId="18419" xr:uid="{00000000-0005-0000-0000-000069470000}"/>
    <cellStyle name="Input 2 4 10 6 11" xfId="18420" xr:uid="{00000000-0005-0000-0000-00006A470000}"/>
    <cellStyle name="Input 2 4 10 6 2" xfId="18421" xr:uid="{00000000-0005-0000-0000-00006B470000}"/>
    <cellStyle name="Input 2 4 10 6 2 2" xfId="18422" xr:uid="{00000000-0005-0000-0000-00006C470000}"/>
    <cellStyle name="Input 2 4 10 6 2 3" xfId="18423" xr:uid="{00000000-0005-0000-0000-00006D470000}"/>
    <cellStyle name="Input 2 4 10 6 3" xfId="18424" xr:uid="{00000000-0005-0000-0000-00006E470000}"/>
    <cellStyle name="Input 2 4 10 6 3 2" xfId="18425" xr:uid="{00000000-0005-0000-0000-00006F470000}"/>
    <cellStyle name="Input 2 4 10 6 3 3" xfId="18426" xr:uid="{00000000-0005-0000-0000-000070470000}"/>
    <cellStyle name="Input 2 4 10 6 4" xfId="18427" xr:uid="{00000000-0005-0000-0000-000071470000}"/>
    <cellStyle name="Input 2 4 10 6 4 2" xfId="18428" xr:uid="{00000000-0005-0000-0000-000072470000}"/>
    <cellStyle name="Input 2 4 10 6 4 3" xfId="18429" xr:uid="{00000000-0005-0000-0000-000073470000}"/>
    <cellStyle name="Input 2 4 10 6 5" xfId="18430" xr:uid="{00000000-0005-0000-0000-000074470000}"/>
    <cellStyle name="Input 2 4 10 6 5 2" xfId="18431" xr:uid="{00000000-0005-0000-0000-000075470000}"/>
    <cellStyle name="Input 2 4 10 6 5 3" xfId="18432" xr:uid="{00000000-0005-0000-0000-000076470000}"/>
    <cellStyle name="Input 2 4 10 6 6" xfId="18433" xr:uid="{00000000-0005-0000-0000-000077470000}"/>
    <cellStyle name="Input 2 4 10 6 6 2" xfId="18434" xr:uid="{00000000-0005-0000-0000-000078470000}"/>
    <cellStyle name="Input 2 4 10 6 6 3" xfId="18435" xr:uid="{00000000-0005-0000-0000-000079470000}"/>
    <cellStyle name="Input 2 4 10 6 7" xfId="18436" xr:uid="{00000000-0005-0000-0000-00007A470000}"/>
    <cellStyle name="Input 2 4 10 6 7 2" xfId="18437" xr:uid="{00000000-0005-0000-0000-00007B470000}"/>
    <cellStyle name="Input 2 4 10 6 7 3" xfId="18438" xr:uid="{00000000-0005-0000-0000-00007C470000}"/>
    <cellStyle name="Input 2 4 10 6 8" xfId="18439" xr:uid="{00000000-0005-0000-0000-00007D470000}"/>
    <cellStyle name="Input 2 4 10 6 8 2" xfId="18440" xr:uid="{00000000-0005-0000-0000-00007E470000}"/>
    <cellStyle name="Input 2 4 10 6 8 3" xfId="18441" xr:uid="{00000000-0005-0000-0000-00007F470000}"/>
    <cellStyle name="Input 2 4 10 6 9" xfId="18442" xr:uid="{00000000-0005-0000-0000-000080470000}"/>
    <cellStyle name="Input 2 4 10 6 9 2" xfId="18443" xr:uid="{00000000-0005-0000-0000-000081470000}"/>
    <cellStyle name="Input 2 4 10 6 9 3" xfId="18444" xr:uid="{00000000-0005-0000-0000-000082470000}"/>
    <cellStyle name="Input 2 4 10 7" xfId="18445" xr:uid="{00000000-0005-0000-0000-000083470000}"/>
    <cellStyle name="Input 2 4 10 7 10" xfId="18446" xr:uid="{00000000-0005-0000-0000-000084470000}"/>
    <cellStyle name="Input 2 4 10 7 11" xfId="18447" xr:uid="{00000000-0005-0000-0000-000085470000}"/>
    <cellStyle name="Input 2 4 10 7 2" xfId="18448" xr:uid="{00000000-0005-0000-0000-000086470000}"/>
    <cellStyle name="Input 2 4 10 7 2 2" xfId="18449" xr:uid="{00000000-0005-0000-0000-000087470000}"/>
    <cellStyle name="Input 2 4 10 7 2 3" xfId="18450" xr:uid="{00000000-0005-0000-0000-000088470000}"/>
    <cellStyle name="Input 2 4 10 7 3" xfId="18451" xr:uid="{00000000-0005-0000-0000-000089470000}"/>
    <cellStyle name="Input 2 4 10 7 3 2" xfId="18452" xr:uid="{00000000-0005-0000-0000-00008A470000}"/>
    <cellStyle name="Input 2 4 10 7 3 3" xfId="18453" xr:uid="{00000000-0005-0000-0000-00008B470000}"/>
    <cellStyle name="Input 2 4 10 7 4" xfId="18454" xr:uid="{00000000-0005-0000-0000-00008C470000}"/>
    <cellStyle name="Input 2 4 10 7 4 2" xfId="18455" xr:uid="{00000000-0005-0000-0000-00008D470000}"/>
    <cellStyle name="Input 2 4 10 7 4 3" xfId="18456" xr:uid="{00000000-0005-0000-0000-00008E470000}"/>
    <cellStyle name="Input 2 4 10 7 5" xfId="18457" xr:uid="{00000000-0005-0000-0000-00008F470000}"/>
    <cellStyle name="Input 2 4 10 7 5 2" xfId="18458" xr:uid="{00000000-0005-0000-0000-000090470000}"/>
    <cellStyle name="Input 2 4 10 7 5 3" xfId="18459" xr:uid="{00000000-0005-0000-0000-000091470000}"/>
    <cellStyle name="Input 2 4 10 7 6" xfId="18460" xr:uid="{00000000-0005-0000-0000-000092470000}"/>
    <cellStyle name="Input 2 4 10 7 6 2" xfId="18461" xr:uid="{00000000-0005-0000-0000-000093470000}"/>
    <cellStyle name="Input 2 4 10 7 6 3" xfId="18462" xr:uid="{00000000-0005-0000-0000-000094470000}"/>
    <cellStyle name="Input 2 4 10 7 7" xfId="18463" xr:uid="{00000000-0005-0000-0000-000095470000}"/>
    <cellStyle name="Input 2 4 10 7 7 2" xfId="18464" xr:uid="{00000000-0005-0000-0000-000096470000}"/>
    <cellStyle name="Input 2 4 10 7 7 3" xfId="18465" xr:uid="{00000000-0005-0000-0000-000097470000}"/>
    <cellStyle name="Input 2 4 10 7 8" xfId="18466" xr:uid="{00000000-0005-0000-0000-000098470000}"/>
    <cellStyle name="Input 2 4 10 7 8 2" xfId="18467" xr:uid="{00000000-0005-0000-0000-000099470000}"/>
    <cellStyle name="Input 2 4 10 7 8 3" xfId="18468" xr:uid="{00000000-0005-0000-0000-00009A470000}"/>
    <cellStyle name="Input 2 4 10 7 9" xfId="18469" xr:uid="{00000000-0005-0000-0000-00009B470000}"/>
    <cellStyle name="Input 2 4 10 7 9 2" xfId="18470" xr:uid="{00000000-0005-0000-0000-00009C470000}"/>
    <cellStyle name="Input 2 4 10 7 9 3" xfId="18471" xr:uid="{00000000-0005-0000-0000-00009D470000}"/>
    <cellStyle name="Input 2 4 10 8" xfId="18472" xr:uid="{00000000-0005-0000-0000-00009E470000}"/>
    <cellStyle name="Input 2 4 10 8 10" xfId="18473" xr:uid="{00000000-0005-0000-0000-00009F470000}"/>
    <cellStyle name="Input 2 4 10 8 11" xfId="18474" xr:uid="{00000000-0005-0000-0000-0000A0470000}"/>
    <cellStyle name="Input 2 4 10 8 2" xfId="18475" xr:uid="{00000000-0005-0000-0000-0000A1470000}"/>
    <cellStyle name="Input 2 4 10 8 2 2" xfId="18476" xr:uid="{00000000-0005-0000-0000-0000A2470000}"/>
    <cellStyle name="Input 2 4 10 8 2 3" xfId="18477" xr:uid="{00000000-0005-0000-0000-0000A3470000}"/>
    <cellStyle name="Input 2 4 10 8 3" xfId="18478" xr:uid="{00000000-0005-0000-0000-0000A4470000}"/>
    <cellStyle name="Input 2 4 10 8 3 2" xfId="18479" xr:uid="{00000000-0005-0000-0000-0000A5470000}"/>
    <cellStyle name="Input 2 4 10 8 3 3" xfId="18480" xr:uid="{00000000-0005-0000-0000-0000A6470000}"/>
    <cellStyle name="Input 2 4 10 8 4" xfId="18481" xr:uid="{00000000-0005-0000-0000-0000A7470000}"/>
    <cellStyle name="Input 2 4 10 8 4 2" xfId="18482" xr:uid="{00000000-0005-0000-0000-0000A8470000}"/>
    <cellStyle name="Input 2 4 10 8 4 3" xfId="18483" xr:uid="{00000000-0005-0000-0000-0000A9470000}"/>
    <cellStyle name="Input 2 4 10 8 5" xfId="18484" xr:uid="{00000000-0005-0000-0000-0000AA470000}"/>
    <cellStyle name="Input 2 4 10 8 5 2" xfId="18485" xr:uid="{00000000-0005-0000-0000-0000AB470000}"/>
    <cellStyle name="Input 2 4 10 8 5 3" xfId="18486" xr:uid="{00000000-0005-0000-0000-0000AC470000}"/>
    <cellStyle name="Input 2 4 10 8 6" xfId="18487" xr:uid="{00000000-0005-0000-0000-0000AD470000}"/>
    <cellStyle name="Input 2 4 10 8 6 2" xfId="18488" xr:uid="{00000000-0005-0000-0000-0000AE470000}"/>
    <cellStyle name="Input 2 4 10 8 6 3" xfId="18489" xr:uid="{00000000-0005-0000-0000-0000AF470000}"/>
    <cellStyle name="Input 2 4 10 8 7" xfId="18490" xr:uid="{00000000-0005-0000-0000-0000B0470000}"/>
    <cellStyle name="Input 2 4 10 8 7 2" xfId="18491" xr:uid="{00000000-0005-0000-0000-0000B1470000}"/>
    <cellStyle name="Input 2 4 10 8 7 3" xfId="18492" xr:uid="{00000000-0005-0000-0000-0000B2470000}"/>
    <cellStyle name="Input 2 4 10 8 8" xfId="18493" xr:uid="{00000000-0005-0000-0000-0000B3470000}"/>
    <cellStyle name="Input 2 4 10 8 8 2" xfId="18494" xr:uid="{00000000-0005-0000-0000-0000B4470000}"/>
    <cellStyle name="Input 2 4 10 8 8 3" xfId="18495" xr:uid="{00000000-0005-0000-0000-0000B5470000}"/>
    <cellStyle name="Input 2 4 10 8 9" xfId="18496" xr:uid="{00000000-0005-0000-0000-0000B6470000}"/>
    <cellStyle name="Input 2 4 10 8 9 2" xfId="18497" xr:uid="{00000000-0005-0000-0000-0000B7470000}"/>
    <cellStyle name="Input 2 4 10 8 9 3" xfId="18498" xr:uid="{00000000-0005-0000-0000-0000B8470000}"/>
    <cellStyle name="Input 2 4 10 9" xfId="18499" xr:uid="{00000000-0005-0000-0000-0000B9470000}"/>
    <cellStyle name="Input 2 4 10 9 10" xfId="18500" xr:uid="{00000000-0005-0000-0000-0000BA470000}"/>
    <cellStyle name="Input 2 4 10 9 11" xfId="18501" xr:uid="{00000000-0005-0000-0000-0000BB470000}"/>
    <cellStyle name="Input 2 4 10 9 2" xfId="18502" xr:uid="{00000000-0005-0000-0000-0000BC470000}"/>
    <cellStyle name="Input 2 4 10 9 2 2" xfId="18503" xr:uid="{00000000-0005-0000-0000-0000BD470000}"/>
    <cellStyle name="Input 2 4 10 9 2 3" xfId="18504" xr:uid="{00000000-0005-0000-0000-0000BE470000}"/>
    <cellStyle name="Input 2 4 10 9 3" xfId="18505" xr:uid="{00000000-0005-0000-0000-0000BF470000}"/>
    <cellStyle name="Input 2 4 10 9 3 2" xfId="18506" xr:uid="{00000000-0005-0000-0000-0000C0470000}"/>
    <cellStyle name="Input 2 4 10 9 3 3" xfId="18507" xr:uid="{00000000-0005-0000-0000-0000C1470000}"/>
    <cellStyle name="Input 2 4 10 9 4" xfId="18508" xr:uid="{00000000-0005-0000-0000-0000C2470000}"/>
    <cellStyle name="Input 2 4 10 9 4 2" xfId="18509" xr:uid="{00000000-0005-0000-0000-0000C3470000}"/>
    <cellStyle name="Input 2 4 10 9 4 3" xfId="18510" xr:uid="{00000000-0005-0000-0000-0000C4470000}"/>
    <cellStyle name="Input 2 4 10 9 5" xfId="18511" xr:uid="{00000000-0005-0000-0000-0000C5470000}"/>
    <cellStyle name="Input 2 4 10 9 5 2" xfId="18512" xr:uid="{00000000-0005-0000-0000-0000C6470000}"/>
    <cellStyle name="Input 2 4 10 9 5 3" xfId="18513" xr:uid="{00000000-0005-0000-0000-0000C7470000}"/>
    <cellStyle name="Input 2 4 10 9 6" xfId="18514" xr:uid="{00000000-0005-0000-0000-0000C8470000}"/>
    <cellStyle name="Input 2 4 10 9 6 2" xfId="18515" xr:uid="{00000000-0005-0000-0000-0000C9470000}"/>
    <cellStyle name="Input 2 4 10 9 6 3" xfId="18516" xr:uid="{00000000-0005-0000-0000-0000CA470000}"/>
    <cellStyle name="Input 2 4 10 9 7" xfId="18517" xr:uid="{00000000-0005-0000-0000-0000CB470000}"/>
    <cellStyle name="Input 2 4 10 9 7 2" xfId="18518" xr:uid="{00000000-0005-0000-0000-0000CC470000}"/>
    <cellStyle name="Input 2 4 10 9 7 3" xfId="18519" xr:uid="{00000000-0005-0000-0000-0000CD470000}"/>
    <cellStyle name="Input 2 4 10 9 8" xfId="18520" xr:uid="{00000000-0005-0000-0000-0000CE470000}"/>
    <cellStyle name="Input 2 4 10 9 8 2" xfId="18521" xr:uid="{00000000-0005-0000-0000-0000CF470000}"/>
    <cellStyle name="Input 2 4 10 9 8 3" xfId="18522" xr:uid="{00000000-0005-0000-0000-0000D0470000}"/>
    <cellStyle name="Input 2 4 10 9 9" xfId="18523" xr:uid="{00000000-0005-0000-0000-0000D1470000}"/>
    <cellStyle name="Input 2 4 10 9 9 2" xfId="18524" xr:uid="{00000000-0005-0000-0000-0000D2470000}"/>
    <cellStyle name="Input 2 4 10 9 9 3" xfId="18525" xr:uid="{00000000-0005-0000-0000-0000D3470000}"/>
    <cellStyle name="Input 2 4 11" xfId="18526" xr:uid="{00000000-0005-0000-0000-0000D4470000}"/>
    <cellStyle name="Input 2 4 11 2" xfId="18527" xr:uid="{00000000-0005-0000-0000-0000D5470000}"/>
    <cellStyle name="Input 2 4 11 3" xfId="18528" xr:uid="{00000000-0005-0000-0000-0000D6470000}"/>
    <cellStyle name="Input 2 4 12" xfId="18529" xr:uid="{00000000-0005-0000-0000-0000D7470000}"/>
    <cellStyle name="Input 2 4 12 2" xfId="18530" xr:uid="{00000000-0005-0000-0000-0000D8470000}"/>
    <cellStyle name="Input 2 4 12 3" xfId="18531" xr:uid="{00000000-0005-0000-0000-0000D9470000}"/>
    <cellStyle name="Input 2 4 13" xfId="58477" xr:uid="{00000000-0005-0000-0000-0000DA470000}"/>
    <cellStyle name="Input 2 4 2" xfId="337" xr:uid="{00000000-0005-0000-0000-0000DB470000}"/>
    <cellStyle name="Input 2 4 2 10" xfId="58243" xr:uid="{00000000-0005-0000-0000-0000DC470000}"/>
    <cellStyle name="Input 2 4 2 2" xfId="18532" xr:uid="{00000000-0005-0000-0000-0000DD470000}"/>
    <cellStyle name="Input 2 4 2 2 10" xfId="18533" xr:uid="{00000000-0005-0000-0000-0000DE470000}"/>
    <cellStyle name="Input 2 4 2 2 10 10" xfId="18534" xr:uid="{00000000-0005-0000-0000-0000DF470000}"/>
    <cellStyle name="Input 2 4 2 2 10 11" xfId="18535" xr:uid="{00000000-0005-0000-0000-0000E0470000}"/>
    <cellStyle name="Input 2 4 2 2 10 2" xfId="18536" xr:uid="{00000000-0005-0000-0000-0000E1470000}"/>
    <cellStyle name="Input 2 4 2 2 10 2 2" xfId="18537" xr:uid="{00000000-0005-0000-0000-0000E2470000}"/>
    <cellStyle name="Input 2 4 2 2 10 2 3" xfId="18538" xr:uid="{00000000-0005-0000-0000-0000E3470000}"/>
    <cellStyle name="Input 2 4 2 2 10 3" xfId="18539" xr:uid="{00000000-0005-0000-0000-0000E4470000}"/>
    <cellStyle name="Input 2 4 2 2 10 3 2" xfId="18540" xr:uid="{00000000-0005-0000-0000-0000E5470000}"/>
    <cellStyle name="Input 2 4 2 2 10 3 3" xfId="18541" xr:uid="{00000000-0005-0000-0000-0000E6470000}"/>
    <cellStyle name="Input 2 4 2 2 10 4" xfId="18542" xr:uid="{00000000-0005-0000-0000-0000E7470000}"/>
    <cellStyle name="Input 2 4 2 2 10 4 2" xfId="18543" xr:uid="{00000000-0005-0000-0000-0000E8470000}"/>
    <cellStyle name="Input 2 4 2 2 10 4 3" xfId="18544" xr:uid="{00000000-0005-0000-0000-0000E9470000}"/>
    <cellStyle name="Input 2 4 2 2 10 5" xfId="18545" xr:uid="{00000000-0005-0000-0000-0000EA470000}"/>
    <cellStyle name="Input 2 4 2 2 10 5 2" xfId="18546" xr:uid="{00000000-0005-0000-0000-0000EB470000}"/>
    <cellStyle name="Input 2 4 2 2 10 5 3" xfId="18547" xr:uid="{00000000-0005-0000-0000-0000EC470000}"/>
    <cellStyle name="Input 2 4 2 2 10 6" xfId="18548" xr:uid="{00000000-0005-0000-0000-0000ED470000}"/>
    <cellStyle name="Input 2 4 2 2 10 6 2" xfId="18549" xr:uid="{00000000-0005-0000-0000-0000EE470000}"/>
    <cellStyle name="Input 2 4 2 2 10 6 3" xfId="18550" xr:uid="{00000000-0005-0000-0000-0000EF470000}"/>
    <cellStyle name="Input 2 4 2 2 10 7" xfId="18551" xr:uid="{00000000-0005-0000-0000-0000F0470000}"/>
    <cellStyle name="Input 2 4 2 2 10 7 2" xfId="18552" xr:uid="{00000000-0005-0000-0000-0000F1470000}"/>
    <cellStyle name="Input 2 4 2 2 10 7 3" xfId="18553" xr:uid="{00000000-0005-0000-0000-0000F2470000}"/>
    <cellStyle name="Input 2 4 2 2 10 8" xfId="18554" xr:uid="{00000000-0005-0000-0000-0000F3470000}"/>
    <cellStyle name="Input 2 4 2 2 10 8 2" xfId="18555" xr:uid="{00000000-0005-0000-0000-0000F4470000}"/>
    <cellStyle name="Input 2 4 2 2 10 8 3" xfId="18556" xr:uid="{00000000-0005-0000-0000-0000F5470000}"/>
    <cellStyle name="Input 2 4 2 2 10 9" xfId="18557" xr:uid="{00000000-0005-0000-0000-0000F6470000}"/>
    <cellStyle name="Input 2 4 2 2 10 9 2" xfId="18558" xr:uid="{00000000-0005-0000-0000-0000F7470000}"/>
    <cellStyle name="Input 2 4 2 2 10 9 3" xfId="18559" xr:uid="{00000000-0005-0000-0000-0000F8470000}"/>
    <cellStyle name="Input 2 4 2 2 11" xfId="18560" xr:uid="{00000000-0005-0000-0000-0000F9470000}"/>
    <cellStyle name="Input 2 4 2 2 11 2" xfId="18561" xr:uid="{00000000-0005-0000-0000-0000FA470000}"/>
    <cellStyle name="Input 2 4 2 2 11 3" xfId="18562" xr:uid="{00000000-0005-0000-0000-0000FB470000}"/>
    <cellStyle name="Input 2 4 2 2 12" xfId="18563" xr:uid="{00000000-0005-0000-0000-0000FC470000}"/>
    <cellStyle name="Input 2 4 2 2 12 2" xfId="18564" xr:uid="{00000000-0005-0000-0000-0000FD470000}"/>
    <cellStyle name="Input 2 4 2 2 12 3" xfId="18565" xr:uid="{00000000-0005-0000-0000-0000FE470000}"/>
    <cellStyle name="Input 2 4 2 2 13" xfId="18566" xr:uid="{00000000-0005-0000-0000-0000FF470000}"/>
    <cellStyle name="Input 2 4 2 2 13 2" xfId="18567" xr:uid="{00000000-0005-0000-0000-000000480000}"/>
    <cellStyle name="Input 2 4 2 2 13 3" xfId="18568" xr:uid="{00000000-0005-0000-0000-000001480000}"/>
    <cellStyle name="Input 2 4 2 2 14" xfId="18569" xr:uid="{00000000-0005-0000-0000-000002480000}"/>
    <cellStyle name="Input 2 4 2 2 14 2" xfId="18570" xr:uid="{00000000-0005-0000-0000-000003480000}"/>
    <cellStyle name="Input 2 4 2 2 14 3" xfId="18571" xr:uid="{00000000-0005-0000-0000-000004480000}"/>
    <cellStyle name="Input 2 4 2 2 15" xfId="18572" xr:uid="{00000000-0005-0000-0000-000005480000}"/>
    <cellStyle name="Input 2 4 2 2 15 2" xfId="18573" xr:uid="{00000000-0005-0000-0000-000006480000}"/>
    <cellStyle name="Input 2 4 2 2 15 3" xfId="18574" xr:uid="{00000000-0005-0000-0000-000007480000}"/>
    <cellStyle name="Input 2 4 2 2 16" xfId="18575" xr:uid="{00000000-0005-0000-0000-000008480000}"/>
    <cellStyle name="Input 2 4 2 2 16 2" xfId="18576" xr:uid="{00000000-0005-0000-0000-000009480000}"/>
    <cellStyle name="Input 2 4 2 2 16 3" xfId="18577" xr:uid="{00000000-0005-0000-0000-00000A480000}"/>
    <cellStyle name="Input 2 4 2 2 17" xfId="18578" xr:uid="{00000000-0005-0000-0000-00000B480000}"/>
    <cellStyle name="Input 2 4 2 2 17 2" xfId="18579" xr:uid="{00000000-0005-0000-0000-00000C480000}"/>
    <cellStyle name="Input 2 4 2 2 17 3" xfId="18580" xr:uid="{00000000-0005-0000-0000-00000D480000}"/>
    <cellStyle name="Input 2 4 2 2 18" xfId="18581" xr:uid="{00000000-0005-0000-0000-00000E480000}"/>
    <cellStyle name="Input 2 4 2 2 18 2" xfId="18582" xr:uid="{00000000-0005-0000-0000-00000F480000}"/>
    <cellStyle name="Input 2 4 2 2 18 3" xfId="18583" xr:uid="{00000000-0005-0000-0000-000010480000}"/>
    <cellStyle name="Input 2 4 2 2 19" xfId="18584" xr:uid="{00000000-0005-0000-0000-000011480000}"/>
    <cellStyle name="Input 2 4 2 2 2" xfId="18585" xr:uid="{00000000-0005-0000-0000-000012480000}"/>
    <cellStyle name="Input 2 4 2 2 2 10" xfId="18586" xr:uid="{00000000-0005-0000-0000-000013480000}"/>
    <cellStyle name="Input 2 4 2 2 2 11" xfId="18587" xr:uid="{00000000-0005-0000-0000-000014480000}"/>
    <cellStyle name="Input 2 4 2 2 2 2" xfId="18588" xr:uid="{00000000-0005-0000-0000-000015480000}"/>
    <cellStyle name="Input 2 4 2 2 2 2 2" xfId="18589" xr:uid="{00000000-0005-0000-0000-000016480000}"/>
    <cellStyle name="Input 2 4 2 2 2 2 3" xfId="18590" xr:uid="{00000000-0005-0000-0000-000017480000}"/>
    <cellStyle name="Input 2 4 2 2 2 3" xfId="18591" xr:uid="{00000000-0005-0000-0000-000018480000}"/>
    <cellStyle name="Input 2 4 2 2 2 3 2" xfId="18592" xr:uid="{00000000-0005-0000-0000-000019480000}"/>
    <cellStyle name="Input 2 4 2 2 2 3 3" xfId="18593" xr:uid="{00000000-0005-0000-0000-00001A480000}"/>
    <cellStyle name="Input 2 4 2 2 2 4" xfId="18594" xr:uid="{00000000-0005-0000-0000-00001B480000}"/>
    <cellStyle name="Input 2 4 2 2 2 4 2" xfId="18595" xr:uid="{00000000-0005-0000-0000-00001C480000}"/>
    <cellStyle name="Input 2 4 2 2 2 4 3" xfId="18596" xr:uid="{00000000-0005-0000-0000-00001D480000}"/>
    <cellStyle name="Input 2 4 2 2 2 5" xfId="18597" xr:uid="{00000000-0005-0000-0000-00001E480000}"/>
    <cellStyle name="Input 2 4 2 2 2 5 2" xfId="18598" xr:uid="{00000000-0005-0000-0000-00001F480000}"/>
    <cellStyle name="Input 2 4 2 2 2 5 3" xfId="18599" xr:uid="{00000000-0005-0000-0000-000020480000}"/>
    <cellStyle name="Input 2 4 2 2 2 6" xfId="18600" xr:uid="{00000000-0005-0000-0000-000021480000}"/>
    <cellStyle name="Input 2 4 2 2 2 6 2" xfId="18601" xr:uid="{00000000-0005-0000-0000-000022480000}"/>
    <cellStyle name="Input 2 4 2 2 2 6 3" xfId="18602" xr:uid="{00000000-0005-0000-0000-000023480000}"/>
    <cellStyle name="Input 2 4 2 2 2 7" xfId="18603" xr:uid="{00000000-0005-0000-0000-000024480000}"/>
    <cellStyle name="Input 2 4 2 2 2 7 2" xfId="18604" xr:uid="{00000000-0005-0000-0000-000025480000}"/>
    <cellStyle name="Input 2 4 2 2 2 7 3" xfId="18605" xr:uid="{00000000-0005-0000-0000-000026480000}"/>
    <cellStyle name="Input 2 4 2 2 2 8" xfId="18606" xr:uid="{00000000-0005-0000-0000-000027480000}"/>
    <cellStyle name="Input 2 4 2 2 2 8 2" xfId="18607" xr:uid="{00000000-0005-0000-0000-000028480000}"/>
    <cellStyle name="Input 2 4 2 2 2 8 3" xfId="18608" xr:uid="{00000000-0005-0000-0000-000029480000}"/>
    <cellStyle name="Input 2 4 2 2 2 9" xfId="18609" xr:uid="{00000000-0005-0000-0000-00002A480000}"/>
    <cellStyle name="Input 2 4 2 2 2 9 2" xfId="18610" xr:uid="{00000000-0005-0000-0000-00002B480000}"/>
    <cellStyle name="Input 2 4 2 2 2 9 3" xfId="18611" xr:uid="{00000000-0005-0000-0000-00002C480000}"/>
    <cellStyle name="Input 2 4 2 2 20" xfId="18612" xr:uid="{00000000-0005-0000-0000-00002D480000}"/>
    <cellStyle name="Input 2 4 2 2 3" xfId="18613" xr:uid="{00000000-0005-0000-0000-00002E480000}"/>
    <cellStyle name="Input 2 4 2 2 3 10" xfId="18614" xr:uid="{00000000-0005-0000-0000-00002F480000}"/>
    <cellStyle name="Input 2 4 2 2 3 11" xfId="18615" xr:uid="{00000000-0005-0000-0000-000030480000}"/>
    <cellStyle name="Input 2 4 2 2 3 2" xfId="18616" xr:uid="{00000000-0005-0000-0000-000031480000}"/>
    <cellStyle name="Input 2 4 2 2 3 2 2" xfId="18617" xr:uid="{00000000-0005-0000-0000-000032480000}"/>
    <cellStyle name="Input 2 4 2 2 3 2 3" xfId="18618" xr:uid="{00000000-0005-0000-0000-000033480000}"/>
    <cellStyle name="Input 2 4 2 2 3 3" xfId="18619" xr:uid="{00000000-0005-0000-0000-000034480000}"/>
    <cellStyle name="Input 2 4 2 2 3 3 2" xfId="18620" xr:uid="{00000000-0005-0000-0000-000035480000}"/>
    <cellStyle name="Input 2 4 2 2 3 3 3" xfId="18621" xr:uid="{00000000-0005-0000-0000-000036480000}"/>
    <cellStyle name="Input 2 4 2 2 3 4" xfId="18622" xr:uid="{00000000-0005-0000-0000-000037480000}"/>
    <cellStyle name="Input 2 4 2 2 3 4 2" xfId="18623" xr:uid="{00000000-0005-0000-0000-000038480000}"/>
    <cellStyle name="Input 2 4 2 2 3 4 3" xfId="18624" xr:uid="{00000000-0005-0000-0000-000039480000}"/>
    <cellStyle name="Input 2 4 2 2 3 5" xfId="18625" xr:uid="{00000000-0005-0000-0000-00003A480000}"/>
    <cellStyle name="Input 2 4 2 2 3 5 2" xfId="18626" xr:uid="{00000000-0005-0000-0000-00003B480000}"/>
    <cellStyle name="Input 2 4 2 2 3 5 3" xfId="18627" xr:uid="{00000000-0005-0000-0000-00003C480000}"/>
    <cellStyle name="Input 2 4 2 2 3 6" xfId="18628" xr:uid="{00000000-0005-0000-0000-00003D480000}"/>
    <cellStyle name="Input 2 4 2 2 3 6 2" xfId="18629" xr:uid="{00000000-0005-0000-0000-00003E480000}"/>
    <cellStyle name="Input 2 4 2 2 3 6 3" xfId="18630" xr:uid="{00000000-0005-0000-0000-00003F480000}"/>
    <cellStyle name="Input 2 4 2 2 3 7" xfId="18631" xr:uid="{00000000-0005-0000-0000-000040480000}"/>
    <cellStyle name="Input 2 4 2 2 3 7 2" xfId="18632" xr:uid="{00000000-0005-0000-0000-000041480000}"/>
    <cellStyle name="Input 2 4 2 2 3 7 3" xfId="18633" xr:uid="{00000000-0005-0000-0000-000042480000}"/>
    <cellStyle name="Input 2 4 2 2 3 8" xfId="18634" xr:uid="{00000000-0005-0000-0000-000043480000}"/>
    <cellStyle name="Input 2 4 2 2 3 8 2" xfId="18635" xr:uid="{00000000-0005-0000-0000-000044480000}"/>
    <cellStyle name="Input 2 4 2 2 3 8 3" xfId="18636" xr:uid="{00000000-0005-0000-0000-000045480000}"/>
    <cellStyle name="Input 2 4 2 2 3 9" xfId="18637" xr:uid="{00000000-0005-0000-0000-000046480000}"/>
    <cellStyle name="Input 2 4 2 2 3 9 2" xfId="18638" xr:uid="{00000000-0005-0000-0000-000047480000}"/>
    <cellStyle name="Input 2 4 2 2 3 9 3" xfId="18639" xr:uid="{00000000-0005-0000-0000-000048480000}"/>
    <cellStyle name="Input 2 4 2 2 4" xfId="18640" xr:uid="{00000000-0005-0000-0000-000049480000}"/>
    <cellStyle name="Input 2 4 2 2 4 10" xfId="18641" xr:uid="{00000000-0005-0000-0000-00004A480000}"/>
    <cellStyle name="Input 2 4 2 2 4 11" xfId="18642" xr:uid="{00000000-0005-0000-0000-00004B480000}"/>
    <cellStyle name="Input 2 4 2 2 4 2" xfId="18643" xr:uid="{00000000-0005-0000-0000-00004C480000}"/>
    <cellStyle name="Input 2 4 2 2 4 2 2" xfId="18644" xr:uid="{00000000-0005-0000-0000-00004D480000}"/>
    <cellStyle name="Input 2 4 2 2 4 2 3" xfId="18645" xr:uid="{00000000-0005-0000-0000-00004E480000}"/>
    <cellStyle name="Input 2 4 2 2 4 3" xfId="18646" xr:uid="{00000000-0005-0000-0000-00004F480000}"/>
    <cellStyle name="Input 2 4 2 2 4 3 2" xfId="18647" xr:uid="{00000000-0005-0000-0000-000050480000}"/>
    <cellStyle name="Input 2 4 2 2 4 3 3" xfId="18648" xr:uid="{00000000-0005-0000-0000-000051480000}"/>
    <cellStyle name="Input 2 4 2 2 4 4" xfId="18649" xr:uid="{00000000-0005-0000-0000-000052480000}"/>
    <cellStyle name="Input 2 4 2 2 4 4 2" xfId="18650" xr:uid="{00000000-0005-0000-0000-000053480000}"/>
    <cellStyle name="Input 2 4 2 2 4 4 3" xfId="18651" xr:uid="{00000000-0005-0000-0000-000054480000}"/>
    <cellStyle name="Input 2 4 2 2 4 5" xfId="18652" xr:uid="{00000000-0005-0000-0000-000055480000}"/>
    <cellStyle name="Input 2 4 2 2 4 5 2" xfId="18653" xr:uid="{00000000-0005-0000-0000-000056480000}"/>
    <cellStyle name="Input 2 4 2 2 4 5 3" xfId="18654" xr:uid="{00000000-0005-0000-0000-000057480000}"/>
    <cellStyle name="Input 2 4 2 2 4 6" xfId="18655" xr:uid="{00000000-0005-0000-0000-000058480000}"/>
    <cellStyle name="Input 2 4 2 2 4 6 2" xfId="18656" xr:uid="{00000000-0005-0000-0000-000059480000}"/>
    <cellStyle name="Input 2 4 2 2 4 6 3" xfId="18657" xr:uid="{00000000-0005-0000-0000-00005A480000}"/>
    <cellStyle name="Input 2 4 2 2 4 7" xfId="18658" xr:uid="{00000000-0005-0000-0000-00005B480000}"/>
    <cellStyle name="Input 2 4 2 2 4 7 2" xfId="18659" xr:uid="{00000000-0005-0000-0000-00005C480000}"/>
    <cellStyle name="Input 2 4 2 2 4 7 3" xfId="18660" xr:uid="{00000000-0005-0000-0000-00005D480000}"/>
    <cellStyle name="Input 2 4 2 2 4 8" xfId="18661" xr:uid="{00000000-0005-0000-0000-00005E480000}"/>
    <cellStyle name="Input 2 4 2 2 4 8 2" xfId="18662" xr:uid="{00000000-0005-0000-0000-00005F480000}"/>
    <cellStyle name="Input 2 4 2 2 4 8 3" xfId="18663" xr:uid="{00000000-0005-0000-0000-000060480000}"/>
    <cellStyle name="Input 2 4 2 2 4 9" xfId="18664" xr:uid="{00000000-0005-0000-0000-000061480000}"/>
    <cellStyle name="Input 2 4 2 2 4 9 2" xfId="18665" xr:uid="{00000000-0005-0000-0000-000062480000}"/>
    <cellStyle name="Input 2 4 2 2 4 9 3" xfId="18666" xr:uid="{00000000-0005-0000-0000-000063480000}"/>
    <cellStyle name="Input 2 4 2 2 5" xfId="18667" xr:uid="{00000000-0005-0000-0000-000064480000}"/>
    <cellStyle name="Input 2 4 2 2 5 10" xfId="18668" xr:uid="{00000000-0005-0000-0000-000065480000}"/>
    <cellStyle name="Input 2 4 2 2 5 11" xfId="18669" xr:uid="{00000000-0005-0000-0000-000066480000}"/>
    <cellStyle name="Input 2 4 2 2 5 2" xfId="18670" xr:uid="{00000000-0005-0000-0000-000067480000}"/>
    <cellStyle name="Input 2 4 2 2 5 2 2" xfId="18671" xr:uid="{00000000-0005-0000-0000-000068480000}"/>
    <cellStyle name="Input 2 4 2 2 5 2 3" xfId="18672" xr:uid="{00000000-0005-0000-0000-000069480000}"/>
    <cellStyle name="Input 2 4 2 2 5 3" xfId="18673" xr:uid="{00000000-0005-0000-0000-00006A480000}"/>
    <cellStyle name="Input 2 4 2 2 5 3 2" xfId="18674" xr:uid="{00000000-0005-0000-0000-00006B480000}"/>
    <cellStyle name="Input 2 4 2 2 5 3 3" xfId="18675" xr:uid="{00000000-0005-0000-0000-00006C480000}"/>
    <cellStyle name="Input 2 4 2 2 5 4" xfId="18676" xr:uid="{00000000-0005-0000-0000-00006D480000}"/>
    <cellStyle name="Input 2 4 2 2 5 4 2" xfId="18677" xr:uid="{00000000-0005-0000-0000-00006E480000}"/>
    <cellStyle name="Input 2 4 2 2 5 4 3" xfId="18678" xr:uid="{00000000-0005-0000-0000-00006F480000}"/>
    <cellStyle name="Input 2 4 2 2 5 5" xfId="18679" xr:uid="{00000000-0005-0000-0000-000070480000}"/>
    <cellStyle name="Input 2 4 2 2 5 5 2" xfId="18680" xr:uid="{00000000-0005-0000-0000-000071480000}"/>
    <cellStyle name="Input 2 4 2 2 5 5 3" xfId="18681" xr:uid="{00000000-0005-0000-0000-000072480000}"/>
    <cellStyle name="Input 2 4 2 2 5 6" xfId="18682" xr:uid="{00000000-0005-0000-0000-000073480000}"/>
    <cellStyle name="Input 2 4 2 2 5 6 2" xfId="18683" xr:uid="{00000000-0005-0000-0000-000074480000}"/>
    <cellStyle name="Input 2 4 2 2 5 6 3" xfId="18684" xr:uid="{00000000-0005-0000-0000-000075480000}"/>
    <cellStyle name="Input 2 4 2 2 5 7" xfId="18685" xr:uid="{00000000-0005-0000-0000-000076480000}"/>
    <cellStyle name="Input 2 4 2 2 5 7 2" xfId="18686" xr:uid="{00000000-0005-0000-0000-000077480000}"/>
    <cellStyle name="Input 2 4 2 2 5 7 3" xfId="18687" xr:uid="{00000000-0005-0000-0000-000078480000}"/>
    <cellStyle name="Input 2 4 2 2 5 8" xfId="18688" xr:uid="{00000000-0005-0000-0000-000079480000}"/>
    <cellStyle name="Input 2 4 2 2 5 8 2" xfId="18689" xr:uid="{00000000-0005-0000-0000-00007A480000}"/>
    <cellStyle name="Input 2 4 2 2 5 8 3" xfId="18690" xr:uid="{00000000-0005-0000-0000-00007B480000}"/>
    <cellStyle name="Input 2 4 2 2 5 9" xfId="18691" xr:uid="{00000000-0005-0000-0000-00007C480000}"/>
    <cellStyle name="Input 2 4 2 2 5 9 2" xfId="18692" xr:uid="{00000000-0005-0000-0000-00007D480000}"/>
    <cellStyle name="Input 2 4 2 2 5 9 3" xfId="18693" xr:uid="{00000000-0005-0000-0000-00007E480000}"/>
    <cellStyle name="Input 2 4 2 2 6" xfId="18694" xr:uid="{00000000-0005-0000-0000-00007F480000}"/>
    <cellStyle name="Input 2 4 2 2 6 10" xfId="18695" xr:uid="{00000000-0005-0000-0000-000080480000}"/>
    <cellStyle name="Input 2 4 2 2 6 11" xfId="18696" xr:uid="{00000000-0005-0000-0000-000081480000}"/>
    <cellStyle name="Input 2 4 2 2 6 2" xfId="18697" xr:uid="{00000000-0005-0000-0000-000082480000}"/>
    <cellStyle name="Input 2 4 2 2 6 2 2" xfId="18698" xr:uid="{00000000-0005-0000-0000-000083480000}"/>
    <cellStyle name="Input 2 4 2 2 6 2 3" xfId="18699" xr:uid="{00000000-0005-0000-0000-000084480000}"/>
    <cellStyle name="Input 2 4 2 2 6 3" xfId="18700" xr:uid="{00000000-0005-0000-0000-000085480000}"/>
    <cellStyle name="Input 2 4 2 2 6 3 2" xfId="18701" xr:uid="{00000000-0005-0000-0000-000086480000}"/>
    <cellStyle name="Input 2 4 2 2 6 3 3" xfId="18702" xr:uid="{00000000-0005-0000-0000-000087480000}"/>
    <cellStyle name="Input 2 4 2 2 6 4" xfId="18703" xr:uid="{00000000-0005-0000-0000-000088480000}"/>
    <cellStyle name="Input 2 4 2 2 6 4 2" xfId="18704" xr:uid="{00000000-0005-0000-0000-000089480000}"/>
    <cellStyle name="Input 2 4 2 2 6 4 3" xfId="18705" xr:uid="{00000000-0005-0000-0000-00008A480000}"/>
    <cellStyle name="Input 2 4 2 2 6 5" xfId="18706" xr:uid="{00000000-0005-0000-0000-00008B480000}"/>
    <cellStyle name="Input 2 4 2 2 6 5 2" xfId="18707" xr:uid="{00000000-0005-0000-0000-00008C480000}"/>
    <cellStyle name="Input 2 4 2 2 6 5 3" xfId="18708" xr:uid="{00000000-0005-0000-0000-00008D480000}"/>
    <cellStyle name="Input 2 4 2 2 6 6" xfId="18709" xr:uid="{00000000-0005-0000-0000-00008E480000}"/>
    <cellStyle name="Input 2 4 2 2 6 6 2" xfId="18710" xr:uid="{00000000-0005-0000-0000-00008F480000}"/>
    <cellStyle name="Input 2 4 2 2 6 6 3" xfId="18711" xr:uid="{00000000-0005-0000-0000-000090480000}"/>
    <cellStyle name="Input 2 4 2 2 6 7" xfId="18712" xr:uid="{00000000-0005-0000-0000-000091480000}"/>
    <cellStyle name="Input 2 4 2 2 6 7 2" xfId="18713" xr:uid="{00000000-0005-0000-0000-000092480000}"/>
    <cellStyle name="Input 2 4 2 2 6 7 3" xfId="18714" xr:uid="{00000000-0005-0000-0000-000093480000}"/>
    <cellStyle name="Input 2 4 2 2 6 8" xfId="18715" xr:uid="{00000000-0005-0000-0000-000094480000}"/>
    <cellStyle name="Input 2 4 2 2 6 8 2" xfId="18716" xr:uid="{00000000-0005-0000-0000-000095480000}"/>
    <cellStyle name="Input 2 4 2 2 6 8 3" xfId="18717" xr:uid="{00000000-0005-0000-0000-000096480000}"/>
    <cellStyle name="Input 2 4 2 2 6 9" xfId="18718" xr:uid="{00000000-0005-0000-0000-000097480000}"/>
    <cellStyle name="Input 2 4 2 2 6 9 2" xfId="18719" xr:uid="{00000000-0005-0000-0000-000098480000}"/>
    <cellStyle name="Input 2 4 2 2 6 9 3" xfId="18720" xr:uid="{00000000-0005-0000-0000-000099480000}"/>
    <cellStyle name="Input 2 4 2 2 7" xfId="18721" xr:uid="{00000000-0005-0000-0000-00009A480000}"/>
    <cellStyle name="Input 2 4 2 2 7 10" xfId="18722" xr:uid="{00000000-0005-0000-0000-00009B480000}"/>
    <cellStyle name="Input 2 4 2 2 7 11" xfId="18723" xr:uid="{00000000-0005-0000-0000-00009C480000}"/>
    <cellStyle name="Input 2 4 2 2 7 2" xfId="18724" xr:uid="{00000000-0005-0000-0000-00009D480000}"/>
    <cellStyle name="Input 2 4 2 2 7 2 2" xfId="18725" xr:uid="{00000000-0005-0000-0000-00009E480000}"/>
    <cellStyle name="Input 2 4 2 2 7 2 3" xfId="18726" xr:uid="{00000000-0005-0000-0000-00009F480000}"/>
    <cellStyle name="Input 2 4 2 2 7 3" xfId="18727" xr:uid="{00000000-0005-0000-0000-0000A0480000}"/>
    <cellStyle name="Input 2 4 2 2 7 3 2" xfId="18728" xr:uid="{00000000-0005-0000-0000-0000A1480000}"/>
    <cellStyle name="Input 2 4 2 2 7 3 3" xfId="18729" xr:uid="{00000000-0005-0000-0000-0000A2480000}"/>
    <cellStyle name="Input 2 4 2 2 7 4" xfId="18730" xr:uid="{00000000-0005-0000-0000-0000A3480000}"/>
    <cellStyle name="Input 2 4 2 2 7 4 2" xfId="18731" xr:uid="{00000000-0005-0000-0000-0000A4480000}"/>
    <cellStyle name="Input 2 4 2 2 7 4 3" xfId="18732" xr:uid="{00000000-0005-0000-0000-0000A5480000}"/>
    <cellStyle name="Input 2 4 2 2 7 5" xfId="18733" xr:uid="{00000000-0005-0000-0000-0000A6480000}"/>
    <cellStyle name="Input 2 4 2 2 7 5 2" xfId="18734" xr:uid="{00000000-0005-0000-0000-0000A7480000}"/>
    <cellStyle name="Input 2 4 2 2 7 5 3" xfId="18735" xr:uid="{00000000-0005-0000-0000-0000A8480000}"/>
    <cellStyle name="Input 2 4 2 2 7 6" xfId="18736" xr:uid="{00000000-0005-0000-0000-0000A9480000}"/>
    <cellStyle name="Input 2 4 2 2 7 6 2" xfId="18737" xr:uid="{00000000-0005-0000-0000-0000AA480000}"/>
    <cellStyle name="Input 2 4 2 2 7 6 3" xfId="18738" xr:uid="{00000000-0005-0000-0000-0000AB480000}"/>
    <cellStyle name="Input 2 4 2 2 7 7" xfId="18739" xr:uid="{00000000-0005-0000-0000-0000AC480000}"/>
    <cellStyle name="Input 2 4 2 2 7 7 2" xfId="18740" xr:uid="{00000000-0005-0000-0000-0000AD480000}"/>
    <cellStyle name="Input 2 4 2 2 7 7 3" xfId="18741" xr:uid="{00000000-0005-0000-0000-0000AE480000}"/>
    <cellStyle name="Input 2 4 2 2 7 8" xfId="18742" xr:uid="{00000000-0005-0000-0000-0000AF480000}"/>
    <cellStyle name="Input 2 4 2 2 7 8 2" xfId="18743" xr:uid="{00000000-0005-0000-0000-0000B0480000}"/>
    <cellStyle name="Input 2 4 2 2 7 8 3" xfId="18744" xr:uid="{00000000-0005-0000-0000-0000B1480000}"/>
    <cellStyle name="Input 2 4 2 2 7 9" xfId="18745" xr:uid="{00000000-0005-0000-0000-0000B2480000}"/>
    <cellStyle name="Input 2 4 2 2 7 9 2" xfId="18746" xr:uid="{00000000-0005-0000-0000-0000B3480000}"/>
    <cellStyle name="Input 2 4 2 2 7 9 3" xfId="18747" xr:uid="{00000000-0005-0000-0000-0000B4480000}"/>
    <cellStyle name="Input 2 4 2 2 8" xfId="18748" xr:uid="{00000000-0005-0000-0000-0000B5480000}"/>
    <cellStyle name="Input 2 4 2 2 8 10" xfId="18749" xr:uid="{00000000-0005-0000-0000-0000B6480000}"/>
    <cellStyle name="Input 2 4 2 2 8 11" xfId="18750" xr:uid="{00000000-0005-0000-0000-0000B7480000}"/>
    <cellStyle name="Input 2 4 2 2 8 2" xfId="18751" xr:uid="{00000000-0005-0000-0000-0000B8480000}"/>
    <cellStyle name="Input 2 4 2 2 8 2 2" xfId="18752" xr:uid="{00000000-0005-0000-0000-0000B9480000}"/>
    <cellStyle name="Input 2 4 2 2 8 2 3" xfId="18753" xr:uid="{00000000-0005-0000-0000-0000BA480000}"/>
    <cellStyle name="Input 2 4 2 2 8 3" xfId="18754" xr:uid="{00000000-0005-0000-0000-0000BB480000}"/>
    <cellStyle name="Input 2 4 2 2 8 3 2" xfId="18755" xr:uid="{00000000-0005-0000-0000-0000BC480000}"/>
    <cellStyle name="Input 2 4 2 2 8 3 3" xfId="18756" xr:uid="{00000000-0005-0000-0000-0000BD480000}"/>
    <cellStyle name="Input 2 4 2 2 8 4" xfId="18757" xr:uid="{00000000-0005-0000-0000-0000BE480000}"/>
    <cellStyle name="Input 2 4 2 2 8 4 2" xfId="18758" xr:uid="{00000000-0005-0000-0000-0000BF480000}"/>
    <cellStyle name="Input 2 4 2 2 8 4 3" xfId="18759" xr:uid="{00000000-0005-0000-0000-0000C0480000}"/>
    <cellStyle name="Input 2 4 2 2 8 5" xfId="18760" xr:uid="{00000000-0005-0000-0000-0000C1480000}"/>
    <cellStyle name="Input 2 4 2 2 8 5 2" xfId="18761" xr:uid="{00000000-0005-0000-0000-0000C2480000}"/>
    <cellStyle name="Input 2 4 2 2 8 5 3" xfId="18762" xr:uid="{00000000-0005-0000-0000-0000C3480000}"/>
    <cellStyle name="Input 2 4 2 2 8 6" xfId="18763" xr:uid="{00000000-0005-0000-0000-0000C4480000}"/>
    <cellStyle name="Input 2 4 2 2 8 6 2" xfId="18764" xr:uid="{00000000-0005-0000-0000-0000C5480000}"/>
    <cellStyle name="Input 2 4 2 2 8 6 3" xfId="18765" xr:uid="{00000000-0005-0000-0000-0000C6480000}"/>
    <cellStyle name="Input 2 4 2 2 8 7" xfId="18766" xr:uid="{00000000-0005-0000-0000-0000C7480000}"/>
    <cellStyle name="Input 2 4 2 2 8 7 2" xfId="18767" xr:uid="{00000000-0005-0000-0000-0000C8480000}"/>
    <cellStyle name="Input 2 4 2 2 8 7 3" xfId="18768" xr:uid="{00000000-0005-0000-0000-0000C9480000}"/>
    <cellStyle name="Input 2 4 2 2 8 8" xfId="18769" xr:uid="{00000000-0005-0000-0000-0000CA480000}"/>
    <cellStyle name="Input 2 4 2 2 8 8 2" xfId="18770" xr:uid="{00000000-0005-0000-0000-0000CB480000}"/>
    <cellStyle name="Input 2 4 2 2 8 8 3" xfId="18771" xr:uid="{00000000-0005-0000-0000-0000CC480000}"/>
    <cellStyle name="Input 2 4 2 2 8 9" xfId="18772" xr:uid="{00000000-0005-0000-0000-0000CD480000}"/>
    <cellStyle name="Input 2 4 2 2 8 9 2" xfId="18773" xr:uid="{00000000-0005-0000-0000-0000CE480000}"/>
    <cellStyle name="Input 2 4 2 2 8 9 3" xfId="18774" xr:uid="{00000000-0005-0000-0000-0000CF480000}"/>
    <cellStyle name="Input 2 4 2 2 9" xfId="18775" xr:uid="{00000000-0005-0000-0000-0000D0480000}"/>
    <cellStyle name="Input 2 4 2 2 9 10" xfId="18776" xr:uid="{00000000-0005-0000-0000-0000D1480000}"/>
    <cellStyle name="Input 2 4 2 2 9 11" xfId="18777" xr:uid="{00000000-0005-0000-0000-0000D2480000}"/>
    <cellStyle name="Input 2 4 2 2 9 2" xfId="18778" xr:uid="{00000000-0005-0000-0000-0000D3480000}"/>
    <cellStyle name="Input 2 4 2 2 9 2 2" xfId="18779" xr:uid="{00000000-0005-0000-0000-0000D4480000}"/>
    <cellStyle name="Input 2 4 2 2 9 2 3" xfId="18780" xr:uid="{00000000-0005-0000-0000-0000D5480000}"/>
    <cellStyle name="Input 2 4 2 2 9 3" xfId="18781" xr:uid="{00000000-0005-0000-0000-0000D6480000}"/>
    <cellStyle name="Input 2 4 2 2 9 3 2" xfId="18782" xr:uid="{00000000-0005-0000-0000-0000D7480000}"/>
    <cellStyle name="Input 2 4 2 2 9 3 3" xfId="18783" xr:uid="{00000000-0005-0000-0000-0000D8480000}"/>
    <cellStyle name="Input 2 4 2 2 9 4" xfId="18784" xr:uid="{00000000-0005-0000-0000-0000D9480000}"/>
    <cellStyle name="Input 2 4 2 2 9 4 2" xfId="18785" xr:uid="{00000000-0005-0000-0000-0000DA480000}"/>
    <cellStyle name="Input 2 4 2 2 9 4 3" xfId="18786" xr:uid="{00000000-0005-0000-0000-0000DB480000}"/>
    <cellStyle name="Input 2 4 2 2 9 5" xfId="18787" xr:uid="{00000000-0005-0000-0000-0000DC480000}"/>
    <cellStyle name="Input 2 4 2 2 9 5 2" xfId="18788" xr:uid="{00000000-0005-0000-0000-0000DD480000}"/>
    <cellStyle name="Input 2 4 2 2 9 5 3" xfId="18789" xr:uid="{00000000-0005-0000-0000-0000DE480000}"/>
    <cellStyle name="Input 2 4 2 2 9 6" xfId="18790" xr:uid="{00000000-0005-0000-0000-0000DF480000}"/>
    <cellStyle name="Input 2 4 2 2 9 6 2" xfId="18791" xr:uid="{00000000-0005-0000-0000-0000E0480000}"/>
    <cellStyle name="Input 2 4 2 2 9 6 3" xfId="18792" xr:uid="{00000000-0005-0000-0000-0000E1480000}"/>
    <cellStyle name="Input 2 4 2 2 9 7" xfId="18793" xr:uid="{00000000-0005-0000-0000-0000E2480000}"/>
    <cellStyle name="Input 2 4 2 2 9 7 2" xfId="18794" xr:uid="{00000000-0005-0000-0000-0000E3480000}"/>
    <cellStyle name="Input 2 4 2 2 9 7 3" xfId="18795" xr:uid="{00000000-0005-0000-0000-0000E4480000}"/>
    <cellStyle name="Input 2 4 2 2 9 8" xfId="18796" xr:uid="{00000000-0005-0000-0000-0000E5480000}"/>
    <cellStyle name="Input 2 4 2 2 9 8 2" xfId="18797" xr:uid="{00000000-0005-0000-0000-0000E6480000}"/>
    <cellStyle name="Input 2 4 2 2 9 8 3" xfId="18798" xr:uid="{00000000-0005-0000-0000-0000E7480000}"/>
    <cellStyle name="Input 2 4 2 2 9 9" xfId="18799" xr:uid="{00000000-0005-0000-0000-0000E8480000}"/>
    <cellStyle name="Input 2 4 2 2 9 9 2" xfId="18800" xr:uid="{00000000-0005-0000-0000-0000E9480000}"/>
    <cellStyle name="Input 2 4 2 2 9 9 3" xfId="18801" xr:uid="{00000000-0005-0000-0000-0000EA480000}"/>
    <cellStyle name="Input 2 4 2 3" xfId="18802" xr:uid="{00000000-0005-0000-0000-0000EB480000}"/>
    <cellStyle name="Input 2 4 2 3 2" xfId="18803" xr:uid="{00000000-0005-0000-0000-0000EC480000}"/>
    <cellStyle name="Input 2 4 2 3 2 2" xfId="18804" xr:uid="{00000000-0005-0000-0000-0000ED480000}"/>
    <cellStyle name="Input 2 4 2 3 2 3" xfId="18805" xr:uid="{00000000-0005-0000-0000-0000EE480000}"/>
    <cellStyle name="Input 2 4 2 3 3" xfId="18806" xr:uid="{00000000-0005-0000-0000-0000EF480000}"/>
    <cellStyle name="Input 2 4 2 3 3 2" xfId="18807" xr:uid="{00000000-0005-0000-0000-0000F0480000}"/>
    <cellStyle name="Input 2 4 2 3 3 3" xfId="18808" xr:uid="{00000000-0005-0000-0000-0000F1480000}"/>
    <cellStyle name="Input 2 4 2 3 4" xfId="18809" xr:uid="{00000000-0005-0000-0000-0000F2480000}"/>
    <cellStyle name="Input 2 4 2 3 4 2" xfId="18810" xr:uid="{00000000-0005-0000-0000-0000F3480000}"/>
    <cellStyle name="Input 2 4 2 3 4 3" xfId="18811" xr:uid="{00000000-0005-0000-0000-0000F4480000}"/>
    <cellStyle name="Input 2 4 2 3 5" xfId="18812" xr:uid="{00000000-0005-0000-0000-0000F5480000}"/>
    <cellStyle name="Input 2 4 2 3 5 2" xfId="18813" xr:uid="{00000000-0005-0000-0000-0000F6480000}"/>
    <cellStyle name="Input 2 4 2 3 5 3" xfId="18814" xr:uid="{00000000-0005-0000-0000-0000F7480000}"/>
    <cellStyle name="Input 2 4 2 3 6" xfId="18815" xr:uid="{00000000-0005-0000-0000-0000F8480000}"/>
    <cellStyle name="Input 2 4 2 3 6 2" xfId="18816" xr:uid="{00000000-0005-0000-0000-0000F9480000}"/>
    <cellStyle name="Input 2 4 2 3 6 3" xfId="18817" xr:uid="{00000000-0005-0000-0000-0000FA480000}"/>
    <cellStyle name="Input 2 4 2 3 7" xfId="18818" xr:uid="{00000000-0005-0000-0000-0000FB480000}"/>
    <cellStyle name="Input 2 4 2 3 7 2" xfId="18819" xr:uid="{00000000-0005-0000-0000-0000FC480000}"/>
    <cellStyle name="Input 2 4 2 3 7 3" xfId="18820" xr:uid="{00000000-0005-0000-0000-0000FD480000}"/>
    <cellStyle name="Input 2 4 2 3 8" xfId="18821" xr:uid="{00000000-0005-0000-0000-0000FE480000}"/>
    <cellStyle name="Input 2 4 2 3 9" xfId="18822" xr:uid="{00000000-0005-0000-0000-0000FF480000}"/>
    <cellStyle name="Input 2 4 2 4" xfId="18823" xr:uid="{00000000-0005-0000-0000-000000490000}"/>
    <cellStyle name="Input 2 4 2 4 2" xfId="18824" xr:uid="{00000000-0005-0000-0000-000001490000}"/>
    <cellStyle name="Input 2 4 2 4 3" xfId="18825" xr:uid="{00000000-0005-0000-0000-000002490000}"/>
    <cellStyle name="Input 2 4 2 5" xfId="18826" xr:uid="{00000000-0005-0000-0000-000003490000}"/>
    <cellStyle name="Input 2 4 2 5 2" xfId="18827" xr:uid="{00000000-0005-0000-0000-000004490000}"/>
    <cellStyle name="Input 2 4 2 5 3" xfId="18828" xr:uid="{00000000-0005-0000-0000-000005490000}"/>
    <cellStyle name="Input 2 4 2 6" xfId="18829" xr:uid="{00000000-0005-0000-0000-000006490000}"/>
    <cellStyle name="Input 2 4 2 6 2" xfId="18830" xr:uid="{00000000-0005-0000-0000-000007490000}"/>
    <cellStyle name="Input 2 4 2 6 3" xfId="18831" xr:uid="{00000000-0005-0000-0000-000008490000}"/>
    <cellStyle name="Input 2 4 2 7" xfId="18832" xr:uid="{00000000-0005-0000-0000-000009490000}"/>
    <cellStyle name="Input 2 4 2 7 2" xfId="18833" xr:uid="{00000000-0005-0000-0000-00000A490000}"/>
    <cellStyle name="Input 2 4 2 7 3" xfId="18834" xr:uid="{00000000-0005-0000-0000-00000B490000}"/>
    <cellStyle name="Input 2 4 2 8" xfId="18835" xr:uid="{00000000-0005-0000-0000-00000C490000}"/>
    <cellStyle name="Input 2 4 2 8 2" xfId="18836" xr:uid="{00000000-0005-0000-0000-00000D490000}"/>
    <cellStyle name="Input 2 4 2 8 3" xfId="18837" xr:uid="{00000000-0005-0000-0000-00000E490000}"/>
    <cellStyle name="Input 2 4 2 9" xfId="18838" xr:uid="{00000000-0005-0000-0000-00000F490000}"/>
    <cellStyle name="Input 2 4 2 9 2" xfId="18839" xr:uid="{00000000-0005-0000-0000-000010490000}"/>
    <cellStyle name="Input 2 4 2 9 3" xfId="18840" xr:uid="{00000000-0005-0000-0000-000011490000}"/>
    <cellStyle name="Input 2 4 3" xfId="338" xr:uid="{00000000-0005-0000-0000-000012490000}"/>
    <cellStyle name="Input 2 4 3 2" xfId="18841" xr:uid="{00000000-0005-0000-0000-000013490000}"/>
    <cellStyle name="Input 2 4 3 2 10" xfId="18842" xr:uid="{00000000-0005-0000-0000-000014490000}"/>
    <cellStyle name="Input 2 4 3 2 10 10" xfId="18843" xr:uid="{00000000-0005-0000-0000-000015490000}"/>
    <cellStyle name="Input 2 4 3 2 10 11" xfId="18844" xr:uid="{00000000-0005-0000-0000-000016490000}"/>
    <cellStyle name="Input 2 4 3 2 10 2" xfId="18845" xr:uid="{00000000-0005-0000-0000-000017490000}"/>
    <cellStyle name="Input 2 4 3 2 10 2 2" xfId="18846" xr:uid="{00000000-0005-0000-0000-000018490000}"/>
    <cellStyle name="Input 2 4 3 2 10 2 3" xfId="18847" xr:uid="{00000000-0005-0000-0000-000019490000}"/>
    <cellStyle name="Input 2 4 3 2 10 3" xfId="18848" xr:uid="{00000000-0005-0000-0000-00001A490000}"/>
    <cellStyle name="Input 2 4 3 2 10 3 2" xfId="18849" xr:uid="{00000000-0005-0000-0000-00001B490000}"/>
    <cellStyle name="Input 2 4 3 2 10 3 3" xfId="18850" xr:uid="{00000000-0005-0000-0000-00001C490000}"/>
    <cellStyle name="Input 2 4 3 2 10 4" xfId="18851" xr:uid="{00000000-0005-0000-0000-00001D490000}"/>
    <cellStyle name="Input 2 4 3 2 10 4 2" xfId="18852" xr:uid="{00000000-0005-0000-0000-00001E490000}"/>
    <cellStyle name="Input 2 4 3 2 10 4 3" xfId="18853" xr:uid="{00000000-0005-0000-0000-00001F490000}"/>
    <cellStyle name="Input 2 4 3 2 10 5" xfId="18854" xr:uid="{00000000-0005-0000-0000-000020490000}"/>
    <cellStyle name="Input 2 4 3 2 10 5 2" xfId="18855" xr:uid="{00000000-0005-0000-0000-000021490000}"/>
    <cellStyle name="Input 2 4 3 2 10 5 3" xfId="18856" xr:uid="{00000000-0005-0000-0000-000022490000}"/>
    <cellStyle name="Input 2 4 3 2 10 6" xfId="18857" xr:uid="{00000000-0005-0000-0000-000023490000}"/>
    <cellStyle name="Input 2 4 3 2 10 6 2" xfId="18858" xr:uid="{00000000-0005-0000-0000-000024490000}"/>
    <cellStyle name="Input 2 4 3 2 10 6 3" xfId="18859" xr:uid="{00000000-0005-0000-0000-000025490000}"/>
    <cellStyle name="Input 2 4 3 2 10 7" xfId="18860" xr:uid="{00000000-0005-0000-0000-000026490000}"/>
    <cellStyle name="Input 2 4 3 2 10 7 2" xfId="18861" xr:uid="{00000000-0005-0000-0000-000027490000}"/>
    <cellStyle name="Input 2 4 3 2 10 7 3" xfId="18862" xr:uid="{00000000-0005-0000-0000-000028490000}"/>
    <cellStyle name="Input 2 4 3 2 10 8" xfId="18863" xr:uid="{00000000-0005-0000-0000-000029490000}"/>
    <cellStyle name="Input 2 4 3 2 10 8 2" xfId="18864" xr:uid="{00000000-0005-0000-0000-00002A490000}"/>
    <cellStyle name="Input 2 4 3 2 10 8 3" xfId="18865" xr:uid="{00000000-0005-0000-0000-00002B490000}"/>
    <cellStyle name="Input 2 4 3 2 10 9" xfId="18866" xr:uid="{00000000-0005-0000-0000-00002C490000}"/>
    <cellStyle name="Input 2 4 3 2 10 9 2" xfId="18867" xr:uid="{00000000-0005-0000-0000-00002D490000}"/>
    <cellStyle name="Input 2 4 3 2 10 9 3" xfId="18868" xr:uid="{00000000-0005-0000-0000-00002E490000}"/>
    <cellStyle name="Input 2 4 3 2 11" xfId="18869" xr:uid="{00000000-0005-0000-0000-00002F490000}"/>
    <cellStyle name="Input 2 4 3 2 11 2" xfId="18870" xr:uid="{00000000-0005-0000-0000-000030490000}"/>
    <cellStyle name="Input 2 4 3 2 11 3" xfId="18871" xr:uid="{00000000-0005-0000-0000-000031490000}"/>
    <cellStyle name="Input 2 4 3 2 12" xfId="18872" xr:uid="{00000000-0005-0000-0000-000032490000}"/>
    <cellStyle name="Input 2 4 3 2 12 2" xfId="18873" xr:uid="{00000000-0005-0000-0000-000033490000}"/>
    <cellStyle name="Input 2 4 3 2 12 3" xfId="18874" xr:uid="{00000000-0005-0000-0000-000034490000}"/>
    <cellStyle name="Input 2 4 3 2 13" xfId="18875" xr:uid="{00000000-0005-0000-0000-000035490000}"/>
    <cellStyle name="Input 2 4 3 2 13 2" xfId="18876" xr:uid="{00000000-0005-0000-0000-000036490000}"/>
    <cellStyle name="Input 2 4 3 2 13 3" xfId="18877" xr:uid="{00000000-0005-0000-0000-000037490000}"/>
    <cellStyle name="Input 2 4 3 2 14" xfId="18878" xr:uid="{00000000-0005-0000-0000-000038490000}"/>
    <cellStyle name="Input 2 4 3 2 14 2" xfId="18879" xr:uid="{00000000-0005-0000-0000-000039490000}"/>
    <cellStyle name="Input 2 4 3 2 14 3" xfId="18880" xr:uid="{00000000-0005-0000-0000-00003A490000}"/>
    <cellStyle name="Input 2 4 3 2 15" xfId="18881" xr:uid="{00000000-0005-0000-0000-00003B490000}"/>
    <cellStyle name="Input 2 4 3 2 15 2" xfId="18882" xr:uid="{00000000-0005-0000-0000-00003C490000}"/>
    <cellStyle name="Input 2 4 3 2 15 3" xfId="18883" xr:uid="{00000000-0005-0000-0000-00003D490000}"/>
    <cellStyle name="Input 2 4 3 2 16" xfId="18884" xr:uid="{00000000-0005-0000-0000-00003E490000}"/>
    <cellStyle name="Input 2 4 3 2 16 2" xfId="18885" xr:uid="{00000000-0005-0000-0000-00003F490000}"/>
    <cellStyle name="Input 2 4 3 2 16 3" xfId="18886" xr:uid="{00000000-0005-0000-0000-000040490000}"/>
    <cellStyle name="Input 2 4 3 2 17" xfId="18887" xr:uid="{00000000-0005-0000-0000-000041490000}"/>
    <cellStyle name="Input 2 4 3 2 17 2" xfId="18888" xr:uid="{00000000-0005-0000-0000-000042490000}"/>
    <cellStyle name="Input 2 4 3 2 17 3" xfId="18889" xr:uid="{00000000-0005-0000-0000-000043490000}"/>
    <cellStyle name="Input 2 4 3 2 18" xfId="18890" xr:uid="{00000000-0005-0000-0000-000044490000}"/>
    <cellStyle name="Input 2 4 3 2 18 2" xfId="18891" xr:uid="{00000000-0005-0000-0000-000045490000}"/>
    <cellStyle name="Input 2 4 3 2 18 3" xfId="18892" xr:uid="{00000000-0005-0000-0000-000046490000}"/>
    <cellStyle name="Input 2 4 3 2 19" xfId="18893" xr:uid="{00000000-0005-0000-0000-000047490000}"/>
    <cellStyle name="Input 2 4 3 2 2" xfId="18894" xr:uid="{00000000-0005-0000-0000-000048490000}"/>
    <cellStyle name="Input 2 4 3 2 2 10" xfId="18895" xr:uid="{00000000-0005-0000-0000-000049490000}"/>
    <cellStyle name="Input 2 4 3 2 2 11" xfId="18896" xr:uid="{00000000-0005-0000-0000-00004A490000}"/>
    <cellStyle name="Input 2 4 3 2 2 2" xfId="18897" xr:uid="{00000000-0005-0000-0000-00004B490000}"/>
    <cellStyle name="Input 2 4 3 2 2 2 2" xfId="18898" xr:uid="{00000000-0005-0000-0000-00004C490000}"/>
    <cellStyle name="Input 2 4 3 2 2 2 3" xfId="18899" xr:uid="{00000000-0005-0000-0000-00004D490000}"/>
    <cellStyle name="Input 2 4 3 2 2 3" xfId="18900" xr:uid="{00000000-0005-0000-0000-00004E490000}"/>
    <cellStyle name="Input 2 4 3 2 2 3 2" xfId="18901" xr:uid="{00000000-0005-0000-0000-00004F490000}"/>
    <cellStyle name="Input 2 4 3 2 2 3 3" xfId="18902" xr:uid="{00000000-0005-0000-0000-000050490000}"/>
    <cellStyle name="Input 2 4 3 2 2 4" xfId="18903" xr:uid="{00000000-0005-0000-0000-000051490000}"/>
    <cellStyle name="Input 2 4 3 2 2 4 2" xfId="18904" xr:uid="{00000000-0005-0000-0000-000052490000}"/>
    <cellStyle name="Input 2 4 3 2 2 4 3" xfId="18905" xr:uid="{00000000-0005-0000-0000-000053490000}"/>
    <cellStyle name="Input 2 4 3 2 2 5" xfId="18906" xr:uid="{00000000-0005-0000-0000-000054490000}"/>
    <cellStyle name="Input 2 4 3 2 2 5 2" xfId="18907" xr:uid="{00000000-0005-0000-0000-000055490000}"/>
    <cellStyle name="Input 2 4 3 2 2 5 3" xfId="18908" xr:uid="{00000000-0005-0000-0000-000056490000}"/>
    <cellStyle name="Input 2 4 3 2 2 6" xfId="18909" xr:uid="{00000000-0005-0000-0000-000057490000}"/>
    <cellStyle name="Input 2 4 3 2 2 6 2" xfId="18910" xr:uid="{00000000-0005-0000-0000-000058490000}"/>
    <cellStyle name="Input 2 4 3 2 2 6 3" xfId="18911" xr:uid="{00000000-0005-0000-0000-000059490000}"/>
    <cellStyle name="Input 2 4 3 2 2 7" xfId="18912" xr:uid="{00000000-0005-0000-0000-00005A490000}"/>
    <cellStyle name="Input 2 4 3 2 2 7 2" xfId="18913" xr:uid="{00000000-0005-0000-0000-00005B490000}"/>
    <cellStyle name="Input 2 4 3 2 2 7 3" xfId="18914" xr:uid="{00000000-0005-0000-0000-00005C490000}"/>
    <cellStyle name="Input 2 4 3 2 2 8" xfId="18915" xr:uid="{00000000-0005-0000-0000-00005D490000}"/>
    <cellStyle name="Input 2 4 3 2 2 8 2" xfId="18916" xr:uid="{00000000-0005-0000-0000-00005E490000}"/>
    <cellStyle name="Input 2 4 3 2 2 8 3" xfId="18917" xr:uid="{00000000-0005-0000-0000-00005F490000}"/>
    <cellStyle name="Input 2 4 3 2 2 9" xfId="18918" xr:uid="{00000000-0005-0000-0000-000060490000}"/>
    <cellStyle name="Input 2 4 3 2 2 9 2" xfId="18919" xr:uid="{00000000-0005-0000-0000-000061490000}"/>
    <cellStyle name="Input 2 4 3 2 2 9 3" xfId="18920" xr:uid="{00000000-0005-0000-0000-000062490000}"/>
    <cellStyle name="Input 2 4 3 2 20" xfId="18921" xr:uid="{00000000-0005-0000-0000-000063490000}"/>
    <cellStyle name="Input 2 4 3 2 3" xfId="18922" xr:uid="{00000000-0005-0000-0000-000064490000}"/>
    <cellStyle name="Input 2 4 3 2 3 10" xfId="18923" xr:uid="{00000000-0005-0000-0000-000065490000}"/>
    <cellStyle name="Input 2 4 3 2 3 11" xfId="18924" xr:uid="{00000000-0005-0000-0000-000066490000}"/>
    <cellStyle name="Input 2 4 3 2 3 2" xfId="18925" xr:uid="{00000000-0005-0000-0000-000067490000}"/>
    <cellStyle name="Input 2 4 3 2 3 2 2" xfId="18926" xr:uid="{00000000-0005-0000-0000-000068490000}"/>
    <cellStyle name="Input 2 4 3 2 3 2 3" xfId="18927" xr:uid="{00000000-0005-0000-0000-000069490000}"/>
    <cellStyle name="Input 2 4 3 2 3 3" xfId="18928" xr:uid="{00000000-0005-0000-0000-00006A490000}"/>
    <cellStyle name="Input 2 4 3 2 3 3 2" xfId="18929" xr:uid="{00000000-0005-0000-0000-00006B490000}"/>
    <cellStyle name="Input 2 4 3 2 3 3 3" xfId="18930" xr:uid="{00000000-0005-0000-0000-00006C490000}"/>
    <cellStyle name="Input 2 4 3 2 3 4" xfId="18931" xr:uid="{00000000-0005-0000-0000-00006D490000}"/>
    <cellStyle name="Input 2 4 3 2 3 4 2" xfId="18932" xr:uid="{00000000-0005-0000-0000-00006E490000}"/>
    <cellStyle name="Input 2 4 3 2 3 4 3" xfId="18933" xr:uid="{00000000-0005-0000-0000-00006F490000}"/>
    <cellStyle name="Input 2 4 3 2 3 5" xfId="18934" xr:uid="{00000000-0005-0000-0000-000070490000}"/>
    <cellStyle name="Input 2 4 3 2 3 5 2" xfId="18935" xr:uid="{00000000-0005-0000-0000-000071490000}"/>
    <cellStyle name="Input 2 4 3 2 3 5 3" xfId="18936" xr:uid="{00000000-0005-0000-0000-000072490000}"/>
    <cellStyle name="Input 2 4 3 2 3 6" xfId="18937" xr:uid="{00000000-0005-0000-0000-000073490000}"/>
    <cellStyle name="Input 2 4 3 2 3 6 2" xfId="18938" xr:uid="{00000000-0005-0000-0000-000074490000}"/>
    <cellStyle name="Input 2 4 3 2 3 6 3" xfId="18939" xr:uid="{00000000-0005-0000-0000-000075490000}"/>
    <cellStyle name="Input 2 4 3 2 3 7" xfId="18940" xr:uid="{00000000-0005-0000-0000-000076490000}"/>
    <cellStyle name="Input 2 4 3 2 3 7 2" xfId="18941" xr:uid="{00000000-0005-0000-0000-000077490000}"/>
    <cellStyle name="Input 2 4 3 2 3 7 3" xfId="18942" xr:uid="{00000000-0005-0000-0000-000078490000}"/>
    <cellStyle name="Input 2 4 3 2 3 8" xfId="18943" xr:uid="{00000000-0005-0000-0000-000079490000}"/>
    <cellStyle name="Input 2 4 3 2 3 8 2" xfId="18944" xr:uid="{00000000-0005-0000-0000-00007A490000}"/>
    <cellStyle name="Input 2 4 3 2 3 8 3" xfId="18945" xr:uid="{00000000-0005-0000-0000-00007B490000}"/>
    <cellStyle name="Input 2 4 3 2 3 9" xfId="18946" xr:uid="{00000000-0005-0000-0000-00007C490000}"/>
    <cellStyle name="Input 2 4 3 2 3 9 2" xfId="18947" xr:uid="{00000000-0005-0000-0000-00007D490000}"/>
    <cellStyle name="Input 2 4 3 2 3 9 3" xfId="18948" xr:uid="{00000000-0005-0000-0000-00007E490000}"/>
    <cellStyle name="Input 2 4 3 2 4" xfId="18949" xr:uid="{00000000-0005-0000-0000-00007F490000}"/>
    <cellStyle name="Input 2 4 3 2 4 10" xfId="18950" xr:uid="{00000000-0005-0000-0000-000080490000}"/>
    <cellStyle name="Input 2 4 3 2 4 11" xfId="18951" xr:uid="{00000000-0005-0000-0000-000081490000}"/>
    <cellStyle name="Input 2 4 3 2 4 2" xfId="18952" xr:uid="{00000000-0005-0000-0000-000082490000}"/>
    <cellStyle name="Input 2 4 3 2 4 2 2" xfId="18953" xr:uid="{00000000-0005-0000-0000-000083490000}"/>
    <cellStyle name="Input 2 4 3 2 4 2 3" xfId="18954" xr:uid="{00000000-0005-0000-0000-000084490000}"/>
    <cellStyle name="Input 2 4 3 2 4 3" xfId="18955" xr:uid="{00000000-0005-0000-0000-000085490000}"/>
    <cellStyle name="Input 2 4 3 2 4 3 2" xfId="18956" xr:uid="{00000000-0005-0000-0000-000086490000}"/>
    <cellStyle name="Input 2 4 3 2 4 3 3" xfId="18957" xr:uid="{00000000-0005-0000-0000-000087490000}"/>
    <cellStyle name="Input 2 4 3 2 4 4" xfId="18958" xr:uid="{00000000-0005-0000-0000-000088490000}"/>
    <cellStyle name="Input 2 4 3 2 4 4 2" xfId="18959" xr:uid="{00000000-0005-0000-0000-000089490000}"/>
    <cellStyle name="Input 2 4 3 2 4 4 3" xfId="18960" xr:uid="{00000000-0005-0000-0000-00008A490000}"/>
    <cellStyle name="Input 2 4 3 2 4 5" xfId="18961" xr:uid="{00000000-0005-0000-0000-00008B490000}"/>
    <cellStyle name="Input 2 4 3 2 4 5 2" xfId="18962" xr:uid="{00000000-0005-0000-0000-00008C490000}"/>
    <cellStyle name="Input 2 4 3 2 4 5 3" xfId="18963" xr:uid="{00000000-0005-0000-0000-00008D490000}"/>
    <cellStyle name="Input 2 4 3 2 4 6" xfId="18964" xr:uid="{00000000-0005-0000-0000-00008E490000}"/>
    <cellStyle name="Input 2 4 3 2 4 6 2" xfId="18965" xr:uid="{00000000-0005-0000-0000-00008F490000}"/>
    <cellStyle name="Input 2 4 3 2 4 6 3" xfId="18966" xr:uid="{00000000-0005-0000-0000-000090490000}"/>
    <cellStyle name="Input 2 4 3 2 4 7" xfId="18967" xr:uid="{00000000-0005-0000-0000-000091490000}"/>
    <cellStyle name="Input 2 4 3 2 4 7 2" xfId="18968" xr:uid="{00000000-0005-0000-0000-000092490000}"/>
    <cellStyle name="Input 2 4 3 2 4 7 3" xfId="18969" xr:uid="{00000000-0005-0000-0000-000093490000}"/>
    <cellStyle name="Input 2 4 3 2 4 8" xfId="18970" xr:uid="{00000000-0005-0000-0000-000094490000}"/>
    <cellStyle name="Input 2 4 3 2 4 8 2" xfId="18971" xr:uid="{00000000-0005-0000-0000-000095490000}"/>
    <cellStyle name="Input 2 4 3 2 4 8 3" xfId="18972" xr:uid="{00000000-0005-0000-0000-000096490000}"/>
    <cellStyle name="Input 2 4 3 2 4 9" xfId="18973" xr:uid="{00000000-0005-0000-0000-000097490000}"/>
    <cellStyle name="Input 2 4 3 2 4 9 2" xfId="18974" xr:uid="{00000000-0005-0000-0000-000098490000}"/>
    <cellStyle name="Input 2 4 3 2 4 9 3" xfId="18975" xr:uid="{00000000-0005-0000-0000-000099490000}"/>
    <cellStyle name="Input 2 4 3 2 5" xfId="18976" xr:uid="{00000000-0005-0000-0000-00009A490000}"/>
    <cellStyle name="Input 2 4 3 2 5 10" xfId="18977" xr:uid="{00000000-0005-0000-0000-00009B490000}"/>
    <cellStyle name="Input 2 4 3 2 5 11" xfId="18978" xr:uid="{00000000-0005-0000-0000-00009C490000}"/>
    <cellStyle name="Input 2 4 3 2 5 2" xfId="18979" xr:uid="{00000000-0005-0000-0000-00009D490000}"/>
    <cellStyle name="Input 2 4 3 2 5 2 2" xfId="18980" xr:uid="{00000000-0005-0000-0000-00009E490000}"/>
    <cellStyle name="Input 2 4 3 2 5 2 3" xfId="18981" xr:uid="{00000000-0005-0000-0000-00009F490000}"/>
    <cellStyle name="Input 2 4 3 2 5 3" xfId="18982" xr:uid="{00000000-0005-0000-0000-0000A0490000}"/>
    <cellStyle name="Input 2 4 3 2 5 3 2" xfId="18983" xr:uid="{00000000-0005-0000-0000-0000A1490000}"/>
    <cellStyle name="Input 2 4 3 2 5 3 3" xfId="18984" xr:uid="{00000000-0005-0000-0000-0000A2490000}"/>
    <cellStyle name="Input 2 4 3 2 5 4" xfId="18985" xr:uid="{00000000-0005-0000-0000-0000A3490000}"/>
    <cellStyle name="Input 2 4 3 2 5 4 2" xfId="18986" xr:uid="{00000000-0005-0000-0000-0000A4490000}"/>
    <cellStyle name="Input 2 4 3 2 5 4 3" xfId="18987" xr:uid="{00000000-0005-0000-0000-0000A5490000}"/>
    <cellStyle name="Input 2 4 3 2 5 5" xfId="18988" xr:uid="{00000000-0005-0000-0000-0000A6490000}"/>
    <cellStyle name="Input 2 4 3 2 5 5 2" xfId="18989" xr:uid="{00000000-0005-0000-0000-0000A7490000}"/>
    <cellStyle name="Input 2 4 3 2 5 5 3" xfId="18990" xr:uid="{00000000-0005-0000-0000-0000A8490000}"/>
    <cellStyle name="Input 2 4 3 2 5 6" xfId="18991" xr:uid="{00000000-0005-0000-0000-0000A9490000}"/>
    <cellStyle name="Input 2 4 3 2 5 6 2" xfId="18992" xr:uid="{00000000-0005-0000-0000-0000AA490000}"/>
    <cellStyle name="Input 2 4 3 2 5 6 3" xfId="18993" xr:uid="{00000000-0005-0000-0000-0000AB490000}"/>
    <cellStyle name="Input 2 4 3 2 5 7" xfId="18994" xr:uid="{00000000-0005-0000-0000-0000AC490000}"/>
    <cellStyle name="Input 2 4 3 2 5 7 2" xfId="18995" xr:uid="{00000000-0005-0000-0000-0000AD490000}"/>
    <cellStyle name="Input 2 4 3 2 5 7 3" xfId="18996" xr:uid="{00000000-0005-0000-0000-0000AE490000}"/>
    <cellStyle name="Input 2 4 3 2 5 8" xfId="18997" xr:uid="{00000000-0005-0000-0000-0000AF490000}"/>
    <cellStyle name="Input 2 4 3 2 5 8 2" xfId="18998" xr:uid="{00000000-0005-0000-0000-0000B0490000}"/>
    <cellStyle name="Input 2 4 3 2 5 8 3" xfId="18999" xr:uid="{00000000-0005-0000-0000-0000B1490000}"/>
    <cellStyle name="Input 2 4 3 2 5 9" xfId="19000" xr:uid="{00000000-0005-0000-0000-0000B2490000}"/>
    <cellStyle name="Input 2 4 3 2 5 9 2" xfId="19001" xr:uid="{00000000-0005-0000-0000-0000B3490000}"/>
    <cellStyle name="Input 2 4 3 2 5 9 3" xfId="19002" xr:uid="{00000000-0005-0000-0000-0000B4490000}"/>
    <cellStyle name="Input 2 4 3 2 6" xfId="19003" xr:uid="{00000000-0005-0000-0000-0000B5490000}"/>
    <cellStyle name="Input 2 4 3 2 6 10" xfId="19004" xr:uid="{00000000-0005-0000-0000-0000B6490000}"/>
    <cellStyle name="Input 2 4 3 2 6 11" xfId="19005" xr:uid="{00000000-0005-0000-0000-0000B7490000}"/>
    <cellStyle name="Input 2 4 3 2 6 2" xfId="19006" xr:uid="{00000000-0005-0000-0000-0000B8490000}"/>
    <cellStyle name="Input 2 4 3 2 6 2 2" xfId="19007" xr:uid="{00000000-0005-0000-0000-0000B9490000}"/>
    <cellStyle name="Input 2 4 3 2 6 2 3" xfId="19008" xr:uid="{00000000-0005-0000-0000-0000BA490000}"/>
    <cellStyle name="Input 2 4 3 2 6 3" xfId="19009" xr:uid="{00000000-0005-0000-0000-0000BB490000}"/>
    <cellStyle name="Input 2 4 3 2 6 3 2" xfId="19010" xr:uid="{00000000-0005-0000-0000-0000BC490000}"/>
    <cellStyle name="Input 2 4 3 2 6 3 3" xfId="19011" xr:uid="{00000000-0005-0000-0000-0000BD490000}"/>
    <cellStyle name="Input 2 4 3 2 6 4" xfId="19012" xr:uid="{00000000-0005-0000-0000-0000BE490000}"/>
    <cellStyle name="Input 2 4 3 2 6 4 2" xfId="19013" xr:uid="{00000000-0005-0000-0000-0000BF490000}"/>
    <cellStyle name="Input 2 4 3 2 6 4 3" xfId="19014" xr:uid="{00000000-0005-0000-0000-0000C0490000}"/>
    <cellStyle name="Input 2 4 3 2 6 5" xfId="19015" xr:uid="{00000000-0005-0000-0000-0000C1490000}"/>
    <cellStyle name="Input 2 4 3 2 6 5 2" xfId="19016" xr:uid="{00000000-0005-0000-0000-0000C2490000}"/>
    <cellStyle name="Input 2 4 3 2 6 5 3" xfId="19017" xr:uid="{00000000-0005-0000-0000-0000C3490000}"/>
    <cellStyle name="Input 2 4 3 2 6 6" xfId="19018" xr:uid="{00000000-0005-0000-0000-0000C4490000}"/>
    <cellStyle name="Input 2 4 3 2 6 6 2" xfId="19019" xr:uid="{00000000-0005-0000-0000-0000C5490000}"/>
    <cellStyle name="Input 2 4 3 2 6 6 3" xfId="19020" xr:uid="{00000000-0005-0000-0000-0000C6490000}"/>
    <cellStyle name="Input 2 4 3 2 6 7" xfId="19021" xr:uid="{00000000-0005-0000-0000-0000C7490000}"/>
    <cellStyle name="Input 2 4 3 2 6 7 2" xfId="19022" xr:uid="{00000000-0005-0000-0000-0000C8490000}"/>
    <cellStyle name="Input 2 4 3 2 6 7 3" xfId="19023" xr:uid="{00000000-0005-0000-0000-0000C9490000}"/>
    <cellStyle name="Input 2 4 3 2 6 8" xfId="19024" xr:uid="{00000000-0005-0000-0000-0000CA490000}"/>
    <cellStyle name="Input 2 4 3 2 6 8 2" xfId="19025" xr:uid="{00000000-0005-0000-0000-0000CB490000}"/>
    <cellStyle name="Input 2 4 3 2 6 8 3" xfId="19026" xr:uid="{00000000-0005-0000-0000-0000CC490000}"/>
    <cellStyle name="Input 2 4 3 2 6 9" xfId="19027" xr:uid="{00000000-0005-0000-0000-0000CD490000}"/>
    <cellStyle name="Input 2 4 3 2 6 9 2" xfId="19028" xr:uid="{00000000-0005-0000-0000-0000CE490000}"/>
    <cellStyle name="Input 2 4 3 2 6 9 3" xfId="19029" xr:uid="{00000000-0005-0000-0000-0000CF490000}"/>
    <cellStyle name="Input 2 4 3 2 7" xfId="19030" xr:uid="{00000000-0005-0000-0000-0000D0490000}"/>
    <cellStyle name="Input 2 4 3 2 7 10" xfId="19031" xr:uid="{00000000-0005-0000-0000-0000D1490000}"/>
    <cellStyle name="Input 2 4 3 2 7 11" xfId="19032" xr:uid="{00000000-0005-0000-0000-0000D2490000}"/>
    <cellStyle name="Input 2 4 3 2 7 2" xfId="19033" xr:uid="{00000000-0005-0000-0000-0000D3490000}"/>
    <cellStyle name="Input 2 4 3 2 7 2 2" xfId="19034" xr:uid="{00000000-0005-0000-0000-0000D4490000}"/>
    <cellStyle name="Input 2 4 3 2 7 2 3" xfId="19035" xr:uid="{00000000-0005-0000-0000-0000D5490000}"/>
    <cellStyle name="Input 2 4 3 2 7 3" xfId="19036" xr:uid="{00000000-0005-0000-0000-0000D6490000}"/>
    <cellStyle name="Input 2 4 3 2 7 3 2" xfId="19037" xr:uid="{00000000-0005-0000-0000-0000D7490000}"/>
    <cellStyle name="Input 2 4 3 2 7 3 3" xfId="19038" xr:uid="{00000000-0005-0000-0000-0000D8490000}"/>
    <cellStyle name="Input 2 4 3 2 7 4" xfId="19039" xr:uid="{00000000-0005-0000-0000-0000D9490000}"/>
    <cellStyle name="Input 2 4 3 2 7 4 2" xfId="19040" xr:uid="{00000000-0005-0000-0000-0000DA490000}"/>
    <cellStyle name="Input 2 4 3 2 7 4 3" xfId="19041" xr:uid="{00000000-0005-0000-0000-0000DB490000}"/>
    <cellStyle name="Input 2 4 3 2 7 5" xfId="19042" xr:uid="{00000000-0005-0000-0000-0000DC490000}"/>
    <cellStyle name="Input 2 4 3 2 7 5 2" xfId="19043" xr:uid="{00000000-0005-0000-0000-0000DD490000}"/>
    <cellStyle name="Input 2 4 3 2 7 5 3" xfId="19044" xr:uid="{00000000-0005-0000-0000-0000DE490000}"/>
    <cellStyle name="Input 2 4 3 2 7 6" xfId="19045" xr:uid="{00000000-0005-0000-0000-0000DF490000}"/>
    <cellStyle name="Input 2 4 3 2 7 6 2" xfId="19046" xr:uid="{00000000-0005-0000-0000-0000E0490000}"/>
    <cellStyle name="Input 2 4 3 2 7 6 3" xfId="19047" xr:uid="{00000000-0005-0000-0000-0000E1490000}"/>
    <cellStyle name="Input 2 4 3 2 7 7" xfId="19048" xr:uid="{00000000-0005-0000-0000-0000E2490000}"/>
    <cellStyle name="Input 2 4 3 2 7 7 2" xfId="19049" xr:uid="{00000000-0005-0000-0000-0000E3490000}"/>
    <cellStyle name="Input 2 4 3 2 7 7 3" xfId="19050" xr:uid="{00000000-0005-0000-0000-0000E4490000}"/>
    <cellStyle name="Input 2 4 3 2 7 8" xfId="19051" xr:uid="{00000000-0005-0000-0000-0000E5490000}"/>
    <cellStyle name="Input 2 4 3 2 7 8 2" xfId="19052" xr:uid="{00000000-0005-0000-0000-0000E6490000}"/>
    <cellStyle name="Input 2 4 3 2 7 8 3" xfId="19053" xr:uid="{00000000-0005-0000-0000-0000E7490000}"/>
    <cellStyle name="Input 2 4 3 2 7 9" xfId="19054" xr:uid="{00000000-0005-0000-0000-0000E8490000}"/>
    <cellStyle name="Input 2 4 3 2 7 9 2" xfId="19055" xr:uid="{00000000-0005-0000-0000-0000E9490000}"/>
    <cellStyle name="Input 2 4 3 2 7 9 3" xfId="19056" xr:uid="{00000000-0005-0000-0000-0000EA490000}"/>
    <cellStyle name="Input 2 4 3 2 8" xfId="19057" xr:uid="{00000000-0005-0000-0000-0000EB490000}"/>
    <cellStyle name="Input 2 4 3 2 8 10" xfId="19058" xr:uid="{00000000-0005-0000-0000-0000EC490000}"/>
    <cellStyle name="Input 2 4 3 2 8 11" xfId="19059" xr:uid="{00000000-0005-0000-0000-0000ED490000}"/>
    <cellStyle name="Input 2 4 3 2 8 2" xfId="19060" xr:uid="{00000000-0005-0000-0000-0000EE490000}"/>
    <cellStyle name="Input 2 4 3 2 8 2 2" xfId="19061" xr:uid="{00000000-0005-0000-0000-0000EF490000}"/>
    <cellStyle name="Input 2 4 3 2 8 2 3" xfId="19062" xr:uid="{00000000-0005-0000-0000-0000F0490000}"/>
    <cellStyle name="Input 2 4 3 2 8 3" xfId="19063" xr:uid="{00000000-0005-0000-0000-0000F1490000}"/>
    <cellStyle name="Input 2 4 3 2 8 3 2" xfId="19064" xr:uid="{00000000-0005-0000-0000-0000F2490000}"/>
    <cellStyle name="Input 2 4 3 2 8 3 3" xfId="19065" xr:uid="{00000000-0005-0000-0000-0000F3490000}"/>
    <cellStyle name="Input 2 4 3 2 8 4" xfId="19066" xr:uid="{00000000-0005-0000-0000-0000F4490000}"/>
    <cellStyle name="Input 2 4 3 2 8 4 2" xfId="19067" xr:uid="{00000000-0005-0000-0000-0000F5490000}"/>
    <cellStyle name="Input 2 4 3 2 8 4 3" xfId="19068" xr:uid="{00000000-0005-0000-0000-0000F6490000}"/>
    <cellStyle name="Input 2 4 3 2 8 5" xfId="19069" xr:uid="{00000000-0005-0000-0000-0000F7490000}"/>
    <cellStyle name="Input 2 4 3 2 8 5 2" xfId="19070" xr:uid="{00000000-0005-0000-0000-0000F8490000}"/>
    <cellStyle name="Input 2 4 3 2 8 5 3" xfId="19071" xr:uid="{00000000-0005-0000-0000-0000F9490000}"/>
    <cellStyle name="Input 2 4 3 2 8 6" xfId="19072" xr:uid="{00000000-0005-0000-0000-0000FA490000}"/>
    <cellStyle name="Input 2 4 3 2 8 6 2" xfId="19073" xr:uid="{00000000-0005-0000-0000-0000FB490000}"/>
    <cellStyle name="Input 2 4 3 2 8 6 3" xfId="19074" xr:uid="{00000000-0005-0000-0000-0000FC490000}"/>
    <cellStyle name="Input 2 4 3 2 8 7" xfId="19075" xr:uid="{00000000-0005-0000-0000-0000FD490000}"/>
    <cellStyle name="Input 2 4 3 2 8 7 2" xfId="19076" xr:uid="{00000000-0005-0000-0000-0000FE490000}"/>
    <cellStyle name="Input 2 4 3 2 8 7 3" xfId="19077" xr:uid="{00000000-0005-0000-0000-0000FF490000}"/>
    <cellStyle name="Input 2 4 3 2 8 8" xfId="19078" xr:uid="{00000000-0005-0000-0000-0000004A0000}"/>
    <cellStyle name="Input 2 4 3 2 8 8 2" xfId="19079" xr:uid="{00000000-0005-0000-0000-0000014A0000}"/>
    <cellStyle name="Input 2 4 3 2 8 8 3" xfId="19080" xr:uid="{00000000-0005-0000-0000-0000024A0000}"/>
    <cellStyle name="Input 2 4 3 2 8 9" xfId="19081" xr:uid="{00000000-0005-0000-0000-0000034A0000}"/>
    <cellStyle name="Input 2 4 3 2 8 9 2" xfId="19082" xr:uid="{00000000-0005-0000-0000-0000044A0000}"/>
    <cellStyle name="Input 2 4 3 2 8 9 3" xfId="19083" xr:uid="{00000000-0005-0000-0000-0000054A0000}"/>
    <cellStyle name="Input 2 4 3 2 9" xfId="19084" xr:uid="{00000000-0005-0000-0000-0000064A0000}"/>
    <cellStyle name="Input 2 4 3 2 9 10" xfId="19085" xr:uid="{00000000-0005-0000-0000-0000074A0000}"/>
    <cellStyle name="Input 2 4 3 2 9 11" xfId="19086" xr:uid="{00000000-0005-0000-0000-0000084A0000}"/>
    <cellStyle name="Input 2 4 3 2 9 2" xfId="19087" xr:uid="{00000000-0005-0000-0000-0000094A0000}"/>
    <cellStyle name="Input 2 4 3 2 9 2 2" xfId="19088" xr:uid="{00000000-0005-0000-0000-00000A4A0000}"/>
    <cellStyle name="Input 2 4 3 2 9 2 3" xfId="19089" xr:uid="{00000000-0005-0000-0000-00000B4A0000}"/>
    <cellStyle name="Input 2 4 3 2 9 3" xfId="19090" xr:uid="{00000000-0005-0000-0000-00000C4A0000}"/>
    <cellStyle name="Input 2 4 3 2 9 3 2" xfId="19091" xr:uid="{00000000-0005-0000-0000-00000D4A0000}"/>
    <cellStyle name="Input 2 4 3 2 9 3 3" xfId="19092" xr:uid="{00000000-0005-0000-0000-00000E4A0000}"/>
    <cellStyle name="Input 2 4 3 2 9 4" xfId="19093" xr:uid="{00000000-0005-0000-0000-00000F4A0000}"/>
    <cellStyle name="Input 2 4 3 2 9 4 2" xfId="19094" xr:uid="{00000000-0005-0000-0000-0000104A0000}"/>
    <cellStyle name="Input 2 4 3 2 9 4 3" xfId="19095" xr:uid="{00000000-0005-0000-0000-0000114A0000}"/>
    <cellStyle name="Input 2 4 3 2 9 5" xfId="19096" xr:uid="{00000000-0005-0000-0000-0000124A0000}"/>
    <cellStyle name="Input 2 4 3 2 9 5 2" xfId="19097" xr:uid="{00000000-0005-0000-0000-0000134A0000}"/>
    <cellStyle name="Input 2 4 3 2 9 5 3" xfId="19098" xr:uid="{00000000-0005-0000-0000-0000144A0000}"/>
    <cellStyle name="Input 2 4 3 2 9 6" xfId="19099" xr:uid="{00000000-0005-0000-0000-0000154A0000}"/>
    <cellStyle name="Input 2 4 3 2 9 6 2" xfId="19100" xr:uid="{00000000-0005-0000-0000-0000164A0000}"/>
    <cellStyle name="Input 2 4 3 2 9 6 3" xfId="19101" xr:uid="{00000000-0005-0000-0000-0000174A0000}"/>
    <cellStyle name="Input 2 4 3 2 9 7" xfId="19102" xr:uid="{00000000-0005-0000-0000-0000184A0000}"/>
    <cellStyle name="Input 2 4 3 2 9 7 2" xfId="19103" xr:uid="{00000000-0005-0000-0000-0000194A0000}"/>
    <cellStyle name="Input 2 4 3 2 9 7 3" xfId="19104" xr:uid="{00000000-0005-0000-0000-00001A4A0000}"/>
    <cellStyle name="Input 2 4 3 2 9 8" xfId="19105" xr:uid="{00000000-0005-0000-0000-00001B4A0000}"/>
    <cellStyle name="Input 2 4 3 2 9 8 2" xfId="19106" xr:uid="{00000000-0005-0000-0000-00001C4A0000}"/>
    <cellStyle name="Input 2 4 3 2 9 8 3" xfId="19107" xr:uid="{00000000-0005-0000-0000-00001D4A0000}"/>
    <cellStyle name="Input 2 4 3 2 9 9" xfId="19108" xr:uid="{00000000-0005-0000-0000-00001E4A0000}"/>
    <cellStyle name="Input 2 4 3 2 9 9 2" xfId="19109" xr:uid="{00000000-0005-0000-0000-00001F4A0000}"/>
    <cellStyle name="Input 2 4 3 2 9 9 3" xfId="19110" xr:uid="{00000000-0005-0000-0000-0000204A0000}"/>
    <cellStyle name="Input 2 4 3 3" xfId="19111" xr:uid="{00000000-0005-0000-0000-0000214A0000}"/>
    <cellStyle name="Input 2 4 3 3 2" xfId="19112" xr:uid="{00000000-0005-0000-0000-0000224A0000}"/>
    <cellStyle name="Input 2 4 3 3 3" xfId="19113" xr:uid="{00000000-0005-0000-0000-0000234A0000}"/>
    <cellStyle name="Input 2 4 3 4" xfId="19114" xr:uid="{00000000-0005-0000-0000-0000244A0000}"/>
    <cellStyle name="Input 2 4 3 4 2" xfId="19115" xr:uid="{00000000-0005-0000-0000-0000254A0000}"/>
    <cellStyle name="Input 2 4 3 4 3" xfId="19116" xr:uid="{00000000-0005-0000-0000-0000264A0000}"/>
    <cellStyle name="Input 2 4 3 5" xfId="19117" xr:uid="{00000000-0005-0000-0000-0000274A0000}"/>
    <cellStyle name="Input 2 4 3 5 2" xfId="19118" xr:uid="{00000000-0005-0000-0000-0000284A0000}"/>
    <cellStyle name="Input 2 4 3 5 3" xfId="19119" xr:uid="{00000000-0005-0000-0000-0000294A0000}"/>
    <cellStyle name="Input 2 4 3 6" xfId="19120" xr:uid="{00000000-0005-0000-0000-00002A4A0000}"/>
    <cellStyle name="Input 2 4 3 6 2" xfId="19121" xr:uid="{00000000-0005-0000-0000-00002B4A0000}"/>
    <cellStyle name="Input 2 4 3 6 3" xfId="19122" xr:uid="{00000000-0005-0000-0000-00002C4A0000}"/>
    <cellStyle name="Input 2 4 3 7" xfId="19123" xr:uid="{00000000-0005-0000-0000-00002D4A0000}"/>
    <cellStyle name="Input 2 4 3 7 2" xfId="19124" xr:uid="{00000000-0005-0000-0000-00002E4A0000}"/>
    <cellStyle name="Input 2 4 3 7 3" xfId="19125" xr:uid="{00000000-0005-0000-0000-00002F4A0000}"/>
    <cellStyle name="Input 2 4 3 8" xfId="58263" xr:uid="{00000000-0005-0000-0000-0000304A0000}"/>
    <cellStyle name="Input 2 4 4" xfId="339" xr:uid="{00000000-0005-0000-0000-0000314A0000}"/>
    <cellStyle name="Input 2 4 4 2" xfId="19126" xr:uid="{00000000-0005-0000-0000-0000324A0000}"/>
    <cellStyle name="Input 2 4 4 2 10" xfId="19127" xr:uid="{00000000-0005-0000-0000-0000334A0000}"/>
    <cellStyle name="Input 2 4 4 2 10 10" xfId="19128" xr:uid="{00000000-0005-0000-0000-0000344A0000}"/>
    <cellStyle name="Input 2 4 4 2 10 11" xfId="19129" xr:uid="{00000000-0005-0000-0000-0000354A0000}"/>
    <cellStyle name="Input 2 4 4 2 10 2" xfId="19130" xr:uid="{00000000-0005-0000-0000-0000364A0000}"/>
    <cellStyle name="Input 2 4 4 2 10 2 2" xfId="19131" xr:uid="{00000000-0005-0000-0000-0000374A0000}"/>
    <cellStyle name="Input 2 4 4 2 10 2 3" xfId="19132" xr:uid="{00000000-0005-0000-0000-0000384A0000}"/>
    <cellStyle name="Input 2 4 4 2 10 3" xfId="19133" xr:uid="{00000000-0005-0000-0000-0000394A0000}"/>
    <cellStyle name="Input 2 4 4 2 10 3 2" xfId="19134" xr:uid="{00000000-0005-0000-0000-00003A4A0000}"/>
    <cellStyle name="Input 2 4 4 2 10 3 3" xfId="19135" xr:uid="{00000000-0005-0000-0000-00003B4A0000}"/>
    <cellStyle name="Input 2 4 4 2 10 4" xfId="19136" xr:uid="{00000000-0005-0000-0000-00003C4A0000}"/>
    <cellStyle name="Input 2 4 4 2 10 4 2" xfId="19137" xr:uid="{00000000-0005-0000-0000-00003D4A0000}"/>
    <cellStyle name="Input 2 4 4 2 10 4 3" xfId="19138" xr:uid="{00000000-0005-0000-0000-00003E4A0000}"/>
    <cellStyle name="Input 2 4 4 2 10 5" xfId="19139" xr:uid="{00000000-0005-0000-0000-00003F4A0000}"/>
    <cellStyle name="Input 2 4 4 2 10 5 2" xfId="19140" xr:uid="{00000000-0005-0000-0000-0000404A0000}"/>
    <cellStyle name="Input 2 4 4 2 10 5 3" xfId="19141" xr:uid="{00000000-0005-0000-0000-0000414A0000}"/>
    <cellStyle name="Input 2 4 4 2 10 6" xfId="19142" xr:uid="{00000000-0005-0000-0000-0000424A0000}"/>
    <cellStyle name="Input 2 4 4 2 10 6 2" xfId="19143" xr:uid="{00000000-0005-0000-0000-0000434A0000}"/>
    <cellStyle name="Input 2 4 4 2 10 6 3" xfId="19144" xr:uid="{00000000-0005-0000-0000-0000444A0000}"/>
    <cellStyle name="Input 2 4 4 2 10 7" xfId="19145" xr:uid="{00000000-0005-0000-0000-0000454A0000}"/>
    <cellStyle name="Input 2 4 4 2 10 7 2" xfId="19146" xr:uid="{00000000-0005-0000-0000-0000464A0000}"/>
    <cellStyle name="Input 2 4 4 2 10 7 3" xfId="19147" xr:uid="{00000000-0005-0000-0000-0000474A0000}"/>
    <cellStyle name="Input 2 4 4 2 10 8" xfId="19148" xr:uid="{00000000-0005-0000-0000-0000484A0000}"/>
    <cellStyle name="Input 2 4 4 2 10 8 2" xfId="19149" xr:uid="{00000000-0005-0000-0000-0000494A0000}"/>
    <cellStyle name="Input 2 4 4 2 10 8 3" xfId="19150" xr:uid="{00000000-0005-0000-0000-00004A4A0000}"/>
    <cellStyle name="Input 2 4 4 2 10 9" xfId="19151" xr:uid="{00000000-0005-0000-0000-00004B4A0000}"/>
    <cellStyle name="Input 2 4 4 2 10 9 2" xfId="19152" xr:uid="{00000000-0005-0000-0000-00004C4A0000}"/>
    <cellStyle name="Input 2 4 4 2 10 9 3" xfId="19153" xr:uid="{00000000-0005-0000-0000-00004D4A0000}"/>
    <cellStyle name="Input 2 4 4 2 11" xfId="19154" xr:uid="{00000000-0005-0000-0000-00004E4A0000}"/>
    <cellStyle name="Input 2 4 4 2 11 2" xfId="19155" xr:uid="{00000000-0005-0000-0000-00004F4A0000}"/>
    <cellStyle name="Input 2 4 4 2 11 3" xfId="19156" xr:uid="{00000000-0005-0000-0000-0000504A0000}"/>
    <cellStyle name="Input 2 4 4 2 12" xfId="19157" xr:uid="{00000000-0005-0000-0000-0000514A0000}"/>
    <cellStyle name="Input 2 4 4 2 12 2" xfId="19158" xr:uid="{00000000-0005-0000-0000-0000524A0000}"/>
    <cellStyle name="Input 2 4 4 2 12 3" xfId="19159" xr:uid="{00000000-0005-0000-0000-0000534A0000}"/>
    <cellStyle name="Input 2 4 4 2 13" xfId="19160" xr:uid="{00000000-0005-0000-0000-0000544A0000}"/>
    <cellStyle name="Input 2 4 4 2 13 2" xfId="19161" xr:uid="{00000000-0005-0000-0000-0000554A0000}"/>
    <cellStyle name="Input 2 4 4 2 13 3" xfId="19162" xr:uid="{00000000-0005-0000-0000-0000564A0000}"/>
    <cellStyle name="Input 2 4 4 2 14" xfId="19163" xr:uid="{00000000-0005-0000-0000-0000574A0000}"/>
    <cellStyle name="Input 2 4 4 2 14 2" xfId="19164" xr:uid="{00000000-0005-0000-0000-0000584A0000}"/>
    <cellStyle name="Input 2 4 4 2 14 3" xfId="19165" xr:uid="{00000000-0005-0000-0000-0000594A0000}"/>
    <cellStyle name="Input 2 4 4 2 15" xfId="19166" xr:uid="{00000000-0005-0000-0000-00005A4A0000}"/>
    <cellStyle name="Input 2 4 4 2 15 2" xfId="19167" xr:uid="{00000000-0005-0000-0000-00005B4A0000}"/>
    <cellStyle name="Input 2 4 4 2 15 3" xfId="19168" xr:uid="{00000000-0005-0000-0000-00005C4A0000}"/>
    <cellStyle name="Input 2 4 4 2 16" xfId="19169" xr:uid="{00000000-0005-0000-0000-00005D4A0000}"/>
    <cellStyle name="Input 2 4 4 2 16 2" xfId="19170" xr:uid="{00000000-0005-0000-0000-00005E4A0000}"/>
    <cellStyle name="Input 2 4 4 2 16 3" xfId="19171" xr:uid="{00000000-0005-0000-0000-00005F4A0000}"/>
    <cellStyle name="Input 2 4 4 2 17" xfId="19172" xr:uid="{00000000-0005-0000-0000-0000604A0000}"/>
    <cellStyle name="Input 2 4 4 2 17 2" xfId="19173" xr:uid="{00000000-0005-0000-0000-0000614A0000}"/>
    <cellStyle name="Input 2 4 4 2 17 3" xfId="19174" xr:uid="{00000000-0005-0000-0000-0000624A0000}"/>
    <cellStyle name="Input 2 4 4 2 18" xfId="19175" xr:uid="{00000000-0005-0000-0000-0000634A0000}"/>
    <cellStyle name="Input 2 4 4 2 18 2" xfId="19176" xr:uid="{00000000-0005-0000-0000-0000644A0000}"/>
    <cellStyle name="Input 2 4 4 2 18 3" xfId="19177" xr:uid="{00000000-0005-0000-0000-0000654A0000}"/>
    <cellStyle name="Input 2 4 4 2 19" xfId="19178" xr:uid="{00000000-0005-0000-0000-0000664A0000}"/>
    <cellStyle name="Input 2 4 4 2 2" xfId="19179" xr:uid="{00000000-0005-0000-0000-0000674A0000}"/>
    <cellStyle name="Input 2 4 4 2 2 10" xfId="19180" xr:uid="{00000000-0005-0000-0000-0000684A0000}"/>
    <cellStyle name="Input 2 4 4 2 2 11" xfId="19181" xr:uid="{00000000-0005-0000-0000-0000694A0000}"/>
    <cellStyle name="Input 2 4 4 2 2 2" xfId="19182" xr:uid="{00000000-0005-0000-0000-00006A4A0000}"/>
    <cellStyle name="Input 2 4 4 2 2 2 2" xfId="19183" xr:uid="{00000000-0005-0000-0000-00006B4A0000}"/>
    <cellStyle name="Input 2 4 4 2 2 2 3" xfId="19184" xr:uid="{00000000-0005-0000-0000-00006C4A0000}"/>
    <cellStyle name="Input 2 4 4 2 2 3" xfId="19185" xr:uid="{00000000-0005-0000-0000-00006D4A0000}"/>
    <cellStyle name="Input 2 4 4 2 2 3 2" xfId="19186" xr:uid="{00000000-0005-0000-0000-00006E4A0000}"/>
    <cellStyle name="Input 2 4 4 2 2 3 3" xfId="19187" xr:uid="{00000000-0005-0000-0000-00006F4A0000}"/>
    <cellStyle name="Input 2 4 4 2 2 4" xfId="19188" xr:uid="{00000000-0005-0000-0000-0000704A0000}"/>
    <cellStyle name="Input 2 4 4 2 2 4 2" xfId="19189" xr:uid="{00000000-0005-0000-0000-0000714A0000}"/>
    <cellStyle name="Input 2 4 4 2 2 4 3" xfId="19190" xr:uid="{00000000-0005-0000-0000-0000724A0000}"/>
    <cellStyle name="Input 2 4 4 2 2 5" xfId="19191" xr:uid="{00000000-0005-0000-0000-0000734A0000}"/>
    <cellStyle name="Input 2 4 4 2 2 5 2" xfId="19192" xr:uid="{00000000-0005-0000-0000-0000744A0000}"/>
    <cellStyle name="Input 2 4 4 2 2 5 3" xfId="19193" xr:uid="{00000000-0005-0000-0000-0000754A0000}"/>
    <cellStyle name="Input 2 4 4 2 2 6" xfId="19194" xr:uid="{00000000-0005-0000-0000-0000764A0000}"/>
    <cellStyle name="Input 2 4 4 2 2 6 2" xfId="19195" xr:uid="{00000000-0005-0000-0000-0000774A0000}"/>
    <cellStyle name="Input 2 4 4 2 2 6 3" xfId="19196" xr:uid="{00000000-0005-0000-0000-0000784A0000}"/>
    <cellStyle name="Input 2 4 4 2 2 7" xfId="19197" xr:uid="{00000000-0005-0000-0000-0000794A0000}"/>
    <cellStyle name="Input 2 4 4 2 2 7 2" xfId="19198" xr:uid="{00000000-0005-0000-0000-00007A4A0000}"/>
    <cellStyle name="Input 2 4 4 2 2 7 3" xfId="19199" xr:uid="{00000000-0005-0000-0000-00007B4A0000}"/>
    <cellStyle name="Input 2 4 4 2 2 8" xfId="19200" xr:uid="{00000000-0005-0000-0000-00007C4A0000}"/>
    <cellStyle name="Input 2 4 4 2 2 8 2" xfId="19201" xr:uid="{00000000-0005-0000-0000-00007D4A0000}"/>
    <cellStyle name="Input 2 4 4 2 2 8 3" xfId="19202" xr:uid="{00000000-0005-0000-0000-00007E4A0000}"/>
    <cellStyle name="Input 2 4 4 2 2 9" xfId="19203" xr:uid="{00000000-0005-0000-0000-00007F4A0000}"/>
    <cellStyle name="Input 2 4 4 2 2 9 2" xfId="19204" xr:uid="{00000000-0005-0000-0000-0000804A0000}"/>
    <cellStyle name="Input 2 4 4 2 2 9 3" xfId="19205" xr:uid="{00000000-0005-0000-0000-0000814A0000}"/>
    <cellStyle name="Input 2 4 4 2 20" xfId="19206" xr:uid="{00000000-0005-0000-0000-0000824A0000}"/>
    <cellStyle name="Input 2 4 4 2 3" xfId="19207" xr:uid="{00000000-0005-0000-0000-0000834A0000}"/>
    <cellStyle name="Input 2 4 4 2 3 10" xfId="19208" xr:uid="{00000000-0005-0000-0000-0000844A0000}"/>
    <cellStyle name="Input 2 4 4 2 3 11" xfId="19209" xr:uid="{00000000-0005-0000-0000-0000854A0000}"/>
    <cellStyle name="Input 2 4 4 2 3 2" xfId="19210" xr:uid="{00000000-0005-0000-0000-0000864A0000}"/>
    <cellStyle name="Input 2 4 4 2 3 2 2" xfId="19211" xr:uid="{00000000-0005-0000-0000-0000874A0000}"/>
    <cellStyle name="Input 2 4 4 2 3 2 3" xfId="19212" xr:uid="{00000000-0005-0000-0000-0000884A0000}"/>
    <cellStyle name="Input 2 4 4 2 3 3" xfId="19213" xr:uid="{00000000-0005-0000-0000-0000894A0000}"/>
    <cellStyle name="Input 2 4 4 2 3 3 2" xfId="19214" xr:uid="{00000000-0005-0000-0000-00008A4A0000}"/>
    <cellStyle name="Input 2 4 4 2 3 3 3" xfId="19215" xr:uid="{00000000-0005-0000-0000-00008B4A0000}"/>
    <cellStyle name="Input 2 4 4 2 3 4" xfId="19216" xr:uid="{00000000-0005-0000-0000-00008C4A0000}"/>
    <cellStyle name="Input 2 4 4 2 3 4 2" xfId="19217" xr:uid="{00000000-0005-0000-0000-00008D4A0000}"/>
    <cellStyle name="Input 2 4 4 2 3 4 3" xfId="19218" xr:uid="{00000000-0005-0000-0000-00008E4A0000}"/>
    <cellStyle name="Input 2 4 4 2 3 5" xfId="19219" xr:uid="{00000000-0005-0000-0000-00008F4A0000}"/>
    <cellStyle name="Input 2 4 4 2 3 5 2" xfId="19220" xr:uid="{00000000-0005-0000-0000-0000904A0000}"/>
    <cellStyle name="Input 2 4 4 2 3 5 3" xfId="19221" xr:uid="{00000000-0005-0000-0000-0000914A0000}"/>
    <cellStyle name="Input 2 4 4 2 3 6" xfId="19222" xr:uid="{00000000-0005-0000-0000-0000924A0000}"/>
    <cellStyle name="Input 2 4 4 2 3 6 2" xfId="19223" xr:uid="{00000000-0005-0000-0000-0000934A0000}"/>
    <cellStyle name="Input 2 4 4 2 3 6 3" xfId="19224" xr:uid="{00000000-0005-0000-0000-0000944A0000}"/>
    <cellStyle name="Input 2 4 4 2 3 7" xfId="19225" xr:uid="{00000000-0005-0000-0000-0000954A0000}"/>
    <cellStyle name="Input 2 4 4 2 3 7 2" xfId="19226" xr:uid="{00000000-0005-0000-0000-0000964A0000}"/>
    <cellStyle name="Input 2 4 4 2 3 7 3" xfId="19227" xr:uid="{00000000-0005-0000-0000-0000974A0000}"/>
    <cellStyle name="Input 2 4 4 2 3 8" xfId="19228" xr:uid="{00000000-0005-0000-0000-0000984A0000}"/>
    <cellStyle name="Input 2 4 4 2 3 8 2" xfId="19229" xr:uid="{00000000-0005-0000-0000-0000994A0000}"/>
    <cellStyle name="Input 2 4 4 2 3 8 3" xfId="19230" xr:uid="{00000000-0005-0000-0000-00009A4A0000}"/>
    <cellStyle name="Input 2 4 4 2 3 9" xfId="19231" xr:uid="{00000000-0005-0000-0000-00009B4A0000}"/>
    <cellStyle name="Input 2 4 4 2 3 9 2" xfId="19232" xr:uid="{00000000-0005-0000-0000-00009C4A0000}"/>
    <cellStyle name="Input 2 4 4 2 3 9 3" xfId="19233" xr:uid="{00000000-0005-0000-0000-00009D4A0000}"/>
    <cellStyle name="Input 2 4 4 2 4" xfId="19234" xr:uid="{00000000-0005-0000-0000-00009E4A0000}"/>
    <cellStyle name="Input 2 4 4 2 4 10" xfId="19235" xr:uid="{00000000-0005-0000-0000-00009F4A0000}"/>
    <cellStyle name="Input 2 4 4 2 4 11" xfId="19236" xr:uid="{00000000-0005-0000-0000-0000A04A0000}"/>
    <cellStyle name="Input 2 4 4 2 4 2" xfId="19237" xr:uid="{00000000-0005-0000-0000-0000A14A0000}"/>
    <cellStyle name="Input 2 4 4 2 4 2 2" xfId="19238" xr:uid="{00000000-0005-0000-0000-0000A24A0000}"/>
    <cellStyle name="Input 2 4 4 2 4 2 3" xfId="19239" xr:uid="{00000000-0005-0000-0000-0000A34A0000}"/>
    <cellStyle name="Input 2 4 4 2 4 3" xfId="19240" xr:uid="{00000000-0005-0000-0000-0000A44A0000}"/>
    <cellStyle name="Input 2 4 4 2 4 3 2" xfId="19241" xr:uid="{00000000-0005-0000-0000-0000A54A0000}"/>
    <cellStyle name="Input 2 4 4 2 4 3 3" xfId="19242" xr:uid="{00000000-0005-0000-0000-0000A64A0000}"/>
    <cellStyle name="Input 2 4 4 2 4 4" xfId="19243" xr:uid="{00000000-0005-0000-0000-0000A74A0000}"/>
    <cellStyle name="Input 2 4 4 2 4 4 2" xfId="19244" xr:uid="{00000000-0005-0000-0000-0000A84A0000}"/>
    <cellStyle name="Input 2 4 4 2 4 4 3" xfId="19245" xr:uid="{00000000-0005-0000-0000-0000A94A0000}"/>
    <cellStyle name="Input 2 4 4 2 4 5" xfId="19246" xr:uid="{00000000-0005-0000-0000-0000AA4A0000}"/>
    <cellStyle name="Input 2 4 4 2 4 5 2" xfId="19247" xr:uid="{00000000-0005-0000-0000-0000AB4A0000}"/>
    <cellStyle name="Input 2 4 4 2 4 5 3" xfId="19248" xr:uid="{00000000-0005-0000-0000-0000AC4A0000}"/>
    <cellStyle name="Input 2 4 4 2 4 6" xfId="19249" xr:uid="{00000000-0005-0000-0000-0000AD4A0000}"/>
    <cellStyle name="Input 2 4 4 2 4 6 2" xfId="19250" xr:uid="{00000000-0005-0000-0000-0000AE4A0000}"/>
    <cellStyle name="Input 2 4 4 2 4 6 3" xfId="19251" xr:uid="{00000000-0005-0000-0000-0000AF4A0000}"/>
    <cellStyle name="Input 2 4 4 2 4 7" xfId="19252" xr:uid="{00000000-0005-0000-0000-0000B04A0000}"/>
    <cellStyle name="Input 2 4 4 2 4 7 2" xfId="19253" xr:uid="{00000000-0005-0000-0000-0000B14A0000}"/>
    <cellStyle name="Input 2 4 4 2 4 7 3" xfId="19254" xr:uid="{00000000-0005-0000-0000-0000B24A0000}"/>
    <cellStyle name="Input 2 4 4 2 4 8" xfId="19255" xr:uid="{00000000-0005-0000-0000-0000B34A0000}"/>
    <cellStyle name="Input 2 4 4 2 4 8 2" xfId="19256" xr:uid="{00000000-0005-0000-0000-0000B44A0000}"/>
    <cellStyle name="Input 2 4 4 2 4 8 3" xfId="19257" xr:uid="{00000000-0005-0000-0000-0000B54A0000}"/>
    <cellStyle name="Input 2 4 4 2 4 9" xfId="19258" xr:uid="{00000000-0005-0000-0000-0000B64A0000}"/>
    <cellStyle name="Input 2 4 4 2 4 9 2" xfId="19259" xr:uid="{00000000-0005-0000-0000-0000B74A0000}"/>
    <cellStyle name="Input 2 4 4 2 4 9 3" xfId="19260" xr:uid="{00000000-0005-0000-0000-0000B84A0000}"/>
    <cellStyle name="Input 2 4 4 2 5" xfId="19261" xr:uid="{00000000-0005-0000-0000-0000B94A0000}"/>
    <cellStyle name="Input 2 4 4 2 5 10" xfId="19262" xr:uid="{00000000-0005-0000-0000-0000BA4A0000}"/>
    <cellStyle name="Input 2 4 4 2 5 11" xfId="19263" xr:uid="{00000000-0005-0000-0000-0000BB4A0000}"/>
    <cellStyle name="Input 2 4 4 2 5 2" xfId="19264" xr:uid="{00000000-0005-0000-0000-0000BC4A0000}"/>
    <cellStyle name="Input 2 4 4 2 5 2 2" xfId="19265" xr:uid="{00000000-0005-0000-0000-0000BD4A0000}"/>
    <cellStyle name="Input 2 4 4 2 5 2 3" xfId="19266" xr:uid="{00000000-0005-0000-0000-0000BE4A0000}"/>
    <cellStyle name="Input 2 4 4 2 5 3" xfId="19267" xr:uid="{00000000-0005-0000-0000-0000BF4A0000}"/>
    <cellStyle name="Input 2 4 4 2 5 3 2" xfId="19268" xr:uid="{00000000-0005-0000-0000-0000C04A0000}"/>
    <cellStyle name="Input 2 4 4 2 5 3 3" xfId="19269" xr:uid="{00000000-0005-0000-0000-0000C14A0000}"/>
    <cellStyle name="Input 2 4 4 2 5 4" xfId="19270" xr:uid="{00000000-0005-0000-0000-0000C24A0000}"/>
    <cellStyle name="Input 2 4 4 2 5 4 2" xfId="19271" xr:uid="{00000000-0005-0000-0000-0000C34A0000}"/>
    <cellStyle name="Input 2 4 4 2 5 4 3" xfId="19272" xr:uid="{00000000-0005-0000-0000-0000C44A0000}"/>
    <cellStyle name="Input 2 4 4 2 5 5" xfId="19273" xr:uid="{00000000-0005-0000-0000-0000C54A0000}"/>
    <cellStyle name="Input 2 4 4 2 5 5 2" xfId="19274" xr:uid="{00000000-0005-0000-0000-0000C64A0000}"/>
    <cellStyle name="Input 2 4 4 2 5 5 3" xfId="19275" xr:uid="{00000000-0005-0000-0000-0000C74A0000}"/>
    <cellStyle name="Input 2 4 4 2 5 6" xfId="19276" xr:uid="{00000000-0005-0000-0000-0000C84A0000}"/>
    <cellStyle name="Input 2 4 4 2 5 6 2" xfId="19277" xr:uid="{00000000-0005-0000-0000-0000C94A0000}"/>
    <cellStyle name="Input 2 4 4 2 5 6 3" xfId="19278" xr:uid="{00000000-0005-0000-0000-0000CA4A0000}"/>
    <cellStyle name="Input 2 4 4 2 5 7" xfId="19279" xr:uid="{00000000-0005-0000-0000-0000CB4A0000}"/>
    <cellStyle name="Input 2 4 4 2 5 7 2" xfId="19280" xr:uid="{00000000-0005-0000-0000-0000CC4A0000}"/>
    <cellStyle name="Input 2 4 4 2 5 7 3" xfId="19281" xr:uid="{00000000-0005-0000-0000-0000CD4A0000}"/>
    <cellStyle name="Input 2 4 4 2 5 8" xfId="19282" xr:uid="{00000000-0005-0000-0000-0000CE4A0000}"/>
    <cellStyle name="Input 2 4 4 2 5 8 2" xfId="19283" xr:uid="{00000000-0005-0000-0000-0000CF4A0000}"/>
    <cellStyle name="Input 2 4 4 2 5 8 3" xfId="19284" xr:uid="{00000000-0005-0000-0000-0000D04A0000}"/>
    <cellStyle name="Input 2 4 4 2 5 9" xfId="19285" xr:uid="{00000000-0005-0000-0000-0000D14A0000}"/>
    <cellStyle name="Input 2 4 4 2 5 9 2" xfId="19286" xr:uid="{00000000-0005-0000-0000-0000D24A0000}"/>
    <cellStyle name="Input 2 4 4 2 5 9 3" xfId="19287" xr:uid="{00000000-0005-0000-0000-0000D34A0000}"/>
    <cellStyle name="Input 2 4 4 2 6" xfId="19288" xr:uid="{00000000-0005-0000-0000-0000D44A0000}"/>
    <cellStyle name="Input 2 4 4 2 6 10" xfId="19289" xr:uid="{00000000-0005-0000-0000-0000D54A0000}"/>
    <cellStyle name="Input 2 4 4 2 6 11" xfId="19290" xr:uid="{00000000-0005-0000-0000-0000D64A0000}"/>
    <cellStyle name="Input 2 4 4 2 6 2" xfId="19291" xr:uid="{00000000-0005-0000-0000-0000D74A0000}"/>
    <cellStyle name="Input 2 4 4 2 6 2 2" xfId="19292" xr:uid="{00000000-0005-0000-0000-0000D84A0000}"/>
    <cellStyle name="Input 2 4 4 2 6 2 3" xfId="19293" xr:uid="{00000000-0005-0000-0000-0000D94A0000}"/>
    <cellStyle name="Input 2 4 4 2 6 3" xfId="19294" xr:uid="{00000000-0005-0000-0000-0000DA4A0000}"/>
    <cellStyle name="Input 2 4 4 2 6 3 2" xfId="19295" xr:uid="{00000000-0005-0000-0000-0000DB4A0000}"/>
    <cellStyle name="Input 2 4 4 2 6 3 3" xfId="19296" xr:uid="{00000000-0005-0000-0000-0000DC4A0000}"/>
    <cellStyle name="Input 2 4 4 2 6 4" xfId="19297" xr:uid="{00000000-0005-0000-0000-0000DD4A0000}"/>
    <cellStyle name="Input 2 4 4 2 6 4 2" xfId="19298" xr:uid="{00000000-0005-0000-0000-0000DE4A0000}"/>
    <cellStyle name="Input 2 4 4 2 6 4 3" xfId="19299" xr:uid="{00000000-0005-0000-0000-0000DF4A0000}"/>
    <cellStyle name="Input 2 4 4 2 6 5" xfId="19300" xr:uid="{00000000-0005-0000-0000-0000E04A0000}"/>
    <cellStyle name="Input 2 4 4 2 6 5 2" xfId="19301" xr:uid="{00000000-0005-0000-0000-0000E14A0000}"/>
    <cellStyle name="Input 2 4 4 2 6 5 3" xfId="19302" xr:uid="{00000000-0005-0000-0000-0000E24A0000}"/>
    <cellStyle name="Input 2 4 4 2 6 6" xfId="19303" xr:uid="{00000000-0005-0000-0000-0000E34A0000}"/>
    <cellStyle name="Input 2 4 4 2 6 6 2" xfId="19304" xr:uid="{00000000-0005-0000-0000-0000E44A0000}"/>
    <cellStyle name="Input 2 4 4 2 6 6 3" xfId="19305" xr:uid="{00000000-0005-0000-0000-0000E54A0000}"/>
    <cellStyle name="Input 2 4 4 2 6 7" xfId="19306" xr:uid="{00000000-0005-0000-0000-0000E64A0000}"/>
    <cellStyle name="Input 2 4 4 2 6 7 2" xfId="19307" xr:uid="{00000000-0005-0000-0000-0000E74A0000}"/>
    <cellStyle name="Input 2 4 4 2 6 7 3" xfId="19308" xr:uid="{00000000-0005-0000-0000-0000E84A0000}"/>
    <cellStyle name="Input 2 4 4 2 6 8" xfId="19309" xr:uid="{00000000-0005-0000-0000-0000E94A0000}"/>
    <cellStyle name="Input 2 4 4 2 6 8 2" xfId="19310" xr:uid="{00000000-0005-0000-0000-0000EA4A0000}"/>
    <cellStyle name="Input 2 4 4 2 6 8 3" xfId="19311" xr:uid="{00000000-0005-0000-0000-0000EB4A0000}"/>
    <cellStyle name="Input 2 4 4 2 6 9" xfId="19312" xr:uid="{00000000-0005-0000-0000-0000EC4A0000}"/>
    <cellStyle name="Input 2 4 4 2 6 9 2" xfId="19313" xr:uid="{00000000-0005-0000-0000-0000ED4A0000}"/>
    <cellStyle name="Input 2 4 4 2 6 9 3" xfId="19314" xr:uid="{00000000-0005-0000-0000-0000EE4A0000}"/>
    <cellStyle name="Input 2 4 4 2 7" xfId="19315" xr:uid="{00000000-0005-0000-0000-0000EF4A0000}"/>
    <cellStyle name="Input 2 4 4 2 7 10" xfId="19316" xr:uid="{00000000-0005-0000-0000-0000F04A0000}"/>
    <cellStyle name="Input 2 4 4 2 7 11" xfId="19317" xr:uid="{00000000-0005-0000-0000-0000F14A0000}"/>
    <cellStyle name="Input 2 4 4 2 7 2" xfId="19318" xr:uid="{00000000-0005-0000-0000-0000F24A0000}"/>
    <cellStyle name="Input 2 4 4 2 7 2 2" xfId="19319" xr:uid="{00000000-0005-0000-0000-0000F34A0000}"/>
    <cellStyle name="Input 2 4 4 2 7 2 3" xfId="19320" xr:uid="{00000000-0005-0000-0000-0000F44A0000}"/>
    <cellStyle name="Input 2 4 4 2 7 3" xfId="19321" xr:uid="{00000000-0005-0000-0000-0000F54A0000}"/>
    <cellStyle name="Input 2 4 4 2 7 3 2" xfId="19322" xr:uid="{00000000-0005-0000-0000-0000F64A0000}"/>
    <cellStyle name="Input 2 4 4 2 7 3 3" xfId="19323" xr:uid="{00000000-0005-0000-0000-0000F74A0000}"/>
    <cellStyle name="Input 2 4 4 2 7 4" xfId="19324" xr:uid="{00000000-0005-0000-0000-0000F84A0000}"/>
    <cellStyle name="Input 2 4 4 2 7 4 2" xfId="19325" xr:uid="{00000000-0005-0000-0000-0000F94A0000}"/>
    <cellStyle name="Input 2 4 4 2 7 4 3" xfId="19326" xr:uid="{00000000-0005-0000-0000-0000FA4A0000}"/>
    <cellStyle name="Input 2 4 4 2 7 5" xfId="19327" xr:uid="{00000000-0005-0000-0000-0000FB4A0000}"/>
    <cellStyle name="Input 2 4 4 2 7 5 2" xfId="19328" xr:uid="{00000000-0005-0000-0000-0000FC4A0000}"/>
    <cellStyle name="Input 2 4 4 2 7 5 3" xfId="19329" xr:uid="{00000000-0005-0000-0000-0000FD4A0000}"/>
    <cellStyle name="Input 2 4 4 2 7 6" xfId="19330" xr:uid="{00000000-0005-0000-0000-0000FE4A0000}"/>
    <cellStyle name="Input 2 4 4 2 7 6 2" xfId="19331" xr:uid="{00000000-0005-0000-0000-0000FF4A0000}"/>
    <cellStyle name="Input 2 4 4 2 7 6 3" xfId="19332" xr:uid="{00000000-0005-0000-0000-0000004B0000}"/>
    <cellStyle name="Input 2 4 4 2 7 7" xfId="19333" xr:uid="{00000000-0005-0000-0000-0000014B0000}"/>
    <cellStyle name="Input 2 4 4 2 7 7 2" xfId="19334" xr:uid="{00000000-0005-0000-0000-0000024B0000}"/>
    <cellStyle name="Input 2 4 4 2 7 7 3" xfId="19335" xr:uid="{00000000-0005-0000-0000-0000034B0000}"/>
    <cellStyle name="Input 2 4 4 2 7 8" xfId="19336" xr:uid="{00000000-0005-0000-0000-0000044B0000}"/>
    <cellStyle name="Input 2 4 4 2 7 8 2" xfId="19337" xr:uid="{00000000-0005-0000-0000-0000054B0000}"/>
    <cellStyle name="Input 2 4 4 2 7 8 3" xfId="19338" xr:uid="{00000000-0005-0000-0000-0000064B0000}"/>
    <cellStyle name="Input 2 4 4 2 7 9" xfId="19339" xr:uid="{00000000-0005-0000-0000-0000074B0000}"/>
    <cellStyle name="Input 2 4 4 2 7 9 2" xfId="19340" xr:uid="{00000000-0005-0000-0000-0000084B0000}"/>
    <cellStyle name="Input 2 4 4 2 7 9 3" xfId="19341" xr:uid="{00000000-0005-0000-0000-0000094B0000}"/>
    <cellStyle name="Input 2 4 4 2 8" xfId="19342" xr:uid="{00000000-0005-0000-0000-00000A4B0000}"/>
    <cellStyle name="Input 2 4 4 2 8 10" xfId="19343" xr:uid="{00000000-0005-0000-0000-00000B4B0000}"/>
    <cellStyle name="Input 2 4 4 2 8 11" xfId="19344" xr:uid="{00000000-0005-0000-0000-00000C4B0000}"/>
    <cellStyle name="Input 2 4 4 2 8 2" xfId="19345" xr:uid="{00000000-0005-0000-0000-00000D4B0000}"/>
    <cellStyle name="Input 2 4 4 2 8 2 2" xfId="19346" xr:uid="{00000000-0005-0000-0000-00000E4B0000}"/>
    <cellStyle name="Input 2 4 4 2 8 2 3" xfId="19347" xr:uid="{00000000-0005-0000-0000-00000F4B0000}"/>
    <cellStyle name="Input 2 4 4 2 8 3" xfId="19348" xr:uid="{00000000-0005-0000-0000-0000104B0000}"/>
    <cellStyle name="Input 2 4 4 2 8 3 2" xfId="19349" xr:uid="{00000000-0005-0000-0000-0000114B0000}"/>
    <cellStyle name="Input 2 4 4 2 8 3 3" xfId="19350" xr:uid="{00000000-0005-0000-0000-0000124B0000}"/>
    <cellStyle name="Input 2 4 4 2 8 4" xfId="19351" xr:uid="{00000000-0005-0000-0000-0000134B0000}"/>
    <cellStyle name="Input 2 4 4 2 8 4 2" xfId="19352" xr:uid="{00000000-0005-0000-0000-0000144B0000}"/>
    <cellStyle name="Input 2 4 4 2 8 4 3" xfId="19353" xr:uid="{00000000-0005-0000-0000-0000154B0000}"/>
    <cellStyle name="Input 2 4 4 2 8 5" xfId="19354" xr:uid="{00000000-0005-0000-0000-0000164B0000}"/>
    <cellStyle name="Input 2 4 4 2 8 5 2" xfId="19355" xr:uid="{00000000-0005-0000-0000-0000174B0000}"/>
    <cellStyle name="Input 2 4 4 2 8 5 3" xfId="19356" xr:uid="{00000000-0005-0000-0000-0000184B0000}"/>
    <cellStyle name="Input 2 4 4 2 8 6" xfId="19357" xr:uid="{00000000-0005-0000-0000-0000194B0000}"/>
    <cellStyle name="Input 2 4 4 2 8 6 2" xfId="19358" xr:uid="{00000000-0005-0000-0000-00001A4B0000}"/>
    <cellStyle name="Input 2 4 4 2 8 6 3" xfId="19359" xr:uid="{00000000-0005-0000-0000-00001B4B0000}"/>
    <cellStyle name="Input 2 4 4 2 8 7" xfId="19360" xr:uid="{00000000-0005-0000-0000-00001C4B0000}"/>
    <cellStyle name="Input 2 4 4 2 8 7 2" xfId="19361" xr:uid="{00000000-0005-0000-0000-00001D4B0000}"/>
    <cellStyle name="Input 2 4 4 2 8 7 3" xfId="19362" xr:uid="{00000000-0005-0000-0000-00001E4B0000}"/>
    <cellStyle name="Input 2 4 4 2 8 8" xfId="19363" xr:uid="{00000000-0005-0000-0000-00001F4B0000}"/>
    <cellStyle name="Input 2 4 4 2 8 8 2" xfId="19364" xr:uid="{00000000-0005-0000-0000-0000204B0000}"/>
    <cellStyle name="Input 2 4 4 2 8 8 3" xfId="19365" xr:uid="{00000000-0005-0000-0000-0000214B0000}"/>
    <cellStyle name="Input 2 4 4 2 8 9" xfId="19366" xr:uid="{00000000-0005-0000-0000-0000224B0000}"/>
    <cellStyle name="Input 2 4 4 2 8 9 2" xfId="19367" xr:uid="{00000000-0005-0000-0000-0000234B0000}"/>
    <cellStyle name="Input 2 4 4 2 8 9 3" xfId="19368" xr:uid="{00000000-0005-0000-0000-0000244B0000}"/>
    <cellStyle name="Input 2 4 4 2 9" xfId="19369" xr:uid="{00000000-0005-0000-0000-0000254B0000}"/>
    <cellStyle name="Input 2 4 4 2 9 10" xfId="19370" xr:uid="{00000000-0005-0000-0000-0000264B0000}"/>
    <cellStyle name="Input 2 4 4 2 9 11" xfId="19371" xr:uid="{00000000-0005-0000-0000-0000274B0000}"/>
    <cellStyle name="Input 2 4 4 2 9 2" xfId="19372" xr:uid="{00000000-0005-0000-0000-0000284B0000}"/>
    <cellStyle name="Input 2 4 4 2 9 2 2" xfId="19373" xr:uid="{00000000-0005-0000-0000-0000294B0000}"/>
    <cellStyle name="Input 2 4 4 2 9 2 3" xfId="19374" xr:uid="{00000000-0005-0000-0000-00002A4B0000}"/>
    <cellStyle name="Input 2 4 4 2 9 3" xfId="19375" xr:uid="{00000000-0005-0000-0000-00002B4B0000}"/>
    <cellStyle name="Input 2 4 4 2 9 3 2" xfId="19376" xr:uid="{00000000-0005-0000-0000-00002C4B0000}"/>
    <cellStyle name="Input 2 4 4 2 9 3 3" xfId="19377" xr:uid="{00000000-0005-0000-0000-00002D4B0000}"/>
    <cellStyle name="Input 2 4 4 2 9 4" xfId="19378" xr:uid="{00000000-0005-0000-0000-00002E4B0000}"/>
    <cellStyle name="Input 2 4 4 2 9 4 2" xfId="19379" xr:uid="{00000000-0005-0000-0000-00002F4B0000}"/>
    <cellStyle name="Input 2 4 4 2 9 4 3" xfId="19380" xr:uid="{00000000-0005-0000-0000-0000304B0000}"/>
    <cellStyle name="Input 2 4 4 2 9 5" xfId="19381" xr:uid="{00000000-0005-0000-0000-0000314B0000}"/>
    <cellStyle name="Input 2 4 4 2 9 5 2" xfId="19382" xr:uid="{00000000-0005-0000-0000-0000324B0000}"/>
    <cellStyle name="Input 2 4 4 2 9 5 3" xfId="19383" xr:uid="{00000000-0005-0000-0000-0000334B0000}"/>
    <cellStyle name="Input 2 4 4 2 9 6" xfId="19384" xr:uid="{00000000-0005-0000-0000-0000344B0000}"/>
    <cellStyle name="Input 2 4 4 2 9 6 2" xfId="19385" xr:uid="{00000000-0005-0000-0000-0000354B0000}"/>
    <cellStyle name="Input 2 4 4 2 9 6 3" xfId="19386" xr:uid="{00000000-0005-0000-0000-0000364B0000}"/>
    <cellStyle name="Input 2 4 4 2 9 7" xfId="19387" xr:uid="{00000000-0005-0000-0000-0000374B0000}"/>
    <cellStyle name="Input 2 4 4 2 9 7 2" xfId="19388" xr:uid="{00000000-0005-0000-0000-0000384B0000}"/>
    <cellStyle name="Input 2 4 4 2 9 7 3" xfId="19389" xr:uid="{00000000-0005-0000-0000-0000394B0000}"/>
    <cellStyle name="Input 2 4 4 2 9 8" xfId="19390" xr:uid="{00000000-0005-0000-0000-00003A4B0000}"/>
    <cellStyle name="Input 2 4 4 2 9 8 2" xfId="19391" xr:uid="{00000000-0005-0000-0000-00003B4B0000}"/>
    <cellStyle name="Input 2 4 4 2 9 8 3" xfId="19392" xr:uid="{00000000-0005-0000-0000-00003C4B0000}"/>
    <cellStyle name="Input 2 4 4 2 9 9" xfId="19393" xr:uid="{00000000-0005-0000-0000-00003D4B0000}"/>
    <cellStyle name="Input 2 4 4 2 9 9 2" xfId="19394" xr:uid="{00000000-0005-0000-0000-00003E4B0000}"/>
    <cellStyle name="Input 2 4 4 2 9 9 3" xfId="19395" xr:uid="{00000000-0005-0000-0000-00003F4B0000}"/>
    <cellStyle name="Input 2 4 4 3" xfId="19396" xr:uid="{00000000-0005-0000-0000-0000404B0000}"/>
    <cellStyle name="Input 2 4 4 3 2" xfId="19397" xr:uid="{00000000-0005-0000-0000-0000414B0000}"/>
    <cellStyle name="Input 2 4 4 3 3" xfId="19398" xr:uid="{00000000-0005-0000-0000-0000424B0000}"/>
    <cellStyle name="Input 2 4 4 4" xfId="19399" xr:uid="{00000000-0005-0000-0000-0000434B0000}"/>
    <cellStyle name="Input 2 4 4 4 2" xfId="19400" xr:uid="{00000000-0005-0000-0000-0000444B0000}"/>
    <cellStyle name="Input 2 4 4 4 3" xfId="19401" xr:uid="{00000000-0005-0000-0000-0000454B0000}"/>
    <cellStyle name="Input 2 4 4 5" xfId="19402" xr:uid="{00000000-0005-0000-0000-0000464B0000}"/>
    <cellStyle name="Input 2 4 4 5 2" xfId="19403" xr:uid="{00000000-0005-0000-0000-0000474B0000}"/>
    <cellStyle name="Input 2 4 4 5 3" xfId="19404" xr:uid="{00000000-0005-0000-0000-0000484B0000}"/>
    <cellStyle name="Input 2 4 4 6" xfId="19405" xr:uid="{00000000-0005-0000-0000-0000494B0000}"/>
    <cellStyle name="Input 2 4 4 6 2" xfId="19406" xr:uid="{00000000-0005-0000-0000-00004A4B0000}"/>
    <cellStyle name="Input 2 4 4 6 3" xfId="19407" xr:uid="{00000000-0005-0000-0000-00004B4B0000}"/>
    <cellStyle name="Input 2 4 4 7" xfId="19408" xr:uid="{00000000-0005-0000-0000-00004C4B0000}"/>
    <cellStyle name="Input 2 4 4 7 2" xfId="19409" xr:uid="{00000000-0005-0000-0000-00004D4B0000}"/>
    <cellStyle name="Input 2 4 4 7 3" xfId="19410" xr:uid="{00000000-0005-0000-0000-00004E4B0000}"/>
    <cellStyle name="Input 2 4 4 8" xfId="58385" xr:uid="{00000000-0005-0000-0000-00004F4B0000}"/>
    <cellStyle name="Input 2 4 5" xfId="340" xr:uid="{00000000-0005-0000-0000-0000504B0000}"/>
    <cellStyle name="Input 2 4 5 2" xfId="19411" xr:uid="{00000000-0005-0000-0000-0000514B0000}"/>
    <cellStyle name="Input 2 4 5 2 10" xfId="19412" xr:uid="{00000000-0005-0000-0000-0000524B0000}"/>
    <cellStyle name="Input 2 4 5 2 10 10" xfId="19413" xr:uid="{00000000-0005-0000-0000-0000534B0000}"/>
    <cellStyle name="Input 2 4 5 2 10 11" xfId="19414" xr:uid="{00000000-0005-0000-0000-0000544B0000}"/>
    <cellStyle name="Input 2 4 5 2 10 2" xfId="19415" xr:uid="{00000000-0005-0000-0000-0000554B0000}"/>
    <cellStyle name="Input 2 4 5 2 10 2 2" xfId="19416" xr:uid="{00000000-0005-0000-0000-0000564B0000}"/>
    <cellStyle name="Input 2 4 5 2 10 2 3" xfId="19417" xr:uid="{00000000-0005-0000-0000-0000574B0000}"/>
    <cellStyle name="Input 2 4 5 2 10 3" xfId="19418" xr:uid="{00000000-0005-0000-0000-0000584B0000}"/>
    <cellStyle name="Input 2 4 5 2 10 3 2" xfId="19419" xr:uid="{00000000-0005-0000-0000-0000594B0000}"/>
    <cellStyle name="Input 2 4 5 2 10 3 3" xfId="19420" xr:uid="{00000000-0005-0000-0000-00005A4B0000}"/>
    <cellStyle name="Input 2 4 5 2 10 4" xfId="19421" xr:uid="{00000000-0005-0000-0000-00005B4B0000}"/>
    <cellStyle name="Input 2 4 5 2 10 4 2" xfId="19422" xr:uid="{00000000-0005-0000-0000-00005C4B0000}"/>
    <cellStyle name="Input 2 4 5 2 10 4 3" xfId="19423" xr:uid="{00000000-0005-0000-0000-00005D4B0000}"/>
    <cellStyle name="Input 2 4 5 2 10 5" xfId="19424" xr:uid="{00000000-0005-0000-0000-00005E4B0000}"/>
    <cellStyle name="Input 2 4 5 2 10 5 2" xfId="19425" xr:uid="{00000000-0005-0000-0000-00005F4B0000}"/>
    <cellStyle name="Input 2 4 5 2 10 5 3" xfId="19426" xr:uid="{00000000-0005-0000-0000-0000604B0000}"/>
    <cellStyle name="Input 2 4 5 2 10 6" xfId="19427" xr:uid="{00000000-0005-0000-0000-0000614B0000}"/>
    <cellStyle name="Input 2 4 5 2 10 6 2" xfId="19428" xr:uid="{00000000-0005-0000-0000-0000624B0000}"/>
    <cellStyle name="Input 2 4 5 2 10 6 3" xfId="19429" xr:uid="{00000000-0005-0000-0000-0000634B0000}"/>
    <cellStyle name="Input 2 4 5 2 10 7" xfId="19430" xr:uid="{00000000-0005-0000-0000-0000644B0000}"/>
    <cellStyle name="Input 2 4 5 2 10 7 2" xfId="19431" xr:uid="{00000000-0005-0000-0000-0000654B0000}"/>
    <cellStyle name="Input 2 4 5 2 10 7 3" xfId="19432" xr:uid="{00000000-0005-0000-0000-0000664B0000}"/>
    <cellStyle name="Input 2 4 5 2 10 8" xfId="19433" xr:uid="{00000000-0005-0000-0000-0000674B0000}"/>
    <cellStyle name="Input 2 4 5 2 10 8 2" xfId="19434" xr:uid="{00000000-0005-0000-0000-0000684B0000}"/>
    <cellStyle name="Input 2 4 5 2 10 8 3" xfId="19435" xr:uid="{00000000-0005-0000-0000-0000694B0000}"/>
    <cellStyle name="Input 2 4 5 2 10 9" xfId="19436" xr:uid="{00000000-0005-0000-0000-00006A4B0000}"/>
    <cellStyle name="Input 2 4 5 2 10 9 2" xfId="19437" xr:uid="{00000000-0005-0000-0000-00006B4B0000}"/>
    <cellStyle name="Input 2 4 5 2 10 9 3" xfId="19438" xr:uid="{00000000-0005-0000-0000-00006C4B0000}"/>
    <cellStyle name="Input 2 4 5 2 11" xfId="19439" xr:uid="{00000000-0005-0000-0000-00006D4B0000}"/>
    <cellStyle name="Input 2 4 5 2 11 2" xfId="19440" xr:uid="{00000000-0005-0000-0000-00006E4B0000}"/>
    <cellStyle name="Input 2 4 5 2 11 3" xfId="19441" xr:uid="{00000000-0005-0000-0000-00006F4B0000}"/>
    <cellStyle name="Input 2 4 5 2 12" xfId="19442" xr:uid="{00000000-0005-0000-0000-0000704B0000}"/>
    <cellStyle name="Input 2 4 5 2 12 2" xfId="19443" xr:uid="{00000000-0005-0000-0000-0000714B0000}"/>
    <cellStyle name="Input 2 4 5 2 12 3" xfId="19444" xr:uid="{00000000-0005-0000-0000-0000724B0000}"/>
    <cellStyle name="Input 2 4 5 2 13" xfId="19445" xr:uid="{00000000-0005-0000-0000-0000734B0000}"/>
    <cellStyle name="Input 2 4 5 2 13 2" xfId="19446" xr:uid="{00000000-0005-0000-0000-0000744B0000}"/>
    <cellStyle name="Input 2 4 5 2 13 3" xfId="19447" xr:uid="{00000000-0005-0000-0000-0000754B0000}"/>
    <cellStyle name="Input 2 4 5 2 14" xfId="19448" xr:uid="{00000000-0005-0000-0000-0000764B0000}"/>
    <cellStyle name="Input 2 4 5 2 14 2" xfId="19449" xr:uid="{00000000-0005-0000-0000-0000774B0000}"/>
    <cellStyle name="Input 2 4 5 2 14 3" xfId="19450" xr:uid="{00000000-0005-0000-0000-0000784B0000}"/>
    <cellStyle name="Input 2 4 5 2 15" xfId="19451" xr:uid="{00000000-0005-0000-0000-0000794B0000}"/>
    <cellStyle name="Input 2 4 5 2 15 2" xfId="19452" xr:uid="{00000000-0005-0000-0000-00007A4B0000}"/>
    <cellStyle name="Input 2 4 5 2 15 3" xfId="19453" xr:uid="{00000000-0005-0000-0000-00007B4B0000}"/>
    <cellStyle name="Input 2 4 5 2 16" xfId="19454" xr:uid="{00000000-0005-0000-0000-00007C4B0000}"/>
    <cellStyle name="Input 2 4 5 2 16 2" xfId="19455" xr:uid="{00000000-0005-0000-0000-00007D4B0000}"/>
    <cellStyle name="Input 2 4 5 2 16 3" xfId="19456" xr:uid="{00000000-0005-0000-0000-00007E4B0000}"/>
    <cellStyle name="Input 2 4 5 2 17" xfId="19457" xr:uid="{00000000-0005-0000-0000-00007F4B0000}"/>
    <cellStyle name="Input 2 4 5 2 17 2" xfId="19458" xr:uid="{00000000-0005-0000-0000-0000804B0000}"/>
    <cellStyle name="Input 2 4 5 2 17 3" xfId="19459" xr:uid="{00000000-0005-0000-0000-0000814B0000}"/>
    <cellStyle name="Input 2 4 5 2 18" xfId="19460" xr:uid="{00000000-0005-0000-0000-0000824B0000}"/>
    <cellStyle name="Input 2 4 5 2 18 2" xfId="19461" xr:uid="{00000000-0005-0000-0000-0000834B0000}"/>
    <cellStyle name="Input 2 4 5 2 18 3" xfId="19462" xr:uid="{00000000-0005-0000-0000-0000844B0000}"/>
    <cellStyle name="Input 2 4 5 2 19" xfId="19463" xr:uid="{00000000-0005-0000-0000-0000854B0000}"/>
    <cellStyle name="Input 2 4 5 2 2" xfId="19464" xr:uid="{00000000-0005-0000-0000-0000864B0000}"/>
    <cellStyle name="Input 2 4 5 2 2 10" xfId="19465" xr:uid="{00000000-0005-0000-0000-0000874B0000}"/>
    <cellStyle name="Input 2 4 5 2 2 11" xfId="19466" xr:uid="{00000000-0005-0000-0000-0000884B0000}"/>
    <cellStyle name="Input 2 4 5 2 2 2" xfId="19467" xr:uid="{00000000-0005-0000-0000-0000894B0000}"/>
    <cellStyle name="Input 2 4 5 2 2 2 2" xfId="19468" xr:uid="{00000000-0005-0000-0000-00008A4B0000}"/>
    <cellStyle name="Input 2 4 5 2 2 2 3" xfId="19469" xr:uid="{00000000-0005-0000-0000-00008B4B0000}"/>
    <cellStyle name="Input 2 4 5 2 2 3" xfId="19470" xr:uid="{00000000-0005-0000-0000-00008C4B0000}"/>
    <cellStyle name="Input 2 4 5 2 2 3 2" xfId="19471" xr:uid="{00000000-0005-0000-0000-00008D4B0000}"/>
    <cellStyle name="Input 2 4 5 2 2 3 3" xfId="19472" xr:uid="{00000000-0005-0000-0000-00008E4B0000}"/>
    <cellStyle name="Input 2 4 5 2 2 4" xfId="19473" xr:uid="{00000000-0005-0000-0000-00008F4B0000}"/>
    <cellStyle name="Input 2 4 5 2 2 4 2" xfId="19474" xr:uid="{00000000-0005-0000-0000-0000904B0000}"/>
    <cellStyle name="Input 2 4 5 2 2 4 3" xfId="19475" xr:uid="{00000000-0005-0000-0000-0000914B0000}"/>
    <cellStyle name="Input 2 4 5 2 2 5" xfId="19476" xr:uid="{00000000-0005-0000-0000-0000924B0000}"/>
    <cellStyle name="Input 2 4 5 2 2 5 2" xfId="19477" xr:uid="{00000000-0005-0000-0000-0000934B0000}"/>
    <cellStyle name="Input 2 4 5 2 2 5 3" xfId="19478" xr:uid="{00000000-0005-0000-0000-0000944B0000}"/>
    <cellStyle name="Input 2 4 5 2 2 6" xfId="19479" xr:uid="{00000000-0005-0000-0000-0000954B0000}"/>
    <cellStyle name="Input 2 4 5 2 2 6 2" xfId="19480" xr:uid="{00000000-0005-0000-0000-0000964B0000}"/>
    <cellStyle name="Input 2 4 5 2 2 6 3" xfId="19481" xr:uid="{00000000-0005-0000-0000-0000974B0000}"/>
    <cellStyle name="Input 2 4 5 2 2 7" xfId="19482" xr:uid="{00000000-0005-0000-0000-0000984B0000}"/>
    <cellStyle name="Input 2 4 5 2 2 7 2" xfId="19483" xr:uid="{00000000-0005-0000-0000-0000994B0000}"/>
    <cellStyle name="Input 2 4 5 2 2 7 3" xfId="19484" xr:uid="{00000000-0005-0000-0000-00009A4B0000}"/>
    <cellStyle name="Input 2 4 5 2 2 8" xfId="19485" xr:uid="{00000000-0005-0000-0000-00009B4B0000}"/>
    <cellStyle name="Input 2 4 5 2 2 8 2" xfId="19486" xr:uid="{00000000-0005-0000-0000-00009C4B0000}"/>
    <cellStyle name="Input 2 4 5 2 2 8 3" xfId="19487" xr:uid="{00000000-0005-0000-0000-00009D4B0000}"/>
    <cellStyle name="Input 2 4 5 2 2 9" xfId="19488" xr:uid="{00000000-0005-0000-0000-00009E4B0000}"/>
    <cellStyle name="Input 2 4 5 2 2 9 2" xfId="19489" xr:uid="{00000000-0005-0000-0000-00009F4B0000}"/>
    <cellStyle name="Input 2 4 5 2 2 9 3" xfId="19490" xr:uid="{00000000-0005-0000-0000-0000A04B0000}"/>
    <cellStyle name="Input 2 4 5 2 20" xfId="19491" xr:uid="{00000000-0005-0000-0000-0000A14B0000}"/>
    <cellStyle name="Input 2 4 5 2 3" xfId="19492" xr:uid="{00000000-0005-0000-0000-0000A24B0000}"/>
    <cellStyle name="Input 2 4 5 2 3 10" xfId="19493" xr:uid="{00000000-0005-0000-0000-0000A34B0000}"/>
    <cellStyle name="Input 2 4 5 2 3 11" xfId="19494" xr:uid="{00000000-0005-0000-0000-0000A44B0000}"/>
    <cellStyle name="Input 2 4 5 2 3 2" xfId="19495" xr:uid="{00000000-0005-0000-0000-0000A54B0000}"/>
    <cellStyle name="Input 2 4 5 2 3 2 2" xfId="19496" xr:uid="{00000000-0005-0000-0000-0000A64B0000}"/>
    <cellStyle name="Input 2 4 5 2 3 2 3" xfId="19497" xr:uid="{00000000-0005-0000-0000-0000A74B0000}"/>
    <cellStyle name="Input 2 4 5 2 3 3" xfId="19498" xr:uid="{00000000-0005-0000-0000-0000A84B0000}"/>
    <cellStyle name="Input 2 4 5 2 3 3 2" xfId="19499" xr:uid="{00000000-0005-0000-0000-0000A94B0000}"/>
    <cellStyle name="Input 2 4 5 2 3 3 3" xfId="19500" xr:uid="{00000000-0005-0000-0000-0000AA4B0000}"/>
    <cellStyle name="Input 2 4 5 2 3 4" xfId="19501" xr:uid="{00000000-0005-0000-0000-0000AB4B0000}"/>
    <cellStyle name="Input 2 4 5 2 3 4 2" xfId="19502" xr:uid="{00000000-0005-0000-0000-0000AC4B0000}"/>
    <cellStyle name="Input 2 4 5 2 3 4 3" xfId="19503" xr:uid="{00000000-0005-0000-0000-0000AD4B0000}"/>
    <cellStyle name="Input 2 4 5 2 3 5" xfId="19504" xr:uid="{00000000-0005-0000-0000-0000AE4B0000}"/>
    <cellStyle name="Input 2 4 5 2 3 5 2" xfId="19505" xr:uid="{00000000-0005-0000-0000-0000AF4B0000}"/>
    <cellStyle name="Input 2 4 5 2 3 5 3" xfId="19506" xr:uid="{00000000-0005-0000-0000-0000B04B0000}"/>
    <cellStyle name="Input 2 4 5 2 3 6" xfId="19507" xr:uid="{00000000-0005-0000-0000-0000B14B0000}"/>
    <cellStyle name="Input 2 4 5 2 3 6 2" xfId="19508" xr:uid="{00000000-0005-0000-0000-0000B24B0000}"/>
    <cellStyle name="Input 2 4 5 2 3 6 3" xfId="19509" xr:uid="{00000000-0005-0000-0000-0000B34B0000}"/>
    <cellStyle name="Input 2 4 5 2 3 7" xfId="19510" xr:uid="{00000000-0005-0000-0000-0000B44B0000}"/>
    <cellStyle name="Input 2 4 5 2 3 7 2" xfId="19511" xr:uid="{00000000-0005-0000-0000-0000B54B0000}"/>
    <cellStyle name="Input 2 4 5 2 3 7 3" xfId="19512" xr:uid="{00000000-0005-0000-0000-0000B64B0000}"/>
    <cellStyle name="Input 2 4 5 2 3 8" xfId="19513" xr:uid="{00000000-0005-0000-0000-0000B74B0000}"/>
    <cellStyle name="Input 2 4 5 2 3 8 2" xfId="19514" xr:uid="{00000000-0005-0000-0000-0000B84B0000}"/>
    <cellStyle name="Input 2 4 5 2 3 8 3" xfId="19515" xr:uid="{00000000-0005-0000-0000-0000B94B0000}"/>
    <cellStyle name="Input 2 4 5 2 3 9" xfId="19516" xr:uid="{00000000-0005-0000-0000-0000BA4B0000}"/>
    <cellStyle name="Input 2 4 5 2 3 9 2" xfId="19517" xr:uid="{00000000-0005-0000-0000-0000BB4B0000}"/>
    <cellStyle name="Input 2 4 5 2 3 9 3" xfId="19518" xr:uid="{00000000-0005-0000-0000-0000BC4B0000}"/>
    <cellStyle name="Input 2 4 5 2 4" xfId="19519" xr:uid="{00000000-0005-0000-0000-0000BD4B0000}"/>
    <cellStyle name="Input 2 4 5 2 4 10" xfId="19520" xr:uid="{00000000-0005-0000-0000-0000BE4B0000}"/>
    <cellStyle name="Input 2 4 5 2 4 11" xfId="19521" xr:uid="{00000000-0005-0000-0000-0000BF4B0000}"/>
    <cellStyle name="Input 2 4 5 2 4 2" xfId="19522" xr:uid="{00000000-0005-0000-0000-0000C04B0000}"/>
    <cellStyle name="Input 2 4 5 2 4 2 2" xfId="19523" xr:uid="{00000000-0005-0000-0000-0000C14B0000}"/>
    <cellStyle name="Input 2 4 5 2 4 2 3" xfId="19524" xr:uid="{00000000-0005-0000-0000-0000C24B0000}"/>
    <cellStyle name="Input 2 4 5 2 4 3" xfId="19525" xr:uid="{00000000-0005-0000-0000-0000C34B0000}"/>
    <cellStyle name="Input 2 4 5 2 4 3 2" xfId="19526" xr:uid="{00000000-0005-0000-0000-0000C44B0000}"/>
    <cellStyle name="Input 2 4 5 2 4 3 3" xfId="19527" xr:uid="{00000000-0005-0000-0000-0000C54B0000}"/>
    <cellStyle name="Input 2 4 5 2 4 4" xfId="19528" xr:uid="{00000000-0005-0000-0000-0000C64B0000}"/>
    <cellStyle name="Input 2 4 5 2 4 4 2" xfId="19529" xr:uid="{00000000-0005-0000-0000-0000C74B0000}"/>
    <cellStyle name="Input 2 4 5 2 4 4 3" xfId="19530" xr:uid="{00000000-0005-0000-0000-0000C84B0000}"/>
    <cellStyle name="Input 2 4 5 2 4 5" xfId="19531" xr:uid="{00000000-0005-0000-0000-0000C94B0000}"/>
    <cellStyle name="Input 2 4 5 2 4 5 2" xfId="19532" xr:uid="{00000000-0005-0000-0000-0000CA4B0000}"/>
    <cellStyle name="Input 2 4 5 2 4 5 3" xfId="19533" xr:uid="{00000000-0005-0000-0000-0000CB4B0000}"/>
    <cellStyle name="Input 2 4 5 2 4 6" xfId="19534" xr:uid="{00000000-0005-0000-0000-0000CC4B0000}"/>
    <cellStyle name="Input 2 4 5 2 4 6 2" xfId="19535" xr:uid="{00000000-0005-0000-0000-0000CD4B0000}"/>
    <cellStyle name="Input 2 4 5 2 4 6 3" xfId="19536" xr:uid="{00000000-0005-0000-0000-0000CE4B0000}"/>
    <cellStyle name="Input 2 4 5 2 4 7" xfId="19537" xr:uid="{00000000-0005-0000-0000-0000CF4B0000}"/>
    <cellStyle name="Input 2 4 5 2 4 7 2" xfId="19538" xr:uid="{00000000-0005-0000-0000-0000D04B0000}"/>
    <cellStyle name="Input 2 4 5 2 4 7 3" xfId="19539" xr:uid="{00000000-0005-0000-0000-0000D14B0000}"/>
    <cellStyle name="Input 2 4 5 2 4 8" xfId="19540" xr:uid="{00000000-0005-0000-0000-0000D24B0000}"/>
    <cellStyle name="Input 2 4 5 2 4 8 2" xfId="19541" xr:uid="{00000000-0005-0000-0000-0000D34B0000}"/>
    <cellStyle name="Input 2 4 5 2 4 8 3" xfId="19542" xr:uid="{00000000-0005-0000-0000-0000D44B0000}"/>
    <cellStyle name="Input 2 4 5 2 4 9" xfId="19543" xr:uid="{00000000-0005-0000-0000-0000D54B0000}"/>
    <cellStyle name="Input 2 4 5 2 4 9 2" xfId="19544" xr:uid="{00000000-0005-0000-0000-0000D64B0000}"/>
    <cellStyle name="Input 2 4 5 2 4 9 3" xfId="19545" xr:uid="{00000000-0005-0000-0000-0000D74B0000}"/>
    <cellStyle name="Input 2 4 5 2 5" xfId="19546" xr:uid="{00000000-0005-0000-0000-0000D84B0000}"/>
    <cellStyle name="Input 2 4 5 2 5 10" xfId="19547" xr:uid="{00000000-0005-0000-0000-0000D94B0000}"/>
    <cellStyle name="Input 2 4 5 2 5 11" xfId="19548" xr:uid="{00000000-0005-0000-0000-0000DA4B0000}"/>
    <cellStyle name="Input 2 4 5 2 5 2" xfId="19549" xr:uid="{00000000-0005-0000-0000-0000DB4B0000}"/>
    <cellStyle name="Input 2 4 5 2 5 2 2" xfId="19550" xr:uid="{00000000-0005-0000-0000-0000DC4B0000}"/>
    <cellStyle name="Input 2 4 5 2 5 2 3" xfId="19551" xr:uid="{00000000-0005-0000-0000-0000DD4B0000}"/>
    <cellStyle name="Input 2 4 5 2 5 3" xfId="19552" xr:uid="{00000000-0005-0000-0000-0000DE4B0000}"/>
    <cellStyle name="Input 2 4 5 2 5 3 2" xfId="19553" xr:uid="{00000000-0005-0000-0000-0000DF4B0000}"/>
    <cellStyle name="Input 2 4 5 2 5 3 3" xfId="19554" xr:uid="{00000000-0005-0000-0000-0000E04B0000}"/>
    <cellStyle name="Input 2 4 5 2 5 4" xfId="19555" xr:uid="{00000000-0005-0000-0000-0000E14B0000}"/>
    <cellStyle name="Input 2 4 5 2 5 4 2" xfId="19556" xr:uid="{00000000-0005-0000-0000-0000E24B0000}"/>
    <cellStyle name="Input 2 4 5 2 5 4 3" xfId="19557" xr:uid="{00000000-0005-0000-0000-0000E34B0000}"/>
    <cellStyle name="Input 2 4 5 2 5 5" xfId="19558" xr:uid="{00000000-0005-0000-0000-0000E44B0000}"/>
    <cellStyle name="Input 2 4 5 2 5 5 2" xfId="19559" xr:uid="{00000000-0005-0000-0000-0000E54B0000}"/>
    <cellStyle name="Input 2 4 5 2 5 5 3" xfId="19560" xr:uid="{00000000-0005-0000-0000-0000E64B0000}"/>
    <cellStyle name="Input 2 4 5 2 5 6" xfId="19561" xr:uid="{00000000-0005-0000-0000-0000E74B0000}"/>
    <cellStyle name="Input 2 4 5 2 5 6 2" xfId="19562" xr:uid="{00000000-0005-0000-0000-0000E84B0000}"/>
    <cellStyle name="Input 2 4 5 2 5 6 3" xfId="19563" xr:uid="{00000000-0005-0000-0000-0000E94B0000}"/>
    <cellStyle name="Input 2 4 5 2 5 7" xfId="19564" xr:uid="{00000000-0005-0000-0000-0000EA4B0000}"/>
    <cellStyle name="Input 2 4 5 2 5 7 2" xfId="19565" xr:uid="{00000000-0005-0000-0000-0000EB4B0000}"/>
    <cellStyle name="Input 2 4 5 2 5 7 3" xfId="19566" xr:uid="{00000000-0005-0000-0000-0000EC4B0000}"/>
    <cellStyle name="Input 2 4 5 2 5 8" xfId="19567" xr:uid="{00000000-0005-0000-0000-0000ED4B0000}"/>
    <cellStyle name="Input 2 4 5 2 5 8 2" xfId="19568" xr:uid="{00000000-0005-0000-0000-0000EE4B0000}"/>
    <cellStyle name="Input 2 4 5 2 5 8 3" xfId="19569" xr:uid="{00000000-0005-0000-0000-0000EF4B0000}"/>
    <cellStyle name="Input 2 4 5 2 5 9" xfId="19570" xr:uid="{00000000-0005-0000-0000-0000F04B0000}"/>
    <cellStyle name="Input 2 4 5 2 5 9 2" xfId="19571" xr:uid="{00000000-0005-0000-0000-0000F14B0000}"/>
    <cellStyle name="Input 2 4 5 2 5 9 3" xfId="19572" xr:uid="{00000000-0005-0000-0000-0000F24B0000}"/>
    <cellStyle name="Input 2 4 5 2 6" xfId="19573" xr:uid="{00000000-0005-0000-0000-0000F34B0000}"/>
    <cellStyle name="Input 2 4 5 2 6 10" xfId="19574" xr:uid="{00000000-0005-0000-0000-0000F44B0000}"/>
    <cellStyle name="Input 2 4 5 2 6 11" xfId="19575" xr:uid="{00000000-0005-0000-0000-0000F54B0000}"/>
    <cellStyle name="Input 2 4 5 2 6 2" xfId="19576" xr:uid="{00000000-0005-0000-0000-0000F64B0000}"/>
    <cellStyle name="Input 2 4 5 2 6 2 2" xfId="19577" xr:uid="{00000000-0005-0000-0000-0000F74B0000}"/>
    <cellStyle name="Input 2 4 5 2 6 2 3" xfId="19578" xr:uid="{00000000-0005-0000-0000-0000F84B0000}"/>
    <cellStyle name="Input 2 4 5 2 6 3" xfId="19579" xr:uid="{00000000-0005-0000-0000-0000F94B0000}"/>
    <cellStyle name="Input 2 4 5 2 6 3 2" xfId="19580" xr:uid="{00000000-0005-0000-0000-0000FA4B0000}"/>
    <cellStyle name="Input 2 4 5 2 6 3 3" xfId="19581" xr:uid="{00000000-0005-0000-0000-0000FB4B0000}"/>
    <cellStyle name="Input 2 4 5 2 6 4" xfId="19582" xr:uid="{00000000-0005-0000-0000-0000FC4B0000}"/>
    <cellStyle name="Input 2 4 5 2 6 4 2" xfId="19583" xr:uid="{00000000-0005-0000-0000-0000FD4B0000}"/>
    <cellStyle name="Input 2 4 5 2 6 4 3" xfId="19584" xr:uid="{00000000-0005-0000-0000-0000FE4B0000}"/>
    <cellStyle name="Input 2 4 5 2 6 5" xfId="19585" xr:uid="{00000000-0005-0000-0000-0000FF4B0000}"/>
    <cellStyle name="Input 2 4 5 2 6 5 2" xfId="19586" xr:uid="{00000000-0005-0000-0000-0000004C0000}"/>
    <cellStyle name="Input 2 4 5 2 6 5 3" xfId="19587" xr:uid="{00000000-0005-0000-0000-0000014C0000}"/>
    <cellStyle name="Input 2 4 5 2 6 6" xfId="19588" xr:uid="{00000000-0005-0000-0000-0000024C0000}"/>
    <cellStyle name="Input 2 4 5 2 6 6 2" xfId="19589" xr:uid="{00000000-0005-0000-0000-0000034C0000}"/>
    <cellStyle name="Input 2 4 5 2 6 6 3" xfId="19590" xr:uid="{00000000-0005-0000-0000-0000044C0000}"/>
    <cellStyle name="Input 2 4 5 2 6 7" xfId="19591" xr:uid="{00000000-0005-0000-0000-0000054C0000}"/>
    <cellStyle name="Input 2 4 5 2 6 7 2" xfId="19592" xr:uid="{00000000-0005-0000-0000-0000064C0000}"/>
    <cellStyle name="Input 2 4 5 2 6 7 3" xfId="19593" xr:uid="{00000000-0005-0000-0000-0000074C0000}"/>
    <cellStyle name="Input 2 4 5 2 6 8" xfId="19594" xr:uid="{00000000-0005-0000-0000-0000084C0000}"/>
    <cellStyle name="Input 2 4 5 2 6 8 2" xfId="19595" xr:uid="{00000000-0005-0000-0000-0000094C0000}"/>
    <cellStyle name="Input 2 4 5 2 6 8 3" xfId="19596" xr:uid="{00000000-0005-0000-0000-00000A4C0000}"/>
    <cellStyle name="Input 2 4 5 2 6 9" xfId="19597" xr:uid="{00000000-0005-0000-0000-00000B4C0000}"/>
    <cellStyle name="Input 2 4 5 2 6 9 2" xfId="19598" xr:uid="{00000000-0005-0000-0000-00000C4C0000}"/>
    <cellStyle name="Input 2 4 5 2 6 9 3" xfId="19599" xr:uid="{00000000-0005-0000-0000-00000D4C0000}"/>
    <cellStyle name="Input 2 4 5 2 7" xfId="19600" xr:uid="{00000000-0005-0000-0000-00000E4C0000}"/>
    <cellStyle name="Input 2 4 5 2 7 10" xfId="19601" xr:uid="{00000000-0005-0000-0000-00000F4C0000}"/>
    <cellStyle name="Input 2 4 5 2 7 11" xfId="19602" xr:uid="{00000000-0005-0000-0000-0000104C0000}"/>
    <cellStyle name="Input 2 4 5 2 7 2" xfId="19603" xr:uid="{00000000-0005-0000-0000-0000114C0000}"/>
    <cellStyle name="Input 2 4 5 2 7 2 2" xfId="19604" xr:uid="{00000000-0005-0000-0000-0000124C0000}"/>
    <cellStyle name="Input 2 4 5 2 7 2 3" xfId="19605" xr:uid="{00000000-0005-0000-0000-0000134C0000}"/>
    <cellStyle name="Input 2 4 5 2 7 3" xfId="19606" xr:uid="{00000000-0005-0000-0000-0000144C0000}"/>
    <cellStyle name="Input 2 4 5 2 7 3 2" xfId="19607" xr:uid="{00000000-0005-0000-0000-0000154C0000}"/>
    <cellStyle name="Input 2 4 5 2 7 3 3" xfId="19608" xr:uid="{00000000-0005-0000-0000-0000164C0000}"/>
    <cellStyle name="Input 2 4 5 2 7 4" xfId="19609" xr:uid="{00000000-0005-0000-0000-0000174C0000}"/>
    <cellStyle name="Input 2 4 5 2 7 4 2" xfId="19610" xr:uid="{00000000-0005-0000-0000-0000184C0000}"/>
    <cellStyle name="Input 2 4 5 2 7 4 3" xfId="19611" xr:uid="{00000000-0005-0000-0000-0000194C0000}"/>
    <cellStyle name="Input 2 4 5 2 7 5" xfId="19612" xr:uid="{00000000-0005-0000-0000-00001A4C0000}"/>
    <cellStyle name="Input 2 4 5 2 7 5 2" xfId="19613" xr:uid="{00000000-0005-0000-0000-00001B4C0000}"/>
    <cellStyle name="Input 2 4 5 2 7 5 3" xfId="19614" xr:uid="{00000000-0005-0000-0000-00001C4C0000}"/>
    <cellStyle name="Input 2 4 5 2 7 6" xfId="19615" xr:uid="{00000000-0005-0000-0000-00001D4C0000}"/>
    <cellStyle name="Input 2 4 5 2 7 6 2" xfId="19616" xr:uid="{00000000-0005-0000-0000-00001E4C0000}"/>
    <cellStyle name="Input 2 4 5 2 7 6 3" xfId="19617" xr:uid="{00000000-0005-0000-0000-00001F4C0000}"/>
    <cellStyle name="Input 2 4 5 2 7 7" xfId="19618" xr:uid="{00000000-0005-0000-0000-0000204C0000}"/>
    <cellStyle name="Input 2 4 5 2 7 7 2" xfId="19619" xr:uid="{00000000-0005-0000-0000-0000214C0000}"/>
    <cellStyle name="Input 2 4 5 2 7 7 3" xfId="19620" xr:uid="{00000000-0005-0000-0000-0000224C0000}"/>
    <cellStyle name="Input 2 4 5 2 7 8" xfId="19621" xr:uid="{00000000-0005-0000-0000-0000234C0000}"/>
    <cellStyle name="Input 2 4 5 2 7 8 2" xfId="19622" xr:uid="{00000000-0005-0000-0000-0000244C0000}"/>
    <cellStyle name="Input 2 4 5 2 7 8 3" xfId="19623" xr:uid="{00000000-0005-0000-0000-0000254C0000}"/>
    <cellStyle name="Input 2 4 5 2 7 9" xfId="19624" xr:uid="{00000000-0005-0000-0000-0000264C0000}"/>
    <cellStyle name="Input 2 4 5 2 7 9 2" xfId="19625" xr:uid="{00000000-0005-0000-0000-0000274C0000}"/>
    <cellStyle name="Input 2 4 5 2 7 9 3" xfId="19626" xr:uid="{00000000-0005-0000-0000-0000284C0000}"/>
    <cellStyle name="Input 2 4 5 2 8" xfId="19627" xr:uid="{00000000-0005-0000-0000-0000294C0000}"/>
    <cellStyle name="Input 2 4 5 2 8 10" xfId="19628" xr:uid="{00000000-0005-0000-0000-00002A4C0000}"/>
    <cellStyle name="Input 2 4 5 2 8 11" xfId="19629" xr:uid="{00000000-0005-0000-0000-00002B4C0000}"/>
    <cellStyle name="Input 2 4 5 2 8 2" xfId="19630" xr:uid="{00000000-0005-0000-0000-00002C4C0000}"/>
    <cellStyle name="Input 2 4 5 2 8 2 2" xfId="19631" xr:uid="{00000000-0005-0000-0000-00002D4C0000}"/>
    <cellStyle name="Input 2 4 5 2 8 2 3" xfId="19632" xr:uid="{00000000-0005-0000-0000-00002E4C0000}"/>
    <cellStyle name="Input 2 4 5 2 8 3" xfId="19633" xr:uid="{00000000-0005-0000-0000-00002F4C0000}"/>
    <cellStyle name="Input 2 4 5 2 8 3 2" xfId="19634" xr:uid="{00000000-0005-0000-0000-0000304C0000}"/>
    <cellStyle name="Input 2 4 5 2 8 3 3" xfId="19635" xr:uid="{00000000-0005-0000-0000-0000314C0000}"/>
    <cellStyle name="Input 2 4 5 2 8 4" xfId="19636" xr:uid="{00000000-0005-0000-0000-0000324C0000}"/>
    <cellStyle name="Input 2 4 5 2 8 4 2" xfId="19637" xr:uid="{00000000-0005-0000-0000-0000334C0000}"/>
    <cellStyle name="Input 2 4 5 2 8 4 3" xfId="19638" xr:uid="{00000000-0005-0000-0000-0000344C0000}"/>
    <cellStyle name="Input 2 4 5 2 8 5" xfId="19639" xr:uid="{00000000-0005-0000-0000-0000354C0000}"/>
    <cellStyle name="Input 2 4 5 2 8 5 2" xfId="19640" xr:uid="{00000000-0005-0000-0000-0000364C0000}"/>
    <cellStyle name="Input 2 4 5 2 8 5 3" xfId="19641" xr:uid="{00000000-0005-0000-0000-0000374C0000}"/>
    <cellStyle name="Input 2 4 5 2 8 6" xfId="19642" xr:uid="{00000000-0005-0000-0000-0000384C0000}"/>
    <cellStyle name="Input 2 4 5 2 8 6 2" xfId="19643" xr:uid="{00000000-0005-0000-0000-0000394C0000}"/>
    <cellStyle name="Input 2 4 5 2 8 6 3" xfId="19644" xr:uid="{00000000-0005-0000-0000-00003A4C0000}"/>
    <cellStyle name="Input 2 4 5 2 8 7" xfId="19645" xr:uid="{00000000-0005-0000-0000-00003B4C0000}"/>
    <cellStyle name="Input 2 4 5 2 8 7 2" xfId="19646" xr:uid="{00000000-0005-0000-0000-00003C4C0000}"/>
    <cellStyle name="Input 2 4 5 2 8 7 3" xfId="19647" xr:uid="{00000000-0005-0000-0000-00003D4C0000}"/>
    <cellStyle name="Input 2 4 5 2 8 8" xfId="19648" xr:uid="{00000000-0005-0000-0000-00003E4C0000}"/>
    <cellStyle name="Input 2 4 5 2 8 8 2" xfId="19649" xr:uid="{00000000-0005-0000-0000-00003F4C0000}"/>
    <cellStyle name="Input 2 4 5 2 8 8 3" xfId="19650" xr:uid="{00000000-0005-0000-0000-0000404C0000}"/>
    <cellStyle name="Input 2 4 5 2 8 9" xfId="19651" xr:uid="{00000000-0005-0000-0000-0000414C0000}"/>
    <cellStyle name="Input 2 4 5 2 8 9 2" xfId="19652" xr:uid="{00000000-0005-0000-0000-0000424C0000}"/>
    <cellStyle name="Input 2 4 5 2 8 9 3" xfId="19653" xr:uid="{00000000-0005-0000-0000-0000434C0000}"/>
    <cellStyle name="Input 2 4 5 2 9" xfId="19654" xr:uid="{00000000-0005-0000-0000-0000444C0000}"/>
    <cellStyle name="Input 2 4 5 2 9 10" xfId="19655" xr:uid="{00000000-0005-0000-0000-0000454C0000}"/>
    <cellStyle name="Input 2 4 5 2 9 11" xfId="19656" xr:uid="{00000000-0005-0000-0000-0000464C0000}"/>
    <cellStyle name="Input 2 4 5 2 9 2" xfId="19657" xr:uid="{00000000-0005-0000-0000-0000474C0000}"/>
    <cellStyle name="Input 2 4 5 2 9 2 2" xfId="19658" xr:uid="{00000000-0005-0000-0000-0000484C0000}"/>
    <cellStyle name="Input 2 4 5 2 9 2 3" xfId="19659" xr:uid="{00000000-0005-0000-0000-0000494C0000}"/>
    <cellStyle name="Input 2 4 5 2 9 3" xfId="19660" xr:uid="{00000000-0005-0000-0000-00004A4C0000}"/>
    <cellStyle name="Input 2 4 5 2 9 3 2" xfId="19661" xr:uid="{00000000-0005-0000-0000-00004B4C0000}"/>
    <cellStyle name="Input 2 4 5 2 9 3 3" xfId="19662" xr:uid="{00000000-0005-0000-0000-00004C4C0000}"/>
    <cellStyle name="Input 2 4 5 2 9 4" xfId="19663" xr:uid="{00000000-0005-0000-0000-00004D4C0000}"/>
    <cellStyle name="Input 2 4 5 2 9 4 2" xfId="19664" xr:uid="{00000000-0005-0000-0000-00004E4C0000}"/>
    <cellStyle name="Input 2 4 5 2 9 4 3" xfId="19665" xr:uid="{00000000-0005-0000-0000-00004F4C0000}"/>
    <cellStyle name="Input 2 4 5 2 9 5" xfId="19666" xr:uid="{00000000-0005-0000-0000-0000504C0000}"/>
    <cellStyle name="Input 2 4 5 2 9 5 2" xfId="19667" xr:uid="{00000000-0005-0000-0000-0000514C0000}"/>
    <cellStyle name="Input 2 4 5 2 9 5 3" xfId="19668" xr:uid="{00000000-0005-0000-0000-0000524C0000}"/>
    <cellStyle name="Input 2 4 5 2 9 6" xfId="19669" xr:uid="{00000000-0005-0000-0000-0000534C0000}"/>
    <cellStyle name="Input 2 4 5 2 9 6 2" xfId="19670" xr:uid="{00000000-0005-0000-0000-0000544C0000}"/>
    <cellStyle name="Input 2 4 5 2 9 6 3" xfId="19671" xr:uid="{00000000-0005-0000-0000-0000554C0000}"/>
    <cellStyle name="Input 2 4 5 2 9 7" xfId="19672" xr:uid="{00000000-0005-0000-0000-0000564C0000}"/>
    <cellStyle name="Input 2 4 5 2 9 7 2" xfId="19673" xr:uid="{00000000-0005-0000-0000-0000574C0000}"/>
    <cellStyle name="Input 2 4 5 2 9 7 3" xfId="19674" xr:uid="{00000000-0005-0000-0000-0000584C0000}"/>
    <cellStyle name="Input 2 4 5 2 9 8" xfId="19675" xr:uid="{00000000-0005-0000-0000-0000594C0000}"/>
    <cellStyle name="Input 2 4 5 2 9 8 2" xfId="19676" xr:uid="{00000000-0005-0000-0000-00005A4C0000}"/>
    <cellStyle name="Input 2 4 5 2 9 8 3" xfId="19677" xr:uid="{00000000-0005-0000-0000-00005B4C0000}"/>
    <cellStyle name="Input 2 4 5 2 9 9" xfId="19678" xr:uid="{00000000-0005-0000-0000-00005C4C0000}"/>
    <cellStyle name="Input 2 4 5 2 9 9 2" xfId="19679" xr:uid="{00000000-0005-0000-0000-00005D4C0000}"/>
    <cellStyle name="Input 2 4 5 2 9 9 3" xfId="19680" xr:uid="{00000000-0005-0000-0000-00005E4C0000}"/>
    <cellStyle name="Input 2 4 5 3" xfId="19681" xr:uid="{00000000-0005-0000-0000-00005F4C0000}"/>
    <cellStyle name="Input 2 4 5 3 2" xfId="19682" xr:uid="{00000000-0005-0000-0000-0000604C0000}"/>
    <cellStyle name="Input 2 4 5 3 3" xfId="19683" xr:uid="{00000000-0005-0000-0000-0000614C0000}"/>
    <cellStyle name="Input 2 4 5 4" xfId="19684" xr:uid="{00000000-0005-0000-0000-0000624C0000}"/>
    <cellStyle name="Input 2 4 5 4 2" xfId="19685" xr:uid="{00000000-0005-0000-0000-0000634C0000}"/>
    <cellStyle name="Input 2 4 5 4 3" xfId="19686" xr:uid="{00000000-0005-0000-0000-0000644C0000}"/>
    <cellStyle name="Input 2 4 5 5" xfId="19687" xr:uid="{00000000-0005-0000-0000-0000654C0000}"/>
    <cellStyle name="Input 2 4 5 5 2" xfId="19688" xr:uid="{00000000-0005-0000-0000-0000664C0000}"/>
    <cellStyle name="Input 2 4 5 5 3" xfId="19689" xr:uid="{00000000-0005-0000-0000-0000674C0000}"/>
    <cellStyle name="Input 2 4 5 6" xfId="19690" xr:uid="{00000000-0005-0000-0000-0000684C0000}"/>
    <cellStyle name="Input 2 4 5 6 2" xfId="19691" xr:uid="{00000000-0005-0000-0000-0000694C0000}"/>
    <cellStyle name="Input 2 4 5 6 3" xfId="19692" xr:uid="{00000000-0005-0000-0000-00006A4C0000}"/>
    <cellStyle name="Input 2 4 5 7" xfId="19693" xr:uid="{00000000-0005-0000-0000-00006B4C0000}"/>
    <cellStyle name="Input 2 4 5 7 2" xfId="19694" xr:uid="{00000000-0005-0000-0000-00006C4C0000}"/>
    <cellStyle name="Input 2 4 5 7 3" xfId="19695" xr:uid="{00000000-0005-0000-0000-00006D4C0000}"/>
    <cellStyle name="Input 2 4 5 8" xfId="58418" xr:uid="{00000000-0005-0000-0000-00006E4C0000}"/>
    <cellStyle name="Input 2 4 6" xfId="341" xr:uid="{00000000-0005-0000-0000-00006F4C0000}"/>
    <cellStyle name="Input 2 4 6 2" xfId="19696" xr:uid="{00000000-0005-0000-0000-0000704C0000}"/>
    <cellStyle name="Input 2 4 6 2 10" xfId="19697" xr:uid="{00000000-0005-0000-0000-0000714C0000}"/>
    <cellStyle name="Input 2 4 6 2 10 10" xfId="19698" xr:uid="{00000000-0005-0000-0000-0000724C0000}"/>
    <cellStyle name="Input 2 4 6 2 10 11" xfId="19699" xr:uid="{00000000-0005-0000-0000-0000734C0000}"/>
    <cellStyle name="Input 2 4 6 2 10 2" xfId="19700" xr:uid="{00000000-0005-0000-0000-0000744C0000}"/>
    <cellStyle name="Input 2 4 6 2 10 2 2" xfId="19701" xr:uid="{00000000-0005-0000-0000-0000754C0000}"/>
    <cellStyle name="Input 2 4 6 2 10 2 3" xfId="19702" xr:uid="{00000000-0005-0000-0000-0000764C0000}"/>
    <cellStyle name="Input 2 4 6 2 10 3" xfId="19703" xr:uid="{00000000-0005-0000-0000-0000774C0000}"/>
    <cellStyle name="Input 2 4 6 2 10 3 2" xfId="19704" xr:uid="{00000000-0005-0000-0000-0000784C0000}"/>
    <cellStyle name="Input 2 4 6 2 10 3 3" xfId="19705" xr:uid="{00000000-0005-0000-0000-0000794C0000}"/>
    <cellStyle name="Input 2 4 6 2 10 4" xfId="19706" xr:uid="{00000000-0005-0000-0000-00007A4C0000}"/>
    <cellStyle name="Input 2 4 6 2 10 4 2" xfId="19707" xr:uid="{00000000-0005-0000-0000-00007B4C0000}"/>
    <cellStyle name="Input 2 4 6 2 10 4 3" xfId="19708" xr:uid="{00000000-0005-0000-0000-00007C4C0000}"/>
    <cellStyle name="Input 2 4 6 2 10 5" xfId="19709" xr:uid="{00000000-0005-0000-0000-00007D4C0000}"/>
    <cellStyle name="Input 2 4 6 2 10 5 2" xfId="19710" xr:uid="{00000000-0005-0000-0000-00007E4C0000}"/>
    <cellStyle name="Input 2 4 6 2 10 5 3" xfId="19711" xr:uid="{00000000-0005-0000-0000-00007F4C0000}"/>
    <cellStyle name="Input 2 4 6 2 10 6" xfId="19712" xr:uid="{00000000-0005-0000-0000-0000804C0000}"/>
    <cellStyle name="Input 2 4 6 2 10 6 2" xfId="19713" xr:uid="{00000000-0005-0000-0000-0000814C0000}"/>
    <cellStyle name="Input 2 4 6 2 10 6 3" xfId="19714" xr:uid="{00000000-0005-0000-0000-0000824C0000}"/>
    <cellStyle name="Input 2 4 6 2 10 7" xfId="19715" xr:uid="{00000000-0005-0000-0000-0000834C0000}"/>
    <cellStyle name="Input 2 4 6 2 10 7 2" xfId="19716" xr:uid="{00000000-0005-0000-0000-0000844C0000}"/>
    <cellStyle name="Input 2 4 6 2 10 7 3" xfId="19717" xr:uid="{00000000-0005-0000-0000-0000854C0000}"/>
    <cellStyle name="Input 2 4 6 2 10 8" xfId="19718" xr:uid="{00000000-0005-0000-0000-0000864C0000}"/>
    <cellStyle name="Input 2 4 6 2 10 8 2" xfId="19719" xr:uid="{00000000-0005-0000-0000-0000874C0000}"/>
    <cellStyle name="Input 2 4 6 2 10 8 3" xfId="19720" xr:uid="{00000000-0005-0000-0000-0000884C0000}"/>
    <cellStyle name="Input 2 4 6 2 10 9" xfId="19721" xr:uid="{00000000-0005-0000-0000-0000894C0000}"/>
    <cellStyle name="Input 2 4 6 2 10 9 2" xfId="19722" xr:uid="{00000000-0005-0000-0000-00008A4C0000}"/>
    <cellStyle name="Input 2 4 6 2 10 9 3" xfId="19723" xr:uid="{00000000-0005-0000-0000-00008B4C0000}"/>
    <cellStyle name="Input 2 4 6 2 11" xfId="19724" xr:uid="{00000000-0005-0000-0000-00008C4C0000}"/>
    <cellStyle name="Input 2 4 6 2 11 2" xfId="19725" xr:uid="{00000000-0005-0000-0000-00008D4C0000}"/>
    <cellStyle name="Input 2 4 6 2 11 3" xfId="19726" xr:uid="{00000000-0005-0000-0000-00008E4C0000}"/>
    <cellStyle name="Input 2 4 6 2 12" xfId="19727" xr:uid="{00000000-0005-0000-0000-00008F4C0000}"/>
    <cellStyle name="Input 2 4 6 2 12 2" xfId="19728" xr:uid="{00000000-0005-0000-0000-0000904C0000}"/>
    <cellStyle name="Input 2 4 6 2 12 3" xfId="19729" xr:uid="{00000000-0005-0000-0000-0000914C0000}"/>
    <cellStyle name="Input 2 4 6 2 13" xfId="19730" xr:uid="{00000000-0005-0000-0000-0000924C0000}"/>
    <cellStyle name="Input 2 4 6 2 13 2" xfId="19731" xr:uid="{00000000-0005-0000-0000-0000934C0000}"/>
    <cellStyle name="Input 2 4 6 2 13 3" xfId="19732" xr:uid="{00000000-0005-0000-0000-0000944C0000}"/>
    <cellStyle name="Input 2 4 6 2 14" xfId="19733" xr:uid="{00000000-0005-0000-0000-0000954C0000}"/>
    <cellStyle name="Input 2 4 6 2 14 2" xfId="19734" xr:uid="{00000000-0005-0000-0000-0000964C0000}"/>
    <cellStyle name="Input 2 4 6 2 14 3" xfId="19735" xr:uid="{00000000-0005-0000-0000-0000974C0000}"/>
    <cellStyle name="Input 2 4 6 2 15" xfId="19736" xr:uid="{00000000-0005-0000-0000-0000984C0000}"/>
    <cellStyle name="Input 2 4 6 2 15 2" xfId="19737" xr:uid="{00000000-0005-0000-0000-0000994C0000}"/>
    <cellStyle name="Input 2 4 6 2 15 3" xfId="19738" xr:uid="{00000000-0005-0000-0000-00009A4C0000}"/>
    <cellStyle name="Input 2 4 6 2 16" xfId="19739" xr:uid="{00000000-0005-0000-0000-00009B4C0000}"/>
    <cellStyle name="Input 2 4 6 2 16 2" xfId="19740" xr:uid="{00000000-0005-0000-0000-00009C4C0000}"/>
    <cellStyle name="Input 2 4 6 2 16 3" xfId="19741" xr:uid="{00000000-0005-0000-0000-00009D4C0000}"/>
    <cellStyle name="Input 2 4 6 2 17" xfId="19742" xr:uid="{00000000-0005-0000-0000-00009E4C0000}"/>
    <cellStyle name="Input 2 4 6 2 17 2" xfId="19743" xr:uid="{00000000-0005-0000-0000-00009F4C0000}"/>
    <cellStyle name="Input 2 4 6 2 17 3" xfId="19744" xr:uid="{00000000-0005-0000-0000-0000A04C0000}"/>
    <cellStyle name="Input 2 4 6 2 18" xfId="19745" xr:uid="{00000000-0005-0000-0000-0000A14C0000}"/>
    <cellStyle name="Input 2 4 6 2 18 2" xfId="19746" xr:uid="{00000000-0005-0000-0000-0000A24C0000}"/>
    <cellStyle name="Input 2 4 6 2 18 3" xfId="19747" xr:uid="{00000000-0005-0000-0000-0000A34C0000}"/>
    <cellStyle name="Input 2 4 6 2 19" xfId="19748" xr:uid="{00000000-0005-0000-0000-0000A44C0000}"/>
    <cellStyle name="Input 2 4 6 2 2" xfId="19749" xr:uid="{00000000-0005-0000-0000-0000A54C0000}"/>
    <cellStyle name="Input 2 4 6 2 2 10" xfId="19750" xr:uid="{00000000-0005-0000-0000-0000A64C0000}"/>
    <cellStyle name="Input 2 4 6 2 2 11" xfId="19751" xr:uid="{00000000-0005-0000-0000-0000A74C0000}"/>
    <cellStyle name="Input 2 4 6 2 2 2" xfId="19752" xr:uid="{00000000-0005-0000-0000-0000A84C0000}"/>
    <cellStyle name="Input 2 4 6 2 2 2 2" xfId="19753" xr:uid="{00000000-0005-0000-0000-0000A94C0000}"/>
    <cellStyle name="Input 2 4 6 2 2 2 3" xfId="19754" xr:uid="{00000000-0005-0000-0000-0000AA4C0000}"/>
    <cellStyle name="Input 2 4 6 2 2 3" xfId="19755" xr:uid="{00000000-0005-0000-0000-0000AB4C0000}"/>
    <cellStyle name="Input 2 4 6 2 2 3 2" xfId="19756" xr:uid="{00000000-0005-0000-0000-0000AC4C0000}"/>
    <cellStyle name="Input 2 4 6 2 2 3 3" xfId="19757" xr:uid="{00000000-0005-0000-0000-0000AD4C0000}"/>
    <cellStyle name="Input 2 4 6 2 2 4" xfId="19758" xr:uid="{00000000-0005-0000-0000-0000AE4C0000}"/>
    <cellStyle name="Input 2 4 6 2 2 4 2" xfId="19759" xr:uid="{00000000-0005-0000-0000-0000AF4C0000}"/>
    <cellStyle name="Input 2 4 6 2 2 4 3" xfId="19760" xr:uid="{00000000-0005-0000-0000-0000B04C0000}"/>
    <cellStyle name="Input 2 4 6 2 2 5" xfId="19761" xr:uid="{00000000-0005-0000-0000-0000B14C0000}"/>
    <cellStyle name="Input 2 4 6 2 2 5 2" xfId="19762" xr:uid="{00000000-0005-0000-0000-0000B24C0000}"/>
    <cellStyle name="Input 2 4 6 2 2 5 3" xfId="19763" xr:uid="{00000000-0005-0000-0000-0000B34C0000}"/>
    <cellStyle name="Input 2 4 6 2 2 6" xfId="19764" xr:uid="{00000000-0005-0000-0000-0000B44C0000}"/>
    <cellStyle name="Input 2 4 6 2 2 6 2" xfId="19765" xr:uid="{00000000-0005-0000-0000-0000B54C0000}"/>
    <cellStyle name="Input 2 4 6 2 2 6 3" xfId="19766" xr:uid="{00000000-0005-0000-0000-0000B64C0000}"/>
    <cellStyle name="Input 2 4 6 2 2 7" xfId="19767" xr:uid="{00000000-0005-0000-0000-0000B74C0000}"/>
    <cellStyle name="Input 2 4 6 2 2 7 2" xfId="19768" xr:uid="{00000000-0005-0000-0000-0000B84C0000}"/>
    <cellStyle name="Input 2 4 6 2 2 7 3" xfId="19769" xr:uid="{00000000-0005-0000-0000-0000B94C0000}"/>
    <cellStyle name="Input 2 4 6 2 2 8" xfId="19770" xr:uid="{00000000-0005-0000-0000-0000BA4C0000}"/>
    <cellStyle name="Input 2 4 6 2 2 8 2" xfId="19771" xr:uid="{00000000-0005-0000-0000-0000BB4C0000}"/>
    <cellStyle name="Input 2 4 6 2 2 8 3" xfId="19772" xr:uid="{00000000-0005-0000-0000-0000BC4C0000}"/>
    <cellStyle name="Input 2 4 6 2 2 9" xfId="19773" xr:uid="{00000000-0005-0000-0000-0000BD4C0000}"/>
    <cellStyle name="Input 2 4 6 2 2 9 2" xfId="19774" xr:uid="{00000000-0005-0000-0000-0000BE4C0000}"/>
    <cellStyle name="Input 2 4 6 2 2 9 3" xfId="19775" xr:uid="{00000000-0005-0000-0000-0000BF4C0000}"/>
    <cellStyle name="Input 2 4 6 2 20" xfId="19776" xr:uid="{00000000-0005-0000-0000-0000C04C0000}"/>
    <cellStyle name="Input 2 4 6 2 3" xfId="19777" xr:uid="{00000000-0005-0000-0000-0000C14C0000}"/>
    <cellStyle name="Input 2 4 6 2 3 10" xfId="19778" xr:uid="{00000000-0005-0000-0000-0000C24C0000}"/>
    <cellStyle name="Input 2 4 6 2 3 11" xfId="19779" xr:uid="{00000000-0005-0000-0000-0000C34C0000}"/>
    <cellStyle name="Input 2 4 6 2 3 2" xfId="19780" xr:uid="{00000000-0005-0000-0000-0000C44C0000}"/>
    <cellStyle name="Input 2 4 6 2 3 2 2" xfId="19781" xr:uid="{00000000-0005-0000-0000-0000C54C0000}"/>
    <cellStyle name="Input 2 4 6 2 3 2 3" xfId="19782" xr:uid="{00000000-0005-0000-0000-0000C64C0000}"/>
    <cellStyle name="Input 2 4 6 2 3 3" xfId="19783" xr:uid="{00000000-0005-0000-0000-0000C74C0000}"/>
    <cellStyle name="Input 2 4 6 2 3 3 2" xfId="19784" xr:uid="{00000000-0005-0000-0000-0000C84C0000}"/>
    <cellStyle name="Input 2 4 6 2 3 3 3" xfId="19785" xr:uid="{00000000-0005-0000-0000-0000C94C0000}"/>
    <cellStyle name="Input 2 4 6 2 3 4" xfId="19786" xr:uid="{00000000-0005-0000-0000-0000CA4C0000}"/>
    <cellStyle name="Input 2 4 6 2 3 4 2" xfId="19787" xr:uid="{00000000-0005-0000-0000-0000CB4C0000}"/>
    <cellStyle name="Input 2 4 6 2 3 4 3" xfId="19788" xr:uid="{00000000-0005-0000-0000-0000CC4C0000}"/>
    <cellStyle name="Input 2 4 6 2 3 5" xfId="19789" xr:uid="{00000000-0005-0000-0000-0000CD4C0000}"/>
    <cellStyle name="Input 2 4 6 2 3 5 2" xfId="19790" xr:uid="{00000000-0005-0000-0000-0000CE4C0000}"/>
    <cellStyle name="Input 2 4 6 2 3 5 3" xfId="19791" xr:uid="{00000000-0005-0000-0000-0000CF4C0000}"/>
    <cellStyle name="Input 2 4 6 2 3 6" xfId="19792" xr:uid="{00000000-0005-0000-0000-0000D04C0000}"/>
    <cellStyle name="Input 2 4 6 2 3 6 2" xfId="19793" xr:uid="{00000000-0005-0000-0000-0000D14C0000}"/>
    <cellStyle name="Input 2 4 6 2 3 6 3" xfId="19794" xr:uid="{00000000-0005-0000-0000-0000D24C0000}"/>
    <cellStyle name="Input 2 4 6 2 3 7" xfId="19795" xr:uid="{00000000-0005-0000-0000-0000D34C0000}"/>
    <cellStyle name="Input 2 4 6 2 3 7 2" xfId="19796" xr:uid="{00000000-0005-0000-0000-0000D44C0000}"/>
    <cellStyle name="Input 2 4 6 2 3 7 3" xfId="19797" xr:uid="{00000000-0005-0000-0000-0000D54C0000}"/>
    <cellStyle name="Input 2 4 6 2 3 8" xfId="19798" xr:uid="{00000000-0005-0000-0000-0000D64C0000}"/>
    <cellStyle name="Input 2 4 6 2 3 8 2" xfId="19799" xr:uid="{00000000-0005-0000-0000-0000D74C0000}"/>
    <cellStyle name="Input 2 4 6 2 3 8 3" xfId="19800" xr:uid="{00000000-0005-0000-0000-0000D84C0000}"/>
    <cellStyle name="Input 2 4 6 2 3 9" xfId="19801" xr:uid="{00000000-0005-0000-0000-0000D94C0000}"/>
    <cellStyle name="Input 2 4 6 2 3 9 2" xfId="19802" xr:uid="{00000000-0005-0000-0000-0000DA4C0000}"/>
    <cellStyle name="Input 2 4 6 2 3 9 3" xfId="19803" xr:uid="{00000000-0005-0000-0000-0000DB4C0000}"/>
    <cellStyle name="Input 2 4 6 2 4" xfId="19804" xr:uid="{00000000-0005-0000-0000-0000DC4C0000}"/>
    <cellStyle name="Input 2 4 6 2 4 10" xfId="19805" xr:uid="{00000000-0005-0000-0000-0000DD4C0000}"/>
    <cellStyle name="Input 2 4 6 2 4 11" xfId="19806" xr:uid="{00000000-0005-0000-0000-0000DE4C0000}"/>
    <cellStyle name="Input 2 4 6 2 4 2" xfId="19807" xr:uid="{00000000-0005-0000-0000-0000DF4C0000}"/>
    <cellStyle name="Input 2 4 6 2 4 2 2" xfId="19808" xr:uid="{00000000-0005-0000-0000-0000E04C0000}"/>
    <cellStyle name="Input 2 4 6 2 4 2 3" xfId="19809" xr:uid="{00000000-0005-0000-0000-0000E14C0000}"/>
    <cellStyle name="Input 2 4 6 2 4 3" xfId="19810" xr:uid="{00000000-0005-0000-0000-0000E24C0000}"/>
    <cellStyle name="Input 2 4 6 2 4 3 2" xfId="19811" xr:uid="{00000000-0005-0000-0000-0000E34C0000}"/>
    <cellStyle name="Input 2 4 6 2 4 3 3" xfId="19812" xr:uid="{00000000-0005-0000-0000-0000E44C0000}"/>
    <cellStyle name="Input 2 4 6 2 4 4" xfId="19813" xr:uid="{00000000-0005-0000-0000-0000E54C0000}"/>
    <cellStyle name="Input 2 4 6 2 4 4 2" xfId="19814" xr:uid="{00000000-0005-0000-0000-0000E64C0000}"/>
    <cellStyle name="Input 2 4 6 2 4 4 3" xfId="19815" xr:uid="{00000000-0005-0000-0000-0000E74C0000}"/>
    <cellStyle name="Input 2 4 6 2 4 5" xfId="19816" xr:uid="{00000000-0005-0000-0000-0000E84C0000}"/>
    <cellStyle name="Input 2 4 6 2 4 5 2" xfId="19817" xr:uid="{00000000-0005-0000-0000-0000E94C0000}"/>
    <cellStyle name="Input 2 4 6 2 4 5 3" xfId="19818" xr:uid="{00000000-0005-0000-0000-0000EA4C0000}"/>
    <cellStyle name="Input 2 4 6 2 4 6" xfId="19819" xr:uid="{00000000-0005-0000-0000-0000EB4C0000}"/>
    <cellStyle name="Input 2 4 6 2 4 6 2" xfId="19820" xr:uid="{00000000-0005-0000-0000-0000EC4C0000}"/>
    <cellStyle name="Input 2 4 6 2 4 6 3" xfId="19821" xr:uid="{00000000-0005-0000-0000-0000ED4C0000}"/>
    <cellStyle name="Input 2 4 6 2 4 7" xfId="19822" xr:uid="{00000000-0005-0000-0000-0000EE4C0000}"/>
    <cellStyle name="Input 2 4 6 2 4 7 2" xfId="19823" xr:uid="{00000000-0005-0000-0000-0000EF4C0000}"/>
    <cellStyle name="Input 2 4 6 2 4 7 3" xfId="19824" xr:uid="{00000000-0005-0000-0000-0000F04C0000}"/>
    <cellStyle name="Input 2 4 6 2 4 8" xfId="19825" xr:uid="{00000000-0005-0000-0000-0000F14C0000}"/>
    <cellStyle name="Input 2 4 6 2 4 8 2" xfId="19826" xr:uid="{00000000-0005-0000-0000-0000F24C0000}"/>
    <cellStyle name="Input 2 4 6 2 4 8 3" xfId="19827" xr:uid="{00000000-0005-0000-0000-0000F34C0000}"/>
    <cellStyle name="Input 2 4 6 2 4 9" xfId="19828" xr:uid="{00000000-0005-0000-0000-0000F44C0000}"/>
    <cellStyle name="Input 2 4 6 2 4 9 2" xfId="19829" xr:uid="{00000000-0005-0000-0000-0000F54C0000}"/>
    <cellStyle name="Input 2 4 6 2 4 9 3" xfId="19830" xr:uid="{00000000-0005-0000-0000-0000F64C0000}"/>
    <cellStyle name="Input 2 4 6 2 5" xfId="19831" xr:uid="{00000000-0005-0000-0000-0000F74C0000}"/>
    <cellStyle name="Input 2 4 6 2 5 10" xfId="19832" xr:uid="{00000000-0005-0000-0000-0000F84C0000}"/>
    <cellStyle name="Input 2 4 6 2 5 11" xfId="19833" xr:uid="{00000000-0005-0000-0000-0000F94C0000}"/>
    <cellStyle name="Input 2 4 6 2 5 2" xfId="19834" xr:uid="{00000000-0005-0000-0000-0000FA4C0000}"/>
    <cellStyle name="Input 2 4 6 2 5 2 2" xfId="19835" xr:uid="{00000000-0005-0000-0000-0000FB4C0000}"/>
    <cellStyle name="Input 2 4 6 2 5 2 3" xfId="19836" xr:uid="{00000000-0005-0000-0000-0000FC4C0000}"/>
    <cellStyle name="Input 2 4 6 2 5 3" xfId="19837" xr:uid="{00000000-0005-0000-0000-0000FD4C0000}"/>
    <cellStyle name="Input 2 4 6 2 5 3 2" xfId="19838" xr:uid="{00000000-0005-0000-0000-0000FE4C0000}"/>
    <cellStyle name="Input 2 4 6 2 5 3 3" xfId="19839" xr:uid="{00000000-0005-0000-0000-0000FF4C0000}"/>
    <cellStyle name="Input 2 4 6 2 5 4" xfId="19840" xr:uid="{00000000-0005-0000-0000-0000004D0000}"/>
    <cellStyle name="Input 2 4 6 2 5 4 2" xfId="19841" xr:uid="{00000000-0005-0000-0000-0000014D0000}"/>
    <cellStyle name="Input 2 4 6 2 5 4 3" xfId="19842" xr:uid="{00000000-0005-0000-0000-0000024D0000}"/>
    <cellStyle name="Input 2 4 6 2 5 5" xfId="19843" xr:uid="{00000000-0005-0000-0000-0000034D0000}"/>
    <cellStyle name="Input 2 4 6 2 5 5 2" xfId="19844" xr:uid="{00000000-0005-0000-0000-0000044D0000}"/>
    <cellStyle name="Input 2 4 6 2 5 5 3" xfId="19845" xr:uid="{00000000-0005-0000-0000-0000054D0000}"/>
    <cellStyle name="Input 2 4 6 2 5 6" xfId="19846" xr:uid="{00000000-0005-0000-0000-0000064D0000}"/>
    <cellStyle name="Input 2 4 6 2 5 6 2" xfId="19847" xr:uid="{00000000-0005-0000-0000-0000074D0000}"/>
    <cellStyle name="Input 2 4 6 2 5 6 3" xfId="19848" xr:uid="{00000000-0005-0000-0000-0000084D0000}"/>
    <cellStyle name="Input 2 4 6 2 5 7" xfId="19849" xr:uid="{00000000-0005-0000-0000-0000094D0000}"/>
    <cellStyle name="Input 2 4 6 2 5 7 2" xfId="19850" xr:uid="{00000000-0005-0000-0000-00000A4D0000}"/>
    <cellStyle name="Input 2 4 6 2 5 7 3" xfId="19851" xr:uid="{00000000-0005-0000-0000-00000B4D0000}"/>
    <cellStyle name="Input 2 4 6 2 5 8" xfId="19852" xr:uid="{00000000-0005-0000-0000-00000C4D0000}"/>
    <cellStyle name="Input 2 4 6 2 5 8 2" xfId="19853" xr:uid="{00000000-0005-0000-0000-00000D4D0000}"/>
    <cellStyle name="Input 2 4 6 2 5 8 3" xfId="19854" xr:uid="{00000000-0005-0000-0000-00000E4D0000}"/>
    <cellStyle name="Input 2 4 6 2 5 9" xfId="19855" xr:uid="{00000000-0005-0000-0000-00000F4D0000}"/>
    <cellStyle name="Input 2 4 6 2 5 9 2" xfId="19856" xr:uid="{00000000-0005-0000-0000-0000104D0000}"/>
    <cellStyle name="Input 2 4 6 2 5 9 3" xfId="19857" xr:uid="{00000000-0005-0000-0000-0000114D0000}"/>
    <cellStyle name="Input 2 4 6 2 6" xfId="19858" xr:uid="{00000000-0005-0000-0000-0000124D0000}"/>
    <cellStyle name="Input 2 4 6 2 6 10" xfId="19859" xr:uid="{00000000-0005-0000-0000-0000134D0000}"/>
    <cellStyle name="Input 2 4 6 2 6 11" xfId="19860" xr:uid="{00000000-0005-0000-0000-0000144D0000}"/>
    <cellStyle name="Input 2 4 6 2 6 2" xfId="19861" xr:uid="{00000000-0005-0000-0000-0000154D0000}"/>
    <cellStyle name="Input 2 4 6 2 6 2 2" xfId="19862" xr:uid="{00000000-0005-0000-0000-0000164D0000}"/>
    <cellStyle name="Input 2 4 6 2 6 2 3" xfId="19863" xr:uid="{00000000-0005-0000-0000-0000174D0000}"/>
    <cellStyle name="Input 2 4 6 2 6 3" xfId="19864" xr:uid="{00000000-0005-0000-0000-0000184D0000}"/>
    <cellStyle name="Input 2 4 6 2 6 3 2" xfId="19865" xr:uid="{00000000-0005-0000-0000-0000194D0000}"/>
    <cellStyle name="Input 2 4 6 2 6 3 3" xfId="19866" xr:uid="{00000000-0005-0000-0000-00001A4D0000}"/>
    <cellStyle name="Input 2 4 6 2 6 4" xfId="19867" xr:uid="{00000000-0005-0000-0000-00001B4D0000}"/>
    <cellStyle name="Input 2 4 6 2 6 4 2" xfId="19868" xr:uid="{00000000-0005-0000-0000-00001C4D0000}"/>
    <cellStyle name="Input 2 4 6 2 6 4 3" xfId="19869" xr:uid="{00000000-0005-0000-0000-00001D4D0000}"/>
    <cellStyle name="Input 2 4 6 2 6 5" xfId="19870" xr:uid="{00000000-0005-0000-0000-00001E4D0000}"/>
    <cellStyle name="Input 2 4 6 2 6 5 2" xfId="19871" xr:uid="{00000000-0005-0000-0000-00001F4D0000}"/>
    <cellStyle name="Input 2 4 6 2 6 5 3" xfId="19872" xr:uid="{00000000-0005-0000-0000-0000204D0000}"/>
    <cellStyle name="Input 2 4 6 2 6 6" xfId="19873" xr:uid="{00000000-0005-0000-0000-0000214D0000}"/>
    <cellStyle name="Input 2 4 6 2 6 6 2" xfId="19874" xr:uid="{00000000-0005-0000-0000-0000224D0000}"/>
    <cellStyle name="Input 2 4 6 2 6 6 3" xfId="19875" xr:uid="{00000000-0005-0000-0000-0000234D0000}"/>
    <cellStyle name="Input 2 4 6 2 6 7" xfId="19876" xr:uid="{00000000-0005-0000-0000-0000244D0000}"/>
    <cellStyle name="Input 2 4 6 2 6 7 2" xfId="19877" xr:uid="{00000000-0005-0000-0000-0000254D0000}"/>
    <cellStyle name="Input 2 4 6 2 6 7 3" xfId="19878" xr:uid="{00000000-0005-0000-0000-0000264D0000}"/>
    <cellStyle name="Input 2 4 6 2 6 8" xfId="19879" xr:uid="{00000000-0005-0000-0000-0000274D0000}"/>
    <cellStyle name="Input 2 4 6 2 6 8 2" xfId="19880" xr:uid="{00000000-0005-0000-0000-0000284D0000}"/>
    <cellStyle name="Input 2 4 6 2 6 8 3" xfId="19881" xr:uid="{00000000-0005-0000-0000-0000294D0000}"/>
    <cellStyle name="Input 2 4 6 2 6 9" xfId="19882" xr:uid="{00000000-0005-0000-0000-00002A4D0000}"/>
    <cellStyle name="Input 2 4 6 2 6 9 2" xfId="19883" xr:uid="{00000000-0005-0000-0000-00002B4D0000}"/>
    <cellStyle name="Input 2 4 6 2 6 9 3" xfId="19884" xr:uid="{00000000-0005-0000-0000-00002C4D0000}"/>
    <cellStyle name="Input 2 4 6 2 7" xfId="19885" xr:uid="{00000000-0005-0000-0000-00002D4D0000}"/>
    <cellStyle name="Input 2 4 6 2 7 10" xfId="19886" xr:uid="{00000000-0005-0000-0000-00002E4D0000}"/>
    <cellStyle name="Input 2 4 6 2 7 11" xfId="19887" xr:uid="{00000000-0005-0000-0000-00002F4D0000}"/>
    <cellStyle name="Input 2 4 6 2 7 2" xfId="19888" xr:uid="{00000000-0005-0000-0000-0000304D0000}"/>
    <cellStyle name="Input 2 4 6 2 7 2 2" xfId="19889" xr:uid="{00000000-0005-0000-0000-0000314D0000}"/>
    <cellStyle name="Input 2 4 6 2 7 2 3" xfId="19890" xr:uid="{00000000-0005-0000-0000-0000324D0000}"/>
    <cellStyle name="Input 2 4 6 2 7 3" xfId="19891" xr:uid="{00000000-0005-0000-0000-0000334D0000}"/>
    <cellStyle name="Input 2 4 6 2 7 3 2" xfId="19892" xr:uid="{00000000-0005-0000-0000-0000344D0000}"/>
    <cellStyle name="Input 2 4 6 2 7 3 3" xfId="19893" xr:uid="{00000000-0005-0000-0000-0000354D0000}"/>
    <cellStyle name="Input 2 4 6 2 7 4" xfId="19894" xr:uid="{00000000-0005-0000-0000-0000364D0000}"/>
    <cellStyle name="Input 2 4 6 2 7 4 2" xfId="19895" xr:uid="{00000000-0005-0000-0000-0000374D0000}"/>
    <cellStyle name="Input 2 4 6 2 7 4 3" xfId="19896" xr:uid="{00000000-0005-0000-0000-0000384D0000}"/>
    <cellStyle name="Input 2 4 6 2 7 5" xfId="19897" xr:uid="{00000000-0005-0000-0000-0000394D0000}"/>
    <cellStyle name="Input 2 4 6 2 7 5 2" xfId="19898" xr:uid="{00000000-0005-0000-0000-00003A4D0000}"/>
    <cellStyle name="Input 2 4 6 2 7 5 3" xfId="19899" xr:uid="{00000000-0005-0000-0000-00003B4D0000}"/>
    <cellStyle name="Input 2 4 6 2 7 6" xfId="19900" xr:uid="{00000000-0005-0000-0000-00003C4D0000}"/>
    <cellStyle name="Input 2 4 6 2 7 6 2" xfId="19901" xr:uid="{00000000-0005-0000-0000-00003D4D0000}"/>
    <cellStyle name="Input 2 4 6 2 7 6 3" xfId="19902" xr:uid="{00000000-0005-0000-0000-00003E4D0000}"/>
    <cellStyle name="Input 2 4 6 2 7 7" xfId="19903" xr:uid="{00000000-0005-0000-0000-00003F4D0000}"/>
    <cellStyle name="Input 2 4 6 2 7 7 2" xfId="19904" xr:uid="{00000000-0005-0000-0000-0000404D0000}"/>
    <cellStyle name="Input 2 4 6 2 7 7 3" xfId="19905" xr:uid="{00000000-0005-0000-0000-0000414D0000}"/>
    <cellStyle name="Input 2 4 6 2 7 8" xfId="19906" xr:uid="{00000000-0005-0000-0000-0000424D0000}"/>
    <cellStyle name="Input 2 4 6 2 7 8 2" xfId="19907" xr:uid="{00000000-0005-0000-0000-0000434D0000}"/>
    <cellStyle name="Input 2 4 6 2 7 8 3" xfId="19908" xr:uid="{00000000-0005-0000-0000-0000444D0000}"/>
    <cellStyle name="Input 2 4 6 2 7 9" xfId="19909" xr:uid="{00000000-0005-0000-0000-0000454D0000}"/>
    <cellStyle name="Input 2 4 6 2 7 9 2" xfId="19910" xr:uid="{00000000-0005-0000-0000-0000464D0000}"/>
    <cellStyle name="Input 2 4 6 2 7 9 3" xfId="19911" xr:uid="{00000000-0005-0000-0000-0000474D0000}"/>
    <cellStyle name="Input 2 4 6 2 8" xfId="19912" xr:uid="{00000000-0005-0000-0000-0000484D0000}"/>
    <cellStyle name="Input 2 4 6 2 8 10" xfId="19913" xr:uid="{00000000-0005-0000-0000-0000494D0000}"/>
    <cellStyle name="Input 2 4 6 2 8 11" xfId="19914" xr:uid="{00000000-0005-0000-0000-00004A4D0000}"/>
    <cellStyle name="Input 2 4 6 2 8 2" xfId="19915" xr:uid="{00000000-0005-0000-0000-00004B4D0000}"/>
    <cellStyle name="Input 2 4 6 2 8 2 2" xfId="19916" xr:uid="{00000000-0005-0000-0000-00004C4D0000}"/>
    <cellStyle name="Input 2 4 6 2 8 2 3" xfId="19917" xr:uid="{00000000-0005-0000-0000-00004D4D0000}"/>
    <cellStyle name="Input 2 4 6 2 8 3" xfId="19918" xr:uid="{00000000-0005-0000-0000-00004E4D0000}"/>
    <cellStyle name="Input 2 4 6 2 8 3 2" xfId="19919" xr:uid="{00000000-0005-0000-0000-00004F4D0000}"/>
    <cellStyle name="Input 2 4 6 2 8 3 3" xfId="19920" xr:uid="{00000000-0005-0000-0000-0000504D0000}"/>
    <cellStyle name="Input 2 4 6 2 8 4" xfId="19921" xr:uid="{00000000-0005-0000-0000-0000514D0000}"/>
    <cellStyle name="Input 2 4 6 2 8 4 2" xfId="19922" xr:uid="{00000000-0005-0000-0000-0000524D0000}"/>
    <cellStyle name="Input 2 4 6 2 8 4 3" xfId="19923" xr:uid="{00000000-0005-0000-0000-0000534D0000}"/>
    <cellStyle name="Input 2 4 6 2 8 5" xfId="19924" xr:uid="{00000000-0005-0000-0000-0000544D0000}"/>
    <cellStyle name="Input 2 4 6 2 8 5 2" xfId="19925" xr:uid="{00000000-0005-0000-0000-0000554D0000}"/>
    <cellStyle name="Input 2 4 6 2 8 5 3" xfId="19926" xr:uid="{00000000-0005-0000-0000-0000564D0000}"/>
    <cellStyle name="Input 2 4 6 2 8 6" xfId="19927" xr:uid="{00000000-0005-0000-0000-0000574D0000}"/>
    <cellStyle name="Input 2 4 6 2 8 6 2" xfId="19928" xr:uid="{00000000-0005-0000-0000-0000584D0000}"/>
    <cellStyle name="Input 2 4 6 2 8 6 3" xfId="19929" xr:uid="{00000000-0005-0000-0000-0000594D0000}"/>
    <cellStyle name="Input 2 4 6 2 8 7" xfId="19930" xr:uid="{00000000-0005-0000-0000-00005A4D0000}"/>
    <cellStyle name="Input 2 4 6 2 8 7 2" xfId="19931" xr:uid="{00000000-0005-0000-0000-00005B4D0000}"/>
    <cellStyle name="Input 2 4 6 2 8 7 3" xfId="19932" xr:uid="{00000000-0005-0000-0000-00005C4D0000}"/>
    <cellStyle name="Input 2 4 6 2 8 8" xfId="19933" xr:uid="{00000000-0005-0000-0000-00005D4D0000}"/>
    <cellStyle name="Input 2 4 6 2 8 8 2" xfId="19934" xr:uid="{00000000-0005-0000-0000-00005E4D0000}"/>
    <cellStyle name="Input 2 4 6 2 8 8 3" xfId="19935" xr:uid="{00000000-0005-0000-0000-00005F4D0000}"/>
    <cellStyle name="Input 2 4 6 2 8 9" xfId="19936" xr:uid="{00000000-0005-0000-0000-0000604D0000}"/>
    <cellStyle name="Input 2 4 6 2 8 9 2" xfId="19937" xr:uid="{00000000-0005-0000-0000-0000614D0000}"/>
    <cellStyle name="Input 2 4 6 2 8 9 3" xfId="19938" xr:uid="{00000000-0005-0000-0000-0000624D0000}"/>
    <cellStyle name="Input 2 4 6 2 9" xfId="19939" xr:uid="{00000000-0005-0000-0000-0000634D0000}"/>
    <cellStyle name="Input 2 4 6 2 9 10" xfId="19940" xr:uid="{00000000-0005-0000-0000-0000644D0000}"/>
    <cellStyle name="Input 2 4 6 2 9 11" xfId="19941" xr:uid="{00000000-0005-0000-0000-0000654D0000}"/>
    <cellStyle name="Input 2 4 6 2 9 2" xfId="19942" xr:uid="{00000000-0005-0000-0000-0000664D0000}"/>
    <cellStyle name="Input 2 4 6 2 9 2 2" xfId="19943" xr:uid="{00000000-0005-0000-0000-0000674D0000}"/>
    <cellStyle name="Input 2 4 6 2 9 2 3" xfId="19944" xr:uid="{00000000-0005-0000-0000-0000684D0000}"/>
    <cellStyle name="Input 2 4 6 2 9 3" xfId="19945" xr:uid="{00000000-0005-0000-0000-0000694D0000}"/>
    <cellStyle name="Input 2 4 6 2 9 3 2" xfId="19946" xr:uid="{00000000-0005-0000-0000-00006A4D0000}"/>
    <cellStyle name="Input 2 4 6 2 9 3 3" xfId="19947" xr:uid="{00000000-0005-0000-0000-00006B4D0000}"/>
    <cellStyle name="Input 2 4 6 2 9 4" xfId="19948" xr:uid="{00000000-0005-0000-0000-00006C4D0000}"/>
    <cellStyle name="Input 2 4 6 2 9 4 2" xfId="19949" xr:uid="{00000000-0005-0000-0000-00006D4D0000}"/>
    <cellStyle name="Input 2 4 6 2 9 4 3" xfId="19950" xr:uid="{00000000-0005-0000-0000-00006E4D0000}"/>
    <cellStyle name="Input 2 4 6 2 9 5" xfId="19951" xr:uid="{00000000-0005-0000-0000-00006F4D0000}"/>
    <cellStyle name="Input 2 4 6 2 9 5 2" xfId="19952" xr:uid="{00000000-0005-0000-0000-0000704D0000}"/>
    <cellStyle name="Input 2 4 6 2 9 5 3" xfId="19953" xr:uid="{00000000-0005-0000-0000-0000714D0000}"/>
    <cellStyle name="Input 2 4 6 2 9 6" xfId="19954" xr:uid="{00000000-0005-0000-0000-0000724D0000}"/>
    <cellStyle name="Input 2 4 6 2 9 6 2" xfId="19955" xr:uid="{00000000-0005-0000-0000-0000734D0000}"/>
    <cellStyle name="Input 2 4 6 2 9 6 3" xfId="19956" xr:uid="{00000000-0005-0000-0000-0000744D0000}"/>
    <cellStyle name="Input 2 4 6 2 9 7" xfId="19957" xr:uid="{00000000-0005-0000-0000-0000754D0000}"/>
    <cellStyle name="Input 2 4 6 2 9 7 2" xfId="19958" xr:uid="{00000000-0005-0000-0000-0000764D0000}"/>
    <cellStyle name="Input 2 4 6 2 9 7 3" xfId="19959" xr:uid="{00000000-0005-0000-0000-0000774D0000}"/>
    <cellStyle name="Input 2 4 6 2 9 8" xfId="19960" xr:uid="{00000000-0005-0000-0000-0000784D0000}"/>
    <cellStyle name="Input 2 4 6 2 9 8 2" xfId="19961" xr:uid="{00000000-0005-0000-0000-0000794D0000}"/>
    <cellStyle name="Input 2 4 6 2 9 8 3" xfId="19962" xr:uid="{00000000-0005-0000-0000-00007A4D0000}"/>
    <cellStyle name="Input 2 4 6 2 9 9" xfId="19963" xr:uid="{00000000-0005-0000-0000-00007B4D0000}"/>
    <cellStyle name="Input 2 4 6 2 9 9 2" xfId="19964" xr:uid="{00000000-0005-0000-0000-00007C4D0000}"/>
    <cellStyle name="Input 2 4 6 2 9 9 3" xfId="19965" xr:uid="{00000000-0005-0000-0000-00007D4D0000}"/>
    <cellStyle name="Input 2 4 6 3" xfId="19966" xr:uid="{00000000-0005-0000-0000-00007E4D0000}"/>
    <cellStyle name="Input 2 4 6 3 2" xfId="19967" xr:uid="{00000000-0005-0000-0000-00007F4D0000}"/>
    <cellStyle name="Input 2 4 6 3 3" xfId="19968" xr:uid="{00000000-0005-0000-0000-0000804D0000}"/>
    <cellStyle name="Input 2 4 6 4" xfId="19969" xr:uid="{00000000-0005-0000-0000-0000814D0000}"/>
    <cellStyle name="Input 2 4 6 4 2" xfId="19970" xr:uid="{00000000-0005-0000-0000-0000824D0000}"/>
    <cellStyle name="Input 2 4 6 4 3" xfId="19971" xr:uid="{00000000-0005-0000-0000-0000834D0000}"/>
    <cellStyle name="Input 2 4 6 5" xfId="19972" xr:uid="{00000000-0005-0000-0000-0000844D0000}"/>
    <cellStyle name="Input 2 4 6 5 2" xfId="19973" xr:uid="{00000000-0005-0000-0000-0000854D0000}"/>
    <cellStyle name="Input 2 4 6 5 3" xfId="19974" xr:uid="{00000000-0005-0000-0000-0000864D0000}"/>
    <cellStyle name="Input 2 4 6 6" xfId="19975" xr:uid="{00000000-0005-0000-0000-0000874D0000}"/>
    <cellStyle name="Input 2 4 6 6 2" xfId="19976" xr:uid="{00000000-0005-0000-0000-0000884D0000}"/>
    <cellStyle name="Input 2 4 6 6 3" xfId="19977" xr:uid="{00000000-0005-0000-0000-0000894D0000}"/>
    <cellStyle name="Input 2 4 6 7" xfId="19978" xr:uid="{00000000-0005-0000-0000-00008A4D0000}"/>
    <cellStyle name="Input 2 4 6 7 2" xfId="19979" xr:uid="{00000000-0005-0000-0000-00008B4D0000}"/>
    <cellStyle name="Input 2 4 6 7 3" xfId="19980" xr:uid="{00000000-0005-0000-0000-00008C4D0000}"/>
    <cellStyle name="Input 2 4 6 8" xfId="58478" xr:uid="{00000000-0005-0000-0000-00008D4D0000}"/>
    <cellStyle name="Input 2 4 7" xfId="342" xr:uid="{00000000-0005-0000-0000-00008E4D0000}"/>
    <cellStyle name="Input 2 4 7 2" xfId="19981" xr:uid="{00000000-0005-0000-0000-00008F4D0000}"/>
    <cellStyle name="Input 2 4 7 2 10" xfId="19982" xr:uid="{00000000-0005-0000-0000-0000904D0000}"/>
    <cellStyle name="Input 2 4 7 2 10 10" xfId="19983" xr:uid="{00000000-0005-0000-0000-0000914D0000}"/>
    <cellStyle name="Input 2 4 7 2 10 11" xfId="19984" xr:uid="{00000000-0005-0000-0000-0000924D0000}"/>
    <cellStyle name="Input 2 4 7 2 10 2" xfId="19985" xr:uid="{00000000-0005-0000-0000-0000934D0000}"/>
    <cellStyle name="Input 2 4 7 2 10 2 2" xfId="19986" xr:uid="{00000000-0005-0000-0000-0000944D0000}"/>
    <cellStyle name="Input 2 4 7 2 10 2 3" xfId="19987" xr:uid="{00000000-0005-0000-0000-0000954D0000}"/>
    <cellStyle name="Input 2 4 7 2 10 3" xfId="19988" xr:uid="{00000000-0005-0000-0000-0000964D0000}"/>
    <cellStyle name="Input 2 4 7 2 10 3 2" xfId="19989" xr:uid="{00000000-0005-0000-0000-0000974D0000}"/>
    <cellStyle name="Input 2 4 7 2 10 3 3" xfId="19990" xr:uid="{00000000-0005-0000-0000-0000984D0000}"/>
    <cellStyle name="Input 2 4 7 2 10 4" xfId="19991" xr:uid="{00000000-0005-0000-0000-0000994D0000}"/>
    <cellStyle name="Input 2 4 7 2 10 4 2" xfId="19992" xr:uid="{00000000-0005-0000-0000-00009A4D0000}"/>
    <cellStyle name="Input 2 4 7 2 10 4 3" xfId="19993" xr:uid="{00000000-0005-0000-0000-00009B4D0000}"/>
    <cellStyle name="Input 2 4 7 2 10 5" xfId="19994" xr:uid="{00000000-0005-0000-0000-00009C4D0000}"/>
    <cellStyle name="Input 2 4 7 2 10 5 2" xfId="19995" xr:uid="{00000000-0005-0000-0000-00009D4D0000}"/>
    <cellStyle name="Input 2 4 7 2 10 5 3" xfId="19996" xr:uid="{00000000-0005-0000-0000-00009E4D0000}"/>
    <cellStyle name="Input 2 4 7 2 10 6" xfId="19997" xr:uid="{00000000-0005-0000-0000-00009F4D0000}"/>
    <cellStyle name="Input 2 4 7 2 10 6 2" xfId="19998" xr:uid="{00000000-0005-0000-0000-0000A04D0000}"/>
    <cellStyle name="Input 2 4 7 2 10 6 3" xfId="19999" xr:uid="{00000000-0005-0000-0000-0000A14D0000}"/>
    <cellStyle name="Input 2 4 7 2 10 7" xfId="20000" xr:uid="{00000000-0005-0000-0000-0000A24D0000}"/>
    <cellStyle name="Input 2 4 7 2 10 7 2" xfId="20001" xr:uid="{00000000-0005-0000-0000-0000A34D0000}"/>
    <cellStyle name="Input 2 4 7 2 10 7 3" xfId="20002" xr:uid="{00000000-0005-0000-0000-0000A44D0000}"/>
    <cellStyle name="Input 2 4 7 2 10 8" xfId="20003" xr:uid="{00000000-0005-0000-0000-0000A54D0000}"/>
    <cellStyle name="Input 2 4 7 2 10 8 2" xfId="20004" xr:uid="{00000000-0005-0000-0000-0000A64D0000}"/>
    <cellStyle name="Input 2 4 7 2 10 8 3" xfId="20005" xr:uid="{00000000-0005-0000-0000-0000A74D0000}"/>
    <cellStyle name="Input 2 4 7 2 10 9" xfId="20006" xr:uid="{00000000-0005-0000-0000-0000A84D0000}"/>
    <cellStyle name="Input 2 4 7 2 10 9 2" xfId="20007" xr:uid="{00000000-0005-0000-0000-0000A94D0000}"/>
    <cellStyle name="Input 2 4 7 2 10 9 3" xfId="20008" xr:uid="{00000000-0005-0000-0000-0000AA4D0000}"/>
    <cellStyle name="Input 2 4 7 2 11" xfId="20009" xr:uid="{00000000-0005-0000-0000-0000AB4D0000}"/>
    <cellStyle name="Input 2 4 7 2 11 2" xfId="20010" xr:uid="{00000000-0005-0000-0000-0000AC4D0000}"/>
    <cellStyle name="Input 2 4 7 2 11 3" xfId="20011" xr:uid="{00000000-0005-0000-0000-0000AD4D0000}"/>
    <cellStyle name="Input 2 4 7 2 12" xfId="20012" xr:uid="{00000000-0005-0000-0000-0000AE4D0000}"/>
    <cellStyle name="Input 2 4 7 2 12 2" xfId="20013" xr:uid="{00000000-0005-0000-0000-0000AF4D0000}"/>
    <cellStyle name="Input 2 4 7 2 12 3" xfId="20014" xr:uid="{00000000-0005-0000-0000-0000B04D0000}"/>
    <cellStyle name="Input 2 4 7 2 13" xfId="20015" xr:uid="{00000000-0005-0000-0000-0000B14D0000}"/>
    <cellStyle name="Input 2 4 7 2 13 2" xfId="20016" xr:uid="{00000000-0005-0000-0000-0000B24D0000}"/>
    <cellStyle name="Input 2 4 7 2 13 3" xfId="20017" xr:uid="{00000000-0005-0000-0000-0000B34D0000}"/>
    <cellStyle name="Input 2 4 7 2 14" xfId="20018" xr:uid="{00000000-0005-0000-0000-0000B44D0000}"/>
    <cellStyle name="Input 2 4 7 2 14 2" xfId="20019" xr:uid="{00000000-0005-0000-0000-0000B54D0000}"/>
    <cellStyle name="Input 2 4 7 2 14 3" xfId="20020" xr:uid="{00000000-0005-0000-0000-0000B64D0000}"/>
    <cellStyle name="Input 2 4 7 2 15" xfId="20021" xr:uid="{00000000-0005-0000-0000-0000B74D0000}"/>
    <cellStyle name="Input 2 4 7 2 15 2" xfId="20022" xr:uid="{00000000-0005-0000-0000-0000B84D0000}"/>
    <cellStyle name="Input 2 4 7 2 15 3" xfId="20023" xr:uid="{00000000-0005-0000-0000-0000B94D0000}"/>
    <cellStyle name="Input 2 4 7 2 16" xfId="20024" xr:uid="{00000000-0005-0000-0000-0000BA4D0000}"/>
    <cellStyle name="Input 2 4 7 2 16 2" xfId="20025" xr:uid="{00000000-0005-0000-0000-0000BB4D0000}"/>
    <cellStyle name="Input 2 4 7 2 16 3" xfId="20026" xr:uid="{00000000-0005-0000-0000-0000BC4D0000}"/>
    <cellStyle name="Input 2 4 7 2 17" xfId="20027" xr:uid="{00000000-0005-0000-0000-0000BD4D0000}"/>
    <cellStyle name="Input 2 4 7 2 17 2" xfId="20028" xr:uid="{00000000-0005-0000-0000-0000BE4D0000}"/>
    <cellStyle name="Input 2 4 7 2 17 3" xfId="20029" xr:uid="{00000000-0005-0000-0000-0000BF4D0000}"/>
    <cellStyle name="Input 2 4 7 2 18" xfId="20030" xr:uid="{00000000-0005-0000-0000-0000C04D0000}"/>
    <cellStyle name="Input 2 4 7 2 18 2" xfId="20031" xr:uid="{00000000-0005-0000-0000-0000C14D0000}"/>
    <cellStyle name="Input 2 4 7 2 18 3" xfId="20032" xr:uid="{00000000-0005-0000-0000-0000C24D0000}"/>
    <cellStyle name="Input 2 4 7 2 19" xfId="20033" xr:uid="{00000000-0005-0000-0000-0000C34D0000}"/>
    <cellStyle name="Input 2 4 7 2 2" xfId="20034" xr:uid="{00000000-0005-0000-0000-0000C44D0000}"/>
    <cellStyle name="Input 2 4 7 2 2 10" xfId="20035" xr:uid="{00000000-0005-0000-0000-0000C54D0000}"/>
    <cellStyle name="Input 2 4 7 2 2 11" xfId="20036" xr:uid="{00000000-0005-0000-0000-0000C64D0000}"/>
    <cellStyle name="Input 2 4 7 2 2 2" xfId="20037" xr:uid="{00000000-0005-0000-0000-0000C74D0000}"/>
    <cellStyle name="Input 2 4 7 2 2 2 2" xfId="20038" xr:uid="{00000000-0005-0000-0000-0000C84D0000}"/>
    <cellStyle name="Input 2 4 7 2 2 2 3" xfId="20039" xr:uid="{00000000-0005-0000-0000-0000C94D0000}"/>
    <cellStyle name="Input 2 4 7 2 2 3" xfId="20040" xr:uid="{00000000-0005-0000-0000-0000CA4D0000}"/>
    <cellStyle name="Input 2 4 7 2 2 3 2" xfId="20041" xr:uid="{00000000-0005-0000-0000-0000CB4D0000}"/>
    <cellStyle name="Input 2 4 7 2 2 3 3" xfId="20042" xr:uid="{00000000-0005-0000-0000-0000CC4D0000}"/>
    <cellStyle name="Input 2 4 7 2 2 4" xfId="20043" xr:uid="{00000000-0005-0000-0000-0000CD4D0000}"/>
    <cellStyle name="Input 2 4 7 2 2 4 2" xfId="20044" xr:uid="{00000000-0005-0000-0000-0000CE4D0000}"/>
    <cellStyle name="Input 2 4 7 2 2 4 3" xfId="20045" xr:uid="{00000000-0005-0000-0000-0000CF4D0000}"/>
    <cellStyle name="Input 2 4 7 2 2 5" xfId="20046" xr:uid="{00000000-0005-0000-0000-0000D04D0000}"/>
    <cellStyle name="Input 2 4 7 2 2 5 2" xfId="20047" xr:uid="{00000000-0005-0000-0000-0000D14D0000}"/>
    <cellStyle name="Input 2 4 7 2 2 5 3" xfId="20048" xr:uid="{00000000-0005-0000-0000-0000D24D0000}"/>
    <cellStyle name="Input 2 4 7 2 2 6" xfId="20049" xr:uid="{00000000-0005-0000-0000-0000D34D0000}"/>
    <cellStyle name="Input 2 4 7 2 2 6 2" xfId="20050" xr:uid="{00000000-0005-0000-0000-0000D44D0000}"/>
    <cellStyle name="Input 2 4 7 2 2 6 3" xfId="20051" xr:uid="{00000000-0005-0000-0000-0000D54D0000}"/>
    <cellStyle name="Input 2 4 7 2 2 7" xfId="20052" xr:uid="{00000000-0005-0000-0000-0000D64D0000}"/>
    <cellStyle name="Input 2 4 7 2 2 7 2" xfId="20053" xr:uid="{00000000-0005-0000-0000-0000D74D0000}"/>
    <cellStyle name="Input 2 4 7 2 2 7 3" xfId="20054" xr:uid="{00000000-0005-0000-0000-0000D84D0000}"/>
    <cellStyle name="Input 2 4 7 2 2 8" xfId="20055" xr:uid="{00000000-0005-0000-0000-0000D94D0000}"/>
    <cellStyle name="Input 2 4 7 2 2 8 2" xfId="20056" xr:uid="{00000000-0005-0000-0000-0000DA4D0000}"/>
    <cellStyle name="Input 2 4 7 2 2 8 3" xfId="20057" xr:uid="{00000000-0005-0000-0000-0000DB4D0000}"/>
    <cellStyle name="Input 2 4 7 2 2 9" xfId="20058" xr:uid="{00000000-0005-0000-0000-0000DC4D0000}"/>
    <cellStyle name="Input 2 4 7 2 2 9 2" xfId="20059" xr:uid="{00000000-0005-0000-0000-0000DD4D0000}"/>
    <cellStyle name="Input 2 4 7 2 2 9 3" xfId="20060" xr:uid="{00000000-0005-0000-0000-0000DE4D0000}"/>
    <cellStyle name="Input 2 4 7 2 20" xfId="20061" xr:uid="{00000000-0005-0000-0000-0000DF4D0000}"/>
    <cellStyle name="Input 2 4 7 2 3" xfId="20062" xr:uid="{00000000-0005-0000-0000-0000E04D0000}"/>
    <cellStyle name="Input 2 4 7 2 3 10" xfId="20063" xr:uid="{00000000-0005-0000-0000-0000E14D0000}"/>
    <cellStyle name="Input 2 4 7 2 3 11" xfId="20064" xr:uid="{00000000-0005-0000-0000-0000E24D0000}"/>
    <cellStyle name="Input 2 4 7 2 3 2" xfId="20065" xr:uid="{00000000-0005-0000-0000-0000E34D0000}"/>
    <cellStyle name="Input 2 4 7 2 3 2 2" xfId="20066" xr:uid="{00000000-0005-0000-0000-0000E44D0000}"/>
    <cellStyle name="Input 2 4 7 2 3 2 3" xfId="20067" xr:uid="{00000000-0005-0000-0000-0000E54D0000}"/>
    <cellStyle name="Input 2 4 7 2 3 3" xfId="20068" xr:uid="{00000000-0005-0000-0000-0000E64D0000}"/>
    <cellStyle name="Input 2 4 7 2 3 3 2" xfId="20069" xr:uid="{00000000-0005-0000-0000-0000E74D0000}"/>
    <cellStyle name="Input 2 4 7 2 3 3 3" xfId="20070" xr:uid="{00000000-0005-0000-0000-0000E84D0000}"/>
    <cellStyle name="Input 2 4 7 2 3 4" xfId="20071" xr:uid="{00000000-0005-0000-0000-0000E94D0000}"/>
    <cellStyle name="Input 2 4 7 2 3 4 2" xfId="20072" xr:uid="{00000000-0005-0000-0000-0000EA4D0000}"/>
    <cellStyle name="Input 2 4 7 2 3 4 3" xfId="20073" xr:uid="{00000000-0005-0000-0000-0000EB4D0000}"/>
    <cellStyle name="Input 2 4 7 2 3 5" xfId="20074" xr:uid="{00000000-0005-0000-0000-0000EC4D0000}"/>
    <cellStyle name="Input 2 4 7 2 3 5 2" xfId="20075" xr:uid="{00000000-0005-0000-0000-0000ED4D0000}"/>
    <cellStyle name="Input 2 4 7 2 3 5 3" xfId="20076" xr:uid="{00000000-0005-0000-0000-0000EE4D0000}"/>
    <cellStyle name="Input 2 4 7 2 3 6" xfId="20077" xr:uid="{00000000-0005-0000-0000-0000EF4D0000}"/>
    <cellStyle name="Input 2 4 7 2 3 6 2" xfId="20078" xr:uid="{00000000-0005-0000-0000-0000F04D0000}"/>
    <cellStyle name="Input 2 4 7 2 3 6 3" xfId="20079" xr:uid="{00000000-0005-0000-0000-0000F14D0000}"/>
    <cellStyle name="Input 2 4 7 2 3 7" xfId="20080" xr:uid="{00000000-0005-0000-0000-0000F24D0000}"/>
    <cellStyle name="Input 2 4 7 2 3 7 2" xfId="20081" xr:uid="{00000000-0005-0000-0000-0000F34D0000}"/>
    <cellStyle name="Input 2 4 7 2 3 7 3" xfId="20082" xr:uid="{00000000-0005-0000-0000-0000F44D0000}"/>
    <cellStyle name="Input 2 4 7 2 3 8" xfId="20083" xr:uid="{00000000-0005-0000-0000-0000F54D0000}"/>
    <cellStyle name="Input 2 4 7 2 3 8 2" xfId="20084" xr:uid="{00000000-0005-0000-0000-0000F64D0000}"/>
    <cellStyle name="Input 2 4 7 2 3 8 3" xfId="20085" xr:uid="{00000000-0005-0000-0000-0000F74D0000}"/>
    <cellStyle name="Input 2 4 7 2 3 9" xfId="20086" xr:uid="{00000000-0005-0000-0000-0000F84D0000}"/>
    <cellStyle name="Input 2 4 7 2 3 9 2" xfId="20087" xr:uid="{00000000-0005-0000-0000-0000F94D0000}"/>
    <cellStyle name="Input 2 4 7 2 3 9 3" xfId="20088" xr:uid="{00000000-0005-0000-0000-0000FA4D0000}"/>
    <cellStyle name="Input 2 4 7 2 4" xfId="20089" xr:uid="{00000000-0005-0000-0000-0000FB4D0000}"/>
    <cellStyle name="Input 2 4 7 2 4 10" xfId="20090" xr:uid="{00000000-0005-0000-0000-0000FC4D0000}"/>
    <cellStyle name="Input 2 4 7 2 4 11" xfId="20091" xr:uid="{00000000-0005-0000-0000-0000FD4D0000}"/>
    <cellStyle name="Input 2 4 7 2 4 2" xfId="20092" xr:uid="{00000000-0005-0000-0000-0000FE4D0000}"/>
    <cellStyle name="Input 2 4 7 2 4 2 2" xfId="20093" xr:uid="{00000000-0005-0000-0000-0000FF4D0000}"/>
    <cellStyle name="Input 2 4 7 2 4 2 3" xfId="20094" xr:uid="{00000000-0005-0000-0000-0000004E0000}"/>
    <cellStyle name="Input 2 4 7 2 4 3" xfId="20095" xr:uid="{00000000-0005-0000-0000-0000014E0000}"/>
    <cellStyle name="Input 2 4 7 2 4 3 2" xfId="20096" xr:uid="{00000000-0005-0000-0000-0000024E0000}"/>
    <cellStyle name="Input 2 4 7 2 4 3 3" xfId="20097" xr:uid="{00000000-0005-0000-0000-0000034E0000}"/>
    <cellStyle name="Input 2 4 7 2 4 4" xfId="20098" xr:uid="{00000000-0005-0000-0000-0000044E0000}"/>
    <cellStyle name="Input 2 4 7 2 4 4 2" xfId="20099" xr:uid="{00000000-0005-0000-0000-0000054E0000}"/>
    <cellStyle name="Input 2 4 7 2 4 4 3" xfId="20100" xr:uid="{00000000-0005-0000-0000-0000064E0000}"/>
    <cellStyle name="Input 2 4 7 2 4 5" xfId="20101" xr:uid="{00000000-0005-0000-0000-0000074E0000}"/>
    <cellStyle name="Input 2 4 7 2 4 5 2" xfId="20102" xr:uid="{00000000-0005-0000-0000-0000084E0000}"/>
    <cellStyle name="Input 2 4 7 2 4 5 3" xfId="20103" xr:uid="{00000000-0005-0000-0000-0000094E0000}"/>
    <cellStyle name="Input 2 4 7 2 4 6" xfId="20104" xr:uid="{00000000-0005-0000-0000-00000A4E0000}"/>
    <cellStyle name="Input 2 4 7 2 4 6 2" xfId="20105" xr:uid="{00000000-0005-0000-0000-00000B4E0000}"/>
    <cellStyle name="Input 2 4 7 2 4 6 3" xfId="20106" xr:uid="{00000000-0005-0000-0000-00000C4E0000}"/>
    <cellStyle name="Input 2 4 7 2 4 7" xfId="20107" xr:uid="{00000000-0005-0000-0000-00000D4E0000}"/>
    <cellStyle name="Input 2 4 7 2 4 7 2" xfId="20108" xr:uid="{00000000-0005-0000-0000-00000E4E0000}"/>
    <cellStyle name="Input 2 4 7 2 4 7 3" xfId="20109" xr:uid="{00000000-0005-0000-0000-00000F4E0000}"/>
    <cellStyle name="Input 2 4 7 2 4 8" xfId="20110" xr:uid="{00000000-0005-0000-0000-0000104E0000}"/>
    <cellStyle name="Input 2 4 7 2 4 8 2" xfId="20111" xr:uid="{00000000-0005-0000-0000-0000114E0000}"/>
    <cellStyle name="Input 2 4 7 2 4 8 3" xfId="20112" xr:uid="{00000000-0005-0000-0000-0000124E0000}"/>
    <cellStyle name="Input 2 4 7 2 4 9" xfId="20113" xr:uid="{00000000-0005-0000-0000-0000134E0000}"/>
    <cellStyle name="Input 2 4 7 2 4 9 2" xfId="20114" xr:uid="{00000000-0005-0000-0000-0000144E0000}"/>
    <cellStyle name="Input 2 4 7 2 4 9 3" xfId="20115" xr:uid="{00000000-0005-0000-0000-0000154E0000}"/>
    <cellStyle name="Input 2 4 7 2 5" xfId="20116" xr:uid="{00000000-0005-0000-0000-0000164E0000}"/>
    <cellStyle name="Input 2 4 7 2 5 10" xfId="20117" xr:uid="{00000000-0005-0000-0000-0000174E0000}"/>
    <cellStyle name="Input 2 4 7 2 5 11" xfId="20118" xr:uid="{00000000-0005-0000-0000-0000184E0000}"/>
    <cellStyle name="Input 2 4 7 2 5 2" xfId="20119" xr:uid="{00000000-0005-0000-0000-0000194E0000}"/>
    <cellStyle name="Input 2 4 7 2 5 2 2" xfId="20120" xr:uid="{00000000-0005-0000-0000-00001A4E0000}"/>
    <cellStyle name="Input 2 4 7 2 5 2 3" xfId="20121" xr:uid="{00000000-0005-0000-0000-00001B4E0000}"/>
    <cellStyle name="Input 2 4 7 2 5 3" xfId="20122" xr:uid="{00000000-0005-0000-0000-00001C4E0000}"/>
    <cellStyle name="Input 2 4 7 2 5 3 2" xfId="20123" xr:uid="{00000000-0005-0000-0000-00001D4E0000}"/>
    <cellStyle name="Input 2 4 7 2 5 3 3" xfId="20124" xr:uid="{00000000-0005-0000-0000-00001E4E0000}"/>
    <cellStyle name="Input 2 4 7 2 5 4" xfId="20125" xr:uid="{00000000-0005-0000-0000-00001F4E0000}"/>
    <cellStyle name="Input 2 4 7 2 5 4 2" xfId="20126" xr:uid="{00000000-0005-0000-0000-0000204E0000}"/>
    <cellStyle name="Input 2 4 7 2 5 4 3" xfId="20127" xr:uid="{00000000-0005-0000-0000-0000214E0000}"/>
    <cellStyle name="Input 2 4 7 2 5 5" xfId="20128" xr:uid="{00000000-0005-0000-0000-0000224E0000}"/>
    <cellStyle name="Input 2 4 7 2 5 5 2" xfId="20129" xr:uid="{00000000-0005-0000-0000-0000234E0000}"/>
    <cellStyle name="Input 2 4 7 2 5 5 3" xfId="20130" xr:uid="{00000000-0005-0000-0000-0000244E0000}"/>
    <cellStyle name="Input 2 4 7 2 5 6" xfId="20131" xr:uid="{00000000-0005-0000-0000-0000254E0000}"/>
    <cellStyle name="Input 2 4 7 2 5 6 2" xfId="20132" xr:uid="{00000000-0005-0000-0000-0000264E0000}"/>
    <cellStyle name="Input 2 4 7 2 5 6 3" xfId="20133" xr:uid="{00000000-0005-0000-0000-0000274E0000}"/>
    <cellStyle name="Input 2 4 7 2 5 7" xfId="20134" xr:uid="{00000000-0005-0000-0000-0000284E0000}"/>
    <cellStyle name="Input 2 4 7 2 5 7 2" xfId="20135" xr:uid="{00000000-0005-0000-0000-0000294E0000}"/>
    <cellStyle name="Input 2 4 7 2 5 7 3" xfId="20136" xr:uid="{00000000-0005-0000-0000-00002A4E0000}"/>
    <cellStyle name="Input 2 4 7 2 5 8" xfId="20137" xr:uid="{00000000-0005-0000-0000-00002B4E0000}"/>
    <cellStyle name="Input 2 4 7 2 5 8 2" xfId="20138" xr:uid="{00000000-0005-0000-0000-00002C4E0000}"/>
    <cellStyle name="Input 2 4 7 2 5 8 3" xfId="20139" xr:uid="{00000000-0005-0000-0000-00002D4E0000}"/>
    <cellStyle name="Input 2 4 7 2 5 9" xfId="20140" xr:uid="{00000000-0005-0000-0000-00002E4E0000}"/>
    <cellStyle name="Input 2 4 7 2 5 9 2" xfId="20141" xr:uid="{00000000-0005-0000-0000-00002F4E0000}"/>
    <cellStyle name="Input 2 4 7 2 5 9 3" xfId="20142" xr:uid="{00000000-0005-0000-0000-0000304E0000}"/>
    <cellStyle name="Input 2 4 7 2 6" xfId="20143" xr:uid="{00000000-0005-0000-0000-0000314E0000}"/>
    <cellStyle name="Input 2 4 7 2 6 10" xfId="20144" xr:uid="{00000000-0005-0000-0000-0000324E0000}"/>
    <cellStyle name="Input 2 4 7 2 6 11" xfId="20145" xr:uid="{00000000-0005-0000-0000-0000334E0000}"/>
    <cellStyle name="Input 2 4 7 2 6 2" xfId="20146" xr:uid="{00000000-0005-0000-0000-0000344E0000}"/>
    <cellStyle name="Input 2 4 7 2 6 2 2" xfId="20147" xr:uid="{00000000-0005-0000-0000-0000354E0000}"/>
    <cellStyle name="Input 2 4 7 2 6 2 3" xfId="20148" xr:uid="{00000000-0005-0000-0000-0000364E0000}"/>
    <cellStyle name="Input 2 4 7 2 6 3" xfId="20149" xr:uid="{00000000-0005-0000-0000-0000374E0000}"/>
    <cellStyle name="Input 2 4 7 2 6 3 2" xfId="20150" xr:uid="{00000000-0005-0000-0000-0000384E0000}"/>
    <cellStyle name="Input 2 4 7 2 6 3 3" xfId="20151" xr:uid="{00000000-0005-0000-0000-0000394E0000}"/>
    <cellStyle name="Input 2 4 7 2 6 4" xfId="20152" xr:uid="{00000000-0005-0000-0000-00003A4E0000}"/>
    <cellStyle name="Input 2 4 7 2 6 4 2" xfId="20153" xr:uid="{00000000-0005-0000-0000-00003B4E0000}"/>
    <cellStyle name="Input 2 4 7 2 6 4 3" xfId="20154" xr:uid="{00000000-0005-0000-0000-00003C4E0000}"/>
    <cellStyle name="Input 2 4 7 2 6 5" xfId="20155" xr:uid="{00000000-0005-0000-0000-00003D4E0000}"/>
    <cellStyle name="Input 2 4 7 2 6 5 2" xfId="20156" xr:uid="{00000000-0005-0000-0000-00003E4E0000}"/>
    <cellStyle name="Input 2 4 7 2 6 5 3" xfId="20157" xr:uid="{00000000-0005-0000-0000-00003F4E0000}"/>
    <cellStyle name="Input 2 4 7 2 6 6" xfId="20158" xr:uid="{00000000-0005-0000-0000-0000404E0000}"/>
    <cellStyle name="Input 2 4 7 2 6 6 2" xfId="20159" xr:uid="{00000000-0005-0000-0000-0000414E0000}"/>
    <cellStyle name="Input 2 4 7 2 6 6 3" xfId="20160" xr:uid="{00000000-0005-0000-0000-0000424E0000}"/>
    <cellStyle name="Input 2 4 7 2 6 7" xfId="20161" xr:uid="{00000000-0005-0000-0000-0000434E0000}"/>
    <cellStyle name="Input 2 4 7 2 6 7 2" xfId="20162" xr:uid="{00000000-0005-0000-0000-0000444E0000}"/>
    <cellStyle name="Input 2 4 7 2 6 7 3" xfId="20163" xr:uid="{00000000-0005-0000-0000-0000454E0000}"/>
    <cellStyle name="Input 2 4 7 2 6 8" xfId="20164" xr:uid="{00000000-0005-0000-0000-0000464E0000}"/>
    <cellStyle name="Input 2 4 7 2 6 8 2" xfId="20165" xr:uid="{00000000-0005-0000-0000-0000474E0000}"/>
    <cellStyle name="Input 2 4 7 2 6 8 3" xfId="20166" xr:uid="{00000000-0005-0000-0000-0000484E0000}"/>
    <cellStyle name="Input 2 4 7 2 6 9" xfId="20167" xr:uid="{00000000-0005-0000-0000-0000494E0000}"/>
    <cellStyle name="Input 2 4 7 2 6 9 2" xfId="20168" xr:uid="{00000000-0005-0000-0000-00004A4E0000}"/>
    <cellStyle name="Input 2 4 7 2 6 9 3" xfId="20169" xr:uid="{00000000-0005-0000-0000-00004B4E0000}"/>
    <cellStyle name="Input 2 4 7 2 7" xfId="20170" xr:uid="{00000000-0005-0000-0000-00004C4E0000}"/>
    <cellStyle name="Input 2 4 7 2 7 10" xfId="20171" xr:uid="{00000000-0005-0000-0000-00004D4E0000}"/>
    <cellStyle name="Input 2 4 7 2 7 11" xfId="20172" xr:uid="{00000000-0005-0000-0000-00004E4E0000}"/>
    <cellStyle name="Input 2 4 7 2 7 2" xfId="20173" xr:uid="{00000000-0005-0000-0000-00004F4E0000}"/>
    <cellStyle name="Input 2 4 7 2 7 2 2" xfId="20174" xr:uid="{00000000-0005-0000-0000-0000504E0000}"/>
    <cellStyle name="Input 2 4 7 2 7 2 3" xfId="20175" xr:uid="{00000000-0005-0000-0000-0000514E0000}"/>
    <cellStyle name="Input 2 4 7 2 7 3" xfId="20176" xr:uid="{00000000-0005-0000-0000-0000524E0000}"/>
    <cellStyle name="Input 2 4 7 2 7 3 2" xfId="20177" xr:uid="{00000000-0005-0000-0000-0000534E0000}"/>
    <cellStyle name="Input 2 4 7 2 7 3 3" xfId="20178" xr:uid="{00000000-0005-0000-0000-0000544E0000}"/>
    <cellStyle name="Input 2 4 7 2 7 4" xfId="20179" xr:uid="{00000000-0005-0000-0000-0000554E0000}"/>
    <cellStyle name="Input 2 4 7 2 7 4 2" xfId="20180" xr:uid="{00000000-0005-0000-0000-0000564E0000}"/>
    <cellStyle name="Input 2 4 7 2 7 4 3" xfId="20181" xr:uid="{00000000-0005-0000-0000-0000574E0000}"/>
    <cellStyle name="Input 2 4 7 2 7 5" xfId="20182" xr:uid="{00000000-0005-0000-0000-0000584E0000}"/>
    <cellStyle name="Input 2 4 7 2 7 5 2" xfId="20183" xr:uid="{00000000-0005-0000-0000-0000594E0000}"/>
    <cellStyle name="Input 2 4 7 2 7 5 3" xfId="20184" xr:uid="{00000000-0005-0000-0000-00005A4E0000}"/>
    <cellStyle name="Input 2 4 7 2 7 6" xfId="20185" xr:uid="{00000000-0005-0000-0000-00005B4E0000}"/>
    <cellStyle name="Input 2 4 7 2 7 6 2" xfId="20186" xr:uid="{00000000-0005-0000-0000-00005C4E0000}"/>
    <cellStyle name="Input 2 4 7 2 7 6 3" xfId="20187" xr:uid="{00000000-0005-0000-0000-00005D4E0000}"/>
    <cellStyle name="Input 2 4 7 2 7 7" xfId="20188" xr:uid="{00000000-0005-0000-0000-00005E4E0000}"/>
    <cellStyle name="Input 2 4 7 2 7 7 2" xfId="20189" xr:uid="{00000000-0005-0000-0000-00005F4E0000}"/>
    <cellStyle name="Input 2 4 7 2 7 7 3" xfId="20190" xr:uid="{00000000-0005-0000-0000-0000604E0000}"/>
    <cellStyle name="Input 2 4 7 2 7 8" xfId="20191" xr:uid="{00000000-0005-0000-0000-0000614E0000}"/>
    <cellStyle name="Input 2 4 7 2 7 8 2" xfId="20192" xr:uid="{00000000-0005-0000-0000-0000624E0000}"/>
    <cellStyle name="Input 2 4 7 2 7 8 3" xfId="20193" xr:uid="{00000000-0005-0000-0000-0000634E0000}"/>
    <cellStyle name="Input 2 4 7 2 7 9" xfId="20194" xr:uid="{00000000-0005-0000-0000-0000644E0000}"/>
    <cellStyle name="Input 2 4 7 2 7 9 2" xfId="20195" xr:uid="{00000000-0005-0000-0000-0000654E0000}"/>
    <cellStyle name="Input 2 4 7 2 7 9 3" xfId="20196" xr:uid="{00000000-0005-0000-0000-0000664E0000}"/>
    <cellStyle name="Input 2 4 7 2 8" xfId="20197" xr:uid="{00000000-0005-0000-0000-0000674E0000}"/>
    <cellStyle name="Input 2 4 7 2 8 10" xfId="20198" xr:uid="{00000000-0005-0000-0000-0000684E0000}"/>
    <cellStyle name="Input 2 4 7 2 8 11" xfId="20199" xr:uid="{00000000-0005-0000-0000-0000694E0000}"/>
    <cellStyle name="Input 2 4 7 2 8 2" xfId="20200" xr:uid="{00000000-0005-0000-0000-00006A4E0000}"/>
    <cellStyle name="Input 2 4 7 2 8 2 2" xfId="20201" xr:uid="{00000000-0005-0000-0000-00006B4E0000}"/>
    <cellStyle name="Input 2 4 7 2 8 2 3" xfId="20202" xr:uid="{00000000-0005-0000-0000-00006C4E0000}"/>
    <cellStyle name="Input 2 4 7 2 8 3" xfId="20203" xr:uid="{00000000-0005-0000-0000-00006D4E0000}"/>
    <cellStyle name="Input 2 4 7 2 8 3 2" xfId="20204" xr:uid="{00000000-0005-0000-0000-00006E4E0000}"/>
    <cellStyle name="Input 2 4 7 2 8 3 3" xfId="20205" xr:uid="{00000000-0005-0000-0000-00006F4E0000}"/>
    <cellStyle name="Input 2 4 7 2 8 4" xfId="20206" xr:uid="{00000000-0005-0000-0000-0000704E0000}"/>
    <cellStyle name="Input 2 4 7 2 8 4 2" xfId="20207" xr:uid="{00000000-0005-0000-0000-0000714E0000}"/>
    <cellStyle name="Input 2 4 7 2 8 4 3" xfId="20208" xr:uid="{00000000-0005-0000-0000-0000724E0000}"/>
    <cellStyle name="Input 2 4 7 2 8 5" xfId="20209" xr:uid="{00000000-0005-0000-0000-0000734E0000}"/>
    <cellStyle name="Input 2 4 7 2 8 5 2" xfId="20210" xr:uid="{00000000-0005-0000-0000-0000744E0000}"/>
    <cellStyle name="Input 2 4 7 2 8 5 3" xfId="20211" xr:uid="{00000000-0005-0000-0000-0000754E0000}"/>
    <cellStyle name="Input 2 4 7 2 8 6" xfId="20212" xr:uid="{00000000-0005-0000-0000-0000764E0000}"/>
    <cellStyle name="Input 2 4 7 2 8 6 2" xfId="20213" xr:uid="{00000000-0005-0000-0000-0000774E0000}"/>
    <cellStyle name="Input 2 4 7 2 8 6 3" xfId="20214" xr:uid="{00000000-0005-0000-0000-0000784E0000}"/>
    <cellStyle name="Input 2 4 7 2 8 7" xfId="20215" xr:uid="{00000000-0005-0000-0000-0000794E0000}"/>
    <cellStyle name="Input 2 4 7 2 8 7 2" xfId="20216" xr:uid="{00000000-0005-0000-0000-00007A4E0000}"/>
    <cellStyle name="Input 2 4 7 2 8 7 3" xfId="20217" xr:uid="{00000000-0005-0000-0000-00007B4E0000}"/>
    <cellStyle name="Input 2 4 7 2 8 8" xfId="20218" xr:uid="{00000000-0005-0000-0000-00007C4E0000}"/>
    <cellStyle name="Input 2 4 7 2 8 8 2" xfId="20219" xr:uid="{00000000-0005-0000-0000-00007D4E0000}"/>
    <cellStyle name="Input 2 4 7 2 8 8 3" xfId="20220" xr:uid="{00000000-0005-0000-0000-00007E4E0000}"/>
    <cellStyle name="Input 2 4 7 2 8 9" xfId="20221" xr:uid="{00000000-0005-0000-0000-00007F4E0000}"/>
    <cellStyle name="Input 2 4 7 2 8 9 2" xfId="20222" xr:uid="{00000000-0005-0000-0000-0000804E0000}"/>
    <cellStyle name="Input 2 4 7 2 8 9 3" xfId="20223" xr:uid="{00000000-0005-0000-0000-0000814E0000}"/>
    <cellStyle name="Input 2 4 7 2 9" xfId="20224" xr:uid="{00000000-0005-0000-0000-0000824E0000}"/>
    <cellStyle name="Input 2 4 7 2 9 10" xfId="20225" xr:uid="{00000000-0005-0000-0000-0000834E0000}"/>
    <cellStyle name="Input 2 4 7 2 9 11" xfId="20226" xr:uid="{00000000-0005-0000-0000-0000844E0000}"/>
    <cellStyle name="Input 2 4 7 2 9 2" xfId="20227" xr:uid="{00000000-0005-0000-0000-0000854E0000}"/>
    <cellStyle name="Input 2 4 7 2 9 2 2" xfId="20228" xr:uid="{00000000-0005-0000-0000-0000864E0000}"/>
    <cellStyle name="Input 2 4 7 2 9 2 3" xfId="20229" xr:uid="{00000000-0005-0000-0000-0000874E0000}"/>
    <cellStyle name="Input 2 4 7 2 9 3" xfId="20230" xr:uid="{00000000-0005-0000-0000-0000884E0000}"/>
    <cellStyle name="Input 2 4 7 2 9 3 2" xfId="20231" xr:uid="{00000000-0005-0000-0000-0000894E0000}"/>
    <cellStyle name="Input 2 4 7 2 9 3 3" xfId="20232" xr:uid="{00000000-0005-0000-0000-00008A4E0000}"/>
    <cellStyle name="Input 2 4 7 2 9 4" xfId="20233" xr:uid="{00000000-0005-0000-0000-00008B4E0000}"/>
    <cellStyle name="Input 2 4 7 2 9 4 2" xfId="20234" xr:uid="{00000000-0005-0000-0000-00008C4E0000}"/>
    <cellStyle name="Input 2 4 7 2 9 4 3" xfId="20235" xr:uid="{00000000-0005-0000-0000-00008D4E0000}"/>
    <cellStyle name="Input 2 4 7 2 9 5" xfId="20236" xr:uid="{00000000-0005-0000-0000-00008E4E0000}"/>
    <cellStyle name="Input 2 4 7 2 9 5 2" xfId="20237" xr:uid="{00000000-0005-0000-0000-00008F4E0000}"/>
    <cellStyle name="Input 2 4 7 2 9 5 3" xfId="20238" xr:uid="{00000000-0005-0000-0000-0000904E0000}"/>
    <cellStyle name="Input 2 4 7 2 9 6" xfId="20239" xr:uid="{00000000-0005-0000-0000-0000914E0000}"/>
    <cellStyle name="Input 2 4 7 2 9 6 2" xfId="20240" xr:uid="{00000000-0005-0000-0000-0000924E0000}"/>
    <cellStyle name="Input 2 4 7 2 9 6 3" xfId="20241" xr:uid="{00000000-0005-0000-0000-0000934E0000}"/>
    <cellStyle name="Input 2 4 7 2 9 7" xfId="20242" xr:uid="{00000000-0005-0000-0000-0000944E0000}"/>
    <cellStyle name="Input 2 4 7 2 9 7 2" xfId="20243" xr:uid="{00000000-0005-0000-0000-0000954E0000}"/>
    <cellStyle name="Input 2 4 7 2 9 7 3" xfId="20244" xr:uid="{00000000-0005-0000-0000-0000964E0000}"/>
    <cellStyle name="Input 2 4 7 2 9 8" xfId="20245" xr:uid="{00000000-0005-0000-0000-0000974E0000}"/>
    <cellStyle name="Input 2 4 7 2 9 8 2" xfId="20246" xr:uid="{00000000-0005-0000-0000-0000984E0000}"/>
    <cellStyle name="Input 2 4 7 2 9 8 3" xfId="20247" xr:uid="{00000000-0005-0000-0000-0000994E0000}"/>
    <cellStyle name="Input 2 4 7 2 9 9" xfId="20248" xr:uid="{00000000-0005-0000-0000-00009A4E0000}"/>
    <cellStyle name="Input 2 4 7 2 9 9 2" xfId="20249" xr:uid="{00000000-0005-0000-0000-00009B4E0000}"/>
    <cellStyle name="Input 2 4 7 2 9 9 3" xfId="20250" xr:uid="{00000000-0005-0000-0000-00009C4E0000}"/>
    <cellStyle name="Input 2 4 7 3" xfId="58261" xr:uid="{00000000-0005-0000-0000-00009D4E0000}"/>
    <cellStyle name="Input 2 4 8" xfId="343" xr:uid="{00000000-0005-0000-0000-00009E4E0000}"/>
    <cellStyle name="Input 2 4 8 2" xfId="20251" xr:uid="{00000000-0005-0000-0000-00009F4E0000}"/>
    <cellStyle name="Input 2 4 8 2 10" xfId="20252" xr:uid="{00000000-0005-0000-0000-0000A04E0000}"/>
    <cellStyle name="Input 2 4 8 2 10 10" xfId="20253" xr:uid="{00000000-0005-0000-0000-0000A14E0000}"/>
    <cellStyle name="Input 2 4 8 2 10 11" xfId="20254" xr:uid="{00000000-0005-0000-0000-0000A24E0000}"/>
    <cellStyle name="Input 2 4 8 2 10 2" xfId="20255" xr:uid="{00000000-0005-0000-0000-0000A34E0000}"/>
    <cellStyle name="Input 2 4 8 2 10 2 2" xfId="20256" xr:uid="{00000000-0005-0000-0000-0000A44E0000}"/>
    <cellStyle name="Input 2 4 8 2 10 2 3" xfId="20257" xr:uid="{00000000-0005-0000-0000-0000A54E0000}"/>
    <cellStyle name="Input 2 4 8 2 10 3" xfId="20258" xr:uid="{00000000-0005-0000-0000-0000A64E0000}"/>
    <cellStyle name="Input 2 4 8 2 10 3 2" xfId="20259" xr:uid="{00000000-0005-0000-0000-0000A74E0000}"/>
    <cellStyle name="Input 2 4 8 2 10 3 3" xfId="20260" xr:uid="{00000000-0005-0000-0000-0000A84E0000}"/>
    <cellStyle name="Input 2 4 8 2 10 4" xfId="20261" xr:uid="{00000000-0005-0000-0000-0000A94E0000}"/>
    <cellStyle name="Input 2 4 8 2 10 4 2" xfId="20262" xr:uid="{00000000-0005-0000-0000-0000AA4E0000}"/>
    <cellStyle name="Input 2 4 8 2 10 4 3" xfId="20263" xr:uid="{00000000-0005-0000-0000-0000AB4E0000}"/>
    <cellStyle name="Input 2 4 8 2 10 5" xfId="20264" xr:uid="{00000000-0005-0000-0000-0000AC4E0000}"/>
    <cellStyle name="Input 2 4 8 2 10 5 2" xfId="20265" xr:uid="{00000000-0005-0000-0000-0000AD4E0000}"/>
    <cellStyle name="Input 2 4 8 2 10 5 3" xfId="20266" xr:uid="{00000000-0005-0000-0000-0000AE4E0000}"/>
    <cellStyle name="Input 2 4 8 2 10 6" xfId="20267" xr:uid="{00000000-0005-0000-0000-0000AF4E0000}"/>
    <cellStyle name="Input 2 4 8 2 10 6 2" xfId="20268" xr:uid="{00000000-0005-0000-0000-0000B04E0000}"/>
    <cellStyle name="Input 2 4 8 2 10 6 3" xfId="20269" xr:uid="{00000000-0005-0000-0000-0000B14E0000}"/>
    <cellStyle name="Input 2 4 8 2 10 7" xfId="20270" xr:uid="{00000000-0005-0000-0000-0000B24E0000}"/>
    <cellStyle name="Input 2 4 8 2 10 7 2" xfId="20271" xr:uid="{00000000-0005-0000-0000-0000B34E0000}"/>
    <cellStyle name="Input 2 4 8 2 10 7 3" xfId="20272" xr:uid="{00000000-0005-0000-0000-0000B44E0000}"/>
    <cellStyle name="Input 2 4 8 2 10 8" xfId="20273" xr:uid="{00000000-0005-0000-0000-0000B54E0000}"/>
    <cellStyle name="Input 2 4 8 2 10 8 2" xfId="20274" xr:uid="{00000000-0005-0000-0000-0000B64E0000}"/>
    <cellStyle name="Input 2 4 8 2 10 8 3" xfId="20275" xr:uid="{00000000-0005-0000-0000-0000B74E0000}"/>
    <cellStyle name="Input 2 4 8 2 10 9" xfId="20276" xr:uid="{00000000-0005-0000-0000-0000B84E0000}"/>
    <cellStyle name="Input 2 4 8 2 10 9 2" xfId="20277" xr:uid="{00000000-0005-0000-0000-0000B94E0000}"/>
    <cellStyle name="Input 2 4 8 2 10 9 3" xfId="20278" xr:uid="{00000000-0005-0000-0000-0000BA4E0000}"/>
    <cellStyle name="Input 2 4 8 2 11" xfId="20279" xr:uid="{00000000-0005-0000-0000-0000BB4E0000}"/>
    <cellStyle name="Input 2 4 8 2 11 2" xfId="20280" xr:uid="{00000000-0005-0000-0000-0000BC4E0000}"/>
    <cellStyle name="Input 2 4 8 2 11 3" xfId="20281" xr:uid="{00000000-0005-0000-0000-0000BD4E0000}"/>
    <cellStyle name="Input 2 4 8 2 12" xfId="20282" xr:uid="{00000000-0005-0000-0000-0000BE4E0000}"/>
    <cellStyle name="Input 2 4 8 2 12 2" xfId="20283" xr:uid="{00000000-0005-0000-0000-0000BF4E0000}"/>
    <cellStyle name="Input 2 4 8 2 12 3" xfId="20284" xr:uid="{00000000-0005-0000-0000-0000C04E0000}"/>
    <cellStyle name="Input 2 4 8 2 13" xfId="20285" xr:uid="{00000000-0005-0000-0000-0000C14E0000}"/>
    <cellStyle name="Input 2 4 8 2 13 2" xfId="20286" xr:uid="{00000000-0005-0000-0000-0000C24E0000}"/>
    <cellStyle name="Input 2 4 8 2 13 3" xfId="20287" xr:uid="{00000000-0005-0000-0000-0000C34E0000}"/>
    <cellStyle name="Input 2 4 8 2 14" xfId="20288" xr:uid="{00000000-0005-0000-0000-0000C44E0000}"/>
    <cellStyle name="Input 2 4 8 2 14 2" xfId="20289" xr:uid="{00000000-0005-0000-0000-0000C54E0000}"/>
    <cellStyle name="Input 2 4 8 2 14 3" xfId="20290" xr:uid="{00000000-0005-0000-0000-0000C64E0000}"/>
    <cellStyle name="Input 2 4 8 2 15" xfId="20291" xr:uid="{00000000-0005-0000-0000-0000C74E0000}"/>
    <cellStyle name="Input 2 4 8 2 15 2" xfId="20292" xr:uid="{00000000-0005-0000-0000-0000C84E0000}"/>
    <cellStyle name="Input 2 4 8 2 15 3" xfId="20293" xr:uid="{00000000-0005-0000-0000-0000C94E0000}"/>
    <cellStyle name="Input 2 4 8 2 16" xfId="20294" xr:uid="{00000000-0005-0000-0000-0000CA4E0000}"/>
    <cellStyle name="Input 2 4 8 2 16 2" xfId="20295" xr:uid="{00000000-0005-0000-0000-0000CB4E0000}"/>
    <cellStyle name="Input 2 4 8 2 16 3" xfId="20296" xr:uid="{00000000-0005-0000-0000-0000CC4E0000}"/>
    <cellStyle name="Input 2 4 8 2 17" xfId="20297" xr:uid="{00000000-0005-0000-0000-0000CD4E0000}"/>
    <cellStyle name="Input 2 4 8 2 17 2" xfId="20298" xr:uid="{00000000-0005-0000-0000-0000CE4E0000}"/>
    <cellStyle name="Input 2 4 8 2 17 3" xfId="20299" xr:uid="{00000000-0005-0000-0000-0000CF4E0000}"/>
    <cellStyle name="Input 2 4 8 2 18" xfId="20300" xr:uid="{00000000-0005-0000-0000-0000D04E0000}"/>
    <cellStyle name="Input 2 4 8 2 18 2" xfId="20301" xr:uid="{00000000-0005-0000-0000-0000D14E0000}"/>
    <cellStyle name="Input 2 4 8 2 18 3" xfId="20302" xr:uid="{00000000-0005-0000-0000-0000D24E0000}"/>
    <cellStyle name="Input 2 4 8 2 19" xfId="20303" xr:uid="{00000000-0005-0000-0000-0000D34E0000}"/>
    <cellStyle name="Input 2 4 8 2 2" xfId="20304" xr:uid="{00000000-0005-0000-0000-0000D44E0000}"/>
    <cellStyle name="Input 2 4 8 2 2 10" xfId="20305" xr:uid="{00000000-0005-0000-0000-0000D54E0000}"/>
    <cellStyle name="Input 2 4 8 2 2 11" xfId="20306" xr:uid="{00000000-0005-0000-0000-0000D64E0000}"/>
    <cellStyle name="Input 2 4 8 2 2 2" xfId="20307" xr:uid="{00000000-0005-0000-0000-0000D74E0000}"/>
    <cellStyle name="Input 2 4 8 2 2 2 2" xfId="20308" xr:uid="{00000000-0005-0000-0000-0000D84E0000}"/>
    <cellStyle name="Input 2 4 8 2 2 2 3" xfId="20309" xr:uid="{00000000-0005-0000-0000-0000D94E0000}"/>
    <cellStyle name="Input 2 4 8 2 2 3" xfId="20310" xr:uid="{00000000-0005-0000-0000-0000DA4E0000}"/>
    <cellStyle name="Input 2 4 8 2 2 3 2" xfId="20311" xr:uid="{00000000-0005-0000-0000-0000DB4E0000}"/>
    <cellStyle name="Input 2 4 8 2 2 3 3" xfId="20312" xr:uid="{00000000-0005-0000-0000-0000DC4E0000}"/>
    <cellStyle name="Input 2 4 8 2 2 4" xfId="20313" xr:uid="{00000000-0005-0000-0000-0000DD4E0000}"/>
    <cellStyle name="Input 2 4 8 2 2 4 2" xfId="20314" xr:uid="{00000000-0005-0000-0000-0000DE4E0000}"/>
    <cellStyle name="Input 2 4 8 2 2 4 3" xfId="20315" xr:uid="{00000000-0005-0000-0000-0000DF4E0000}"/>
    <cellStyle name="Input 2 4 8 2 2 5" xfId="20316" xr:uid="{00000000-0005-0000-0000-0000E04E0000}"/>
    <cellStyle name="Input 2 4 8 2 2 5 2" xfId="20317" xr:uid="{00000000-0005-0000-0000-0000E14E0000}"/>
    <cellStyle name="Input 2 4 8 2 2 5 3" xfId="20318" xr:uid="{00000000-0005-0000-0000-0000E24E0000}"/>
    <cellStyle name="Input 2 4 8 2 2 6" xfId="20319" xr:uid="{00000000-0005-0000-0000-0000E34E0000}"/>
    <cellStyle name="Input 2 4 8 2 2 6 2" xfId="20320" xr:uid="{00000000-0005-0000-0000-0000E44E0000}"/>
    <cellStyle name="Input 2 4 8 2 2 6 3" xfId="20321" xr:uid="{00000000-0005-0000-0000-0000E54E0000}"/>
    <cellStyle name="Input 2 4 8 2 2 7" xfId="20322" xr:uid="{00000000-0005-0000-0000-0000E64E0000}"/>
    <cellStyle name="Input 2 4 8 2 2 7 2" xfId="20323" xr:uid="{00000000-0005-0000-0000-0000E74E0000}"/>
    <cellStyle name="Input 2 4 8 2 2 7 3" xfId="20324" xr:uid="{00000000-0005-0000-0000-0000E84E0000}"/>
    <cellStyle name="Input 2 4 8 2 2 8" xfId="20325" xr:uid="{00000000-0005-0000-0000-0000E94E0000}"/>
    <cellStyle name="Input 2 4 8 2 2 8 2" xfId="20326" xr:uid="{00000000-0005-0000-0000-0000EA4E0000}"/>
    <cellStyle name="Input 2 4 8 2 2 8 3" xfId="20327" xr:uid="{00000000-0005-0000-0000-0000EB4E0000}"/>
    <cellStyle name="Input 2 4 8 2 2 9" xfId="20328" xr:uid="{00000000-0005-0000-0000-0000EC4E0000}"/>
    <cellStyle name="Input 2 4 8 2 2 9 2" xfId="20329" xr:uid="{00000000-0005-0000-0000-0000ED4E0000}"/>
    <cellStyle name="Input 2 4 8 2 2 9 3" xfId="20330" xr:uid="{00000000-0005-0000-0000-0000EE4E0000}"/>
    <cellStyle name="Input 2 4 8 2 20" xfId="20331" xr:uid="{00000000-0005-0000-0000-0000EF4E0000}"/>
    <cellStyle name="Input 2 4 8 2 3" xfId="20332" xr:uid="{00000000-0005-0000-0000-0000F04E0000}"/>
    <cellStyle name="Input 2 4 8 2 3 10" xfId="20333" xr:uid="{00000000-0005-0000-0000-0000F14E0000}"/>
    <cellStyle name="Input 2 4 8 2 3 11" xfId="20334" xr:uid="{00000000-0005-0000-0000-0000F24E0000}"/>
    <cellStyle name="Input 2 4 8 2 3 2" xfId="20335" xr:uid="{00000000-0005-0000-0000-0000F34E0000}"/>
    <cellStyle name="Input 2 4 8 2 3 2 2" xfId="20336" xr:uid="{00000000-0005-0000-0000-0000F44E0000}"/>
    <cellStyle name="Input 2 4 8 2 3 2 3" xfId="20337" xr:uid="{00000000-0005-0000-0000-0000F54E0000}"/>
    <cellStyle name="Input 2 4 8 2 3 3" xfId="20338" xr:uid="{00000000-0005-0000-0000-0000F64E0000}"/>
    <cellStyle name="Input 2 4 8 2 3 3 2" xfId="20339" xr:uid="{00000000-0005-0000-0000-0000F74E0000}"/>
    <cellStyle name="Input 2 4 8 2 3 3 3" xfId="20340" xr:uid="{00000000-0005-0000-0000-0000F84E0000}"/>
    <cellStyle name="Input 2 4 8 2 3 4" xfId="20341" xr:uid="{00000000-0005-0000-0000-0000F94E0000}"/>
    <cellStyle name="Input 2 4 8 2 3 4 2" xfId="20342" xr:uid="{00000000-0005-0000-0000-0000FA4E0000}"/>
    <cellStyle name="Input 2 4 8 2 3 4 3" xfId="20343" xr:uid="{00000000-0005-0000-0000-0000FB4E0000}"/>
    <cellStyle name="Input 2 4 8 2 3 5" xfId="20344" xr:uid="{00000000-0005-0000-0000-0000FC4E0000}"/>
    <cellStyle name="Input 2 4 8 2 3 5 2" xfId="20345" xr:uid="{00000000-0005-0000-0000-0000FD4E0000}"/>
    <cellStyle name="Input 2 4 8 2 3 5 3" xfId="20346" xr:uid="{00000000-0005-0000-0000-0000FE4E0000}"/>
    <cellStyle name="Input 2 4 8 2 3 6" xfId="20347" xr:uid="{00000000-0005-0000-0000-0000FF4E0000}"/>
    <cellStyle name="Input 2 4 8 2 3 6 2" xfId="20348" xr:uid="{00000000-0005-0000-0000-0000004F0000}"/>
    <cellStyle name="Input 2 4 8 2 3 6 3" xfId="20349" xr:uid="{00000000-0005-0000-0000-0000014F0000}"/>
    <cellStyle name="Input 2 4 8 2 3 7" xfId="20350" xr:uid="{00000000-0005-0000-0000-0000024F0000}"/>
    <cellStyle name="Input 2 4 8 2 3 7 2" xfId="20351" xr:uid="{00000000-0005-0000-0000-0000034F0000}"/>
    <cellStyle name="Input 2 4 8 2 3 7 3" xfId="20352" xr:uid="{00000000-0005-0000-0000-0000044F0000}"/>
    <cellStyle name="Input 2 4 8 2 3 8" xfId="20353" xr:uid="{00000000-0005-0000-0000-0000054F0000}"/>
    <cellStyle name="Input 2 4 8 2 3 8 2" xfId="20354" xr:uid="{00000000-0005-0000-0000-0000064F0000}"/>
    <cellStyle name="Input 2 4 8 2 3 8 3" xfId="20355" xr:uid="{00000000-0005-0000-0000-0000074F0000}"/>
    <cellStyle name="Input 2 4 8 2 3 9" xfId="20356" xr:uid="{00000000-0005-0000-0000-0000084F0000}"/>
    <cellStyle name="Input 2 4 8 2 3 9 2" xfId="20357" xr:uid="{00000000-0005-0000-0000-0000094F0000}"/>
    <cellStyle name="Input 2 4 8 2 3 9 3" xfId="20358" xr:uid="{00000000-0005-0000-0000-00000A4F0000}"/>
    <cellStyle name="Input 2 4 8 2 4" xfId="20359" xr:uid="{00000000-0005-0000-0000-00000B4F0000}"/>
    <cellStyle name="Input 2 4 8 2 4 10" xfId="20360" xr:uid="{00000000-0005-0000-0000-00000C4F0000}"/>
    <cellStyle name="Input 2 4 8 2 4 11" xfId="20361" xr:uid="{00000000-0005-0000-0000-00000D4F0000}"/>
    <cellStyle name="Input 2 4 8 2 4 2" xfId="20362" xr:uid="{00000000-0005-0000-0000-00000E4F0000}"/>
    <cellStyle name="Input 2 4 8 2 4 2 2" xfId="20363" xr:uid="{00000000-0005-0000-0000-00000F4F0000}"/>
    <cellStyle name="Input 2 4 8 2 4 2 3" xfId="20364" xr:uid="{00000000-0005-0000-0000-0000104F0000}"/>
    <cellStyle name="Input 2 4 8 2 4 3" xfId="20365" xr:uid="{00000000-0005-0000-0000-0000114F0000}"/>
    <cellStyle name="Input 2 4 8 2 4 3 2" xfId="20366" xr:uid="{00000000-0005-0000-0000-0000124F0000}"/>
    <cellStyle name="Input 2 4 8 2 4 3 3" xfId="20367" xr:uid="{00000000-0005-0000-0000-0000134F0000}"/>
    <cellStyle name="Input 2 4 8 2 4 4" xfId="20368" xr:uid="{00000000-0005-0000-0000-0000144F0000}"/>
    <cellStyle name="Input 2 4 8 2 4 4 2" xfId="20369" xr:uid="{00000000-0005-0000-0000-0000154F0000}"/>
    <cellStyle name="Input 2 4 8 2 4 4 3" xfId="20370" xr:uid="{00000000-0005-0000-0000-0000164F0000}"/>
    <cellStyle name="Input 2 4 8 2 4 5" xfId="20371" xr:uid="{00000000-0005-0000-0000-0000174F0000}"/>
    <cellStyle name="Input 2 4 8 2 4 5 2" xfId="20372" xr:uid="{00000000-0005-0000-0000-0000184F0000}"/>
    <cellStyle name="Input 2 4 8 2 4 5 3" xfId="20373" xr:uid="{00000000-0005-0000-0000-0000194F0000}"/>
    <cellStyle name="Input 2 4 8 2 4 6" xfId="20374" xr:uid="{00000000-0005-0000-0000-00001A4F0000}"/>
    <cellStyle name="Input 2 4 8 2 4 6 2" xfId="20375" xr:uid="{00000000-0005-0000-0000-00001B4F0000}"/>
    <cellStyle name="Input 2 4 8 2 4 6 3" xfId="20376" xr:uid="{00000000-0005-0000-0000-00001C4F0000}"/>
    <cellStyle name="Input 2 4 8 2 4 7" xfId="20377" xr:uid="{00000000-0005-0000-0000-00001D4F0000}"/>
    <cellStyle name="Input 2 4 8 2 4 7 2" xfId="20378" xr:uid="{00000000-0005-0000-0000-00001E4F0000}"/>
    <cellStyle name="Input 2 4 8 2 4 7 3" xfId="20379" xr:uid="{00000000-0005-0000-0000-00001F4F0000}"/>
    <cellStyle name="Input 2 4 8 2 4 8" xfId="20380" xr:uid="{00000000-0005-0000-0000-0000204F0000}"/>
    <cellStyle name="Input 2 4 8 2 4 8 2" xfId="20381" xr:uid="{00000000-0005-0000-0000-0000214F0000}"/>
    <cellStyle name="Input 2 4 8 2 4 8 3" xfId="20382" xr:uid="{00000000-0005-0000-0000-0000224F0000}"/>
    <cellStyle name="Input 2 4 8 2 4 9" xfId="20383" xr:uid="{00000000-0005-0000-0000-0000234F0000}"/>
    <cellStyle name="Input 2 4 8 2 4 9 2" xfId="20384" xr:uid="{00000000-0005-0000-0000-0000244F0000}"/>
    <cellStyle name="Input 2 4 8 2 4 9 3" xfId="20385" xr:uid="{00000000-0005-0000-0000-0000254F0000}"/>
    <cellStyle name="Input 2 4 8 2 5" xfId="20386" xr:uid="{00000000-0005-0000-0000-0000264F0000}"/>
    <cellStyle name="Input 2 4 8 2 5 10" xfId="20387" xr:uid="{00000000-0005-0000-0000-0000274F0000}"/>
    <cellStyle name="Input 2 4 8 2 5 11" xfId="20388" xr:uid="{00000000-0005-0000-0000-0000284F0000}"/>
    <cellStyle name="Input 2 4 8 2 5 2" xfId="20389" xr:uid="{00000000-0005-0000-0000-0000294F0000}"/>
    <cellStyle name="Input 2 4 8 2 5 2 2" xfId="20390" xr:uid="{00000000-0005-0000-0000-00002A4F0000}"/>
    <cellStyle name="Input 2 4 8 2 5 2 3" xfId="20391" xr:uid="{00000000-0005-0000-0000-00002B4F0000}"/>
    <cellStyle name="Input 2 4 8 2 5 3" xfId="20392" xr:uid="{00000000-0005-0000-0000-00002C4F0000}"/>
    <cellStyle name="Input 2 4 8 2 5 3 2" xfId="20393" xr:uid="{00000000-0005-0000-0000-00002D4F0000}"/>
    <cellStyle name="Input 2 4 8 2 5 3 3" xfId="20394" xr:uid="{00000000-0005-0000-0000-00002E4F0000}"/>
    <cellStyle name="Input 2 4 8 2 5 4" xfId="20395" xr:uid="{00000000-0005-0000-0000-00002F4F0000}"/>
    <cellStyle name="Input 2 4 8 2 5 4 2" xfId="20396" xr:uid="{00000000-0005-0000-0000-0000304F0000}"/>
    <cellStyle name="Input 2 4 8 2 5 4 3" xfId="20397" xr:uid="{00000000-0005-0000-0000-0000314F0000}"/>
    <cellStyle name="Input 2 4 8 2 5 5" xfId="20398" xr:uid="{00000000-0005-0000-0000-0000324F0000}"/>
    <cellStyle name="Input 2 4 8 2 5 5 2" xfId="20399" xr:uid="{00000000-0005-0000-0000-0000334F0000}"/>
    <cellStyle name="Input 2 4 8 2 5 5 3" xfId="20400" xr:uid="{00000000-0005-0000-0000-0000344F0000}"/>
    <cellStyle name="Input 2 4 8 2 5 6" xfId="20401" xr:uid="{00000000-0005-0000-0000-0000354F0000}"/>
    <cellStyle name="Input 2 4 8 2 5 6 2" xfId="20402" xr:uid="{00000000-0005-0000-0000-0000364F0000}"/>
    <cellStyle name="Input 2 4 8 2 5 6 3" xfId="20403" xr:uid="{00000000-0005-0000-0000-0000374F0000}"/>
    <cellStyle name="Input 2 4 8 2 5 7" xfId="20404" xr:uid="{00000000-0005-0000-0000-0000384F0000}"/>
    <cellStyle name="Input 2 4 8 2 5 7 2" xfId="20405" xr:uid="{00000000-0005-0000-0000-0000394F0000}"/>
    <cellStyle name="Input 2 4 8 2 5 7 3" xfId="20406" xr:uid="{00000000-0005-0000-0000-00003A4F0000}"/>
    <cellStyle name="Input 2 4 8 2 5 8" xfId="20407" xr:uid="{00000000-0005-0000-0000-00003B4F0000}"/>
    <cellStyle name="Input 2 4 8 2 5 8 2" xfId="20408" xr:uid="{00000000-0005-0000-0000-00003C4F0000}"/>
    <cellStyle name="Input 2 4 8 2 5 8 3" xfId="20409" xr:uid="{00000000-0005-0000-0000-00003D4F0000}"/>
    <cellStyle name="Input 2 4 8 2 5 9" xfId="20410" xr:uid="{00000000-0005-0000-0000-00003E4F0000}"/>
    <cellStyle name="Input 2 4 8 2 5 9 2" xfId="20411" xr:uid="{00000000-0005-0000-0000-00003F4F0000}"/>
    <cellStyle name="Input 2 4 8 2 5 9 3" xfId="20412" xr:uid="{00000000-0005-0000-0000-0000404F0000}"/>
    <cellStyle name="Input 2 4 8 2 6" xfId="20413" xr:uid="{00000000-0005-0000-0000-0000414F0000}"/>
    <cellStyle name="Input 2 4 8 2 6 10" xfId="20414" xr:uid="{00000000-0005-0000-0000-0000424F0000}"/>
    <cellStyle name="Input 2 4 8 2 6 11" xfId="20415" xr:uid="{00000000-0005-0000-0000-0000434F0000}"/>
    <cellStyle name="Input 2 4 8 2 6 2" xfId="20416" xr:uid="{00000000-0005-0000-0000-0000444F0000}"/>
    <cellStyle name="Input 2 4 8 2 6 2 2" xfId="20417" xr:uid="{00000000-0005-0000-0000-0000454F0000}"/>
    <cellStyle name="Input 2 4 8 2 6 2 3" xfId="20418" xr:uid="{00000000-0005-0000-0000-0000464F0000}"/>
    <cellStyle name="Input 2 4 8 2 6 3" xfId="20419" xr:uid="{00000000-0005-0000-0000-0000474F0000}"/>
    <cellStyle name="Input 2 4 8 2 6 3 2" xfId="20420" xr:uid="{00000000-0005-0000-0000-0000484F0000}"/>
    <cellStyle name="Input 2 4 8 2 6 3 3" xfId="20421" xr:uid="{00000000-0005-0000-0000-0000494F0000}"/>
    <cellStyle name="Input 2 4 8 2 6 4" xfId="20422" xr:uid="{00000000-0005-0000-0000-00004A4F0000}"/>
    <cellStyle name="Input 2 4 8 2 6 4 2" xfId="20423" xr:uid="{00000000-0005-0000-0000-00004B4F0000}"/>
    <cellStyle name="Input 2 4 8 2 6 4 3" xfId="20424" xr:uid="{00000000-0005-0000-0000-00004C4F0000}"/>
    <cellStyle name="Input 2 4 8 2 6 5" xfId="20425" xr:uid="{00000000-0005-0000-0000-00004D4F0000}"/>
    <cellStyle name="Input 2 4 8 2 6 5 2" xfId="20426" xr:uid="{00000000-0005-0000-0000-00004E4F0000}"/>
    <cellStyle name="Input 2 4 8 2 6 5 3" xfId="20427" xr:uid="{00000000-0005-0000-0000-00004F4F0000}"/>
    <cellStyle name="Input 2 4 8 2 6 6" xfId="20428" xr:uid="{00000000-0005-0000-0000-0000504F0000}"/>
    <cellStyle name="Input 2 4 8 2 6 6 2" xfId="20429" xr:uid="{00000000-0005-0000-0000-0000514F0000}"/>
    <cellStyle name="Input 2 4 8 2 6 6 3" xfId="20430" xr:uid="{00000000-0005-0000-0000-0000524F0000}"/>
    <cellStyle name="Input 2 4 8 2 6 7" xfId="20431" xr:uid="{00000000-0005-0000-0000-0000534F0000}"/>
    <cellStyle name="Input 2 4 8 2 6 7 2" xfId="20432" xr:uid="{00000000-0005-0000-0000-0000544F0000}"/>
    <cellStyle name="Input 2 4 8 2 6 7 3" xfId="20433" xr:uid="{00000000-0005-0000-0000-0000554F0000}"/>
    <cellStyle name="Input 2 4 8 2 6 8" xfId="20434" xr:uid="{00000000-0005-0000-0000-0000564F0000}"/>
    <cellStyle name="Input 2 4 8 2 6 8 2" xfId="20435" xr:uid="{00000000-0005-0000-0000-0000574F0000}"/>
    <cellStyle name="Input 2 4 8 2 6 8 3" xfId="20436" xr:uid="{00000000-0005-0000-0000-0000584F0000}"/>
    <cellStyle name="Input 2 4 8 2 6 9" xfId="20437" xr:uid="{00000000-0005-0000-0000-0000594F0000}"/>
    <cellStyle name="Input 2 4 8 2 6 9 2" xfId="20438" xr:uid="{00000000-0005-0000-0000-00005A4F0000}"/>
    <cellStyle name="Input 2 4 8 2 6 9 3" xfId="20439" xr:uid="{00000000-0005-0000-0000-00005B4F0000}"/>
    <cellStyle name="Input 2 4 8 2 7" xfId="20440" xr:uid="{00000000-0005-0000-0000-00005C4F0000}"/>
    <cellStyle name="Input 2 4 8 2 7 10" xfId="20441" xr:uid="{00000000-0005-0000-0000-00005D4F0000}"/>
    <cellStyle name="Input 2 4 8 2 7 11" xfId="20442" xr:uid="{00000000-0005-0000-0000-00005E4F0000}"/>
    <cellStyle name="Input 2 4 8 2 7 2" xfId="20443" xr:uid="{00000000-0005-0000-0000-00005F4F0000}"/>
    <cellStyle name="Input 2 4 8 2 7 2 2" xfId="20444" xr:uid="{00000000-0005-0000-0000-0000604F0000}"/>
    <cellStyle name="Input 2 4 8 2 7 2 3" xfId="20445" xr:uid="{00000000-0005-0000-0000-0000614F0000}"/>
    <cellStyle name="Input 2 4 8 2 7 3" xfId="20446" xr:uid="{00000000-0005-0000-0000-0000624F0000}"/>
    <cellStyle name="Input 2 4 8 2 7 3 2" xfId="20447" xr:uid="{00000000-0005-0000-0000-0000634F0000}"/>
    <cellStyle name="Input 2 4 8 2 7 3 3" xfId="20448" xr:uid="{00000000-0005-0000-0000-0000644F0000}"/>
    <cellStyle name="Input 2 4 8 2 7 4" xfId="20449" xr:uid="{00000000-0005-0000-0000-0000654F0000}"/>
    <cellStyle name="Input 2 4 8 2 7 4 2" xfId="20450" xr:uid="{00000000-0005-0000-0000-0000664F0000}"/>
    <cellStyle name="Input 2 4 8 2 7 4 3" xfId="20451" xr:uid="{00000000-0005-0000-0000-0000674F0000}"/>
    <cellStyle name="Input 2 4 8 2 7 5" xfId="20452" xr:uid="{00000000-0005-0000-0000-0000684F0000}"/>
    <cellStyle name="Input 2 4 8 2 7 5 2" xfId="20453" xr:uid="{00000000-0005-0000-0000-0000694F0000}"/>
    <cellStyle name="Input 2 4 8 2 7 5 3" xfId="20454" xr:uid="{00000000-0005-0000-0000-00006A4F0000}"/>
    <cellStyle name="Input 2 4 8 2 7 6" xfId="20455" xr:uid="{00000000-0005-0000-0000-00006B4F0000}"/>
    <cellStyle name="Input 2 4 8 2 7 6 2" xfId="20456" xr:uid="{00000000-0005-0000-0000-00006C4F0000}"/>
    <cellStyle name="Input 2 4 8 2 7 6 3" xfId="20457" xr:uid="{00000000-0005-0000-0000-00006D4F0000}"/>
    <cellStyle name="Input 2 4 8 2 7 7" xfId="20458" xr:uid="{00000000-0005-0000-0000-00006E4F0000}"/>
    <cellStyle name="Input 2 4 8 2 7 7 2" xfId="20459" xr:uid="{00000000-0005-0000-0000-00006F4F0000}"/>
    <cellStyle name="Input 2 4 8 2 7 7 3" xfId="20460" xr:uid="{00000000-0005-0000-0000-0000704F0000}"/>
    <cellStyle name="Input 2 4 8 2 7 8" xfId="20461" xr:uid="{00000000-0005-0000-0000-0000714F0000}"/>
    <cellStyle name="Input 2 4 8 2 7 8 2" xfId="20462" xr:uid="{00000000-0005-0000-0000-0000724F0000}"/>
    <cellStyle name="Input 2 4 8 2 7 8 3" xfId="20463" xr:uid="{00000000-0005-0000-0000-0000734F0000}"/>
    <cellStyle name="Input 2 4 8 2 7 9" xfId="20464" xr:uid="{00000000-0005-0000-0000-0000744F0000}"/>
    <cellStyle name="Input 2 4 8 2 7 9 2" xfId="20465" xr:uid="{00000000-0005-0000-0000-0000754F0000}"/>
    <cellStyle name="Input 2 4 8 2 7 9 3" xfId="20466" xr:uid="{00000000-0005-0000-0000-0000764F0000}"/>
    <cellStyle name="Input 2 4 8 2 8" xfId="20467" xr:uid="{00000000-0005-0000-0000-0000774F0000}"/>
    <cellStyle name="Input 2 4 8 2 8 10" xfId="20468" xr:uid="{00000000-0005-0000-0000-0000784F0000}"/>
    <cellStyle name="Input 2 4 8 2 8 11" xfId="20469" xr:uid="{00000000-0005-0000-0000-0000794F0000}"/>
    <cellStyle name="Input 2 4 8 2 8 2" xfId="20470" xr:uid="{00000000-0005-0000-0000-00007A4F0000}"/>
    <cellStyle name="Input 2 4 8 2 8 2 2" xfId="20471" xr:uid="{00000000-0005-0000-0000-00007B4F0000}"/>
    <cellStyle name="Input 2 4 8 2 8 2 3" xfId="20472" xr:uid="{00000000-0005-0000-0000-00007C4F0000}"/>
    <cellStyle name="Input 2 4 8 2 8 3" xfId="20473" xr:uid="{00000000-0005-0000-0000-00007D4F0000}"/>
    <cellStyle name="Input 2 4 8 2 8 3 2" xfId="20474" xr:uid="{00000000-0005-0000-0000-00007E4F0000}"/>
    <cellStyle name="Input 2 4 8 2 8 3 3" xfId="20475" xr:uid="{00000000-0005-0000-0000-00007F4F0000}"/>
    <cellStyle name="Input 2 4 8 2 8 4" xfId="20476" xr:uid="{00000000-0005-0000-0000-0000804F0000}"/>
    <cellStyle name="Input 2 4 8 2 8 4 2" xfId="20477" xr:uid="{00000000-0005-0000-0000-0000814F0000}"/>
    <cellStyle name="Input 2 4 8 2 8 4 3" xfId="20478" xr:uid="{00000000-0005-0000-0000-0000824F0000}"/>
    <cellStyle name="Input 2 4 8 2 8 5" xfId="20479" xr:uid="{00000000-0005-0000-0000-0000834F0000}"/>
    <cellStyle name="Input 2 4 8 2 8 5 2" xfId="20480" xr:uid="{00000000-0005-0000-0000-0000844F0000}"/>
    <cellStyle name="Input 2 4 8 2 8 5 3" xfId="20481" xr:uid="{00000000-0005-0000-0000-0000854F0000}"/>
    <cellStyle name="Input 2 4 8 2 8 6" xfId="20482" xr:uid="{00000000-0005-0000-0000-0000864F0000}"/>
    <cellStyle name="Input 2 4 8 2 8 6 2" xfId="20483" xr:uid="{00000000-0005-0000-0000-0000874F0000}"/>
    <cellStyle name="Input 2 4 8 2 8 6 3" xfId="20484" xr:uid="{00000000-0005-0000-0000-0000884F0000}"/>
    <cellStyle name="Input 2 4 8 2 8 7" xfId="20485" xr:uid="{00000000-0005-0000-0000-0000894F0000}"/>
    <cellStyle name="Input 2 4 8 2 8 7 2" xfId="20486" xr:uid="{00000000-0005-0000-0000-00008A4F0000}"/>
    <cellStyle name="Input 2 4 8 2 8 7 3" xfId="20487" xr:uid="{00000000-0005-0000-0000-00008B4F0000}"/>
    <cellStyle name="Input 2 4 8 2 8 8" xfId="20488" xr:uid="{00000000-0005-0000-0000-00008C4F0000}"/>
    <cellStyle name="Input 2 4 8 2 8 8 2" xfId="20489" xr:uid="{00000000-0005-0000-0000-00008D4F0000}"/>
    <cellStyle name="Input 2 4 8 2 8 8 3" xfId="20490" xr:uid="{00000000-0005-0000-0000-00008E4F0000}"/>
    <cellStyle name="Input 2 4 8 2 8 9" xfId="20491" xr:uid="{00000000-0005-0000-0000-00008F4F0000}"/>
    <cellStyle name="Input 2 4 8 2 8 9 2" xfId="20492" xr:uid="{00000000-0005-0000-0000-0000904F0000}"/>
    <cellStyle name="Input 2 4 8 2 8 9 3" xfId="20493" xr:uid="{00000000-0005-0000-0000-0000914F0000}"/>
    <cellStyle name="Input 2 4 8 2 9" xfId="20494" xr:uid="{00000000-0005-0000-0000-0000924F0000}"/>
    <cellStyle name="Input 2 4 8 2 9 10" xfId="20495" xr:uid="{00000000-0005-0000-0000-0000934F0000}"/>
    <cellStyle name="Input 2 4 8 2 9 11" xfId="20496" xr:uid="{00000000-0005-0000-0000-0000944F0000}"/>
    <cellStyle name="Input 2 4 8 2 9 2" xfId="20497" xr:uid="{00000000-0005-0000-0000-0000954F0000}"/>
    <cellStyle name="Input 2 4 8 2 9 2 2" xfId="20498" xr:uid="{00000000-0005-0000-0000-0000964F0000}"/>
    <cellStyle name="Input 2 4 8 2 9 2 3" xfId="20499" xr:uid="{00000000-0005-0000-0000-0000974F0000}"/>
    <cellStyle name="Input 2 4 8 2 9 3" xfId="20500" xr:uid="{00000000-0005-0000-0000-0000984F0000}"/>
    <cellStyle name="Input 2 4 8 2 9 3 2" xfId="20501" xr:uid="{00000000-0005-0000-0000-0000994F0000}"/>
    <cellStyle name="Input 2 4 8 2 9 3 3" xfId="20502" xr:uid="{00000000-0005-0000-0000-00009A4F0000}"/>
    <cellStyle name="Input 2 4 8 2 9 4" xfId="20503" xr:uid="{00000000-0005-0000-0000-00009B4F0000}"/>
    <cellStyle name="Input 2 4 8 2 9 4 2" xfId="20504" xr:uid="{00000000-0005-0000-0000-00009C4F0000}"/>
    <cellStyle name="Input 2 4 8 2 9 4 3" xfId="20505" xr:uid="{00000000-0005-0000-0000-00009D4F0000}"/>
    <cellStyle name="Input 2 4 8 2 9 5" xfId="20506" xr:uid="{00000000-0005-0000-0000-00009E4F0000}"/>
    <cellStyle name="Input 2 4 8 2 9 5 2" xfId="20507" xr:uid="{00000000-0005-0000-0000-00009F4F0000}"/>
    <cellStyle name="Input 2 4 8 2 9 5 3" xfId="20508" xr:uid="{00000000-0005-0000-0000-0000A04F0000}"/>
    <cellStyle name="Input 2 4 8 2 9 6" xfId="20509" xr:uid="{00000000-0005-0000-0000-0000A14F0000}"/>
    <cellStyle name="Input 2 4 8 2 9 6 2" xfId="20510" xr:uid="{00000000-0005-0000-0000-0000A24F0000}"/>
    <cellStyle name="Input 2 4 8 2 9 6 3" xfId="20511" xr:uid="{00000000-0005-0000-0000-0000A34F0000}"/>
    <cellStyle name="Input 2 4 8 2 9 7" xfId="20512" xr:uid="{00000000-0005-0000-0000-0000A44F0000}"/>
    <cellStyle name="Input 2 4 8 2 9 7 2" xfId="20513" xr:uid="{00000000-0005-0000-0000-0000A54F0000}"/>
    <cellStyle name="Input 2 4 8 2 9 7 3" xfId="20514" xr:uid="{00000000-0005-0000-0000-0000A64F0000}"/>
    <cellStyle name="Input 2 4 8 2 9 8" xfId="20515" xr:uid="{00000000-0005-0000-0000-0000A74F0000}"/>
    <cellStyle name="Input 2 4 8 2 9 8 2" xfId="20516" xr:uid="{00000000-0005-0000-0000-0000A84F0000}"/>
    <cellStyle name="Input 2 4 8 2 9 8 3" xfId="20517" xr:uid="{00000000-0005-0000-0000-0000A94F0000}"/>
    <cellStyle name="Input 2 4 8 2 9 9" xfId="20518" xr:uid="{00000000-0005-0000-0000-0000AA4F0000}"/>
    <cellStyle name="Input 2 4 8 2 9 9 2" xfId="20519" xr:uid="{00000000-0005-0000-0000-0000AB4F0000}"/>
    <cellStyle name="Input 2 4 8 2 9 9 3" xfId="20520" xr:uid="{00000000-0005-0000-0000-0000AC4F0000}"/>
    <cellStyle name="Input 2 4 8 3" xfId="58345" xr:uid="{00000000-0005-0000-0000-0000AD4F0000}"/>
    <cellStyle name="Input 2 4 9" xfId="344" xr:uid="{00000000-0005-0000-0000-0000AE4F0000}"/>
    <cellStyle name="Input 2 4 9 2" xfId="20521" xr:uid="{00000000-0005-0000-0000-0000AF4F0000}"/>
    <cellStyle name="Input 2 4 9 2 10" xfId="20522" xr:uid="{00000000-0005-0000-0000-0000B04F0000}"/>
    <cellStyle name="Input 2 4 9 2 10 10" xfId="20523" xr:uid="{00000000-0005-0000-0000-0000B14F0000}"/>
    <cellStyle name="Input 2 4 9 2 10 11" xfId="20524" xr:uid="{00000000-0005-0000-0000-0000B24F0000}"/>
    <cellStyle name="Input 2 4 9 2 10 2" xfId="20525" xr:uid="{00000000-0005-0000-0000-0000B34F0000}"/>
    <cellStyle name="Input 2 4 9 2 10 2 2" xfId="20526" xr:uid="{00000000-0005-0000-0000-0000B44F0000}"/>
    <cellStyle name="Input 2 4 9 2 10 2 3" xfId="20527" xr:uid="{00000000-0005-0000-0000-0000B54F0000}"/>
    <cellStyle name="Input 2 4 9 2 10 3" xfId="20528" xr:uid="{00000000-0005-0000-0000-0000B64F0000}"/>
    <cellStyle name="Input 2 4 9 2 10 3 2" xfId="20529" xr:uid="{00000000-0005-0000-0000-0000B74F0000}"/>
    <cellStyle name="Input 2 4 9 2 10 3 3" xfId="20530" xr:uid="{00000000-0005-0000-0000-0000B84F0000}"/>
    <cellStyle name="Input 2 4 9 2 10 4" xfId="20531" xr:uid="{00000000-0005-0000-0000-0000B94F0000}"/>
    <cellStyle name="Input 2 4 9 2 10 4 2" xfId="20532" xr:uid="{00000000-0005-0000-0000-0000BA4F0000}"/>
    <cellStyle name="Input 2 4 9 2 10 4 3" xfId="20533" xr:uid="{00000000-0005-0000-0000-0000BB4F0000}"/>
    <cellStyle name="Input 2 4 9 2 10 5" xfId="20534" xr:uid="{00000000-0005-0000-0000-0000BC4F0000}"/>
    <cellStyle name="Input 2 4 9 2 10 5 2" xfId="20535" xr:uid="{00000000-0005-0000-0000-0000BD4F0000}"/>
    <cellStyle name="Input 2 4 9 2 10 5 3" xfId="20536" xr:uid="{00000000-0005-0000-0000-0000BE4F0000}"/>
    <cellStyle name="Input 2 4 9 2 10 6" xfId="20537" xr:uid="{00000000-0005-0000-0000-0000BF4F0000}"/>
    <cellStyle name="Input 2 4 9 2 10 6 2" xfId="20538" xr:uid="{00000000-0005-0000-0000-0000C04F0000}"/>
    <cellStyle name="Input 2 4 9 2 10 6 3" xfId="20539" xr:uid="{00000000-0005-0000-0000-0000C14F0000}"/>
    <cellStyle name="Input 2 4 9 2 10 7" xfId="20540" xr:uid="{00000000-0005-0000-0000-0000C24F0000}"/>
    <cellStyle name="Input 2 4 9 2 10 7 2" xfId="20541" xr:uid="{00000000-0005-0000-0000-0000C34F0000}"/>
    <cellStyle name="Input 2 4 9 2 10 7 3" xfId="20542" xr:uid="{00000000-0005-0000-0000-0000C44F0000}"/>
    <cellStyle name="Input 2 4 9 2 10 8" xfId="20543" xr:uid="{00000000-0005-0000-0000-0000C54F0000}"/>
    <cellStyle name="Input 2 4 9 2 10 8 2" xfId="20544" xr:uid="{00000000-0005-0000-0000-0000C64F0000}"/>
    <cellStyle name="Input 2 4 9 2 10 8 3" xfId="20545" xr:uid="{00000000-0005-0000-0000-0000C74F0000}"/>
    <cellStyle name="Input 2 4 9 2 10 9" xfId="20546" xr:uid="{00000000-0005-0000-0000-0000C84F0000}"/>
    <cellStyle name="Input 2 4 9 2 10 9 2" xfId="20547" xr:uid="{00000000-0005-0000-0000-0000C94F0000}"/>
    <cellStyle name="Input 2 4 9 2 10 9 3" xfId="20548" xr:uid="{00000000-0005-0000-0000-0000CA4F0000}"/>
    <cellStyle name="Input 2 4 9 2 11" xfId="20549" xr:uid="{00000000-0005-0000-0000-0000CB4F0000}"/>
    <cellStyle name="Input 2 4 9 2 11 2" xfId="20550" xr:uid="{00000000-0005-0000-0000-0000CC4F0000}"/>
    <cellStyle name="Input 2 4 9 2 11 3" xfId="20551" xr:uid="{00000000-0005-0000-0000-0000CD4F0000}"/>
    <cellStyle name="Input 2 4 9 2 12" xfId="20552" xr:uid="{00000000-0005-0000-0000-0000CE4F0000}"/>
    <cellStyle name="Input 2 4 9 2 12 2" xfId="20553" xr:uid="{00000000-0005-0000-0000-0000CF4F0000}"/>
    <cellStyle name="Input 2 4 9 2 12 3" xfId="20554" xr:uid="{00000000-0005-0000-0000-0000D04F0000}"/>
    <cellStyle name="Input 2 4 9 2 13" xfId="20555" xr:uid="{00000000-0005-0000-0000-0000D14F0000}"/>
    <cellStyle name="Input 2 4 9 2 13 2" xfId="20556" xr:uid="{00000000-0005-0000-0000-0000D24F0000}"/>
    <cellStyle name="Input 2 4 9 2 13 3" xfId="20557" xr:uid="{00000000-0005-0000-0000-0000D34F0000}"/>
    <cellStyle name="Input 2 4 9 2 14" xfId="20558" xr:uid="{00000000-0005-0000-0000-0000D44F0000}"/>
    <cellStyle name="Input 2 4 9 2 14 2" xfId="20559" xr:uid="{00000000-0005-0000-0000-0000D54F0000}"/>
    <cellStyle name="Input 2 4 9 2 14 3" xfId="20560" xr:uid="{00000000-0005-0000-0000-0000D64F0000}"/>
    <cellStyle name="Input 2 4 9 2 15" xfId="20561" xr:uid="{00000000-0005-0000-0000-0000D74F0000}"/>
    <cellStyle name="Input 2 4 9 2 15 2" xfId="20562" xr:uid="{00000000-0005-0000-0000-0000D84F0000}"/>
    <cellStyle name="Input 2 4 9 2 15 3" xfId="20563" xr:uid="{00000000-0005-0000-0000-0000D94F0000}"/>
    <cellStyle name="Input 2 4 9 2 16" xfId="20564" xr:uid="{00000000-0005-0000-0000-0000DA4F0000}"/>
    <cellStyle name="Input 2 4 9 2 16 2" xfId="20565" xr:uid="{00000000-0005-0000-0000-0000DB4F0000}"/>
    <cellStyle name="Input 2 4 9 2 16 3" xfId="20566" xr:uid="{00000000-0005-0000-0000-0000DC4F0000}"/>
    <cellStyle name="Input 2 4 9 2 17" xfId="20567" xr:uid="{00000000-0005-0000-0000-0000DD4F0000}"/>
    <cellStyle name="Input 2 4 9 2 17 2" xfId="20568" xr:uid="{00000000-0005-0000-0000-0000DE4F0000}"/>
    <cellStyle name="Input 2 4 9 2 17 3" xfId="20569" xr:uid="{00000000-0005-0000-0000-0000DF4F0000}"/>
    <cellStyle name="Input 2 4 9 2 18" xfId="20570" xr:uid="{00000000-0005-0000-0000-0000E04F0000}"/>
    <cellStyle name="Input 2 4 9 2 18 2" xfId="20571" xr:uid="{00000000-0005-0000-0000-0000E14F0000}"/>
    <cellStyle name="Input 2 4 9 2 18 3" xfId="20572" xr:uid="{00000000-0005-0000-0000-0000E24F0000}"/>
    <cellStyle name="Input 2 4 9 2 19" xfId="20573" xr:uid="{00000000-0005-0000-0000-0000E34F0000}"/>
    <cellStyle name="Input 2 4 9 2 2" xfId="20574" xr:uid="{00000000-0005-0000-0000-0000E44F0000}"/>
    <cellStyle name="Input 2 4 9 2 2 10" xfId="20575" xr:uid="{00000000-0005-0000-0000-0000E54F0000}"/>
    <cellStyle name="Input 2 4 9 2 2 11" xfId="20576" xr:uid="{00000000-0005-0000-0000-0000E64F0000}"/>
    <cellStyle name="Input 2 4 9 2 2 2" xfId="20577" xr:uid="{00000000-0005-0000-0000-0000E74F0000}"/>
    <cellStyle name="Input 2 4 9 2 2 2 2" xfId="20578" xr:uid="{00000000-0005-0000-0000-0000E84F0000}"/>
    <cellStyle name="Input 2 4 9 2 2 2 3" xfId="20579" xr:uid="{00000000-0005-0000-0000-0000E94F0000}"/>
    <cellStyle name="Input 2 4 9 2 2 3" xfId="20580" xr:uid="{00000000-0005-0000-0000-0000EA4F0000}"/>
    <cellStyle name="Input 2 4 9 2 2 3 2" xfId="20581" xr:uid="{00000000-0005-0000-0000-0000EB4F0000}"/>
    <cellStyle name="Input 2 4 9 2 2 3 3" xfId="20582" xr:uid="{00000000-0005-0000-0000-0000EC4F0000}"/>
    <cellStyle name="Input 2 4 9 2 2 4" xfId="20583" xr:uid="{00000000-0005-0000-0000-0000ED4F0000}"/>
    <cellStyle name="Input 2 4 9 2 2 4 2" xfId="20584" xr:uid="{00000000-0005-0000-0000-0000EE4F0000}"/>
    <cellStyle name="Input 2 4 9 2 2 4 3" xfId="20585" xr:uid="{00000000-0005-0000-0000-0000EF4F0000}"/>
    <cellStyle name="Input 2 4 9 2 2 5" xfId="20586" xr:uid="{00000000-0005-0000-0000-0000F04F0000}"/>
    <cellStyle name="Input 2 4 9 2 2 5 2" xfId="20587" xr:uid="{00000000-0005-0000-0000-0000F14F0000}"/>
    <cellStyle name="Input 2 4 9 2 2 5 3" xfId="20588" xr:uid="{00000000-0005-0000-0000-0000F24F0000}"/>
    <cellStyle name="Input 2 4 9 2 2 6" xfId="20589" xr:uid="{00000000-0005-0000-0000-0000F34F0000}"/>
    <cellStyle name="Input 2 4 9 2 2 6 2" xfId="20590" xr:uid="{00000000-0005-0000-0000-0000F44F0000}"/>
    <cellStyle name="Input 2 4 9 2 2 6 3" xfId="20591" xr:uid="{00000000-0005-0000-0000-0000F54F0000}"/>
    <cellStyle name="Input 2 4 9 2 2 7" xfId="20592" xr:uid="{00000000-0005-0000-0000-0000F64F0000}"/>
    <cellStyle name="Input 2 4 9 2 2 7 2" xfId="20593" xr:uid="{00000000-0005-0000-0000-0000F74F0000}"/>
    <cellStyle name="Input 2 4 9 2 2 7 3" xfId="20594" xr:uid="{00000000-0005-0000-0000-0000F84F0000}"/>
    <cellStyle name="Input 2 4 9 2 2 8" xfId="20595" xr:uid="{00000000-0005-0000-0000-0000F94F0000}"/>
    <cellStyle name="Input 2 4 9 2 2 8 2" xfId="20596" xr:uid="{00000000-0005-0000-0000-0000FA4F0000}"/>
    <cellStyle name="Input 2 4 9 2 2 8 3" xfId="20597" xr:uid="{00000000-0005-0000-0000-0000FB4F0000}"/>
    <cellStyle name="Input 2 4 9 2 2 9" xfId="20598" xr:uid="{00000000-0005-0000-0000-0000FC4F0000}"/>
    <cellStyle name="Input 2 4 9 2 2 9 2" xfId="20599" xr:uid="{00000000-0005-0000-0000-0000FD4F0000}"/>
    <cellStyle name="Input 2 4 9 2 2 9 3" xfId="20600" xr:uid="{00000000-0005-0000-0000-0000FE4F0000}"/>
    <cellStyle name="Input 2 4 9 2 20" xfId="20601" xr:uid="{00000000-0005-0000-0000-0000FF4F0000}"/>
    <cellStyle name="Input 2 4 9 2 3" xfId="20602" xr:uid="{00000000-0005-0000-0000-000000500000}"/>
    <cellStyle name="Input 2 4 9 2 3 10" xfId="20603" xr:uid="{00000000-0005-0000-0000-000001500000}"/>
    <cellStyle name="Input 2 4 9 2 3 11" xfId="20604" xr:uid="{00000000-0005-0000-0000-000002500000}"/>
    <cellStyle name="Input 2 4 9 2 3 2" xfId="20605" xr:uid="{00000000-0005-0000-0000-000003500000}"/>
    <cellStyle name="Input 2 4 9 2 3 2 2" xfId="20606" xr:uid="{00000000-0005-0000-0000-000004500000}"/>
    <cellStyle name="Input 2 4 9 2 3 2 3" xfId="20607" xr:uid="{00000000-0005-0000-0000-000005500000}"/>
    <cellStyle name="Input 2 4 9 2 3 3" xfId="20608" xr:uid="{00000000-0005-0000-0000-000006500000}"/>
    <cellStyle name="Input 2 4 9 2 3 3 2" xfId="20609" xr:uid="{00000000-0005-0000-0000-000007500000}"/>
    <cellStyle name="Input 2 4 9 2 3 3 3" xfId="20610" xr:uid="{00000000-0005-0000-0000-000008500000}"/>
    <cellStyle name="Input 2 4 9 2 3 4" xfId="20611" xr:uid="{00000000-0005-0000-0000-000009500000}"/>
    <cellStyle name="Input 2 4 9 2 3 4 2" xfId="20612" xr:uid="{00000000-0005-0000-0000-00000A500000}"/>
    <cellStyle name="Input 2 4 9 2 3 4 3" xfId="20613" xr:uid="{00000000-0005-0000-0000-00000B500000}"/>
    <cellStyle name="Input 2 4 9 2 3 5" xfId="20614" xr:uid="{00000000-0005-0000-0000-00000C500000}"/>
    <cellStyle name="Input 2 4 9 2 3 5 2" xfId="20615" xr:uid="{00000000-0005-0000-0000-00000D500000}"/>
    <cellStyle name="Input 2 4 9 2 3 5 3" xfId="20616" xr:uid="{00000000-0005-0000-0000-00000E500000}"/>
    <cellStyle name="Input 2 4 9 2 3 6" xfId="20617" xr:uid="{00000000-0005-0000-0000-00000F500000}"/>
    <cellStyle name="Input 2 4 9 2 3 6 2" xfId="20618" xr:uid="{00000000-0005-0000-0000-000010500000}"/>
    <cellStyle name="Input 2 4 9 2 3 6 3" xfId="20619" xr:uid="{00000000-0005-0000-0000-000011500000}"/>
    <cellStyle name="Input 2 4 9 2 3 7" xfId="20620" xr:uid="{00000000-0005-0000-0000-000012500000}"/>
    <cellStyle name="Input 2 4 9 2 3 7 2" xfId="20621" xr:uid="{00000000-0005-0000-0000-000013500000}"/>
    <cellStyle name="Input 2 4 9 2 3 7 3" xfId="20622" xr:uid="{00000000-0005-0000-0000-000014500000}"/>
    <cellStyle name="Input 2 4 9 2 3 8" xfId="20623" xr:uid="{00000000-0005-0000-0000-000015500000}"/>
    <cellStyle name="Input 2 4 9 2 3 8 2" xfId="20624" xr:uid="{00000000-0005-0000-0000-000016500000}"/>
    <cellStyle name="Input 2 4 9 2 3 8 3" xfId="20625" xr:uid="{00000000-0005-0000-0000-000017500000}"/>
    <cellStyle name="Input 2 4 9 2 3 9" xfId="20626" xr:uid="{00000000-0005-0000-0000-000018500000}"/>
    <cellStyle name="Input 2 4 9 2 3 9 2" xfId="20627" xr:uid="{00000000-0005-0000-0000-000019500000}"/>
    <cellStyle name="Input 2 4 9 2 3 9 3" xfId="20628" xr:uid="{00000000-0005-0000-0000-00001A500000}"/>
    <cellStyle name="Input 2 4 9 2 4" xfId="20629" xr:uid="{00000000-0005-0000-0000-00001B500000}"/>
    <cellStyle name="Input 2 4 9 2 4 10" xfId="20630" xr:uid="{00000000-0005-0000-0000-00001C500000}"/>
    <cellStyle name="Input 2 4 9 2 4 11" xfId="20631" xr:uid="{00000000-0005-0000-0000-00001D500000}"/>
    <cellStyle name="Input 2 4 9 2 4 2" xfId="20632" xr:uid="{00000000-0005-0000-0000-00001E500000}"/>
    <cellStyle name="Input 2 4 9 2 4 2 2" xfId="20633" xr:uid="{00000000-0005-0000-0000-00001F500000}"/>
    <cellStyle name="Input 2 4 9 2 4 2 3" xfId="20634" xr:uid="{00000000-0005-0000-0000-000020500000}"/>
    <cellStyle name="Input 2 4 9 2 4 3" xfId="20635" xr:uid="{00000000-0005-0000-0000-000021500000}"/>
    <cellStyle name="Input 2 4 9 2 4 3 2" xfId="20636" xr:uid="{00000000-0005-0000-0000-000022500000}"/>
    <cellStyle name="Input 2 4 9 2 4 3 3" xfId="20637" xr:uid="{00000000-0005-0000-0000-000023500000}"/>
    <cellStyle name="Input 2 4 9 2 4 4" xfId="20638" xr:uid="{00000000-0005-0000-0000-000024500000}"/>
    <cellStyle name="Input 2 4 9 2 4 4 2" xfId="20639" xr:uid="{00000000-0005-0000-0000-000025500000}"/>
    <cellStyle name="Input 2 4 9 2 4 4 3" xfId="20640" xr:uid="{00000000-0005-0000-0000-000026500000}"/>
    <cellStyle name="Input 2 4 9 2 4 5" xfId="20641" xr:uid="{00000000-0005-0000-0000-000027500000}"/>
    <cellStyle name="Input 2 4 9 2 4 5 2" xfId="20642" xr:uid="{00000000-0005-0000-0000-000028500000}"/>
    <cellStyle name="Input 2 4 9 2 4 5 3" xfId="20643" xr:uid="{00000000-0005-0000-0000-000029500000}"/>
    <cellStyle name="Input 2 4 9 2 4 6" xfId="20644" xr:uid="{00000000-0005-0000-0000-00002A500000}"/>
    <cellStyle name="Input 2 4 9 2 4 6 2" xfId="20645" xr:uid="{00000000-0005-0000-0000-00002B500000}"/>
    <cellStyle name="Input 2 4 9 2 4 6 3" xfId="20646" xr:uid="{00000000-0005-0000-0000-00002C500000}"/>
    <cellStyle name="Input 2 4 9 2 4 7" xfId="20647" xr:uid="{00000000-0005-0000-0000-00002D500000}"/>
    <cellStyle name="Input 2 4 9 2 4 7 2" xfId="20648" xr:uid="{00000000-0005-0000-0000-00002E500000}"/>
    <cellStyle name="Input 2 4 9 2 4 7 3" xfId="20649" xr:uid="{00000000-0005-0000-0000-00002F500000}"/>
    <cellStyle name="Input 2 4 9 2 4 8" xfId="20650" xr:uid="{00000000-0005-0000-0000-000030500000}"/>
    <cellStyle name="Input 2 4 9 2 4 8 2" xfId="20651" xr:uid="{00000000-0005-0000-0000-000031500000}"/>
    <cellStyle name="Input 2 4 9 2 4 8 3" xfId="20652" xr:uid="{00000000-0005-0000-0000-000032500000}"/>
    <cellStyle name="Input 2 4 9 2 4 9" xfId="20653" xr:uid="{00000000-0005-0000-0000-000033500000}"/>
    <cellStyle name="Input 2 4 9 2 4 9 2" xfId="20654" xr:uid="{00000000-0005-0000-0000-000034500000}"/>
    <cellStyle name="Input 2 4 9 2 4 9 3" xfId="20655" xr:uid="{00000000-0005-0000-0000-000035500000}"/>
    <cellStyle name="Input 2 4 9 2 5" xfId="20656" xr:uid="{00000000-0005-0000-0000-000036500000}"/>
    <cellStyle name="Input 2 4 9 2 5 10" xfId="20657" xr:uid="{00000000-0005-0000-0000-000037500000}"/>
    <cellStyle name="Input 2 4 9 2 5 11" xfId="20658" xr:uid="{00000000-0005-0000-0000-000038500000}"/>
    <cellStyle name="Input 2 4 9 2 5 2" xfId="20659" xr:uid="{00000000-0005-0000-0000-000039500000}"/>
    <cellStyle name="Input 2 4 9 2 5 2 2" xfId="20660" xr:uid="{00000000-0005-0000-0000-00003A500000}"/>
    <cellStyle name="Input 2 4 9 2 5 2 3" xfId="20661" xr:uid="{00000000-0005-0000-0000-00003B500000}"/>
    <cellStyle name="Input 2 4 9 2 5 3" xfId="20662" xr:uid="{00000000-0005-0000-0000-00003C500000}"/>
    <cellStyle name="Input 2 4 9 2 5 3 2" xfId="20663" xr:uid="{00000000-0005-0000-0000-00003D500000}"/>
    <cellStyle name="Input 2 4 9 2 5 3 3" xfId="20664" xr:uid="{00000000-0005-0000-0000-00003E500000}"/>
    <cellStyle name="Input 2 4 9 2 5 4" xfId="20665" xr:uid="{00000000-0005-0000-0000-00003F500000}"/>
    <cellStyle name="Input 2 4 9 2 5 4 2" xfId="20666" xr:uid="{00000000-0005-0000-0000-000040500000}"/>
    <cellStyle name="Input 2 4 9 2 5 4 3" xfId="20667" xr:uid="{00000000-0005-0000-0000-000041500000}"/>
    <cellStyle name="Input 2 4 9 2 5 5" xfId="20668" xr:uid="{00000000-0005-0000-0000-000042500000}"/>
    <cellStyle name="Input 2 4 9 2 5 5 2" xfId="20669" xr:uid="{00000000-0005-0000-0000-000043500000}"/>
    <cellStyle name="Input 2 4 9 2 5 5 3" xfId="20670" xr:uid="{00000000-0005-0000-0000-000044500000}"/>
    <cellStyle name="Input 2 4 9 2 5 6" xfId="20671" xr:uid="{00000000-0005-0000-0000-000045500000}"/>
    <cellStyle name="Input 2 4 9 2 5 6 2" xfId="20672" xr:uid="{00000000-0005-0000-0000-000046500000}"/>
    <cellStyle name="Input 2 4 9 2 5 6 3" xfId="20673" xr:uid="{00000000-0005-0000-0000-000047500000}"/>
    <cellStyle name="Input 2 4 9 2 5 7" xfId="20674" xr:uid="{00000000-0005-0000-0000-000048500000}"/>
    <cellStyle name="Input 2 4 9 2 5 7 2" xfId="20675" xr:uid="{00000000-0005-0000-0000-000049500000}"/>
    <cellStyle name="Input 2 4 9 2 5 7 3" xfId="20676" xr:uid="{00000000-0005-0000-0000-00004A500000}"/>
    <cellStyle name="Input 2 4 9 2 5 8" xfId="20677" xr:uid="{00000000-0005-0000-0000-00004B500000}"/>
    <cellStyle name="Input 2 4 9 2 5 8 2" xfId="20678" xr:uid="{00000000-0005-0000-0000-00004C500000}"/>
    <cellStyle name="Input 2 4 9 2 5 8 3" xfId="20679" xr:uid="{00000000-0005-0000-0000-00004D500000}"/>
    <cellStyle name="Input 2 4 9 2 5 9" xfId="20680" xr:uid="{00000000-0005-0000-0000-00004E500000}"/>
    <cellStyle name="Input 2 4 9 2 5 9 2" xfId="20681" xr:uid="{00000000-0005-0000-0000-00004F500000}"/>
    <cellStyle name="Input 2 4 9 2 5 9 3" xfId="20682" xr:uid="{00000000-0005-0000-0000-000050500000}"/>
    <cellStyle name="Input 2 4 9 2 6" xfId="20683" xr:uid="{00000000-0005-0000-0000-000051500000}"/>
    <cellStyle name="Input 2 4 9 2 6 10" xfId="20684" xr:uid="{00000000-0005-0000-0000-000052500000}"/>
    <cellStyle name="Input 2 4 9 2 6 11" xfId="20685" xr:uid="{00000000-0005-0000-0000-000053500000}"/>
    <cellStyle name="Input 2 4 9 2 6 2" xfId="20686" xr:uid="{00000000-0005-0000-0000-000054500000}"/>
    <cellStyle name="Input 2 4 9 2 6 2 2" xfId="20687" xr:uid="{00000000-0005-0000-0000-000055500000}"/>
    <cellStyle name="Input 2 4 9 2 6 2 3" xfId="20688" xr:uid="{00000000-0005-0000-0000-000056500000}"/>
    <cellStyle name="Input 2 4 9 2 6 3" xfId="20689" xr:uid="{00000000-0005-0000-0000-000057500000}"/>
    <cellStyle name="Input 2 4 9 2 6 3 2" xfId="20690" xr:uid="{00000000-0005-0000-0000-000058500000}"/>
    <cellStyle name="Input 2 4 9 2 6 3 3" xfId="20691" xr:uid="{00000000-0005-0000-0000-000059500000}"/>
    <cellStyle name="Input 2 4 9 2 6 4" xfId="20692" xr:uid="{00000000-0005-0000-0000-00005A500000}"/>
    <cellStyle name="Input 2 4 9 2 6 4 2" xfId="20693" xr:uid="{00000000-0005-0000-0000-00005B500000}"/>
    <cellStyle name="Input 2 4 9 2 6 4 3" xfId="20694" xr:uid="{00000000-0005-0000-0000-00005C500000}"/>
    <cellStyle name="Input 2 4 9 2 6 5" xfId="20695" xr:uid="{00000000-0005-0000-0000-00005D500000}"/>
    <cellStyle name="Input 2 4 9 2 6 5 2" xfId="20696" xr:uid="{00000000-0005-0000-0000-00005E500000}"/>
    <cellStyle name="Input 2 4 9 2 6 5 3" xfId="20697" xr:uid="{00000000-0005-0000-0000-00005F500000}"/>
    <cellStyle name="Input 2 4 9 2 6 6" xfId="20698" xr:uid="{00000000-0005-0000-0000-000060500000}"/>
    <cellStyle name="Input 2 4 9 2 6 6 2" xfId="20699" xr:uid="{00000000-0005-0000-0000-000061500000}"/>
    <cellStyle name="Input 2 4 9 2 6 6 3" xfId="20700" xr:uid="{00000000-0005-0000-0000-000062500000}"/>
    <cellStyle name="Input 2 4 9 2 6 7" xfId="20701" xr:uid="{00000000-0005-0000-0000-000063500000}"/>
    <cellStyle name="Input 2 4 9 2 6 7 2" xfId="20702" xr:uid="{00000000-0005-0000-0000-000064500000}"/>
    <cellStyle name="Input 2 4 9 2 6 7 3" xfId="20703" xr:uid="{00000000-0005-0000-0000-000065500000}"/>
    <cellStyle name="Input 2 4 9 2 6 8" xfId="20704" xr:uid="{00000000-0005-0000-0000-000066500000}"/>
    <cellStyle name="Input 2 4 9 2 6 8 2" xfId="20705" xr:uid="{00000000-0005-0000-0000-000067500000}"/>
    <cellStyle name="Input 2 4 9 2 6 8 3" xfId="20706" xr:uid="{00000000-0005-0000-0000-000068500000}"/>
    <cellStyle name="Input 2 4 9 2 6 9" xfId="20707" xr:uid="{00000000-0005-0000-0000-000069500000}"/>
    <cellStyle name="Input 2 4 9 2 6 9 2" xfId="20708" xr:uid="{00000000-0005-0000-0000-00006A500000}"/>
    <cellStyle name="Input 2 4 9 2 6 9 3" xfId="20709" xr:uid="{00000000-0005-0000-0000-00006B500000}"/>
    <cellStyle name="Input 2 4 9 2 7" xfId="20710" xr:uid="{00000000-0005-0000-0000-00006C500000}"/>
    <cellStyle name="Input 2 4 9 2 7 10" xfId="20711" xr:uid="{00000000-0005-0000-0000-00006D500000}"/>
    <cellStyle name="Input 2 4 9 2 7 11" xfId="20712" xr:uid="{00000000-0005-0000-0000-00006E500000}"/>
    <cellStyle name="Input 2 4 9 2 7 2" xfId="20713" xr:uid="{00000000-0005-0000-0000-00006F500000}"/>
    <cellStyle name="Input 2 4 9 2 7 2 2" xfId="20714" xr:uid="{00000000-0005-0000-0000-000070500000}"/>
    <cellStyle name="Input 2 4 9 2 7 2 3" xfId="20715" xr:uid="{00000000-0005-0000-0000-000071500000}"/>
    <cellStyle name="Input 2 4 9 2 7 3" xfId="20716" xr:uid="{00000000-0005-0000-0000-000072500000}"/>
    <cellStyle name="Input 2 4 9 2 7 3 2" xfId="20717" xr:uid="{00000000-0005-0000-0000-000073500000}"/>
    <cellStyle name="Input 2 4 9 2 7 3 3" xfId="20718" xr:uid="{00000000-0005-0000-0000-000074500000}"/>
    <cellStyle name="Input 2 4 9 2 7 4" xfId="20719" xr:uid="{00000000-0005-0000-0000-000075500000}"/>
    <cellStyle name="Input 2 4 9 2 7 4 2" xfId="20720" xr:uid="{00000000-0005-0000-0000-000076500000}"/>
    <cellStyle name="Input 2 4 9 2 7 4 3" xfId="20721" xr:uid="{00000000-0005-0000-0000-000077500000}"/>
    <cellStyle name="Input 2 4 9 2 7 5" xfId="20722" xr:uid="{00000000-0005-0000-0000-000078500000}"/>
    <cellStyle name="Input 2 4 9 2 7 5 2" xfId="20723" xr:uid="{00000000-0005-0000-0000-000079500000}"/>
    <cellStyle name="Input 2 4 9 2 7 5 3" xfId="20724" xr:uid="{00000000-0005-0000-0000-00007A500000}"/>
    <cellStyle name="Input 2 4 9 2 7 6" xfId="20725" xr:uid="{00000000-0005-0000-0000-00007B500000}"/>
    <cellStyle name="Input 2 4 9 2 7 6 2" xfId="20726" xr:uid="{00000000-0005-0000-0000-00007C500000}"/>
    <cellStyle name="Input 2 4 9 2 7 6 3" xfId="20727" xr:uid="{00000000-0005-0000-0000-00007D500000}"/>
    <cellStyle name="Input 2 4 9 2 7 7" xfId="20728" xr:uid="{00000000-0005-0000-0000-00007E500000}"/>
    <cellStyle name="Input 2 4 9 2 7 7 2" xfId="20729" xr:uid="{00000000-0005-0000-0000-00007F500000}"/>
    <cellStyle name="Input 2 4 9 2 7 7 3" xfId="20730" xr:uid="{00000000-0005-0000-0000-000080500000}"/>
    <cellStyle name="Input 2 4 9 2 7 8" xfId="20731" xr:uid="{00000000-0005-0000-0000-000081500000}"/>
    <cellStyle name="Input 2 4 9 2 7 8 2" xfId="20732" xr:uid="{00000000-0005-0000-0000-000082500000}"/>
    <cellStyle name="Input 2 4 9 2 7 8 3" xfId="20733" xr:uid="{00000000-0005-0000-0000-000083500000}"/>
    <cellStyle name="Input 2 4 9 2 7 9" xfId="20734" xr:uid="{00000000-0005-0000-0000-000084500000}"/>
    <cellStyle name="Input 2 4 9 2 7 9 2" xfId="20735" xr:uid="{00000000-0005-0000-0000-000085500000}"/>
    <cellStyle name="Input 2 4 9 2 7 9 3" xfId="20736" xr:uid="{00000000-0005-0000-0000-000086500000}"/>
    <cellStyle name="Input 2 4 9 2 8" xfId="20737" xr:uid="{00000000-0005-0000-0000-000087500000}"/>
    <cellStyle name="Input 2 4 9 2 8 10" xfId="20738" xr:uid="{00000000-0005-0000-0000-000088500000}"/>
    <cellStyle name="Input 2 4 9 2 8 11" xfId="20739" xr:uid="{00000000-0005-0000-0000-000089500000}"/>
    <cellStyle name="Input 2 4 9 2 8 2" xfId="20740" xr:uid="{00000000-0005-0000-0000-00008A500000}"/>
    <cellStyle name="Input 2 4 9 2 8 2 2" xfId="20741" xr:uid="{00000000-0005-0000-0000-00008B500000}"/>
    <cellStyle name="Input 2 4 9 2 8 2 3" xfId="20742" xr:uid="{00000000-0005-0000-0000-00008C500000}"/>
    <cellStyle name="Input 2 4 9 2 8 3" xfId="20743" xr:uid="{00000000-0005-0000-0000-00008D500000}"/>
    <cellStyle name="Input 2 4 9 2 8 3 2" xfId="20744" xr:uid="{00000000-0005-0000-0000-00008E500000}"/>
    <cellStyle name="Input 2 4 9 2 8 3 3" xfId="20745" xr:uid="{00000000-0005-0000-0000-00008F500000}"/>
    <cellStyle name="Input 2 4 9 2 8 4" xfId="20746" xr:uid="{00000000-0005-0000-0000-000090500000}"/>
    <cellStyle name="Input 2 4 9 2 8 4 2" xfId="20747" xr:uid="{00000000-0005-0000-0000-000091500000}"/>
    <cellStyle name="Input 2 4 9 2 8 4 3" xfId="20748" xr:uid="{00000000-0005-0000-0000-000092500000}"/>
    <cellStyle name="Input 2 4 9 2 8 5" xfId="20749" xr:uid="{00000000-0005-0000-0000-000093500000}"/>
    <cellStyle name="Input 2 4 9 2 8 5 2" xfId="20750" xr:uid="{00000000-0005-0000-0000-000094500000}"/>
    <cellStyle name="Input 2 4 9 2 8 5 3" xfId="20751" xr:uid="{00000000-0005-0000-0000-000095500000}"/>
    <cellStyle name="Input 2 4 9 2 8 6" xfId="20752" xr:uid="{00000000-0005-0000-0000-000096500000}"/>
    <cellStyle name="Input 2 4 9 2 8 6 2" xfId="20753" xr:uid="{00000000-0005-0000-0000-000097500000}"/>
    <cellStyle name="Input 2 4 9 2 8 6 3" xfId="20754" xr:uid="{00000000-0005-0000-0000-000098500000}"/>
    <cellStyle name="Input 2 4 9 2 8 7" xfId="20755" xr:uid="{00000000-0005-0000-0000-000099500000}"/>
    <cellStyle name="Input 2 4 9 2 8 7 2" xfId="20756" xr:uid="{00000000-0005-0000-0000-00009A500000}"/>
    <cellStyle name="Input 2 4 9 2 8 7 3" xfId="20757" xr:uid="{00000000-0005-0000-0000-00009B500000}"/>
    <cellStyle name="Input 2 4 9 2 8 8" xfId="20758" xr:uid="{00000000-0005-0000-0000-00009C500000}"/>
    <cellStyle name="Input 2 4 9 2 8 8 2" xfId="20759" xr:uid="{00000000-0005-0000-0000-00009D500000}"/>
    <cellStyle name="Input 2 4 9 2 8 8 3" xfId="20760" xr:uid="{00000000-0005-0000-0000-00009E500000}"/>
    <cellStyle name="Input 2 4 9 2 8 9" xfId="20761" xr:uid="{00000000-0005-0000-0000-00009F500000}"/>
    <cellStyle name="Input 2 4 9 2 8 9 2" xfId="20762" xr:uid="{00000000-0005-0000-0000-0000A0500000}"/>
    <cellStyle name="Input 2 4 9 2 8 9 3" xfId="20763" xr:uid="{00000000-0005-0000-0000-0000A1500000}"/>
    <cellStyle name="Input 2 4 9 2 9" xfId="20764" xr:uid="{00000000-0005-0000-0000-0000A2500000}"/>
    <cellStyle name="Input 2 4 9 2 9 10" xfId="20765" xr:uid="{00000000-0005-0000-0000-0000A3500000}"/>
    <cellStyle name="Input 2 4 9 2 9 11" xfId="20766" xr:uid="{00000000-0005-0000-0000-0000A4500000}"/>
    <cellStyle name="Input 2 4 9 2 9 2" xfId="20767" xr:uid="{00000000-0005-0000-0000-0000A5500000}"/>
    <cellStyle name="Input 2 4 9 2 9 2 2" xfId="20768" xr:uid="{00000000-0005-0000-0000-0000A6500000}"/>
    <cellStyle name="Input 2 4 9 2 9 2 3" xfId="20769" xr:uid="{00000000-0005-0000-0000-0000A7500000}"/>
    <cellStyle name="Input 2 4 9 2 9 3" xfId="20770" xr:uid="{00000000-0005-0000-0000-0000A8500000}"/>
    <cellStyle name="Input 2 4 9 2 9 3 2" xfId="20771" xr:uid="{00000000-0005-0000-0000-0000A9500000}"/>
    <cellStyle name="Input 2 4 9 2 9 3 3" xfId="20772" xr:uid="{00000000-0005-0000-0000-0000AA500000}"/>
    <cellStyle name="Input 2 4 9 2 9 4" xfId="20773" xr:uid="{00000000-0005-0000-0000-0000AB500000}"/>
    <cellStyle name="Input 2 4 9 2 9 4 2" xfId="20774" xr:uid="{00000000-0005-0000-0000-0000AC500000}"/>
    <cellStyle name="Input 2 4 9 2 9 4 3" xfId="20775" xr:uid="{00000000-0005-0000-0000-0000AD500000}"/>
    <cellStyle name="Input 2 4 9 2 9 5" xfId="20776" xr:uid="{00000000-0005-0000-0000-0000AE500000}"/>
    <cellStyle name="Input 2 4 9 2 9 5 2" xfId="20777" xr:uid="{00000000-0005-0000-0000-0000AF500000}"/>
    <cellStyle name="Input 2 4 9 2 9 5 3" xfId="20778" xr:uid="{00000000-0005-0000-0000-0000B0500000}"/>
    <cellStyle name="Input 2 4 9 2 9 6" xfId="20779" xr:uid="{00000000-0005-0000-0000-0000B1500000}"/>
    <cellStyle name="Input 2 4 9 2 9 6 2" xfId="20780" xr:uid="{00000000-0005-0000-0000-0000B2500000}"/>
    <cellStyle name="Input 2 4 9 2 9 6 3" xfId="20781" xr:uid="{00000000-0005-0000-0000-0000B3500000}"/>
    <cellStyle name="Input 2 4 9 2 9 7" xfId="20782" xr:uid="{00000000-0005-0000-0000-0000B4500000}"/>
    <cellStyle name="Input 2 4 9 2 9 7 2" xfId="20783" xr:uid="{00000000-0005-0000-0000-0000B5500000}"/>
    <cellStyle name="Input 2 4 9 2 9 7 3" xfId="20784" xr:uid="{00000000-0005-0000-0000-0000B6500000}"/>
    <cellStyle name="Input 2 4 9 2 9 8" xfId="20785" xr:uid="{00000000-0005-0000-0000-0000B7500000}"/>
    <cellStyle name="Input 2 4 9 2 9 8 2" xfId="20786" xr:uid="{00000000-0005-0000-0000-0000B8500000}"/>
    <cellStyle name="Input 2 4 9 2 9 8 3" xfId="20787" xr:uid="{00000000-0005-0000-0000-0000B9500000}"/>
    <cellStyle name="Input 2 4 9 2 9 9" xfId="20788" xr:uid="{00000000-0005-0000-0000-0000BA500000}"/>
    <cellStyle name="Input 2 4 9 2 9 9 2" xfId="20789" xr:uid="{00000000-0005-0000-0000-0000BB500000}"/>
    <cellStyle name="Input 2 4 9 2 9 9 3" xfId="20790" xr:uid="{00000000-0005-0000-0000-0000BC500000}"/>
    <cellStyle name="Input 2 4 9 3" xfId="58262" xr:uid="{00000000-0005-0000-0000-0000BD500000}"/>
    <cellStyle name="Input 2 5" xfId="20791" xr:uid="{00000000-0005-0000-0000-0000BE500000}"/>
    <cellStyle name="Input 2 5 10" xfId="20792" xr:uid="{00000000-0005-0000-0000-0000BF500000}"/>
    <cellStyle name="Input 2 5 10 2" xfId="20793" xr:uid="{00000000-0005-0000-0000-0000C0500000}"/>
    <cellStyle name="Input 2 5 10 3" xfId="20794" xr:uid="{00000000-0005-0000-0000-0000C1500000}"/>
    <cellStyle name="Input 2 5 2" xfId="20795" xr:uid="{00000000-0005-0000-0000-0000C2500000}"/>
    <cellStyle name="Input 2 5 2 2" xfId="20796" xr:uid="{00000000-0005-0000-0000-0000C3500000}"/>
    <cellStyle name="Input 2 5 2 2 2" xfId="20797" xr:uid="{00000000-0005-0000-0000-0000C4500000}"/>
    <cellStyle name="Input 2 5 2 2 3" xfId="20798" xr:uid="{00000000-0005-0000-0000-0000C5500000}"/>
    <cellStyle name="Input 2 5 2 3" xfId="20799" xr:uid="{00000000-0005-0000-0000-0000C6500000}"/>
    <cellStyle name="Input 2 5 2 3 2" xfId="20800" xr:uid="{00000000-0005-0000-0000-0000C7500000}"/>
    <cellStyle name="Input 2 5 2 3 3" xfId="20801" xr:uid="{00000000-0005-0000-0000-0000C8500000}"/>
    <cellStyle name="Input 2 5 2 4" xfId="20802" xr:uid="{00000000-0005-0000-0000-0000C9500000}"/>
    <cellStyle name="Input 2 5 2 4 2" xfId="20803" xr:uid="{00000000-0005-0000-0000-0000CA500000}"/>
    <cellStyle name="Input 2 5 2 4 3" xfId="20804" xr:uid="{00000000-0005-0000-0000-0000CB500000}"/>
    <cellStyle name="Input 2 5 2 5" xfId="20805" xr:uid="{00000000-0005-0000-0000-0000CC500000}"/>
    <cellStyle name="Input 2 5 2 5 2" xfId="20806" xr:uid="{00000000-0005-0000-0000-0000CD500000}"/>
    <cellStyle name="Input 2 5 2 5 3" xfId="20807" xr:uid="{00000000-0005-0000-0000-0000CE500000}"/>
    <cellStyle name="Input 2 5 2 6" xfId="20808" xr:uid="{00000000-0005-0000-0000-0000CF500000}"/>
    <cellStyle name="Input 2 5 2 6 2" xfId="20809" xr:uid="{00000000-0005-0000-0000-0000D0500000}"/>
    <cellStyle name="Input 2 5 2 6 3" xfId="20810" xr:uid="{00000000-0005-0000-0000-0000D1500000}"/>
    <cellStyle name="Input 2 5 2 7" xfId="20811" xr:uid="{00000000-0005-0000-0000-0000D2500000}"/>
    <cellStyle name="Input 2 5 2 7 2" xfId="20812" xr:uid="{00000000-0005-0000-0000-0000D3500000}"/>
    <cellStyle name="Input 2 5 2 7 3" xfId="20813" xr:uid="{00000000-0005-0000-0000-0000D4500000}"/>
    <cellStyle name="Input 2 5 2 8" xfId="20814" xr:uid="{00000000-0005-0000-0000-0000D5500000}"/>
    <cellStyle name="Input 2 5 2 9" xfId="20815" xr:uid="{00000000-0005-0000-0000-0000D6500000}"/>
    <cellStyle name="Input 2 5 3" xfId="20816" xr:uid="{00000000-0005-0000-0000-0000D7500000}"/>
    <cellStyle name="Input 2 5 3 2" xfId="20817" xr:uid="{00000000-0005-0000-0000-0000D8500000}"/>
    <cellStyle name="Input 2 5 3 2 2" xfId="20818" xr:uid="{00000000-0005-0000-0000-0000D9500000}"/>
    <cellStyle name="Input 2 5 3 2 3" xfId="20819" xr:uid="{00000000-0005-0000-0000-0000DA500000}"/>
    <cellStyle name="Input 2 5 3 3" xfId="20820" xr:uid="{00000000-0005-0000-0000-0000DB500000}"/>
    <cellStyle name="Input 2 5 3 3 2" xfId="20821" xr:uid="{00000000-0005-0000-0000-0000DC500000}"/>
    <cellStyle name="Input 2 5 3 3 3" xfId="20822" xr:uid="{00000000-0005-0000-0000-0000DD500000}"/>
    <cellStyle name="Input 2 5 3 4" xfId="20823" xr:uid="{00000000-0005-0000-0000-0000DE500000}"/>
    <cellStyle name="Input 2 5 3 4 2" xfId="20824" xr:uid="{00000000-0005-0000-0000-0000DF500000}"/>
    <cellStyle name="Input 2 5 3 4 3" xfId="20825" xr:uid="{00000000-0005-0000-0000-0000E0500000}"/>
    <cellStyle name="Input 2 5 3 5" xfId="20826" xr:uid="{00000000-0005-0000-0000-0000E1500000}"/>
    <cellStyle name="Input 2 5 3 5 2" xfId="20827" xr:uid="{00000000-0005-0000-0000-0000E2500000}"/>
    <cellStyle name="Input 2 5 3 5 3" xfId="20828" xr:uid="{00000000-0005-0000-0000-0000E3500000}"/>
    <cellStyle name="Input 2 5 3 6" xfId="20829" xr:uid="{00000000-0005-0000-0000-0000E4500000}"/>
    <cellStyle name="Input 2 5 3 6 2" xfId="20830" xr:uid="{00000000-0005-0000-0000-0000E5500000}"/>
    <cellStyle name="Input 2 5 3 6 3" xfId="20831" xr:uid="{00000000-0005-0000-0000-0000E6500000}"/>
    <cellStyle name="Input 2 5 3 7" xfId="20832" xr:uid="{00000000-0005-0000-0000-0000E7500000}"/>
    <cellStyle name="Input 2 5 3 7 2" xfId="20833" xr:uid="{00000000-0005-0000-0000-0000E8500000}"/>
    <cellStyle name="Input 2 5 3 7 3" xfId="20834" xr:uid="{00000000-0005-0000-0000-0000E9500000}"/>
    <cellStyle name="Input 2 5 3 8" xfId="20835" xr:uid="{00000000-0005-0000-0000-0000EA500000}"/>
    <cellStyle name="Input 2 5 3 9" xfId="20836" xr:uid="{00000000-0005-0000-0000-0000EB500000}"/>
    <cellStyle name="Input 2 5 4" xfId="20837" xr:uid="{00000000-0005-0000-0000-0000EC500000}"/>
    <cellStyle name="Input 2 5 4 2" xfId="20838" xr:uid="{00000000-0005-0000-0000-0000ED500000}"/>
    <cellStyle name="Input 2 5 4 3" xfId="20839" xr:uid="{00000000-0005-0000-0000-0000EE500000}"/>
    <cellStyle name="Input 2 5 5" xfId="20840" xr:uid="{00000000-0005-0000-0000-0000EF500000}"/>
    <cellStyle name="Input 2 5 5 2" xfId="20841" xr:uid="{00000000-0005-0000-0000-0000F0500000}"/>
    <cellStyle name="Input 2 5 5 3" xfId="20842" xr:uid="{00000000-0005-0000-0000-0000F1500000}"/>
    <cellStyle name="Input 2 5 6" xfId="20843" xr:uid="{00000000-0005-0000-0000-0000F2500000}"/>
    <cellStyle name="Input 2 5 6 2" xfId="20844" xr:uid="{00000000-0005-0000-0000-0000F3500000}"/>
    <cellStyle name="Input 2 5 6 3" xfId="20845" xr:uid="{00000000-0005-0000-0000-0000F4500000}"/>
    <cellStyle name="Input 2 5 7" xfId="20846" xr:uid="{00000000-0005-0000-0000-0000F5500000}"/>
    <cellStyle name="Input 2 5 7 2" xfId="20847" xr:uid="{00000000-0005-0000-0000-0000F6500000}"/>
    <cellStyle name="Input 2 5 7 3" xfId="20848" xr:uid="{00000000-0005-0000-0000-0000F7500000}"/>
    <cellStyle name="Input 2 5 8" xfId="20849" xr:uid="{00000000-0005-0000-0000-0000F8500000}"/>
    <cellStyle name="Input 2 5 8 2" xfId="20850" xr:uid="{00000000-0005-0000-0000-0000F9500000}"/>
    <cellStyle name="Input 2 5 8 3" xfId="20851" xr:uid="{00000000-0005-0000-0000-0000FA500000}"/>
    <cellStyle name="Input 2 5 9" xfId="20852" xr:uid="{00000000-0005-0000-0000-0000FB500000}"/>
    <cellStyle name="Input 2 5 9 2" xfId="20853" xr:uid="{00000000-0005-0000-0000-0000FC500000}"/>
    <cellStyle name="Input 2 5 9 3" xfId="20854" xr:uid="{00000000-0005-0000-0000-0000FD500000}"/>
    <cellStyle name="Input 2 6" xfId="20855" xr:uid="{00000000-0005-0000-0000-0000FE500000}"/>
    <cellStyle name="Input 2 6 10" xfId="20856" xr:uid="{00000000-0005-0000-0000-0000FF500000}"/>
    <cellStyle name="Input 2 6 10 10" xfId="20857" xr:uid="{00000000-0005-0000-0000-000000510000}"/>
    <cellStyle name="Input 2 6 10 11" xfId="20858" xr:uid="{00000000-0005-0000-0000-000001510000}"/>
    <cellStyle name="Input 2 6 10 2" xfId="20859" xr:uid="{00000000-0005-0000-0000-000002510000}"/>
    <cellStyle name="Input 2 6 10 2 2" xfId="20860" xr:uid="{00000000-0005-0000-0000-000003510000}"/>
    <cellStyle name="Input 2 6 10 2 3" xfId="20861" xr:uid="{00000000-0005-0000-0000-000004510000}"/>
    <cellStyle name="Input 2 6 10 3" xfId="20862" xr:uid="{00000000-0005-0000-0000-000005510000}"/>
    <cellStyle name="Input 2 6 10 3 2" xfId="20863" xr:uid="{00000000-0005-0000-0000-000006510000}"/>
    <cellStyle name="Input 2 6 10 3 3" xfId="20864" xr:uid="{00000000-0005-0000-0000-000007510000}"/>
    <cellStyle name="Input 2 6 10 4" xfId="20865" xr:uid="{00000000-0005-0000-0000-000008510000}"/>
    <cellStyle name="Input 2 6 10 4 2" xfId="20866" xr:uid="{00000000-0005-0000-0000-000009510000}"/>
    <cellStyle name="Input 2 6 10 4 3" xfId="20867" xr:uid="{00000000-0005-0000-0000-00000A510000}"/>
    <cellStyle name="Input 2 6 10 5" xfId="20868" xr:uid="{00000000-0005-0000-0000-00000B510000}"/>
    <cellStyle name="Input 2 6 10 5 2" xfId="20869" xr:uid="{00000000-0005-0000-0000-00000C510000}"/>
    <cellStyle name="Input 2 6 10 5 3" xfId="20870" xr:uid="{00000000-0005-0000-0000-00000D510000}"/>
    <cellStyle name="Input 2 6 10 6" xfId="20871" xr:uid="{00000000-0005-0000-0000-00000E510000}"/>
    <cellStyle name="Input 2 6 10 6 2" xfId="20872" xr:uid="{00000000-0005-0000-0000-00000F510000}"/>
    <cellStyle name="Input 2 6 10 6 3" xfId="20873" xr:uid="{00000000-0005-0000-0000-000010510000}"/>
    <cellStyle name="Input 2 6 10 7" xfId="20874" xr:uid="{00000000-0005-0000-0000-000011510000}"/>
    <cellStyle name="Input 2 6 10 7 2" xfId="20875" xr:uid="{00000000-0005-0000-0000-000012510000}"/>
    <cellStyle name="Input 2 6 10 7 3" xfId="20876" xr:uid="{00000000-0005-0000-0000-000013510000}"/>
    <cellStyle name="Input 2 6 10 8" xfId="20877" xr:uid="{00000000-0005-0000-0000-000014510000}"/>
    <cellStyle name="Input 2 6 10 8 2" xfId="20878" xr:uid="{00000000-0005-0000-0000-000015510000}"/>
    <cellStyle name="Input 2 6 10 8 3" xfId="20879" xr:uid="{00000000-0005-0000-0000-000016510000}"/>
    <cellStyle name="Input 2 6 10 9" xfId="20880" xr:uid="{00000000-0005-0000-0000-000017510000}"/>
    <cellStyle name="Input 2 6 10 9 2" xfId="20881" xr:uid="{00000000-0005-0000-0000-000018510000}"/>
    <cellStyle name="Input 2 6 10 9 3" xfId="20882" xr:uid="{00000000-0005-0000-0000-000019510000}"/>
    <cellStyle name="Input 2 6 11" xfId="20883" xr:uid="{00000000-0005-0000-0000-00001A510000}"/>
    <cellStyle name="Input 2 6 11 2" xfId="20884" xr:uid="{00000000-0005-0000-0000-00001B510000}"/>
    <cellStyle name="Input 2 6 11 3" xfId="20885" xr:uid="{00000000-0005-0000-0000-00001C510000}"/>
    <cellStyle name="Input 2 6 12" xfId="20886" xr:uid="{00000000-0005-0000-0000-00001D510000}"/>
    <cellStyle name="Input 2 6 12 2" xfId="20887" xr:uid="{00000000-0005-0000-0000-00001E510000}"/>
    <cellStyle name="Input 2 6 12 3" xfId="20888" xr:uid="{00000000-0005-0000-0000-00001F510000}"/>
    <cellStyle name="Input 2 6 13" xfId="20889" xr:uid="{00000000-0005-0000-0000-000020510000}"/>
    <cellStyle name="Input 2 6 13 2" xfId="20890" xr:uid="{00000000-0005-0000-0000-000021510000}"/>
    <cellStyle name="Input 2 6 13 3" xfId="20891" xr:uid="{00000000-0005-0000-0000-000022510000}"/>
    <cellStyle name="Input 2 6 14" xfId="20892" xr:uid="{00000000-0005-0000-0000-000023510000}"/>
    <cellStyle name="Input 2 6 14 2" xfId="20893" xr:uid="{00000000-0005-0000-0000-000024510000}"/>
    <cellStyle name="Input 2 6 14 3" xfId="20894" xr:uid="{00000000-0005-0000-0000-000025510000}"/>
    <cellStyle name="Input 2 6 15" xfId="20895" xr:uid="{00000000-0005-0000-0000-000026510000}"/>
    <cellStyle name="Input 2 6 15 2" xfId="20896" xr:uid="{00000000-0005-0000-0000-000027510000}"/>
    <cellStyle name="Input 2 6 15 3" xfId="20897" xr:uid="{00000000-0005-0000-0000-000028510000}"/>
    <cellStyle name="Input 2 6 16" xfId="20898" xr:uid="{00000000-0005-0000-0000-000029510000}"/>
    <cellStyle name="Input 2 6 16 2" xfId="20899" xr:uid="{00000000-0005-0000-0000-00002A510000}"/>
    <cellStyle name="Input 2 6 16 3" xfId="20900" xr:uid="{00000000-0005-0000-0000-00002B510000}"/>
    <cellStyle name="Input 2 6 17" xfId="20901" xr:uid="{00000000-0005-0000-0000-00002C510000}"/>
    <cellStyle name="Input 2 6 17 2" xfId="20902" xr:uid="{00000000-0005-0000-0000-00002D510000}"/>
    <cellStyle name="Input 2 6 17 3" xfId="20903" xr:uid="{00000000-0005-0000-0000-00002E510000}"/>
    <cellStyle name="Input 2 6 18" xfId="20904" xr:uid="{00000000-0005-0000-0000-00002F510000}"/>
    <cellStyle name="Input 2 6 18 2" xfId="20905" xr:uid="{00000000-0005-0000-0000-000030510000}"/>
    <cellStyle name="Input 2 6 18 3" xfId="20906" xr:uid="{00000000-0005-0000-0000-000031510000}"/>
    <cellStyle name="Input 2 6 19" xfId="20907" xr:uid="{00000000-0005-0000-0000-000032510000}"/>
    <cellStyle name="Input 2 6 2" xfId="20908" xr:uid="{00000000-0005-0000-0000-000033510000}"/>
    <cellStyle name="Input 2 6 2 10" xfId="20909" xr:uid="{00000000-0005-0000-0000-000034510000}"/>
    <cellStyle name="Input 2 6 2 11" xfId="20910" xr:uid="{00000000-0005-0000-0000-000035510000}"/>
    <cellStyle name="Input 2 6 2 2" xfId="20911" xr:uid="{00000000-0005-0000-0000-000036510000}"/>
    <cellStyle name="Input 2 6 2 2 2" xfId="20912" xr:uid="{00000000-0005-0000-0000-000037510000}"/>
    <cellStyle name="Input 2 6 2 2 3" xfId="20913" xr:uid="{00000000-0005-0000-0000-000038510000}"/>
    <cellStyle name="Input 2 6 2 3" xfId="20914" xr:uid="{00000000-0005-0000-0000-000039510000}"/>
    <cellStyle name="Input 2 6 2 3 2" xfId="20915" xr:uid="{00000000-0005-0000-0000-00003A510000}"/>
    <cellStyle name="Input 2 6 2 3 3" xfId="20916" xr:uid="{00000000-0005-0000-0000-00003B510000}"/>
    <cellStyle name="Input 2 6 2 4" xfId="20917" xr:uid="{00000000-0005-0000-0000-00003C510000}"/>
    <cellStyle name="Input 2 6 2 4 2" xfId="20918" xr:uid="{00000000-0005-0000-0000-00003D510000}"/>
    <cellStyle name="Input 2 6 2 4 3" xfId="20919" xr:uid="{00000000-0005-0000-0000-00003E510000}"/>
    <cellStyle name="Input 2 6 2 5" xfId="20920" xr:uid="{00000000-0005-0000-0000-00003F510000}"/>
    <cellStyle name="Input 2 6 2 5 2" xfId="20921" xr:uid="{00000000-0005-0000-0000-000040510000}"/>
    <cellStyle name="Input 2 6 2 5 3" xfId="20922" xr:uid="{00000000-0005-0000-0000-000041510000}"/>
    <cellStyle name="Input 2 6 2 6" xfId="20923" xr:uid="{00000000-0005-0000-0000-000042510000}"/>
    <cellStyle name="Input 2 6 2 6 2" xfId="20924" xr:uid="{00000000-0005-0000-0000-000043510000}"/>
    <cellStyle name="Input 2 6 2 6 3" xfId="20925" xr:uid="{00000000-0005-0000-0000-000044510000}"/>
    <cellStyle name="Input 2 6 2 7" xfId="20926" xr:uid="{00000000-0005-0000-0000-000045510000}"/>
    <cellStyle name="Input 2 6 2 7 2" xfId="20927" xr:uid="{00000000-0005-0000-0000-000046510000}"/>
    <cellStyle name="Input 2 6 2 7 3" xfId="20928" xr:uid="{00000000-0005-0000-0000-000047510000}"/>
    <cellStyle name="Input 2 6 2 8" xfId="20929" xr:uid="{00000000-0005-0000-0000-000048510000}"/>
    <cellStyle name="Input 2 6 2 8 2" xfId="20930" xr:uid="{00000000-0005-0000-0000-000049510000}"/>
    <cellStyle name="Input 2 6 2 8 3" xfId="20931" xr:uid="{00000000-0005-0000-0000-00004A510000}"/>
    <cellStyle name="Input 2 6 2 9" xfId="20932" xr:uid="{00000000-0005-0000-0000-00004B510000}"/>
    <cellStyle name="Input 2 6 2 9 2" xfId="20933" xr:uid="{00000000-0005-0000-0000-00004C510000}"/>
    <cellStyle name="Input 2 6 2 9 3" xfId="20934" xr:uid="{00000000-0005-0000-0000-00004D510000}"/>
    <cellStyle name="Input 2 6 20" xfId="20935" xr:uid="{00000000-0005-0000-0000-00004E510000}"/>
    <cellStyle name="Input 2 6 3" xfId="20936" xr:uid="{00000000-0005-0000-0000-00004F510000}"/>
    <cellStyle name="Input 2 6 3 10" xfId="20937" xr:uid="{00000000-0005-0000-0000-000050510000}"/>
    <cellStyle name="Input 2 6 3 11" xfId="20938" xr:uid="{00000000-0005-0000-0000-000051510000}"/>
    <cellStyle name="Input 2 6 3 2" xfId="20939" xr:uid="{00000000-0005-0000-0000-000052510000}"/>
    <cellStyle name="Input 2 6 3 2 2" xfId="20940" xr:uid="{00000000-0005-0000-0000-000053510000}"/>
    <cellStyle name="Input 2 6 3 2 3" xfId="20941" xr:uid="{00000000-0005-0000-0000-000054510000}"/>
    <cellStyle name="Input 2 6 3 3" xfId="20942" xr:uid="{00000000-0005-0000-0000-000055510000}"/>
    <cellStyle name="Input 2 6 3 3 2" xfId="20943" xr:uid="{00000000-0005-0000-0000-000056510000}"/>
    <cellStyle name="Input 2 6 3 3 3" xfId="20944" xr:uid="{00000000-0005-0000-0000-000057510000}"/>
    <cellStyle name="Input 2 6 3 4" xfId="20945" xr:uid="{00000000-0005-0000-0000-000058510000}"/>
    <cellStyle name="Input 2 6 3 4 2" xfId="20946" xr:uid="{00000000-0005-0000-0000-000059510000}"/>
    <cellStyle name="Input 2 6 3 4 3" xfId="20947" xr:uid="{00000000-0005-0000-0000-00005A510000}"/>
    <cellStyle name="Input 2 6 3 5" xfId="20948" xr:uid="{00000000-0005-0000-0000-00005B510000}"/>
    <cellStyle name="Input 2 6 3 5 2" xfId="20949" xr:uid="{00000000-0005-0000-0000-00005C510000}"/>
    <cellStyle name="Input 2 6 3 5 3" xfId="20950" xr:uid="{00000000-0005-0000-0000-00005D510000}"/>
    <cellStyle name="Input 2 6 3 6" xfId="20951" xr:uid="{00000000-0005-0000-0000-00005E510000}"/>
    <cellStyle name="Input 2 6 3 6 2" xfId="20952" xr:uid="{00000000-0005-0000-0000-00005F510000}"/>
    <cellStyle name="Input 2 6 3 6 3" xfId="20953" xr:uid="{00000000-0005-0000-0000-000060510000}"/>
    <cellStyle name="Input 2 6 3 7" xfId="20954" xr:uid="{00000000-0005-0000-0000-000061510000}"/>
    <cellStyle name="Input 2 6 3 7 2" xfId="20955" xr:uid="{00000000-0005-0000-0000-000062510000}"/>
    <cellStyle name="Input 2 6 3 7 3" xfId="20956" xr:uid="{00000000-0005-0000-0000-000063510000}"/>
    <cellStyle name="Input 2 6 3 8" xfId="20957" xr:uid="{00000000-0005-0000-0000-000064510000}"/>
    <cellStyle name="Input 2 6 3 8 2" xfId="20958" xr:uid="{00000000-0005-0000-0000-000065510000}"/>
    <cellStyle name="Input 2 6 3 8 3" xfId="20959" xr:uid="{00000000-0005-0000-0000-000066510000}"/>
    <cellStyle name="Input 2 6 3 9" xfId="20960" xr:uid="{00000000-0005-0000-0000-000067510000}"/>
    <cellStyle name="Input 2 6 3 9 2" xfId="20961" xr:uid="{00000000-0005-0000-0000-000068510000}"/>
    <cellStyle name="Input 2 6 3 9 3" xfId="20962" xr:uid="{00000000-0005-0000-0000-000069510000}"/>
    <cellStyle name="Input 2 6 4" xfId="20963" xr:uid="{00000000-0005-0000-0000-00006A510000}"/>
    <cellStyle name="Input 2 6 4 10" xfId="20964" xr:uid="{00000000-0005-0000-0000-00006B510000}"/>
    <cellStyle name="Input 2 6 4 11" xfId="20965" xr:uid="{00000000-0005-0000-0000-00006C510000}"/>
    <cellStyle name="Input 2 6 4 2" xfId="20966" xr:uid="{00000000-0005-0000-0000-00006D510000}"/>
    <cellStyle name="Input 2 6 4 2 2" xfId="20967" xr:uid="{00000000-0005-0000-0000-00006E510000}"/>
    <cellStyle name="Input 2 6 4 2 3" xfId="20968" xr:uid="{00000000-0005-0000-0000-00006F510000}"/>
    <cellStyle name="Input 2 6 4 3" xfId="20969" xr:uid="{00000000-0005-0000-0000-000070510000}"/>
    <cellStyle name="Input 2 6 4 3 2" xfId="20970" xr:uid="{00000000-0005-0000-0000-000071510000}"/>
    <cellStyle name="Input 2 6 4 3 3" xfId="20971" xr:uid="{00000000-0005-0000-0000-000072510000}"/>
    <cellStyle name="Input 2 6 4 4" xfId="20972" xr:uid="{00000000-0005-0000-0000-000073510000}"/>
    <cellStyle name="Input 2 6 4 4 2" xfId="20973" xr:uid="{00000000-0005-0000-0000-000074510000}"/>
    <cellStyle name="Input 2 6 4 4 3" xfId="20974" xr:uid="{00000000-0005-0000-0000-000075510000}"/>
    <cellStyle name="Input 2 6 4 5" xfId="20975" xr:uid="{00000000-0005-0000-0000-000076510000}"/>
    <cellStyle name="Input 2 6 4 5 2" xfId="20976" xr:uid="{00000000-0005-0000-0000-000077510000}"/>
    <cellStyle name="Input 2 6 4 5 3" xfId="20977" xr:uid="{00000000-0005-0000-0000-000078510000}"/>
    <cellStyle name="Input 2 6 4 6" xfId="20978" xr:uid="{00000000-0005-0000-0000-000079510000}"/>
    <cellStyle name="Input 2 6 4 6 2" xfId="20979" xr:uid="{00000000-0005-0000-0000-00007A510000}"/>
    <cellStyle name="Input 2 6 4 6 3" xfId="20980" xr:uid="{00000000-0005-0000-0000-00007B510000}"/>
    <cellStyle name="Input 2 6 4 7" xfId="20981" xr:uid="{00000000-0005-0000-0000-00007C510000}"/>
    <cellStyle name="Input 2 6 4 7 2" xfId="20982" xr:uid="{00000000-0005-0000-0000-00007D510000}"/>
    <cellStyle name="Input 2 6 4 7 3" xfId="20983" xr:uid="{00000000-0005-0000-0000-00007E510000}"/>
    <cellStyle name="Input 2 6 4 8" xfId="20984" xr:uid="{00000000-0005-0000-0000-00007F510000}"/>
    <cellStyle name="Input 2 6 4 8 2" xfId="20985" xr:uid="{00000000-0005-0000-0000-000080510000}"/>
    <cellStyle name="Input 2 6 4 8 3" xfId="20986" xr:uid="{00000000-0005-0000-0000-000081510000}"/>
    <cellStyle name="Input 2 6 4 9" xfId="20987" xr:uid="{00000000-0005-0000-0000-000082510000}"/>
    <cellStyle name="Input 2 6 4 9 2" xfId="20988" xr:uid="{00000000-0005-0000-0000-000083510000}"/>
    <cellStyle name="Input 2 6 4 9 3" xfId="20989" xr:uid="{00000000-0005-0000-0000-000084510000}"/>
    <cellStyle name="Input 2 6 5" xfId="20990" xr:uid="{00000000-0005-0000-0000-000085510000}"/>
    <cellStyle name="Input 2 6 5 10" xfId="20991" xr:uid="{00000000-0005-0000-0000-000086510000}"/>
    <cellStyle name="Input 2 6 5 11" xfId="20992" xr:uid="{00000000-0005-0000-0000-000087510000}"/>
    <cellStyle name="Input 2 6 5 2" xfId="20993" xr:uid="{00000000-0005-0000-0000-000088510000}"/>
    <cellStyle name="Input 2 6 5 2 2" xfId="20994" xr:uid="{00000000-0005-0000-0000-000089510000}"/>
    <cellStyle name="Input 2 6 5 2 3" xfId="20995" xr:uid="{00000000-0005-0000-0000-00008A510000}"/>
    <cellStyle name="Input 2 6 5 3" xfId="20996" xr:uid="{00000000-0005-0000-0000-00008B510000}"/>
    <cellStyle name="Input 2 6 5 3 2" xfId="20997" xr:uid="{00000000-0005-0000-0000-00008C510000}"/>
    <cellStyle name="Input 2 6 5 3 3" xfId="20998" xr:uid="{00000000-0005-0000-0000-00008D510000}"/>
    <cellStyle name="Input 2 6 5 4" xfId="20999" xr:uid="{00000000-0005-0000-0000-00008E510000}"/>
    <cellStyle name="Input 2 6 5 4 2" xfId="21000" xr:uid="{00000000-0005-0000-0000-00008F510000}"/>
    <cellStyle name="Input 2 6 5 4 3" xfId="21001" xr:uid="{00000000-0005-0000-0000-000090510000}"/>
    <cellStyle name="Input 2 6 5 5" xfId="21002" xr:uid="{00000000-0005-0000-0000-000091510000}"/>
    <cellStyle name="Input 2 6 5 5 2" xfId="21003" xr:uid="{00000000-0005-0000-0000-000092510000}"/>
    <cellStyle name="Input 2 6 5 5 3" xfId="21004" xr:uid="{00000000-0005-0000-0000-000093510000}"/>
    <cellStyle name="Input 2 6 5 6" xfId="21005" xr:uid="{00000000-0005-0000-0000-000094510000}"/>
    <cellStyle name="Input 2 6 5 6 2" xfId="21006" xr:uid="{00000000-0005-0000-0000-000095510000}"/>
    <cellStyle name="Input 2 6 5 6 3" xfId="21007" xr:uid="{00000000-0005-0000-0000-000096510000}"/>
    <cellStyle name="Input 2 6 5 7" xfId="21008" xr:uid="{00000000-0005-0000-0000-000097510000}"/>
    <cellStyle name="Input 2 6 5 7 2" xfId="21009" xr:uid="{00000000-0005-0000-0000-000098510000}"/>
    <cellStyle name="Input 2 6 5 7 3" xfId="21010" xr:uid="{00000000-0005-0000-0000-000099510000}"/>
    <cellStyle name="Input 2 6 5 8" xfId="21011" xr:uid="{00000000-0005-0000-0000-00009A510000}"/>
    <cellStyle name="Input 2 6 5 8 2" xfId="21012" xr:uid="{00000000-0005-0000-0000-00009B510000}"/>
    <cellStyle name="Input 2 6 5 8 3" xfId="21013" xr:uid="{00000000-0005-0000-0000-00009C510000}"/>
    <cellStyle name="Input 2 6 5 9" xfId="21014" xr:uid="{00000000-0005-0000-0000-00009D510000}"/>
    <cellStyle name="Input 2 6 5 9 2" xfId="21015" xr:uid="{00000000-0005-0000-0000-00009E510000}"/>
    <cellStyle name="Input 2 6 5 9 3" xfId="21016" xr:uid="{00000000-0005-0000-0000-00009F510000}"/>
    <cellStyle name="Input 2 6 6" xfId="21017" xr:uid="{00000000-0005-0000-0000-0000A0510000}"/>
    <cellStyle name="Input 2 6 6 10" xfId="21018" xr:uid="{00000000-0005-0000-0000-0000A1510000}"/>
    <cellStyle name="Input 2 6 6 11" xfId="21019" xr:uid="{00000000-0005-0000-0000-0000A2510000}"/>
    <cellStyle name="Input 2 6 6 2" xfId="21020" xr:uid="{00000000-0005-0000-0000-0000A3510000}"/>
    <cellStyle name="Input 2 6 6 2 2" xfId="21021" xr:uid="{00000000-0005-0000-0000-0000A4510000}"/>
    <cellStyle name="Input 2 6 6 2 3" xfId="21022" xr:uid="{00000000-0005-0000-0000-0000A5510000}"/>
    <cellStyle name="Input 2 6 6 3" xfId="21023" xr:uid="{00000000-0005-0000-0000-0000A6510000}"/>
    <cellStyle name="Input 2 6 6 3 2" xfId="21024" xr:uid="{00000000-0005-0000-0000-0000A7510000}"/>
    <cellStyle name="Input 2 6 6 3 3" xfId="21025" xr:uid="{00000000-0005-0000-0000-0000A8510000}"/>
    <cellStyle name="Input 2 6 6 4" xfId="21026" xr:uid="{00000000-0005-0000-0000-0000A9510000}"/>
    <cellStyle name="Input 2 6 6 4 2" xfId="21027" xr:uid="{00000000-0005-0000-0000-0000AA510000}"/>
    <cellStyle name="Input 2 6 6 4 3" xfId="21028" xr:uid="{00000000-0005-0000-0000-0000AB510000}"/>
    <cellStyle name="Input 2 6 6 5" xfId="21029" xr:uid="{00000000-0005-0000-0000-0000AC510000}"/>
    <cellStyle name="Input 2 6 6 5 2" xfId="21030" xr:uid="{00000000-0005-0000-0000-0000AD510000}"/>
    <cellStyle name="Input 2 6 6 5 3" xfId="21031" xr:uid="{00000000-0005-0000-0000-0000AE510000}"/>
    <cellStyle name="Input 2 6 6 6" xfId="21032" xr:uid="{00000000-0005-0000-0000-0000AF510000}"/>
    <cellStyle name="Input 2 6 6 6 2" xfId="21033" xr:uid="{00000000-0005-0000-0000-0000B0510000}"/>
    <cellStyle name="Input 2 6 6 6 3" xfId="21034" xr:uid="{00000000-0005-0000-0000-0000B1510000}"/>
    <cellStyle name="Input 2 6 6 7" xfId="21035" xr:uid="{00000000-0005-0000-0000-0000B2510000}"/>
    <cellStyle name="Input 2 6 6 7 2" xfId="21036" xr:uid="{00000000-0005-0000-0000-0000B3510000}"/>
    <cellStyle name="Input 2 6 6 7 3" xfId="21037" xr:uid="{00000000-0005-0000-0000-0000B4510000}"/>
    <cellStyle name="Input 2 6 6 8" xfId="21038" xr:uid="{00000000-0005-0000-0000-0000B5510000}"/>
    <cellStyle name="Input 2 6 6 8 2" xfId="21039" xr:uid="{00000000-0005-0000-0000-0000B6510000}"/>
    <cellStyle name="Input 2 6 6 8 3" xfId="21040" xr:uid="{00000000-0005-0000-0000-0000B7510000}"/>
    <cellStyle name="Input 2 6 6 9" xfId="21041" xr:uid="{00000000-0005-0000-0000-0000B8510000}"/>
    <cellStyle name="Input 2 6 6 9 2" xfId="21042" xr:uid="{00000000-0005-0000-0000-0000B9510000}"/>
    <cellStyle name="Input 2 6 6 9 3" xfId="21043" xr:uid="{00000000-0005-0000-0000-0000BA510000}"/>
    <cellStyle name="Input 2 6 7" xfId="21044" xr:uid="{00000000-0005-0000-0000-0000BB510000}"/>
    <cellStyle name="Input 2 6 7 10" xfId="21045" xr:uid="{00000000-0005-0000-0000-0000BC510000}"/>
    <cellStyle name="Input 2 6 7 11" xfId="21046" xr:uid="{00000000-0005-0000-0000-0000BD510000}"/>
    <cellStyle name="Input 2 6 7 2" xfId="21047" xr:uid="{00000000-0005-0000-0000-0000BE510000}"/>
    <cellStyle name="Input 2 6 7 2 2" xfId="21048" xr:uid="{00000000-0005-0000-0000-0000BF510000}"/>
    <cellStyle name="Input 2 6 7 2 3" xfId="21049" xr:uid="{00000000-0005-0000-0000-0000C0510000}"/>
    <cellStyle name="Input 2 6 7 3" xfId="21050" xr:uid="{00000000-0005-0000-0000-0000C1510000}"/>
    <cellStyle name="Input 2 6 7 3 2" xfId="21051" xr:uid="{00000000-0005-0000-0000-0000C2510000}"/>
    <cellStyle name="Input 2 6 7 3 3" xfId="21052" xr:uid="{00000000-0005-0000-0000-0000C3510000}"/>
    <cellStyle name="Input 2 6 7 4" xfId="21053" xr:uid="{00000000-0005-0000-0000-0000C4510000}"/>
    <cellStyle name="Input 2 6 7 4 2" xfId="21054" xr:uid="{00000000-0005-0000-0000-0000C5510000}"/>
    <cellStyle name="Input 2 6 7 4 3" xfId="21055" xr:uid="{00000000-0005-0000-0000-0000C6510000}"/>
    <cellStyle name="Input 2 6 7 5" xfId="21056" xr:uid="{00000000-0005-0000-0000-0000C7510000}"/>
    <cellStyle name="Input 2 6 7 5 2" xfId="21057" xr:uid="{00000000-0005-0000-0000-0000C8510000}"/>
    <cellStyle name="Input 2 6 7 5 3" xfId="21058" xr:uid="{00000000-0005-0000-0000-0000C9510000}"/>
    <cellStyle name="Input 2 6 7 6" xfId="21059" xr:uid="{00000000-0005-0000-0000-0000CA510000}"/>
    <cellStyle name="Input 2 6 7 6 2" xfId="21060" xr:uid="{00000000-0005-0000-0000-0000CB510000}"/>
    <cellStyle name="Input 2 6 7 6 3" xfId="21061" xr:uid="{00000000-0005-0000-0000-0000CC510000}"/>
    <cellStyle name="Input 2 6 7 7" xfId="21062" xr:uid="{00000000-0005-0000-0000-0000CD510000}"/>
    <cellStyle name="Input 2 6 7 7 2" xfId="21063" xr:uid="{00000000-0005-0000-0000-0000CE510000}"/>
    <cellStyle name="Input 2 6 7 7 3" xfId="21064" xr:uid="{00000000-0005-0000-0000-0000CF510000}"/>
    <cellStyle name="Input 2 6 7 8" xfId="21065" xr:uid="{00000000-0005-0000-0000-0000D0510000}"/>
    <cellStyle name="Input 2 6 7 8 2" xfId="21066" xr:uid="{00000000-0005-0000-0000-0000D1510000}"/>
    <cellStyle name="Input 2 6 7 8 3" xfId="21067" xr:uid="{00000000-0005-0000-0000-0000D2510000}"/>
    <cellStyle name="Input 2 6 7 9" xfId="21068" xr:uid="{00000000-0005-0000-0000-0000D3510000}"/>
    <cellStyle name="Input 2 6 7 9 2" xfId="21069" xr:uid="{00000000-0005-0000-0000-0000D4510000}"/>
    <cellStyle name="Input 2 6 7 9 3" xfId="21070" xr:uid="{00000000-0005-0000-0000-0000D5510000}"/>
    <cellStyle name="Input 2 6 8" xfId="21071" xr:uid="{00000000-0005-0000-0000-0000D6510000}"/>
    <cellStyle name="Input 2 6 8 10" xfId="21072" xr:uid="{00000000-0005-0000-0000-0000D7510000}"/>
    <cellStyle name="Input 2 6 8 11" xfId="21073" xr:uid="{00000000-0005-0000-0000-0000D8510000}"/>
    <cellStyle name="Input 2 6 8 2" xfId="21074" xr:uid="{00000000-0005-0000-0000-0000D9510000}"/>
    <cellStyle name="Input 2 6 8 2 2" xfId="21075" xr:uid="{00000000-0005-0000-0000-0000DA510000}"/>
    <cellStyle name="Input 2 6 8 2 3" xfId="21076" xr:uid="{00000000-0005-0000-0000-0000DB510000}"/>
    <cellStyle name="Input 2 6 8 3" xfId="21077" xr:uid="{00000000-0005-0000-0000-0000DC510000}"/>
    <cellStyle name="Input 2 6 8 3 2" xfId="21078" xr:uid="{00000000-0005-0000-0000-0000DD510000}"/>
    <cellStyle name="Input 2 6 8 3 3" xfId="21079" xr:uid="{00000000-0005-0000-0000-0000DE510000}"/>
    <cellStyle name="Input 2 6 8 4" xfId="21080" xr:uid="{00000000-0005-0000-0000-0000DF510000}"/>
    <cellStyle name="Input 2 6 8 4 2" xfId="21081" xr:uid="{00000000-0005-0000-0000-0000E0510000}"/>
    <cellStyle name="Input 2 6 8 4 3" xfId="21082" xr:uid="{00000000-0005-0000-0000-0000E1510000}"/>
    <cellStyle name="Input 2 6 8 5" xfId="21083" xr:uid="{00000000-0005-0000-0000-0000E2510000}"/>
    <cellStyle name="Input 2 6 8 5 2" xfId="21084" xr:uid="{00000000-0005-0000-0000-0000E3510000}"/>
    <cellStyle name="Input 2 6 8 5 3" xfId="21085" xr:uid="{00000000-0005-0000-0000-0000E4510000}"/>
    <cellStyle name="Input 2 6 8 6" xfId="21086" xr:uid="{00000000-0005-0000-0000-0000E5510000}"/>
    <cellStyle name="Input 2 6 8 6 2" xfId="21087" xr:uid="{00000000-0005-0000-0000-0000E6510000}"/>
    <cellStyle name="Input 2 6 8 6 3" xfId="21088" xr:uid="{00000000-0005-0000-0000-0000E7510000}"/>
    <cellStyle name="Input 2 6 8 7" xfId="21089" xr:uid="{00000000-0005-0000-0000-0000E8510000}"/>
    <cellStyle name="Input 2 6 8 7 2" xfId="21090" xr:uid="{00000000-0005-0000-0000-0000E9510000}"/>
    <cellStyle name="Input 2 6 8 7 3" xfId="21091" xr:uid="{00000000-0005-0000-0000-0000EA510000}"/>
    <cellStyle name="Input 2 6 8 8" xfId="21092" xr:uid="{00000000-0005-0000-0000-0000EB510000}"/>
    <cellStyle name="Input 2 6 8 8 2" xfId="21093" xr:uid="{00000000-0005-0000-0000-0000EC510000}"/>
    <cellStyle name="Input 2 6 8 8 3" xfId="21094" xr:uid="{00000000-0005-0000-0000-0000ED510000}"/>
    <cellStyle name="Input 2 6 8 9" xfId="21095" xr:uid="{00000000-0005-0000-0000-0000EE510000}"/>
    <cellStyle name="Input 2 6 8 9 2" xfId="21096" xr:uid="{00000000-0005-0000-0000-0000EF510000}"/>
    <cellStyle name="Input 2 6 8 9 3" xfId="21097" xr:uid="{00000000-0005-0000-0000-0000F0510000}"/>
    <cellStyle name="Input 2 6 9" xfId="21098" xr:uid="{00000000-0005-0000-0000-0000F1510000}"/>
    <cellStyle name="Input 2 6 9 10" xfId="21099" xr:uid="{00000000-0005-0000-0000-0000F2510000}"/>
    <cellStyle name="Input 2 6 9 11" xfId="21100" xr:uid="{00000000-0005-0000-0000-0000F3510000}"/>
    <cellStyle name="Input 2 6 9 2" xfId="21101" xr:uid="{00000000-0005-0000-0000-0000F4510000}"/>
    <cellStyle name="Input 2 6 9 2 2" xfId="21102" xr:uid="{00000000-0005-0000-0000-0000F5510000}"/>
    <cellStyle name="Input 2 6 9 2 3" xfId="21103" xr:uid="{00000000-0005-0000-0000-0000F6510000}"/>
    <cellStyle name="Input 2 6 9 3" xfId="21104" xr:uid="{00000000-0005-0000-0000-0000F7510000}"/>
    <cellStyle name="Input 2 6 9 3 2" xfId="21105" xr:uid="{00000000-0005-0000-0000-0000F8510000}"/>
    <cellStyle name="Input 2 6 9 3 3" xfId="21106" xr:uid="{00000000-0005-0000-0000-0000F9510000}"/>
    <cellStyle name="Input 2 6 9 4" xfId="21107" xr:uid="{00000000-0005-0000-0000-0000FA510000}"/>
    <cellStyle name="Input 2 6 9 4 2" xfId="21108" xr:uid="{00000000-0005-0000-0000-0000FB510000}"/>
    <cellStyle name="Input 2 6 9 4 3" xfId="21109" xr:uid="{00000000-0005-0000-0000-0000FC510000}"/>
    <cellStyle name="Input 2 6 9 5" xfId="21110" xr:uid="{00000000-0005-0000-0000-0000FD510000}"/>
    <cellStyle name="Input 2 6 9 5 2" xfId="21111" xr:uid="{00000000-0005-0000-0000-0000FE510000}"/>
    <cellStyle name="Input 2 6 9 5 3" xfId="21112" xr:uid="{00000000-0005-0000-0000-0000FF510000}"/>
    <cellStyle name="Input 2 6 9 6" xfId="21113" xr:uid="{00000000-0005-0000-0000-000000520000}"/>
    <cellStyle name="Input 2 6 9 6 2" xfId="21114" xr:uid="{00000000-0005-0000-0000-000001520000}"/>
    <cellStyle name="Input 2 6 9 6 3" xfId="21115" xr:uid="{00000000-0005-0000-0000-000002520000}"/>
    <cellStyle name="Input 2 6 9 7" xfId="21116" xr:uid="{00000000-0005-0000-0000-000003520000}"/>
    <cellStyle name="Input 2 6 9 7 2" xfId="21117" xr:uid="{00000000-0005-0000-0000-000004520000}"/>
    <cellStyle name="Input 2 6 9 7 3" xfId="21118" xr:uid="{00000000-0005-0000-0000-000005520000}"/>
    <cellStyle name="Input 2 6 9 8" xfId="21119" xr:uid="{00000000-0005-0000-0000-000006520000}"/>
    <cellStyle name="Input 2 6 9 8 2" xfId="21120" xr:uid="{00000000-0005-0000-0000-000007520000}"/>
    <cellStyle name="Input 2 6 9 8 3" xfId="21121" xr:uid="{00000000-0005-0000-0000-000008520000}"/>
    <cellStyle name="Input 2 6 9 9" xfId="21122" xr:uid="{00000000-0005-0000-0000-000009520000}"/>
    <cellStyle name="Input 2 6 9 9 2" xfId="21123" xr:uid="{00000000-0005-0000-0000-00000A520000}"/>
    <cellStyle name="Input 2 6 9 9 3" xfId="21124" xr:uid="{00000000-0005-0000-0000-00000B520000}"/>
    <cellStyle name="Input 2 7" xfId="21125" xr:uid="{00000000-0005-0000-0000-00000C520000}"/>
    <cellStyle name="Input 2 7 2" xfId="21126" xr:uid="{00000000-0005-0000-0000-00000D520000}"/>
    <cellStyle name="Input 2 7 3" xfId="21127" xr:uid="{00000000-0005-0000-0000-00000E520000}"/>
    <cellStyle name="Input 2 8" xfId="21128" xr:uid="{00000000-0005-0000-0000-00000F520000}"/>
    <cellStyle name="Input 2 8 2" xfId="21129" xr:uid="{00000000-0005-0000-0000-000010520000}"/>
    <cellStyle name="Input 2 8 3" xfId="21130" xr:uid="{00000000-0005-0000-0000-000011520000}"/>
    <cellStyle name="Input 2 9" xfId="21131" xr:uid="{00000000-0005-0000-0000-000012520000}"/>
    <cellStyle name="Input 2 9 2" xfId="21132" xr:uid="{00000000-0005-0000-0000-000013520000}"/>
    <cellStyle name="Input 2 9 3" xfId="21133" xr:uid="{00000000-0005-0000-0000-000014520000}"/>
    <cellStyle name="Input 20" xfId="21134" xr:uid="{00000000-0005-0000-0000-000015520000}"/>
    <cellStyle name="Input 21" xfId="21135" xr:uid="{00000000-0005-0000-0000-000016520000}"/>
    <cellStyle name="Input 3" xfId="21136" xr:uid="{00000000-0005-0000-0000-000017520000}"/>
    <cellStyle name="Input 3 2" xfId="21137" xr:uid="{00000000-0005-0000-0000-000018520000}"/>
    <cellStyle name="Input 3 3" xfId="21138" xr:uid="{00000000-0005-0000-0000-000019520000}"/>
    <cellStyle name="Input 3 3 10" xfId="21139" xr:uid="{00000000-0005-0000-0000-00001A520000}"/>
    <cellStyle name="Input 3 3 10 10" xfId="21140" xr:uid="{00000000-0005-0000-0000-00001B520000}"/>
    <cellStyle name="Input 3 3 10 11" xfId="21141" xr:uid="{00000000-0005-0000-0000-00001C520000}"/>
    <cellStyle name="Input 3 3 10 2" xfId="21142" xr:uid="{00000000-0005-0000-0000-00001D520000}"/>
    <cellStyle name="Input 3 3 10 2 2" xfId="21143" xr:uid="{00000000-0005-0000-0000-00001E520000}"/>
    <cellStyle name="Input 3 3 10 2 3" xfId="21144" xr:uid="{00000000-0005-0000-0000-00001F520000}"/>
    <cellStyle name="Input 3 3 10 3" xfId="21145" xr:uid="{00000000-0005-0000-0000-000020520000}"/>
    <cellStyle name="Input 3 3 10 3 2" xfId="21146" xr:uid="{00000000-0005-0000-0000-000021520000}"/>
    <cellStyle name="Input 3 3 10 3 3" xfId="21147" xr:uid="{00000000-0005-0000-0000-000022520000}"/>
    <cellStyle name="Input 3 3 10 4" xfId="21148" xr:uid="{00000000-0005-0000-0000-000023520000}"/>
    <cellStyle name="Input 3 3 10 4 2" xfId="21149" xr:uid="{00000000-0005-0000-0000-000024520000}"/>
    <cellStyle name="Input 3 3 10 4 3" xfId="21150" xr:uid="{00000000-0005-0000-0000-000025520000}"/>
    <cellStyle name="Input 3 3 10 5" xfId="21151" xr:uid="{00000000-0005-0000-0000-000026520000}"/>
    <cellStyle name="Input 3 3 10 5 2" xfId="21152" xr:uid="{00000000-0005-0000-0000-000027520000}"/>
    <cellStyle name="Input 3 3 10 5 3" xfId="21153" xr:uid="{00000000-0005-0000-0000-000028520000}"/>
    <cellStyle name="Input 3 3 10 6" xfId="21154" xr:uid="{00000000-0005-0000-0000-000029520000}"/>
    <cellStyle name="Input 3 3 10 6 2" xfId="21155" xr:uid="{00000000-0005-0000-0000-00002A520000}"/>
    <cellStyle name="Input 3 3 10 6 3" xfId="21156" xr:uid="{00000000-0005-0000-0000-00002B520000}"/>
    <cellStyle name="Input 3 3 10 7" xfId="21157" xr:uid="{00000000-0005-0000-0000-00002C520000}"/>
    <cellStyle name="Input 3 3 10 7 2" xfId="21158" xr:uid="{00000000-0005-0000-0000-00002D520000}"/>
    <cellStyle name="Input 3 3 10 7 3" xfId="21159" xr:uid="{00000000-0005-0000-0000-00002E520000}"/>
    <cellStyle name="Input 3 3 10 8" xfId="21160" xr:uid="{00000000-0005-0000-0000-00002F520000}"/>
    <cellStyle name="Input 3 3 10 8 2" xfId="21161" xr:uid="{00000000-0005-0000-0000-000030520000}"/>
    <cellStyle name="Input 3 3 10 8 3" xfId="21162" xr:uid="{00000000-0005-0000-0000-000031520000}"/>
    <cellStyle name="Input 3 3 10 9" xfId="21163" xr:uid="{00000000-0005-0000-0000-000032520000}"/>
    <cellStyle name="Input 3 3 10 9 2" xfId="21164" xr:uid="{00000000-0005-0000-0000-000033520000}"/>
    <cellStyle name="Input 3 3 10 9 3" xfId="21165" xr:uid="{00000000-0005-0000-0000-000034520000}"/>
    <cellStyle name="Input 3 3 11" xfId="21166" xr:uid="{00000000-0005-0000-0000-000035520000}"/>
    <cellStyle name="Input 3 3 11 2" xfId="21167" xr:uid="{00000000-0005-0000-0000-000036520000}"/>
    <cellStyle name="Input 3 3 11 3" xfId="21168" xr:uid="{00000000-0005-0000-0000-000037520000}"/>
    <cellStyle name="Input 3 3 12" xfId="21169" xr:uid="{00000000-0005-0000-0000-000038520000}"/>
    <cellStyle name="Input 3 3 12 2" xfId="21170" xr:uid="{00000000-0005-0000-0000-000039520000}"/>
    <cellStyle name="Input 3 3 12 3" xfId="21171" xr:uid="{00000000-0005-0000-0000-00003A520000}"/>
    <cellStyle name="Input 3 3 13" xfId="21172" xr:uid="{00000000-0005-0000-0000-00003B520000}"/>
    <cellStyle name="Input 3 3 13 2" xfId="21173" xr:uid="{00000000-0005-0000-0000-00003C520000}"/>
    <cellStyle name="Input 3 3 13 3" xfId="21174" xr:uid="{00000000-0005-0000-0000-00003D520000}"/>
    <cellStyle name="Input 3 3 14" xfId="21175" xr:uid="{00000000-0005-0000-0000-00003E520000}"/>
    <cellStyle name="Input 3 3 14 2" xfId="21176" xr:uid="{00000000-0005-0000-0000-00003F520000}"/>
    <cellStyle name="Input 3 3 14 3" xfId="21177" xr:uid="{00000000-0005-0000-0000-000040520000}"/>
    <cellStyle name="Input 3 3 15" xfId="21178" xr:uid="{00000000-0005-0000-0000-000041520000}"/>
    <cellStyle name="Input 3 3 15 2" xfId="21179" xr:uid="{00000000-0005-0000-0000-000042520000}"/>
    <cellStyle name="Input 3 3 15 3" xfId="21180" xr:uid="{00000000-0005-0000-0000-000043520000}"/>
    <cellStyle name="Input 3 3 16" xfId="21181" xr:uid="{00000000-0005-0000-0000-000044520000}"/>
    <cellStyle name="Input 3 3 16 2" xfId="21182" xr:uid="{00000000-0005-0000-0000-000045520000}"/>
    <cellStyle name="Input 3 3 16 3" xfId="21183" xr:uid="{00000000-0005-0000-0000-000046520000}"/>
    <cellStyle name="Input 3 3 17" xfId="21184" xr:uid="{00000000-0005-0000-0000-000047520000}"/>
    <cellStyle name="Input 3 3 17 2" xfId="21185" xr:uid="{00000000-0005-0000-0000-000048520000}"/>
    <cellStyle name="Input 3 3 17 3" xfId="21186" xr:uid="{00000000-0005-0000-0000-000049520000}"/>
    <cellStyle name="Input 3 3 18" xfId="21187" xr:uid="{00000000-0005-0000-0000-00004A520000}"/>
    <cellStyle name="Input 3 3 18 2" xfId="21188" xr:uid="{00000000-0005-0000-0000-00004B520000}"/>
    <cellStyle name="Input 3 3 18 3" xfId="21189" xr:uid="{00000000-0005-0000-0000-00004C520000}"/>
    <cellStyle name="Input 3 3 19" xfId="21190" xr:uid="{00000000-0005-0000-0000-00004D520000}"/>
    <cellStyle name="Input 3 3 2" xfId="21191" xr:uid="{00000000-0005-0000-0000-00004E520000}"/>
    <cellStyle name="Input 3 3 2 10" xfId="21192" xr:uid="{00000000-0005-0000-0000-00004F520000}"/>
    <cellStyle name="Input 3 3 2 11" xfId="21193" xr:uid="{00000000-0005-0000-0000-000050520000}"/>
    <cellStyle name="Input 3 3 2 2" xfId="21194" xr:uid="{00000000-0005-0000-0000-000051520000}"/>
    <cellStyle name="Input 3 3 2 2 2" xfId="21195" xr:uid="{00000000-0005-0000-0000-000052520000}"/>
    <cellStyle name="Input 3 3 2 2 3" xfId="21196" xr:uid="{00000000-0005-0000-0000-000053520000}"/>
    <cellStyle name="Input 3 3 2 3" xfId="21197" xr:uid="{00000000-0005-0000-0000-000054520000}"/>
    <cellStyle name="Input 3 3 2 3 2" xfId="21198" xr:uid="{00000000-0005-0000-0000-000055520000}"/>
    <cellStyle name="Input 3 3 2 3 3" xfId="21199" xr:uid="{00000000-0005-0000-0000-000056520000}"/>
    <cellStyle name="Input 3 3 2 4" xfId="21200" xr:uid="{00000000-0005-0000-0000-000057520000}"/>
    <cellStyle name="Input 3 3 2 4 2" xfId="21201" xr:uid="{00000000-0005-0000-0000-000058520000}"/>
    <cellStyle name="Input 3 3 2 4 3" xfId="21202" xr:uid="{00000000-0005-0000-0000-000059520000}"/>
    <cellStyle name="Input 3 3 2 5" xfId="21203" xr:uid="{00000000-0005-0000-0000-00005A520000}"/>
    <cellStyle name="Input 3 3 2 5 2" xfId="21204" xr:uid="{00000000-0005-0000-0000-00005B520000}"/>
    <cellStyle name="Input 3 3 2 5 3" xfId="21205" xr:uid="{00000000-0005-0000-0000-00005C520000}"/>
    <cellStyle name="Input 3 3 2 6" xfId="21206" xr:uid="{00000000-0005-0000-0000-00005D520000}"/>
    <cellStyle name="Input 3 3 2 6 2" xfId="21207" xr:uid="{00000000-0005-0000-0000-00005E520000}"/>
    <cellStyle name="Input 3 3 2 6 3" xfId="21208" xr:uid="{00000000-0005-0000-0000-00005F520000}"/>
    <cellStyle name="Input 3 3 2 7" xfId="21209" xr:uid="{00000000-0005-0000-0000-000060520000}"/>
    <cellStyle name="Input 3 3 2 7 2" xfId="21210" xr:uid="{00000000-0005-0000-0000-000061520000}"/>
    <cellStyle name="Input 3 3 2 7 3" xfId="21211" xr:uid="{00000000-0005-0000-0000-000062520000}"/>
    <cellStyle name="Input 3 3 2 8" xfId="21212" xr:uid="{00000000-0005-0000-0000-000063520000}"/>
    <cellStyle name="Input 3 3 2 8 2" xfId="21213" xr:uid="{00000000-0005-0000-0000-000064520000}"/>
    <cellStyle name="Input 3 3 2 8 3" xfId="21214" xr:uid="{00000000-0005-0000-0000-000065520000}"/>
    <cellStyle name="Input 3 3 2 9" xfId="21215" xr:uid="{00000000-0005-0000-0000-000066520000}"/>
    <cellStyle name="Input 3 3 2 9 2" xfId="21216" xr:uid="{00000000-0005-0000-0000-000067520000}"/>
    <cellStyle name="Input 3 3 2 9 3" xfId="21217" xr:uid="{00000000-0005-0000-0000-000068520000}"/>
    <cellStyle name="Input 3 3 20" xfId="21218" xr:uid="{00000000-0005-0000-0000-000069520000}"/>
    <cellStyle name="Input 3 3 3" xfId="21219" xr:uid="{00000000-0005-0000-0000-00006A520000}"/>
    <cellStyle name="Input 3 3 3 10" xfId="21220" xr:uid="{00000000-0005-0000-0000-00006B520000}"/>
    <cellStyle name="Input 3 3 3 11" xfId="21221" xr:uid="{00000000-0005-0000-0000-00006C520000}"/>
    <cellStyle name="Input 3 3 3 2" xfId="21222" xr:uid="{00000000-0005-0000-0000-00006D520000}"/>
    <cellStyle name="Input 3 3 3 2 2" xfId="21223" xr:uid="{00000000-0005-0000-0000-00006E520000}"/>
    <cellStyle name="Input 3 3 3 2 3" xfId="21224" xr:uid="{00000000-0005-0000-0000-00006F520000}"/>
    <cellStyle name="Input 3 3 3 3" xfId="21225" xr:uid="{00000000-0005-0000-0000-000070520000}"/>
    <cellStyle name="Input 3 3 3 3 2" xfId="21226" xr:uid="{00000000-0005-0000-0000-000071520000}"/>
    <cellStyle name="Input 3 3 3 3 3" xfId="21227" xr:uid="{00000000-0005-0000-0000-000072520000}"/>
    <cellStyle name="Input 3 3 3 4" xfId="21228" xr:uid="{00000000-0005-0000-0000-000073520000}"/>
    <cellStyle name="Input 3 3 3 4 2" xfId="21229" xr:uid="{00000000-0005-0000-0000-000074520000}"/>
    <cellStyle name="Input 3 3 3 4 3" xfId="21230" xr:uid="{00000000-0005-0000-0000-000075520000}"/>
    <cellStyle name="Input 3 3 3 5" xfId="21231" xr:uid="{00000000-0005-0000-0000-000076520000}"/>
    <cellStyle name="Input 3 3 3 5 2" xfId="21232" xr:uid="{00000000-0005-0000-0000-000077520000}"/>
    <cellStyle name="Input 3 3 3 5 3" xfId="21233" xr:uid="{00000000-0005-0000-0000-000078520000}"/>
    <cellStyle name="Input 3 3 3 6" xfId="21234" xr:uid="{00000000-0005-0000-0000-000079520000}"/>
    <cellStyle name="Input 3 3 3 6 2" xfId="21235" xr:uid="{00000000-0005-0000-0000-00007A520000}"/>
    <cellStyle name="Input 3 3 3 6 3" xfId="21236" xr:uid="{00000000-0005-0000-0000-00007B520000}"/>
    <cellStyle name="Input 3 3 3 7" xfId="21237" xr:uid="{00000000-0005-0000-0000-00007C520000}"/>
    <cellStyle name="Input 3 3 3 7 2" xfId="21238" xr:uid="{00000000-0005-0000-0000-00007D520000}"/>
    <cellStyle name="Input 3 3 3 7 3" xfId="21239" xr:uid="{00000000-0005-0000-0000-00007E520000}"/>
    <cellStyle name="Input 3 3 3 8" xfId="21240" xr:uid="{00000000-0005-0000-0000-00007F520000}"/>
    <cellStyle name="Input 3 3 3 8 2" xfId="21241" xr:uid="{00000000-0005-0000-0000-000080520000}"/>
    <cellStyle name="Input 3 3 3 8 3" xfId="21242" xr:uid="{00000000-0005-0000-0000-000081520000}"/>
    <cellStyle name="Input 3 3 3 9" xfId="21243" xr:uid="{00000000-0005-0000-0000-000082520000}"/>
    <cellStyle name="Input 3 3 3 9 2" xfId="21244" xr:uid="{00000000-0005-0000-0000-000083520000}"/>
    <cellStyle name="Input 3 3 3 9 3" xfId="21245" xr:uid="{00000000-0005-0000-0000-000084520000}"/>
    <cellStyle name="Input 3 3 4" xfId="21246" xr:uid="{00000000-0005-0000-0000-000085520000}"/>
    <cellStyle name="Input 3 3 4 10" xfId="21247" xr:uid="{00000000-0005-0000-0000-000086520000}"/>
    <cellStyle name="Input 3 3 4 11" xfId="21248" xr:uid="{00000000-0005-0000-0000-000087520000}"/>
    <cellStyle name="Input 3 3 4 2" xfId="21249" xr:uid="{00000000-0005-0000-0000-000088520000}"/>
    <cellStyle name="Input 3 3 4 2 2" xfId="21250" xr:uid="{00000000-0005-0000-0000-000089520000}"/>
    <cellStyle name="Input 3 3 4 2 3" xfId="21251" xr:uid="{00000000-0005-0000-0000-00008A520000}"/>
    <cellStyle name="Input 3 3 4 3" xfId="21252" xr:uid="{00000000-0005-0000-0000-00008B520000}"/>
    <cellStyle name="Input 3 3 4 3 2" xfId="21253" xr:uid="{00000000-0005-0000-0000-00008C520000}"/>
    <cellStyle name="Input 3 3 4 3 3" xfId="21254" xr:uid="{00000000-0005-0000-0000-00008D520000}"/>
    <cellStyle name="Input 3 3 4 4" xfId="21255" xr:uid="{00000000-0005-0000-0000-00008E520000}"/>
    <cellStyle name="Input 3 3 4 4 2" xfId="21256" xr:uid="{00000000-0005-0000-0000-00008F520000}"/>
    <cellStyle name="Input 3 3 4 4 3" xfId="21257" xr:uid="{00000000-0005-0000-0000-000090520000}"/>
    <cellStyle name="Input 3 3 4 5" xfId="21258" xr:uid="{00000000-0005-0000-0000-000091520000}"/>
    <cellStyle name="Input 3 3 4 5 2" xfId="21259" xr:uid="{00000000-0005-0000-0000-000092520000}"/>
    <cellStyle name="Input 3 3 4 5 3" xfId="21260" xr:uid="{00000000-0005-0000-0000-000093520000}"/>
    <cellStyle name="Input 3 3 4 6" xfId="21261" xr:uid="{00000000-0005-0000-0000-000094520000}"/>
    <cellStyle name="Input 3 3 4 6 2" xfId="21262" xr:uid="{00000000-0005-0000-0000-000095520000}"/>
    <cellStyle name="Input 3 3 4 6 3" xfId="21263" xr:uid="{00000000-0005-0000-0000-000096520000}"/>
    <cellStyle name="Input 3 3 4 7" xfId="21264" xr:uid="{00000000-0005-0000-0000-000097520000}"/>
    <cellStyle name="Input 3 3 4 7 2" xfId="21265" xr:uid="{00000000-0005-0000-0000-000098520000}"/>
    <cellStyle name="Input 3 3 4 7 3" xfId="21266" xr:uid="{00000000-0005-0000-0000-000099520000}"/>
    <cellStyle name="Input 3 3 4 8" xfId="21267" xr:uid="{00000000-0005-0000-0000-00009A520000}"/>
    <cellStyle name="Input 3 3 4 8 2" xfId="21268" xr:uid="{00000000-0005-0000-0000-00009B520000}"/>
    <cellStyle name="Input 3 3 4 8 3" xfId="21269" xr:uid="{00000000-0005-0000-0000-00009C520000}"/>
    <cellStyle name="Input 3 3 4 9" xfId="21270" xr:uid="{00000000-0005-0000-0000-00009D520000}"/>
    <cellStyle name="Input 3 3 4 9 2" xfId="21271" xr:uid="{00000000-0005-0000-0000-00009E520000}"/>
    <cellStyle name="Input 3 3 4 9 3" xfId="21272" xr:uid="{00000000-0005-0000-0000-00009F520000}"/>
    <cellStyle name="Input 3 3 5" xfId="21273" xr:uid="{00000000-0005-0000-0000-0000A0520000}"/>
    <cellStyle name="Input 3 3 5 10" xfId="21274" xr:uid="{00000000-0005-0000-0000-0000A1520000}"/>
    <cellStyle name="Input 3 3 5 11" xfId="21275" xr:uid="{00000000-0005-0000-0000-0000A2520000}"/>
    <cellStyle name="Input 3 3 5 2" xfId="21276" xr:uid="{00000000-0005-0000-0000-0000A3520000}"/>
    <cellStyle name="Input 3 3 5 2 2" xfId="21277" xr:uid="{00000000-0005-0000-0000-0000A4520000}"/>
    <cellStyle name="Input 3 3 5 2 3" xfId="21278" xr:uid="{00000000-0005-0000-0000-0000A5520000}"/>
    <cellStyle name="Input 3 3 5 3" xfId="21279" xr:uid="{00000000-0005-0000-0000-0000A6520000}"/>
    <cellStyle name="Input 3 3 5 3 2" xfId="21280" xr:uid="{00000000-0005-0000-0000-0000A7520000}"/>
    <cellStyle name="Input 3 3 5 3 3" xfId="21281" xr:uid="{00000000-0005-0000-0000-0000A8520000}"/>
    <cellStyle name="Input 3 3 5 4" xfId="21282" xr:uid="{00000000-0005-0000-0000-0000A9520000}"/>
    <cellStyle name="Input 3 3 5 4 2" xfId="21283" xr:uid="{00000000-0005-0000-0000-0000AA520000}"/>
    <cellStyle name="Input 3 3 5 4 3" xfId="21284" xr:uid="{00000000-0005-0000-0000-0000AB520000}"/>
    <cellStyle name="Input 3 3 5 5" xfId="21285" xr:uid="{00000000-0005-0000-0000-0000AC520000}"/>
    <cellStyle name="Input 3 3 5 5 2" xfId="21286" xr:uid="{00000000-0005-0000-0000-0000AD520000}"/>
    <cellStyle name="Input 3 3 5 5 3" xfId="21287" xr:uid="{00000000-0005-0000-0000-0000AE520000}"/>
    <cellStyle name="Input 3 3 5 6" xfId="21288" xr:uid="{00000000-0005-0000-0000-0000AF520000}"/>
    <cellStyle name="Input 3 3 5 6 2" xfId="21289" xr:uid="{00000000-0005-0000-0000-0000B0520000}"/>
    <cellStyle name="Input 3 3 5 6 3" xfId="21290" xr:uid="{00000000-0005-0000-0000-0000B1520000}"/>
    <cellStyle name="Input 3 3 5 7" xfId="21291" xr:uid="{00000000-0005-0000-0000-0000B2520000}"/>
    <cellStyle name="Input 3 3 5 7 2" xfId="21292" xr:uid="{00000000-0005-0000-0000-0000B3520000}"/>
    <cellStyle name="Input 3 3 5 7 3" xfId="21293" xr:uid="{00000000-0005-0000-0000-0000B4520000}"/>
    <cellStyle name="Input 3 3 5 8" xfId="21294" xr:uid="{00000000-0005-0000-0000-0000B5520000}"/>
    <cellStyle name="Input 3 3 5 8 2" xfId="21295" xr:uid="{00000000-0005-0000-0000-0000B6520000}"/>
    <cellStyle name="Input 3 3 5 8 3" xfId="21296" xr:uid="{00000000-0005-0000-0000-0000B7520000}"/>
    <cellStyle name="Input 3 3 5 9" xfId="21297" xr:uid="{00000000-0005-0000-0000-0000B8520000}"/>
    <cellStyle name="Input 3 3 5 9 2" xfId="21298" xr:uid="{00000000-0005-0000-0000-0000B9520000}"/>
    <cellStyle name="Input 3 3 5 9 3" xfId="21299" xr:uid="{00000000-0005-0000-0000-0000BA520000}"/>
    <cellStyle name="Input 3 3 6" xfId="21300" xr:uid="{00000000-0005-0000-0000-0000BB520000}"/>
    <cellStyle name="Input 3 3 6 10" xfId="21301" xr:uid="{00000000-0005-0000-0000-0000BC520000}"/>
    <cellStyle name="Input 3 3 6 11" xfId="21302" xr:uid="{00000000-0005-0000-0000-0000BD520000}"/>
    <cellStyle name="Input 3 3 6 2" xfId="21303" xr:uid="{00000000-0005-0000-0000-0000BE520000}"/>
    <cellStyle name="Input 3 3 6 2 2" xfId="21304" xr:uid="{00000000-0005-0000-0000-0000BF520000}"/>
    <cellStyle name="Input 3 3 6 2 3" xfId="21305" xr:uid="{00000000-0005-0000-0000-0000C0520000}"/>
    <cellStyle name="Input 3 3 6 3" xfId="21306" xr:uid="{00000000-0005-0000-0000-0000C1520000}"/>
    <cellStyle name="Input 3 3 6 3 2" xfId="21307" xr:uid="{00000000-0005-0000-0000-0000C2520000}"/>
    <cellStyle name="Input 3 3 6 3 3" xfId="21308" xr:uid="{00000000-0005-0000-0000-0000C3520000}"/>
    <cellStyle name="Input 3 3 6 4" xfId="21309" xr:uid="{00000000-0005-0000-0000-0000C4520000}"/>
    <cellStyle name="Input 3 3 6 4 2" xfId="21310" xr:uid="{00000000-0005-0000-0000-0000C5520000}"/>
    <cellStyle name="Input 3 3 6 4 3" xfId="21311" xr:uid="{00000000-0005-0000-0000-0000C6520000}"/>
    <cellStyle name="Input 3 3 6 5" xfId="21312" xr:uid="{00000000-0005-0000-0000-0000C7520000}"/>
    <cellStyle name="Input 3 3 6 5 2" xfId="21313" xr:uid="{00000000-0005-0000-0000-0000C8520000}"/>
    <cellStyle name="Input 3 3 6 5 3" xfId="21314" xr:uid="{00000000-0005-0000-0000-0000C9520000}"/>
    <cellStyle name="Input 3 3 6 6" xfId="21315" xr:uid="{00000000-0005-0000-0000-0000CA520000}"/>
    <cellStyle name="Input 3 3 6 6 2" xfId="21316" xr:uid="{00000000-0005-0000-0000-0000CB520000}"/>
    <cellStyle name="Input 3 3 6 6 3" xfId="21317" xr:uid="{00000000-0005-0000-0000-0000CC520000}"/>
    <cellStyle name="Input 3 3 6 7" xfId="21318" xr:uid="{00000000-0005-0000-0000-0000CD520000}"/>
    <cellStyle name="Input 3 3 6 7 2" xfId="21319" xr:uid="{00000000-0005-0000-0000-0000CE520000}"/>
    <cellStyle name="Input 3 3 6 7 3" xfId="21320" xr:uid="{00000000-0005-0000-0000-0000CF520000}"/>
    <cellStyle name="Input 3 3 6 8" xfId="21321" xr:uid="{00000000-0005-0000-0000-0000D0520000}"/>
    <cellStyle name="Input 3 3 6 8 2" xfId="21322" xr:uid="{00000000-0005-0000-0000-0000D1520000}"/>
    <cellStyle name="Input 3 3 6 8 3" xfId="21323" xr:uid="{00000000-0005-0000-0000-0000D2520000}"/>
    <cellStyle name="Input 3 3 6 9" xfId="21324" xr:uid="{00000000-0005-0000-0000-0000D3520000}"/>
    <cellStyle name="Input 3 3 6 9 2" xfId="21325" xr:uid="{00000000-0005-0000-0000-0000D4520000}"/>
    <cellStyle name="Input 3 3 6 9 3" xfId="21326" xr:uid="{00000000-0005-0000-0000-0000D5520000}"/>
    <cellStyle name="Input 3 3 7" xfId="21327" xr:uid="{00000000-0005-0000-0000-0000D6520000}"/>
    <cellStyle name="Input 3 3 7 10" xfId="21328" xr:uid="{00000000-0005-0000-0000-0000D7520000}"/>
    <cellStyle name="Input 3 3 7 11" xfId="21329" xr:uid="{00000000-0005-0000-0000-0000D8520000}"/>
    <cellStyle name="Input 3 3 7 2" xfId="21330" xr:uid="{00000000-0005-0000-0000-0000D9520000}"/>
    <cellStyle name="Input 3 3 7 2 2" xfId="21331" xr:uid="{00000000-0005-0000-0000-0000DA520000}"/>
    <cellStyle name="Input 3 3 7 2 3" xfId="21332" xr:uid="{00000000-0005-0000-0000-0000DB520000}"/>
    <cellStyle name="Input 3 3 7 3" xfId="21333" xr:uid="{00000000-0005-0000-0000-0000DC520000}"/>
    <cellStyle name="Input 3 3 7 3 2" xfId="21334" xr:uid="{00000000-0005-0000-0000-0000DD520000}"/>
    <cellStyle name="Input 3 3 7 3 3" xfId="21335" xr:uid="{00000000-0005-0000-0000-0000DE520000}"/>
    <cellStyle name="Input 3 3 7 4" xfId="21336" xr:uid="{00000000-0005-0000-0000-0000DF520000}"/>
    <cellStyle name="Input 3 3 7 4 2" xfId="21337" xr:uid="{00000000-0005-0000-0000-0000E0520000}"/>
    <cellStyle name="Input 3 3 7 4 3" xfId="21338" xr:uid="{00000000-0005-0000-0000-0000E1520000}"/>
    <cellStyle name="Input 3 3 7 5" xfId="21339" xr:uid="{00000000-0005-0000-0000-0000E2520000}"/>
    <cellStyle name="Input 3 3 7 5 2" xfId="21340" xr:uid="{00000000-0005-0000-0000-0000E3520000}"/>
    <cellStyle name="Input 3 3 7 5 3" xfId="21341" xr:uid="{00000000-0005-0000-0000-0000E4520000}"/>
    <cellStyle name="Input 3 3 7 6" xfId="21342" xr:uid="{00000000-0005-0000-0000-0000E5520000}"/>
    <cellStyle name="Input 3 3 7 6 2" xfId="21343" xr:uid="{00000000-0005-0000-0000-0000E6520000}"/>
    <cellStyle name="Input 3 3 7 6 3" xfId="21344" xr:uid="{00000000-0005-0000-0000-0000E7520000}"/>
    <cellStyle name="Input 3 3 7 7" xfId="21345" xr:uid="{00000000-0005-0000-0000-0000E8520000}"/>
    <cellStyle name="Input 3 3 7 7 2" xfId="21346" xr:uid="{00000000-0005-0000-0000-0000E9520000}"/>
    <cellStyle name="Input 3 3 7 7 3" xfId="21347" xr:uid="{00000000-0005-0000-0000-0000EA520000}"/>
    <cellStyle name="Input 3 3 7 8" xfId="21348" xr:uid="{00000000-0005-0000-0000-0000EB520000}"/>
    <cellStyle name="Input 3 3 7 8 2" xfId="21349" xr:uid="{00000000-0005-0000-0000-0000EC520000}"/>
    <cellStyle name="Input 3 3 7 8 3" xfId="21350" xr:uid="{00000000-0005-0000-0000-0000ED520000}"/>
    <cellStyle name="Input 3 3 7 9" xfId="21351" xr:uid="{00000000-0005-0000-0000-0000EE520000}"/>
    <cellStyle name="Input 3 3 7 9 2" xfId="21352" xr:uid="{00000000-0005-0000-0000-0000EF520000}"/>
    <cellStyle name="Input 3 3 7 9 3" xfId="21353" xr:uid="{00000000-0005-0000-0000-0000F0520000}"/>
    <cellStyle name="Input 3 3 8" xfId="21354" xr:uid="{00000000-0005-0000-0000-0000F1520000}"/>
    <cellStyle name="Input 3 3 8 10" xfId="21355" xr:uid="{00000000-0005-0000-0000-0000F2520000}"/>
    <cellStyle name="Input 3 3 8 11" xfId="21356" xr:uid="{00000000-0005-0000-0000-0000F3520000}"/>
    <cellStyle name="Input 3 3 8 2" xfId="21357" xr:uid="{00000000-0005-0000-0000-0000F4520000}"/>
    <cellStyle name="Input 3 3 8 2 2" xfId="21358" xr:uid="{00000000-0005-0000-0000-0000F5520000}"/>
    <cellStyle name="Input 3 3 8 2 3" xfId="21359" xr:uid="{00000000-0005-0000-0000-0000F6520000}"/>
    <cellStyle name="Input 3 3 8 3" xfId="21360" xr:uid="{00000000-0005-0000-0000-0000F7520000}"/>
    <cellStyle name="Input 3 3 8 3 2" xfId="21361" xr:uid="{00000000-0005-0000-0000-0000F8520000}"/>
    <cellStyle name="Input 3 3 8 3 3" xfId="21362" xr:uid="{00000000-0005-0000-0000-0000F9520000}"/>
    <cellStyle name="Input 3 3 8 4" xfId="21363" xr:uid="{00000000-0005-0000-0000-0000FA520000}"/>
    <cellStyle name="Input 3 3 8 4 2" xfId="21364" xr:uid="{00000000-0005-0000-0000-0000FB520000}"/>
    <cellStyle name="Input 3 3 8 4 3" xfId="21365" xr:uid="{00000000-0005-0000-0000-0000FC520000}"/>
    <cellStyle name="Input 3 3 8 5" xfId="21366" xr:uid="{00000000-0005-0000-0000-0000FD520000}"/>
    <cellStyle name="Input 3 3 8 5 2" xfId="21367" xr:uid="{00000000-0005-0000-0000-0000FE520000}"/>
    <cellStyle name="Input 3 3 8 5 3" xfId="21368" xr:uid="{00000000-0005-0000-0000-0000FF520000}"/>
    <cellStyle name="Input 3 3 8 6" xfId="21369" xr:uid="{00000000-0005-0000-0000-000000530000}"/>
    <cellStyle name="Input 3 3 8 6 2" xfId="21370" xr:uid="{00000000-0005-0000-0000-000001530000}"/>
    <cellStyle name="Input 3 3 8 6 3" xfId="21371" xr:uid="{00000000-0005-0000-0000-000002530000}"/>
    <cellStyle name="Input 3 3 8 7" xfId="21372" xr:uid="{00000000-0005-0000-0000-000003530000}"/>
    <cellStyle name="Input 3 3 8 7 2" xfId="21373" xr:uid="{00000000-0005-0000-0000-000004530000}"/>
    <cellStyle name="Input 3 3 8 7 3" xfId="21374" xr:uid="{00000000-0005-0000-0000-000005530000}"/>
    <cellStyle name="Input 3 3 8 8" xfId="21375" xr:uid="{00000000-0005-0000-0000-000006530000}"/>
    <cellStyle name="Input 3 3 8 8 2" xfId="21376" xr:uid="{00000000-0005-0000-0000-000007530000}"/>
    <cellStyle name="Input 3 3 8 8 3" xfId="21377" xr:uid="{00000000-0005-0000-0000-000008530000}"/>
    <cellStyle name="Input 3 3 8 9" xfId="21378" xr:uid="{00000000-0005-0000-0000-000009530000}"/>
    <cellStyle name="Input 3 3 8 9 2" xfId="21379" xr:uid="{00000000-0005-0000-0000-00000A530000}"/>
    <cellStyle name="Input 3 3 8 9 3" xfId="21380" xr:uid="{00000000-0005-0000-0000-00000B530000}"/>
    <cellStyle name="Input 3 3 9" xfId="21381" xr:uid="{00000000-0005-0000-0000-00000C530000}"/>
    <cellStyle name="Input 3 3 9 10" xfId="21382" xr:uid="{00000000-0005-0000-0000-00000D530000}"/>
    <cellStyle name="Input 3 3 9 11" xfId="21383" xr:uid="{00000000-0005-0000-0000-00000E530000}"/>
    <cellStyle name="Input 3 3 9 2" xfId="21384" xr:uid="{00000000-0005-0000-0000-00000F530000}"/>
    <cellStyle name="Input 3 3 9 2 2" xfId="21385" xr:uid="{00000000-0005-0000-0000-000010530000}"/>
    <cellStyle name="Input 3 3 9 2 3" xfId="21386" xr:uid="{00000000-0005-0000-0000-000011530000}"/>
    <cellStyle name="Input 3 3 9 3" xfId="21387" xr:uid="{00000000-0005-0000-0000-000012530000}"/>
    <cellStyle name="Input 3 3 9 3 2" xfId="21388" xr:uid="{00000000-0005-0000-0000-000013530000}"/>
    <cellStyle name="Input 3 3 9 3 3" xfId="21389" xr:uid="{00000000-0005-0000-0000-000014530000}"/>
    <cellStyle name="Input 3 3 9 4" xfId="21390" xr:uid="{00000000-0005-0000-0000-000015530000}"/>
    <cellStyle name="Input 3 3 9 4 2" xfId="21391" xr:uid="{00000000-0005-0000-0000-000016530000}"/>
    <cellStyle name="Input 3 3 9 4 3" xfId="21392" xr:uid="{00000000-0005-0000-0000-000017530000}"/>
    <cellStyle name="Input 3 3 9 5" xfId="21393" xr:uid="{00000000-0005-0000-0000-000018530000}"/>
    <cellStyle name="Input 3 3 9 5 2" xfId="21394" xr:uid="{00000000-0005-0000-0000-000019530000}"/>
    <cellStyle name="Input 3 3 9 5 3" xfId="21395" xr:uid="{00000000-0005-0000-0000-00001A530000}"/>
    <cellStyle name="Input 3 3 9 6" xfId="21396" xr:uid="{00000000-0005-0000-0000-00001B530000}"/>
    <cellStyle name="Input 3 3 9 6 2" xfId="21397" xr:uid="{00000000-0005-0000-0000-00001C530000}"/>
    <cellStyle name="Input 3 3 9 6 3" xfId="21398" xr:uid="{00000000-0005-0000-0000-00001D530000}"/>
    <cellStyle name="Input 3 3 9 7" xfId="21399" xr:uid="{00000000-0005-0000-0000-00001E530000}"/>
    <cellStyle name="Input 3 3 9 7 2" xfId="21400" xr:uid="{00000000-0005-0000-0000-00001F530000}"/>
    <cellStyle name="Input 3 3 9 7 3" xfId="21401" xr:uid="{00000000-0005-0000-0000-000020530000}"/>
    <cellStyle name="Input 3 3 9 8" xfId="21402" xr:uid="{00000000-0005-0000-0000-000021530000}"/>
    <cellStyle name="Input 3 3 9 8 2" xfId="21403" xr:uid="{00000000-0005-0000-0000-000022530000}"/>
    <cellStyle name="Input 3 3 9 8 3" xfId="21404" xr:uid="{00000000-0005-0000-0000-000023530000}"/>
    <cellStyle name="Input 3 3 9 9" xfId="21405" xr:uid="{00000000-0005-0000-0000-000024530000}"/>
    <cellStyle name="Input 3 3 9 9 2" xfId="21406" xr:uid="{00000000-0005-0000-0000-000025530000}"/>
    <cellStyle name="Input 3 3 9 9 3" xfId="21407" xr:uid="{00000000-0005-0000-0000-000026530000}"/>
    <cellStyle name="Input 3 4" xfId="58275" xr:uid="{00000000-0005-0000-0000-000027530000}"/>
    <cellStyle name="Input 4" xfId="21408" xr:uid="{00000000-0005-0000-0000-000028530000}"/>
    <cellStyle name="Input 4 2" xfId="21409" xr:uid="{00000000-0005-0000-0000-000029530000}"/>
    <cellStyle name="Input 4 3" xfId="21410" xr:uid="{00000000-0005-0000-0000-00002A530000}"/>
    <cellStyle name="Input 4 3 10" xfId="21411" xr:uid="{00000000-0005-0000-0000-00002B530000}"/>
    <cellStyle name="Input 4 3 10 10" xfId="21412" xr:uid="{00000000-0005-0000-0000-00002C530000}"/>
    <cellStyle name="Input 4 3 10 11" xfId="21413" xr:uid="{00000000-0005-0000-0000-00002D530000}"/>
    <cellStyle name="Input 4 3 10 2" xfId="21414" xr:uid="{00000000-0005-0000-0000-00002E530000}"/>
    <cellStyle name="Input 4 3 10 2 2" xfId="21415" xr:uid="{00000000-0005-0000-0000-00002F530000}"/>
    <cellStyle name="Input 4 3 10 2 3" xfId="21416" xr:uid="{00000000-0005-0000-0000-000030530000}"/>
    <cellStyle name="Input 4 3 10 3" xfId="21417" xr:uid="{00000000-0005-0000-0000-000031530000}"/>
    <cellStyle name="Input 4 3 10 3 2" xfId="21418" xr:uid="{00000000-0005-0000-0000-000032530000}"/>
    <cellStyle name="Input 4 3 10 3 3" xfId="21419" xr:uid="{00000000-0005-0000-0000-000033530000}"/>
    <cellStyle name="Input 4 3 10 4" xfId="21420" xr:uid="{00000000-0005-0000-0000-000034530000}"/>
    <cellStyle name="Input 4 3 10 4 2" xfId="21421" xr:uid="{00000000-0005-0000-0000-000035530000}"/>
    <cellStyle name="Input 4 3 10 4 3" xfId="21422" xr:uid="{00000000-0005-0000-0000-000036530000}"/>
    <cellStyle name="Input 4 3 10 5" xfId="21423" xr:uid="{00000000-0005-0000-0000-000037530000}"/>
    <cellStyle name="Input 4 3 10 5 2" xfId="21424" xr:uid="{00000000-0005-0000-0000-000038530000}"/>
    <cellStyle name="Input 4 3 10 5 3" xfId="21425" xr:uid="{00000000-0005-0000-0000-000039530000}"/>
    <cellStyle name="Input 4 3 10 6" xfId="21426" xr:uid="{00000000-0005-0000-0000-00003A530000}"/>
    <cellStyle name="Input 4 3 10 6 2" xfId="21427" xr:uid="{00000000-0005-0000-0000-00003B530000}"/>
    <cellStyle name="Input 4 3 10 6 3" xfId="21428" xr:uid="{00000000-0005-0000-0000-00003C530000}"/>
    <cellStyle name="Input 4 3 10 7" xfId="21429" xr:uid="{00000000-0005-0000-0000-00003D530000}"/>
    <cellStyle name="Input 4 3 10 7 2" xfId="21430" xr:uid="{00000000-0005-0000-0000-00003E530000}"/>
    <cellStyle name="Input 4 3 10 7 3" xfId="21431" xr:uid="{00000000-0005-0000-0000-00003F530000}"/>
    <cellStyle name="Input 4 3 10 8" xfId="21432" xr:uid="{00000000-0005-0000-0000-000040530000}"/>
    <cellStyle name="Input 4 3 10 8 2" xfId="21433" xr:uid="{00000000-0005-0000-0000-000041530000}"/>
    <cellStyle name="Input 4 3 10 8 3" xfId="21434" xr:uid="{00000000-0005-0000-0000-000042530000}"/>
    <cellStyle name="Input 4 3 10 9" xfId="21435" xr:uid="{00000000-0005-0000-0000-000043530000}"/>
    <cellStyle name="Input 4 3 10 9 2" xfId="21436" xr:uid="{00000000-0005-0000-0000-000044530000}"/>
    <cellStyle name="Input 4 3 10 9 3" xfId="21437" xr:uid="{00000000-0005-0000-0000-000045530000}"/>
    <cellStyle name="Input 4 3 11" xfId="21438" xr:uid="{00000000-0005-0000-0000-000046530000}"/>
    <cellStyle name="Input 4 3 11 2" xfId="21439" xr:uid="{00000000-0005-0000-0000-000047530000}"/>
    <cellStyle name="Input 4 3 11 3" xfId="21440" xr:uid="{00000000-0005-0000-0000-000048530000}"/>
    <cellStyle name="Input 4 3 12" xfId="21441" xr:uid="{00000000-0005-0000-0000-000049530000}"/>
    <cellStyle name="Input 4 3 12 2" xfId="21442" xr:uid="{00000000-0005-0000-0000-00004A530000}"/>
    <cellStyle name="Input 4 3 12 3" xfId="21443" xr:uid="{00000000-0005-0000-0000-00004B530000}"/>
    <cellStyle name="Input 4 3 13" xfId="21444" xr:uid="{00000000-0005-0000-0000-00004C530000}"/>
    <cellStyle name="Input 4 3 13 2" xfId="21445" xr:uid="{00000000-0005-0000-0000-00004D530000}"/>
    <cellStyle name="Input 4 3 13 3" xfId="21446" xr:uid="{00000000-0005-0000-0000-00004E530000}"/>
    <cellStyle name="Input 4 3 14" xfId="21447" xr:uid="{00000000-0005-0000-0000-00004F530000}"/>
    <cellStyle name="Input 4 3 14 2" xfId="21448" xr:uid="{00000000-0005-0000-0000-000050530000}"/>
    <cellStyle name="Input 4 3 14 3" xfId="21449" xr:uid="{00000000-0005-0000-0000-000051530000}"/>
    <cellStyle name="Input 4 3 15" xfId="21450" xr:uid="{00000000-0005-0000-0000-000052530000}"/>
    <cellStyle name="Input 4 3 15 2" xfId="21451" xr:uid="{00000000-0005-0000-0000-000053530000}"/>
    <cellStyle name="Input 4 3 15 3" xfId="21452" xr:uid="{00000000-0005-0000-0000-000054530000}"/>
    <cellStyle name="Input 4 3 16" xfId="21453" xr:uid="{00000000-0005-0000-0000-000055530000}"/>
    <cellStyle name="Input 4 3 16 2" xfId="21454" xr:uid="{00000000-0005-0000-0000-000056530000}"/>
    <cellStyle name="Input 4 3 16 3" xfId="21455" xr:uid="{00000000-0005-0000-0000-000057530000}"/>
    <cellStyle name="Input 4 3 17" xfId="21456" xr:uid="{00000000-0005-0000-0000-000058530000}"/>
    <cellStyle name="Input 4 3 17 2" xfId="21457" xr:uid="{00000000-0005-0000-0000-000059530000}"/>
    <cellStyle name="Input 4 3 17 3" xfId="21458" xr:uid="{00000000-0005-0000-0000-00005A530000}"/>
    <cellStyle name="Input 4 3 18" xfId="21459" xr:uid="{00000000-0005-0000-0000-00005B530000}"/>
    <cellStyle name="Input 4 3 18 2" xfId="21460" xr:uid="{00000000-0005-0000-0000-00005C530000}"/>
    <cellStyle name="Input 4 3 18 3" xfId="21461" xr:uid="{00000000-0005-0000-0000-00005D530000}"/>
    <cellStyle name="Input 4 3 19" xfId="21462" xr:uid="{00000000-0005-0000-0000-00005E530000}"/>
    <cellStyle name="Input 4 3 2" xfId="21463" xr:uid="{00000000-0005-0000-0000-00005F530000}"/>
    <cellStyle name="Input 4 3 2 10" xfId="21464" xr:uid="{00000000-0005-0000-0000-000060530000}"/>
    <cellStyle name="Input 4 3 2 11" xfId="21465" xr:uid="{00000000-0005-0000-0000-000061530000}"/>
    <cellStyle name="Input 4 3 2 2" xfId="21466" xr:uid="{00000000-0005-0000-0000-000062530000}"/>
    <cellStyle name="Input 4 3 2 2 2" xfId="21467" xr:uid="{00000000-0005-0000-0000-000063530000}"/>
    <cellStyle name="Input 4 3 2 2 3" xfId="21468" xr:uid="{00000000-0005-0000-0000-000064530000}"/>
    <cellStyle name="Input 4 3 2 3" xfId="21469" xr:uid="{00000000-0005-0000-0000-000065530000}"/>
    <cellStyle name="Input 4 3 2 3 2" xfId="21470" xr:uid="{00000000-0005-0000-0000-000066530000}"/>
    <cellStyle name="Input 4 3 2 3 3" xfId="21471" xr:uid="{00000000-0005-0000-0000-000067530000}"/>
    <cellStyle name="Input 4 3 2 4" xfId="21472" xr:uid="{00000000-0005-0000-0000-000068530000}"/>
    <cellStyle name="Input 4 3 2 4 2" xfId="21473" xr:uid="{00000000-0005-0000-0000-000069530000}"/>
    <cellStyle name="Input 4 3 2 4 3" xfId="21474" xr:uid="{00000000-0005-0000-0000-00006A530000}"/>
    <cellStyle name="Input 4 3 2 5" xfId="21475" xr:uid="{00000000-0005-0000-0000-00006B530000}"/>
    <cellStyle name="Input 4 3 2 5 2" xfId="21476" xr:uid="{00000000-0005-0000-0000-00006C530000}"/>
    <cellStyle name="Input 4 3 2 5 3" xfId="21477" xr:uid="{00000000-0005-0000-0000-00006D530000}"/>
    <cellStyle name="Input 4 3 2 6" xfId="21478" xr:uid="{00000000-0005-0000-0000-00006E530000}"/>
    <cellStyle name="Input 4 3 2 6 2" xfId="21479" xr:uid="{00000000-0005-0000-0000-00006F530000}"/>
    <cellStyle name="Input 4 3 2 6 3" xfId="21480" xr:uid="{00000000-0005-0000-0000-000070530000}"/>
    <cellStyle name="Input 4 3 2 7" xfId="21481" xr:uid="{00000000-0005-0000-0000-000071530000}"/>
    <cellStyle name="Input 4 3 2 7 2" xfId="21482" xr:uid="{00000000-0005-0000-0000-000072530000}"/>
    <cellStyle name="Input 4 3 2 7 3" xfId="21483" xr:uid="{00000000-0005-0000-0000-000073530000}"/>
    <cellStyle name="Input 4 3 2 8" xfId="21484" xr:uid="{00000000-0005-0000-0000-000074530000}"/>
    <cellStyle name="Input 4 3 2 8 2" xfId="21485" xr:uid="{00000000-0005-0000-0000-000075530000}"/>
    <cellStyle name="Input 4 3 2 8 3" xfId="21486" xr:uid="{00000000-0005-0000-0000-000076530000}"/>
    <cellStyle name="Input 4 3 2 9" xfId="21487" xr:uid="{00000000-0005-0000-0000-000077530000}"/>
    <cellStyle name="Input 4 3 2 9 2" xfId="21488" xr:uid="{00000000-0005-0000-0000-000078530000}"/>
    <cellStyle name="Input 4 3 2 9 3" xfId="21489" xr:uid="{00000000-0005-0000-0000-000079530000}"/>
    <cellStyle name="Input 4 3 20" xfId="21490" xr:uid="{00000000-0005-0000-0000-00007A530000}"/>
    <cellStyle name="Input 4 3 3" xfId="21491" xr:uid="{00000000-0005-0000-0000-00007B530000}"/>
    <cellStyle name="Input 4 3 3 10" xfId="21492" xr:uid="{00000000-0005-0000-0000-00007C530000}"/>
    <cellStyle name="Input 4 3 3 11" xfId="21493" xr:uid="{00000000-0005-0000-0000-00007D530000}"/>
    <cellStyle name="Input 4 3 3 2" xfId="21494" xr:uid="{00000000-0005-0000-0000-00007E530000}"/>
    <cellStyle name="Input 4 3 3 2 2" xfId="21495" xr:uid="{00000000-0005-0000-0000-00007F530000}"/>
    <cellStyle name="Input 4 3 3 2 3" xfId="21496" xr:uid="{00000000-0005-0000-0000-000080530000}"/>
    <cellStyle name="Input 4 3 3 3" xfId="21497" xr:uid="{00000000-0005-0000-0000-000081530000}"/>
    <cellStyle name="Input 4 3 3 3 2" xfId="21498" xr:uid="{00000000-0005-0000-0000-000082530000}"/>
    <cellStyle name="Input 4 3 3 3 3" xfId="21499" xr:uid="{00000000-0005-0000-0000-000083530000}"/>
    <cellStyle name="Input 4 3 3 4" xfId="21500" xr:uid="{00000000-0005-0000-0000-000084530000}"/>
    <cellStyle name="Input 4 3 3 4 2" xfId="21501" xr:uid="{00000000-0005-0000-0000-000085530000}"/>
    <cellStyle name="Input 4 3 3 4 3" xfId="21502" xr:uid="{00000000-0005-0000-0000-000086530000}"/>
    <cellStyle name="Input 4 3 3 5" xfId="21503" xr:uid="{00000000-0005-0000-0000-000087530000}"/>
    <cellStyle name="Input 4 3 3 5 2" xfId="21504" xr:uid="{00000000-0005-0000-0000-000088530000}"/>
    <cellStyle name="Input 4 3 3 5 3" xfId="21505" xr:uid="{00000000-0005-0000-0000-000089530000}"/>
    <cellStyle name="Input 4 3 3 6" xfId="21506" xr:uid="{00000000-0005-0000-0000-00008A530000}"/>
    <cellStyle name="Input 4 3 3 6 2" xfId="21507" xr:uid="{00000000-0005-0000-0000-00008B530000}"/>
    <cellStyle name="Input 4 3 3 6 3" xfId="21508" xr:uid="{00000000-0005-0000-0000-00008C530000}"/>
    <cellStyle name="Input 4 3 3 7" xfId="21509" xr:uid="{00000000-0005-0000-0000-00008D530000}"/>
    <cellStyle name="Input 4 3 3 7 2" xfId="21510" xr:uid="{00000000-0005-0000-0000-00008E530000}"/>
    <cellStyle name="Input 4 3 3 7 3" xfId="21511" xr:uid="{00000000-0005-0000-0000-00008F530000}"/>
    <cellStyle name="Input 4 3 3 8" xfId="21512" xr:uid="{00000000-0005-0000-0000-000090530000}"/>
    <cellStyle name="Input 4 3 3 8 2" xfId="21513" xr:uid="{00000000-0005-0000-0000-000091530000}"/>
    <cellStyle name="Input 4 3 3 8 3" xfId="21514" xr:uid="{00000000-0005-0000-0000-000092530000}"/>
    <cellStyle name="Input 4 3 3 9" xfId="21515" xr:uid="{00000000-0005-0000-0000-000093530000}"/>
    <cellStyle name="Input 4 3 3 9 2" xfId="21516" xr:uid="{00000000-0005-0000-0000-000094530000}"/>
    <cellStyle name="Input 4 3 3 9 3" xfId="21517" xr:uid="{00000000-0005-0000-0000-000095530000}"/>
    <cellStyle name="Input 4 3 4" xfId="21518" xr:uid="{00000000-0005-0000-0000-000096530000}"/>
    <cellStyle name="Input 4 3 4 10" xfId="21519" xr:uid="{00000000-0005-0000-0000-000097530000}"/>
    <cellStyle name="Input 4 3 4 11" xfId="21520" xr:uid="{00000000-0005-0000-0000-000098530000}"/>
    <cellStyle name="Input 4 3 4 2" xfId="21521" xr:uid="{00000000-0005-0000-0000-000099530000}"/>
    <cellStyle name="Input 4 3 4 2 2" xfId="21522" xr:uid="{00000000-0005-0000-0000-00009A530000}"/>
    <cellStyle name="Input 4 3 4 2 3" xfId="21523" xr:uid="{00000000-0005-0000-0000-00009B530000}"/>
    <cellStyle name="Input 4 3 4 3" xfId="21524" xr:uid="{00000000-0005-0000-0000-00009C530000}"/>
    <cellStyle name="Input 4 3 4 3 2" xfId="21525" xr:uid="{00000000-0005-0000-0000-00009D530000}"/>
    <cellStyle name="Input 4 3 4 3 3" xfId="21526" xr:uid="{00000000-0005-0000-0000-00009E530000}"/>
    <cellStyle name="Input 4 3 4 4" xfId="21527" xr:uid="{00000000-0005-0000-0000-00009F530000}"/>
    <cellStyle name="Input 4 3 4 4 2" xfId="21528" xr:uid="{00000000-0005-0000-0000-0000A0530000}"/>
    <cellStyle name="Input 4 3 4 4 3" xfId="21529" xr:uid="{00000000-0005-0000-0000-0000A1530000}"/>
    <cellStyle name="Input 4 3 4 5" xfId="21530" xr:uid="{00000000-0005-0000-0000-0000A2530000}"/>
    <cellStyle name="Input 4 3 4 5 2" xfId="21531" xr:uid="{00000000-0005-0000-0000-0000A3530000}"/>
    <cellStyle name="Input 4 3 4 5 3" xfId="21532" xr:uid="{00000000-0005-0000-0000-0000A4530000}"/>
    <cellStyle name="Input 4 3 4 6" xfId="21533" xr:uid="{00000000-0005-0000-0000-0000A5530000}"/>
    <cellStyle name="Input 4 3 4 6 2" xfId="21534" xr:uid="{00000000-0005-0000-0000-0000A6530000}"/>
    <cellStyle name="Input 4 3 4 6 3" xfId="21535" xr:uid="{00000000-0005-0000-0000-0000A7530000}"/>
    <cellStyle name="Input 4 3 4 7" xfId="21536" xr:uid="{00000000-0005-0000-0000-0000A8530000}"/>
    <cellStyle name="Input 4 3 4 7 2" xfId="21537" xr:uid="{00000000-0005-0000-0000-0000A9530000}"/>
    <cellStyle name="Input 4 3 4 7 3" xfId="21538" xr:uid="{00000000-0005-0000-0000-0000AA530000}"/>
    <cellStyle name="Input 4 3 4 8" xfId="21539" xr:uid="{00000000-0005-0000-0000-0000AB530000}"/>
    <cellStyle name="Input 4 3 4 8 2" xfId="21540" xr:uid="{00000000-0005-0000-0000-0000AC530000}"/>
    <cellStyle name="Input 4 3 4 8 3" xfId="21541" xr:uid="{00000000-0005-0000-0000-0000AD530000}"/>
    <cellStyle name="Input 4 3 4 9" xfId="21542" xr:uid="{00000000-0005-0000-0000-0000AE530000}"/>
    <cellStyle name="Input 4 3 4 9 2" xfId="21543" xr:uid="{00000000-0005-0000-0000-0000AF530000}"/>
    <cellStyle name="Input 4 3 4 9 3" xfId="21544" xr:uid="{00000000-0005-0000-0000-0000B0530000}"/>
    <cellStyle name="Input 4 3 5" xfId="21545" xr:uid="{00000000-0005-0000-0000-0000B1530000}"/>
    <cellStyle name="Input 4 3 5 10" xfId="21546" xr:uid="{00000000-0005-0000-0000-0000B2530000}"/>
    <cellStyle name="Input 4 3 5 11" xfId="21547" xr:uid="{00000000-0005-0000-0000-0000B3530000}"/>
    <cellStyle name="Input 4 3 5 2" xfId="21548" xr:uid="{00000000-0005-0000-0000-0000B4530000}"/>
    <cellStyle name="Input 4 3 5 2 2" xfId="21549" xr:uid="{00000000-0005-0000-0000-0000B5530000}"/>
    <cellStyle name="Input 4 3 5 2 3" xfId="21550" xr:uid="{00000000-0005-0000-0000-0000B6530000}"/>
    <cellStyle name="Input 4 3 5 3" xfId="21551" xr:uid="{00000000-0005-0000-0000-0000B7530000}"/>
    <cellStyle name="Input 4 3 5 3 2" xfId="21552" xr:uid="{00000000-0005-0000-0000-0000B8530000}"/>
    <cellStyle name="Input 4 3 5 3 3" xfId="21553" xr:uid="{00000000-0005-0000-0000-0000B9530000}"/>
    <cellStyle name="Input 4 3 5 4" xfId="21554" xr:uid="{00000000-0005-0000-0000-0000BA530000}"/>
    <cellStyle name="Input 4 3 5 4 2" xfId="21555" xr:uid="{00000000-0005-0000-0000-0000BB530000}"/>
    <cellStyle name="Input 4 3 5 4 3" xfId="21556" xr:uid="{00000000-0005-0000-0000-0000BC530000}"/>
    <cellStyle name="Input 4 3 5 5" xfId="21557" xr:uid="{00000000-0005-0000-0000-0000BD530000}"/>
    <cellStyle name="Input 4 3 5 5 2" xfId="21558" xr:uid="{00000000-0005-0000-0000-0000BE530000}"/>
    <cellStyle name="Input 4 3 5 5 3" xfId="21559" xr:uid="{00000000-0005-0000-0000-0000BF530000}"/>
    <cellStyle name="Input 4 3 5 6" xfId="21560" xr:uid="{00000000-0005-0000-0000-0000C0530000}"/>
    <cellStyle name="Input 4 3 5 6 2" xfId="21561" xr:uid="{00000000-0005-0000-0000-0000C1530000}"/>
    <cellStyle name="Input 4 3 5 6 3" xfId="21562" xr:uid="{00000000-0005-0000-0000-0000C2530000}"/>
    <cellStyle name="Input 4 3 5 7" xfId="21563" xr:uid="{00000000-0005-0000-0000-0000C3530000}"/>
    <cellStyle name="Input 4 3 5 7 2" xfId="21564" xr:uid="{00000000-0005-0000-0000-0000C4530000}"/>
    <cellStyle name="Input 4 3 5 7 3" xfId="21565" xr:uid="{00000000-0005-0000-0000-0000C5530000}"/>
    <cellStyle name="Input 4 3 5 8" xfId="21566" xr:uid="{00000000-0005-0000-0000-0000C6530000}"/>
    <cellStyle name="Input 4 3 5 8 2" xfId="21567" xr:uid="{00000000-0005-0000-0000-0000C7530000}"/>
    <cellStyle name="Input 4 3 5 8 3" xfId="21568" xr:uid="{00000000-0005-0000-0000-0000C8530000}"/>
    <cellStyle name="Input 4 3 5 9" xfId="21569" xr:uid="{00000000-0005-0000-0000-0000C9530000}"/>
    <cellStyle name="Input 4 3 5 9 2" xfId="21570" xr:uid="{00000000-0005-0000-0000-0000CA530000}"/>
    <cellStyle name="Input 4 3 5 9 3" xfId="21571" xr:uid="{00000000-0005-0000-0000-0000CB530000}"/>
    <cellStyle name="Input 4 3 6" xfId="21572" xr:uid="{00000000-0005-0000-0000-0000CC530000}"/>
    <cellStyle name="Input 4 3 6 10" xfId="21573" xr:uid="{00000000-0005-0000-0000-0000CD530000}"/>
    <cellStyle name="Input 4 3 6 11" xfId="21574" xr:uid="{00000000-0005-0000-0000-0000CE530000}"/>
    <cellStyle name="Input 4 3 6 2" xfId="21575" xr:uid="{00000000-0005-0000-0000-0000CF530000}"/>
    <cellStyle name="Input 4 3 6 2 2" xfId="21576" xr:uid="{00000000-0005-0000-0000-0000D0530000}"/>
    <cellStyle name="Input 4 3 6 2 3" xfId="21577" xr:uid="{00000000-0005-0000-0000-0000D1530000}"/>
    <cellStyle name="Input 4 3 6 3" xfId="21578" xr:uid="{00000000-0005-0000-0000-0000D2530000}"/>
    <cellStyle name="Input 4 3 6 3 2" xfId="21579" xr:uid="{00000000-0005-0000-0000-0000D3530000}"/>
    <cellStyle name="Input 4 3 6 3 3" xfId="21580" xr:uid="{00000000-0005-0000-0000-0000D4530000}"/>
    <cellStyle name="Input 4 3 6 4" xfId="21581" xr:uid="{00000000-0005-0000-0000-0000D5530000}"/>
    <cellStyle name="Input 4 3 6 4 2" xfId="21582" xr:uid="{00000000-0005-0000-0000-0000D6530000}"/>
    <cellStyle name="Input 4 3 6 4 3" xfId="21583" xr:uid="{00000000-0005-0000-0000-0000D7530000}"/>
    <cellStyle name="Input 4 3 6 5" xfId="21584" xr:uid="{00000000-0005-0000-0000-0000D8530000}"/>
    <cellStyle name="Input 4 3 6 5 2" xfId="21585" xr:uid="{00000000-0005-0000-0000-0000D9530000}"/>
    <cellStyle name="Input 4 3 6 5 3" xfId="21586" xr:uid="{00000000-0005-0000-0000-0000DA530000}"/>
    <cellStyle name="Input 4 3 6 6" xfId="21587" xr:uid="{00000000-0005-0000-0000-0000DB530000}"/>
    <cellStyle name="Input 4 3 6 6 2" xfId="21588" xr:uid="{00000000-0005-0000-0000-0000DC530000}"/>
    <cellStyle name="Input 4 3 6 6 3" xfId="21589" xr:uid="{00000000-0005-0000-0000-0000DD530000}"/>
    <cellStyle name="Input 4 3 6 7" xfId="21590" xr:uid="{00000000-0005-0000-0000-0000DE530000}"/>
    <cellStyle name="Input 4 3 6 7 2" xfId="21591" xr:uid="{00000000-0005-0000-0000-0000DF530000}"/>
    <cellStyle name="Input 4 3 6 7 3" xfId="21592" xr:uid="{00000000-0005-0000-0000-0000E0530000}"/>
    <cellStyle name="Input 4 3 6 8" xfId="21593" xr:uid="{00000000-0005-0000-0000-0000E1530000}"/>
    <cellStyle name="Input 4 3 6 8 2" xfId="21594" xr:uid="{00000000-0005-0000-0000-0000E2530000}"/>
    <cellStyle name="Input 4 3 6 8 3" xfId="21595" xr:uid="{00000000-0005-0000-0000-0000E3530000}"/>
    <cellStyle name="Input 4 3 6 9" xfId="21596" xr:uid="{00000000-0005-0000-0000-0000E4530000}"/>
    <cellStyle name="Input 4 3 6 9 2" xfId="21597" xr:uid="{00000000-0005-0000-0000-0000E5530000}"/>
    <cellStyle name="Input 4 3 6 9 3" xfId="21598" xr:uid="{00000000-0005-0000-0000-0000E6530000}"/>
    <cellStyle name="Input 4 3 7" xfId="21599" xr:uid="{00000000-0005-0000-0000-0000E7530000}"/>
    <cellStyle name="Input 4 3 7 10" xfId="21600" xr:uid="{00000000-0005-0000-0000-0000E8530000}"/>
    <cellStyle name="Input 4 3 7 11" xfId="21601" xr:uid="{00000000-0005-0000-0000-0000E9530000}"/>
    <cellStyle name="Input 4 3 7 2" xfId="21602" xr:uid="{00000000-0005-0000-0000-0000EA530000}"/>
    <cellStyle name="Input 4 3 7 2 2" xfId="21603" xr:uid="{00000000-0005-0000-0000-0000EB530000}"/>
    <cellStyle name="Input 4 3 7 2 3" xfId="21604" xr:uid="{00000000-0005-0000-0000-0000EC530000}"/>
    <cellStyle name="Input 4 3 7 3" xfId="21605" xr:uid="{00000000-0005-0000-0000-0000ED530000}"/>
    <cellStyle name="Input 4 3 7 3 2" xfId="21606" xr:uid="{00000000-0005-0000-0000-0000EE530000}"/>
    <cellStyle name="Input 4 3 7 3 3" xfId="21607" xr:uid="{00000000-0005-0000-0000-0000EF530000}"/>
    <cellStyle name="Input 4 3 7 4" xfId="21608" xr:uid="{00000000-0005-0000-0000-0000F0530000}"/>
    <cellStyle name="Input 4 3 7 4 2" xfId="21609" xr:uid="{00000000-0005-0000-0000-0000F1530000}"/>
    <cellStyle name="Input 4 3 7 4 3" xfId="21610" xr:uid="{00000000-0005-0000-0000-0000F2530000}"/>
    <cellStyle name="Input 4 3 7 5" xfId="21611" xr:uid="{00000000-0005-0000-0000-0000F3530000}"/>
    <cellStyle name="Input 4 3 7 5 2" xfId="21612" xr:uid="{00000000-0005-0000-0000-0000F4530000}"/>
    <cellStyle name="Input 4 3 7 5 3" xfId="21613" xr:uid="{00000000-0005-0000-0000-0000F5530000}"/>
    <cellStyle name="Input 4 3 7 6" xfId="21614" xr:uid="{00000000-0005-0000-0000-0000F6530000}"/>
    <cellStyle name="Input 4 3 7 6 2" xfId="21615" xr:uid="{00000000-0005-0000-0000-0000F7530000}"/>
    <cellStyle name="Input 4 3 7 6 3" xfId="21616" xr:uid="{00000000-0005-0000-0000-0000F8530000}"/>
    <cellStyle name="Input 4 3 7 7" xfId="21617" xr:uid="{00000000-0005-0000-0000-0000F9530000}"/>
    <cellStyle name="Input 4 3 7 7 2" xfId="21618" xr:uid="{00000000-0005-0000-0000-0000FA530000}"/>
    <cellStyle name="Input 4 3 7 7 3" xfId="21619" xr:uid="{00000000-0005-0000-0000-0000FB530000}"/>
    <cellStyle name="Input 4 3 7 8" xfId="21620" xr:uid="{00000000-0005-0000-0000-0000FC530000}"/>
    <cellStyle name="Input 4 3 7 8 2" xfId="21621" xr:uid="{00000000-0005-0000-0000-0000FD530000}"/>
    <cellStyle name="Input 4 3 7 8 3" xfId="21622" xr:uid="{00000000-0005-0000-0000-0000FE530000}"/>
    <cellStyle name="Input 4 3 7 9" xfId="21623" xr:uid="{00000000-0005-0000-0000-0000FF530000}"/>
    <cellStyle name="Input 4 3 7 9 2" xfId="21624" xr:uid="{00000000-0005-0000-0000-000000540000}"/>
    <cellStyle name="Input 4 3 7 9 3" xfId="21625" xr:uid="{00000000-0005-0000-0000-000001540000}"/>
    <cellStyle name="Input 4 3 8" xfId="21626" xr:uid="{00000000-0005-0000-0000-000002540000}"/>
    <cellStyle name="Input 4 3 8 10" xfId="21627" xr:uid="{00000000-0005-0000-0000-000003540000}"/>
    <cellStyle name="Input 4 3 8 11" xfId="21628" xr:uid="{00000000-0005-0000-0000-000004540000}"/>
    <cellStyle name="Input 4 3 8 2" xfId="21629" xr:uid="{00000000-0005-0000-0000-000005540000}"/>
    <cellStyle name="Input 4 3 8 2 2" xfId="21630" xr:uid="{00000000-0005-0000-0000-000006540000}"/>
    <cellStyle name="Input 4 3 8 2 3" xfId="21631" xr:uid="{00000000-0005-0000-0000-000007540000}"/>
    <cellStyle name="Input 4 3 8 3" xfId="21632" xr:uid="{00000000-0005-0000-0000-000008540000}"/>
    <cellStyle name="Input 4 3 8 3 2" xfId="21633" xr:uid="{00000000-0005-0000-0000-000009540000}"/>
    <cellStyle name="Input 4 3 8 3 3" xfId="21634" xr:uid="{00000000-0005-0000-0000-00000A540000}"/>
    <cellStyle name="Input 4 3 8 4" xfId="21635" xr:uid="{00000000-0005-0000-0000-00000B540000}"/>
    <cellStyle name="Input 4 3 8 4 2" xfId="21636" xr:uid="{00000000-0005-0000-0000-00000C540000}"/>
    <cellStyle name="Input 4 3 8 4 3" xfId="21637" xr:uid="{00000000-0005-0000-0000-00000D540000}"/>
    <cellStyle name="Input 4 3 8 5" xfId="21638" xr:uid="{00000000-0005-0000-0000-00000E540000}"/>
    <cellStyle name="Input 4 3 8 5 2" xfId="21639" xr:uid="{00000000-0005-0000-0000-00000F540000}"/>
    <cellStyle name="Input 4 3 8 5 3" xfId="21640" xr:uid="{00000000-0005-0000-0000-000010540000}"/>
    <cellStyle name="Input 4 3 8 6" xfId="21641" xr:uid="{00000000-0005-0000-0000-000011540000}"/>
    <cellStyle name="Input 4 3 8 6 2" xfId="21642" xr:uid="{00000000-0005-0000-0000-000012540000}"/>
    <cellStyle name="Input 4 3 8 6 3" xfId="21643" xr:uid="{00000000-0005-0000-0000-000013540000}"/>
    <cellStyle name="Input 4 3 8 7" xfId="21644" xr:uid="{00000000-0005-0000-0000-000014540000}"/>
    <cellStyle name="Input 4 3 8 7 2" xfId="21645" xr:uid="{00000000-0005-0000-0000-000015540000}"/>
    <cellStyle name="Input 4 3 8 7 3" xfId="21646" xr:uid="{00000000-0005-0000-0000-000016540000}"/>
    <cellStyle name="Input 4 3 8 8" xfId="21647" xr:uid="{00000000-0005-0000-0000-000017540000}"/>
    <cellStyle name="Input 4 3 8 8 2" xfId="21648" xr:uid="{00000000-0005-0000-0000-000018540000}"/>
    <cellStyle name="Input 4 3 8 8 3" xfId="21649" xr:uid="{00000000-0005-0000-0000-000019540000}"/>
    <cellStyle name="Input 4 3 8 9" xfId="21650" xr:uid="{00000000-0005-0000-0000-00001A540000}"/>
    <cellStyle name="Input 4 3 8 9 2" xfId="21651" xr:uid="{00000000-0005-0000-0000-00001B540000}"/>
    <cellStyle name="Input 4 3 8 9 3" xfId="21652" xr:uid="{00000000-0005-0000-0000-00001C540000}"/>
    <cellStyle name="Input 4 3 9" xfId="21653" xr:uid="{00000000-0005-0000-0000-00001D540000}"/>
    <cellStyle name="Input 4 3 9 10" xfId="21654" xr:uid="{00000000-0005-0000-0000-00001E540000}"/>
    <cellStyle name="Input 4 3 9 11" xfId="21655" xr:uid="{00000000-0005-0000-0000-00001F540000}"/>
    <cellStyle name="Input 4 3 9 2" xfId="21656" xr:uid="{00000000-0005-0000-0000-000020540000}"/>
    <cellStyle name="Input 4 3 9 2 2" xfId="21657" xr:uid="{00000000-0005-0000-0000-000021540000}"/>
    <cellStyle name="Input 4 3 9 2 3" xfId="21658" xr:uid="{00000000-0005-0000-0000-000022540000}"/>
    <cellStyle name="Input 4 3 9 3" xfId="21659" xr:uid="{00000000-0005-0000-0000-000023540000}"/>
    <cellStyle name="Input 4 3 9 3 2" xfId="21660" xr:uid="{00000000-0005-0000-0000-000024540000}"/>
    <cellStyle name="Input 4 3 9 3 3" xfId="21661" xr:uid="{00000000-0005-0000-0000-000025540000}"/>
    <cellStyle name="Input 4 3 9 4" xfId="21662" xr:uid="{00000000-0005-0000-0000-000026540000}"/>
    <cellStyle name="Input 4 3 9 4 2" xfId="21663" xr:uid="{00000000-0005-0000-0000-000027540000}"/>
    <cellStyle name="Input 4 3 9 4 3" xfId="21664" xr:uid="{00000000-0005-0000-0000-000028540000}"/>
    <cellStyle name="Input 4 3 9 5" xfId="21665" xr:uid="{00000000-0005-0000-0000-000029540000}"/>
    <cellStyle name="Input 4 3 9 5 2" xfId="21666" xr:uid="{00000000-0005-0000-0000-00002A540000}"/>
    <cellStyle name="Input 4 3 9 5 3" xfId="21667" xr:uid="{00000000-0005-0000-0000-00002B540000}"/>
    <cellStyle name="Input 4 3 9 6" xfId="21668" xr:uid="{00000000-0005-0000-0000-00002C540000}"/>
    <cellStyle name="Input 4 3 9 6 2" xfId="21669" xr:uid="{00000000-0005-0000-0000-00002D540000}"/>
    <cellStyle name="Input 4 3 9 6 3" xfId="21670" xr:uid="{00000000-0005-0000-0000-00002E540000}"/>
    <cellStyle name="Input 4 3 9 7" xfId="21671" xr:uid="{00000000-0005-0000-0000-00002F540000}"/>
    <cellStyle name="Input 4 3 9 7 2" xfId="21672" xr:uid="{00000000-0005-0000-0000-000030540000}"/>
    <cellStyle name="Input 4 3 9 7 3" xfId="21673" xr:uid="{00000000-0005-0000-0000-000031540000}"/>
    <cellStyle name="Input 4 3 9 8" xfId="21674" xr:uid="{00000000-0005-0000-0000-000032540000}"/>
    <cellStyle name="Input 4 3 9 8 2" xfId="21675" xr:uid="{00000000-0005-0000-0000-000033540000}"/>
    <cellStyle name="Input 4 3 9 8 3" xfId="21676" xr:uid="{00000000-0005-0000-0000-000034540000}"/>
    <cellStyle name="Input 4 3 9 9" xfId="21677" xr:uid="{00000000-0005-0000-0000-000035540000}"/>
    <cellStyle name="Input 4 3 9 9 2" xfId="21678" xr:uid="{00000000-0005-0000-0000-000036540000}"/>
    <cellStyle name="Input 4 3 9 9 3" xfId="21679" xr:uid="{00000000-0005-0000-0000-000037540000}"/>
    <cellStyle name="Input 4 4" xfId="58278" xr:uid="{00000000-0005-0000-0000-000038540000}"/>
    <cellStyle name="Input 5" xfId="21680" xr:uid="{00000000-0005-0000-0000-000039540000}"/>
    <cellStyle name="Input 6" xfId="21681" xr:uid="{00000000-0005-0000-0000-00003A540000}"/>
    <cellStyle name="Input 7" xfId="21682" xr:uid="{00000000-0005-0000-0000-00003B540000}"/>
    <cellStyle name="Input 8" xfId="21683" xr:uid="{00000000-0005-0000-0000-00003C540000}"/>
    <cellStyle name="Input 9" xfId="21684" xr:uid="{00000000-0005-0000-0000-00003D540000}"/>
    <cellStyle name="Input Cells" xfId="44" xr:uid="{00000000-0005-0000-0000-00003E540000}"/>
    <cellStyle name="Input Cells 2" xfId="21685" xr:uid="{00000000-0005-0000-0000-00003F540000}"/>
    <cellStyle name="Input Cells 2 2" xfId="21686" xr:uid="{00000000-0005-0000-0000-000040540000}"/>
    <cellStyle name="Input Cells 3" xfId="21687" xr:uid="{00000000-0005-0000-0000-000041540000}"/>
    <cellStyle name="Linked Cell" xfId="12" builtinId="24" customBuiltin="1"/>
    <cellStyle name="Linked Cell 2" xfId="345" xr:uid="{00000000-0005-0000-0000-000043540000}"/>
    <cellStyle name="Linked Cell 2 2" xfId="21688" xr:uid="{00000000-0005-0000-0000-000044540000}"/>
    <cellStyle name="Linked Cell 3" xfId="21689" xr:uid="{00000000-0005-0000-0000-000045540000}"/>
    <cellStyle name="Linked Cell 4" xfId="21690" xr:uid="{00000000-0005-0000-0000-000046540000}"/>
    <cellStyle name="Linked Cells" xfId="43" xr:uid="{00000000-0005-0000-0000-000047540000}"/>
    <cellStyle name="Linked Cells 2" xfId="21691" xr:uid="{00000000-0005-0000-0000-000048540000}"/>
    <cellStyle name="Linked Cells 2 2" xfId="21692" xr:uid="{00000000-0005-0000-0000-000049540000}"/>
    <cellStyle name="Linked Cells 3" xfId="21693" xr:uid="{00000000-0005-0000-0000-00004A540000}"/>
    <cellStyle name="Millares [0]_pldt" xfId="21694" xr:uid="{00000000-0005-0000-0000-00004B540000}"/>
    <cellStyle name="Millares_pldt" xfId="21695" xr:uid="{00000000-0005-0000-0000-00004C540000}"/>
    <cellStyle name="Milliers [0]_!!!GO" xfId="42" xr:uid="{00000000-0005-0000-0000-00004D540000}"/>
    <cellStyle name="Milliers_!!!GO" xfId="41" xr:uid="{00000000-0005-0000-0000-00004E540000}"/>
    <cellStyle name="Moneda [0]_pldt" xfId="21696" xr:uid="{00000000-0005-0000-0000-00004F540000}"/>
    <cellStyle name="Moneda_pldt" xfId="21697" xr:uid="{00000000-0005-0000-0000-000050540000}"/>
    <cellStyle name="Monétaire [0]_!!!GO" xfId="40" xr:uid="{00000000-0005-0000-0000-000051540000}"/>
    <cellStyle name="Monétaire_!!!GO" xfId="39" xr:uid="{00000000-0005-0000-0000-000052540000}"/>
    <cellStyle name="MS_Arabic" xfId="38" xr:uid="{00000000-0005-0000-0000-000053540000}"/>
    <cellStyle name="Neutral 2" xfId="71" xr:uid="{00000000-0005-0000-0000-000054540000}"/>
    <cellStyle name="Neutral 2 2" xfId="346" xr:uid="{00000000-0005-0000-0000-000055540000}"/>
    <cellStyle name="Neutral 2 3" xfId="21698" xr:uid="{00000000-0005-0000-0000-000056540000}"/>
    <cellStyle name="Neutral 2 4" xfId="21699" xr:uid="{00000000-0005-0000-0000-000057540000}"/>
    <cellStyle name="Neutral 3" xfId="347" xr:uid="{00000000-0005-0000-0000-000058540000}"/>
    <cellStyle name="Neutral 4" xfId="21700" xr:uid="{00000000-0005-0000-0000-000059540000}"/>
    <cellStyle name="Normal" xfId="0" builtinId="0"/>
    <cellStyle name="Normal - Style1" xfId="37" xr:uid="{00000000-0005-0000-0000-00005B540000}"/>
    <cellStyle name="Normal 10" xfId="36" xr:uid="{00000000-0005-0000-0000-00005C540000}"/>
    <cellStyle name="Normal 10 2" xfId="21701" xr:uid="{00000000-0005-0000-0000-00005D540000}"/>
    <cellStyle name="Normal 10 2 2" xfId="21702" xr:uid="{00000000-0005-0000-0000-00005E540000}"/>
    <cellStyle name="Normal 10 2 2 2 2 2" xfId="21703" xr:uid="{00000000-0005-0000-0000-00005F540000}"/>
    <cellStyle name="Normal 10 2 3" xfId="21704" xr:uid="{00000000-0005-0000-0000-000060540000}"/>
    <cellStyle name="Normal 10 2 3 2" xfId="21705" xr:uid="{00000000-0005-0000-0000-000061540000}"/>
    <cellStyle name="Normal 10 2 3 2 2" xfId="21706" xr:uid="{00000000-0005-0000-0000-000062540000}"/>
    <cellStyle name="Normal 10 2 4" xfId="21707" xr:uid="{00000000-0005-0000-0000-000063540000}"/>
    <cellStyle name="Normal 10 2 5" xfId="21708" xr:uid="{00000000-0005-0000-0000-000064540000}"/>
    <cellStyle name="Normal 10 3" xfId="21709" xr:uid="{00000000-0005-0000-0000-000065540000}"/>
    <cellStyle name="Normal 10 3 2" xfId="21710" xr:uid="{00000000-0005-0000-0000-000066540000}"/>
    <cellStyle name="Normal 10 4" xfId="21711" xr:uid="{00000000-0005-0000-0000-000067540000}"/>
    <cellStyle name="Normal 10 4 2" xfId="21712" xr:uid="{00000000-0005-0000-0000-000068540000}"/>
    <cellStyle name="Normal 10 5" xfId="21713" xr:uid="{00000000-0005-0000-0000-000069540000}"/>
    <cellStyle name="Normal 10 6" xfId="489" xr:uid="{00000000-0005-0000-0000-00006A540000}"/>
    <cellStyle name="Normal 10 7 2 2" xfId="21714" xr:uid="{00000000-0005-0000-0000-00006B540000}"/>
    <cellStyle name="Normal 100" xfId="21715" xr:uid="{00000000-0005-0000-0000-00006C540000}"/>
    <cellStyle name="Normal 100 2" xfId="21716" xr:uid="{00000000-0005-0000-0000-00006D540000}"/>
    <cellStyle name="Normal 100 3" xfId="21717" xr:uid="{00000000-0005-0000-0000-00006E540000}"/>
    <cellStyle name="Normal 101" xfId="21718" xr:uid="{00000000-0005-0000-0000-00006F540000}"/>
    <cellStyle name="Normal 101 2" xfId="21719" xr:uid="{00000000-0005-0000-0000-000070540000}"/>
    <cellStyle name="Normal 101 3" xfId="21720" xr:uid="{00000000-0005-0000-0000-000071540000}"/>
    <cellStyle name="Normal 102" xfId="21721" xr:uid="{00000000-0005-0000-0000-000072540000}"/>
    <cellStyle name="Normal 102 2" xfId="21722" xr:uid="{00000000-0005-0000-0000-000073540000}"/>
    <cellStyle name="Normal 102 3" xfId="21723" xr:uid="{00000000-0005-0000-0000-000074540000}"/>
    <cellStyle name="Normal 103" xfId="21724" xr:uid="{00000000-0005-0000-0000-000075540000}"/>
    <cellStyle name="Normal 103 2" xfId="21725" xr:uid="{00000000-0005-0000-0000-000076540000}"/>
    <cellStyle name="Normal 103 3" xfId="21726" xr:uid="{00000000-0005-0000-0000-000077540000}"/>
    <cellStyle name="Normal 104" xfId="21727" xr:uid="{00000000-0005-0000-0000-000078540000}"/>
    <cellStyle name="Normal 104 2" xfId="21728" xr:uid="{00000000-0005-0000-0000-000079540000}"/>
    <cellStyle name="Normal 104 3" xfId="21729" xr:uid="{00000000-0005-0000-0000-00007A540000}"/>
    <cellStyle name="Normal 105" xfId="21730" xr:uid="{00000000-0005-0000-0000-00007B540000}"/>
    <cellStyle name="Normal 105 2" xfId="21731" xr:uid="{00000000-0005-0000-0000-00007C540000}"/>
    <cellStyle name="Normal 105 3" xfId="21732" xr:uid="{00000000-0005-0000-0000-00007D540000}"/>
    <cellStyle name="Normal 106" xfId="21733" xr:uid="{00000000-0005-0000-0000-00007E540000}"/>
    <cellStyle name="Normal 106 2" xfId="21734" xr:uid="{00000000-0005-0000-0000-00007F540000}"/>
    <cellStyle name="Normal 106 3" xfId="21735" xr:uid="{00000000-0005-0000-0000-000080540000}"/>
    <cellStyle name="Normal 107" xfId="21736" xr:uid="{00000000-0005-0000-0000-000081540000}"/>
    <cellStyle name="Normal 107 2" xfId="21737" xr:uid="{00000000-0005-0000-0000-000082540000}"/>
    <cellStyle name="Normal 107 3" xfId="21738" xr:uid="{00000000-0005-0000-0000-000083540000}"/>
    <cellStyle name="Normal 108" xfId="21739" xr:uid="{00000000-0005-0000-0000-000084540000}"/>
    <cellStyle name="Normal 108 2" xfId="21740" xr:uid="{00000000-0005-0000-0000-000085540000}"/>
    <cellStyle name="Normal 108 3" xfId="21741" xr:uid="{00000000-0005-0000-0000-000086540000}"/>
    <cellStyle name="Normal 109" xfId="21742" xr:uid="{00000000-0005-0000-0000-000087540000}"/>
    <cellStyle name="Normal 109 2" xfId="21743" xr:uid="{00000000-0005-0000-0000-000088540000}"/>
    <cellStyle name="Normal 109 3" xfId="21744" xr:uid="{00000000-0005-0000-0000-000089540000}"/>
    <cellStyle name="Normal 11" xfId="80" xr:uid="{00000000-0005-0000-0000-00008A540000}"/>
    <cellStyle name="Normal 11 2" xfId="21745" xr:uid="{00000000-0005-0000-0000-00008B540000}"/>
    <cellStyle name="Normal 11 2 2" xfId="21746" xr:uid="{00000000-0005-0000-0000-00008C540000}"/>
    <cellStyle name="Normal 11 2 2 2" xfId="21747" xr:uid="{00000000-0005-0000-0000-00008D540000}"/>
    <cellStyle name="Normal 11 2 3" xfId="21748" xr:uid="{00000000-0005-0000-0000-00008E540000}"/>
    <cellStyle name="Normal 11 2 4" xfId="21749" xr:uid="{00000000-0005-0000-0000-00008F540000}"/>
    <cellStyle name="Normal 11 3" xfId="21750" xr:uid="{00000000-0005-0000-0000-000090540000}"/>
    <cellStyle name="Normal 11 3 2" xfId="21751" xr:uid="{00000000-0005-0000-0000-000091540000}"/>
    <cellStyle name="Normal 11 3 3" xfId="21752" xr:uid="{00000000-0005-0000-0000-000092540000}"/>
    <cellStyle name="Normal 11 4" xfId="21753" xr:uid="{00000000-0005-0000-0000-000093540000}"/>
    <cellStyle name="Normal 11 4 2" xfId="21754" xr:uid="{00000000-0005-0000-0000-000094540000}"/>
    <cellStyle name="Normal 11 5" xfId="21755" xr:uid="{00000000-0005-0000-0000-000095540000}"/>
    <cellStyle name="Normal 11 6" xfId="58267" xr:uid="{00000000-0005-0000-0000-000096540000}"/>
    <cellStyle name="Normal 11 7" xfId="348" xr:uid="{00000000-0005-0000-0000-000097540000}"/>
    <cellStyle name="Normal 110" xfId="21756" xr:uid="{00000000-0005-0000-0000-000098540000}"/>
    <cellStyle name="Normal 110 2" xfId="21757" xr:uid="{00000000-0005-0000-0000-000099540000}"/>
    <cellStyle name="Normal 110 3" xfId="21758" xr:uid="{00000000-0005-0000-0000-00009A540000}"/>
    <cellStyle name="Normal 111" xfId="21759" xr:uid="{00000000-0005-0000-0000-00009B540000}"/>
    <cellStyle name="Normal 111 2" xfId="21760" xr:uid="{00000000-0005-0000-0000-00009C540000}"/>
    <cellStyle name="Normal 111 3" xfId="21761" xr:uid="{00000000-0005-0000-0000-00009D540000}"/>
    <cellStyle name="Normal 112" xfId="21762" xr:uid="{00000000-0005-0000-0000-00009E540000}"/>
    <cellStyle name="Normal 112 2" xfId="21763" xr:uid="{00000000-0005-0000-0000-00009F540000}"/>
    <cellStyle name="Normal 112 3" xfId="21764" xr:uid="{00000000-0005-0000-0000-0000A0540000}"/>
    <cellStyle name="Normal 113" xfId="21765" xr:uid="{00000000-0005-0000-0000-0000A1540000}"/>
    <cellStyle name="Normal 113 2" xfId="21766" xr:uid="{00000000-0005-0000-0000-0000A2540000}"/>
    <cellStyle name="Normal 113 3" xfId="21767" xr:uid="{00000000-0005-0000-0000-0000A3540000}"/>
    <cellStyle name="Normal 114" xfId="21768" xr:uid="{00000000-0005-0000-0000-0000A4540000}"/>
    <cellStyle name="Normal 114 2" xfId="21769" xr:uid="{00000000-0005-0000-0000-0000A5540000}"/>
    <cellStyle name="Normal 114 3" xfId="21770" xr:uid="{00000000-0005-0000-0000-0000A6540000}"/>
    <cellStyle name="Normal 115" xfId="21771" xr:uid="{00000000-0005-0000-0000-0000A7540000}"/>
    <cellStyle name="Normal 115 2" xfId="21772" xr:uid="{00000000-0005-0000-0000-0000A8540000}"/>
    <cellStyle name="Normal 115 3" xfId="21773" xr:uid="{00000000-0005-0000-0000-0000A9540000}"/>
    <cellStyle name="Normal 116" xfId="21774" xr:uid="{00000000-0005-0000-0000-0000AA540000}"/>
    <cellStyle name="Normal 116 2" xfId="21775" xr:uid="{00000000-0005-0000-0000-0000AB540000}"/>
    <cellStyle name="Normal 116 3" xfId="21776" xr:uid="{00000000-0005-0000-0000-0000AC540000}"/>
    <cellStyle name="Normal 117" xfId="21777" xr:uid="{00000000-0005-0000-0000-0000AD540000}"/>
    <cellStyle name="Normal 117 2" xfId="21778" xr:uid="{00000000-0005-0000-0000-0000AE540000}"/>
    <cellStyle name="Normal 117 3" xfId="21779" xr:uid="{00000000-0005-0000-0000-0000AF540000}"/>
    <cellStyle name="Normal 118" xfId="21780" xr:uid="{00000000-0005-0000-0000-0000B0540000}"/>
    <cellStyle name="Normal 118 2" xfId="21781" xr:uid="{00000000-0005-0000-0000-0000B1540000}"/>
    <cellStyle name="Normal 119" xfId="21782" xr:uid="{00000000-0005-0000-0000-0000B2540000}"/>
    <cellStyle name="Normal 119 2" xfId="21783" xr:uid="{00000000-0005-0000-0000-0000B3540000}"/>
    <cellStyle name="Normal 12" xfId="81" xr:uid="{00000000-0005-0000-0000-0000B4540000}"/>
    <cellStyle name="Normal 12 2" xfId="21784" xr:uid="{00000000-0005-0000-0000-0000B5540000}"/>
    <cellStyle name="Normal 12 2 2" xfId="21785" xr:uid="{00000000-0005-0000-0000-0000B6540000}"/>
    <cellStyle name="Normal 12 2 2 2" xfId="21786" xr:uid="{00000000-0005-0000-0000-0000B7540000}"/>
    <cellStyle name="Normal 12 2 3" xfId="21787" xr:uid="{00000000-0005-0000-0000-0000B8540000}"/>
    <cellStyle name="Normal 12 3" xfId="21788" xr:uid="{00000000-0005-0000-0000-0000B9540000}"/>
    <cellStyle name="Normal 12 3 2" xfId="21789" xr:uid="{00000000-0005-0000-0000-0000BA540000}"/>
    <cellStyle name="Normal 12 4" xfId="21790" xr:uid="{00000000-0005-0000-0000-0000BB540000}"/>
    <cellStyle name="Normal 120" xfId="21791" xr:uid="{00000000-0005-0000-0000-0000BC540000}"/>
    <cellStyle name="Normal 120 2" xfId="21792" xr:uid="{00000000-0005-0000-0000-0000BD540000}"/>
    <cellStyle name="Normal 121" xfId="58193" xr:uid="{00000000-0005-0000-0000-0000BE540000}"/>
    <cellStyle name="Normal 122" xfId="58196" xr:uid="{00000000-0005-0000-0000-0000BF540000}"/>
    <cellStyle name="Normal 123" xfId="470" xr:uid="{00000000-0005-0000-0000-0000C0540000}"/>
    <cellStyle name="Normal 124" xfId="469" xr:uid="{00000000-0005-0000-0000-0000C1540000}"/>
    <cellStyle name="Normal 125" xfId="58252" xr:uid="{00000000-0005-0000-0000-0000C2540000}"/>
    <cellStyle name="Normal 126" xfId="58273" xr:uid="{00000000-0005-0000-0000-0000C3540000}"/>
    <cellStyle name="Normal 126 2" xfId="58487" xr:uid="{00000000-0005-0000-0000-0000C4540000}"/>
    <cellStyle name="Normal 127" xfId="58205" xr:uid="{00000000-0005-0000-0000-0000C5540000}"/>
    <cellStyle name="Normal 127 2" xfId="58488" xr:uid="{00000000-0005-0000-0000-0000C6540000}"/>
    <cellStyle name="Normal 128" xfId="58423" xr:uid="{00000000-0005-0000-0000-0000C7540000}"/>
    <cellStyle name="Normal 129" xfId="58476" xr:uid="{00000000-0005-0000-0000-0000C8540000}"/>
    <cellStyle name="Normal 13" xfId="82" xr:uid="{00000000-0005-0000-0000-0000C9540000}"/>
    <cellStyle name="Normal 13 2" xfId="21793" xr:uid="{00000000-0005-0000-0000-0000CA540000}"/>
    <cellStyle name="Normal 13 2 2" xfId="21794" xr:uid="{00000000-0005-0000-0000-0000CB540000}"/>
    <cellStyle name="Normal 13 2 3" xfId="21795" xr:uid="{00000000-0005-0000-0000-0000CC540000}"/>
    <cellStyle name="Normal 13 3" xfId="21796" xr:uid="{00000000-0005-0000-0000-0000CD540000}"/>
    <cellStyle name="Normal 13 3 2" xfId="21797" xr:uid="{00000000-0005-0000-0000-0000CE540000}"/>
    <cellStyle name="Normal 13 4" xfId="21798" xr:uid="{00000000-0005-0000-0000-0000CF540000}"/>
    <cellStyle name="Normal 130" xfId="58483" xr:uid="{00000000-0005-0000-0000-0000D0540000}"/>
    <cellStyle name="Normal 131" xfId="58264" xr:uid="{00000000-0005-0000-0000-0000D1540000}"/>
    <cellStyle name="Normal 132" xfId="58339" xr:uid="{00000000-0005-0000-0000-0000D2540000}"/>
    <cellStyle name="Normal 133" xfId="471" xr:uid="{00000000-0005-0000-0000-0000D3540000}"/>
    <cellStyle name="Normal 134" xfId="455" xr:uid="{00000000-0005-0000-0000-0000D4540000}"/>
    <cellStyle name="Normal 135" xfId="89" xr:uid="{00000000-0005-0000-0000-0000D5540000}"/>
    <cellStyle name="Normal 136" xfId="77" xr:uid="{00000000-0005-0000-0000-0000D6540000}"/>
    <cellStyle name="Normal 137" xfId="58489" xr:uid="{31D09F26-40B9-47D8-96BC-254531F94F12}"/>
    <cellStyle name="Normal 138" xfId="58492" xr:uid="{38E1513C-27F9-48F2-A8CD-B8D22BD3D8EE}"/>
    <cellStyle name="Normal 14" xfId="83" xr:uid="{00000000-0005-0000-0000-0000D7540000}"/>
    <cellStyle name="Normal 14 2" xfId="21799" xr:uid="{00000000-0005-0000-0000-0000D8540000}"/>
    <cellStyle name="Normal 14 2 2" xfId="21800" xr:uid="{00000000-0005-0000-0000-0000D9540000}"/>
    <cellStyle name="Normal 14 2 2 2" xfId="21801" xr:uid="{00000000-0005-0000-0000-0000DA540000}"/>
    <cellStyle name="Normal 14 2 2 3" xfId="21802" xr:uid="{00000000-0005-0000-0000-0000DB540000}"/>
    <cellStyle name="Normal 14 2 2 3 2" xfId="21803" xr:uid="{00000000-0005-0000-0000-0000DC540000}"/>
    <cellStyle name="Normal 14 2 2 3 2 2" xfId="21804" xr:uid="{00000000-0005-0000-0000-0000DD540000}"/>
    <cellStyle name="Normal 14 2 2 3 2 3" xfId="21805" xr:uid="{00000000-0005-0000-0000-0000DE540000}"/>
    <cellStyle name="Normal 14 2 2 3 3" xfId="21806" xr:uid="{00000000-0005-0000-0000-0000DF540000}"/>
    <cellStyle name="Normal 14 2 2 3 4" xfId="21807" xr:uid="{00000000-0005-0000-0000-0000E0540000}"/>
    <cellStyle name="Normal 14 2 2 3 5" xfId="58427" xr:uid="{00000000-0005-0000-0000-0000E1540000}"/>
    <cellStyle name="Normal 14 2 2 4" xfId="21808" xr:uid="{00000000-0005-0000-0000-0000E2540000}"/>
    <cellStyle name="Normal 14 2 2 4 2" xfId="21809" xr:uid="{00000000-0005-0000-0000-0000E3540000}"/>
    <cellStyle name="Normal 14 2 2 4 3" xfId="21810" xr:uid="{00000000-0005-0000-0000-0000E4540000}"/>
    <cellStyle name="Normal 14 2 2 5" xfId="21811" xr:uid="{00000000-0005-0000-0000-0000E5540000}"/>
    <cellStyle name="Normal 14 2 2 5 2" xfId="21812" xr:uid="{00000000-0005-0000-0000-0000E6540000}"/>
    <cellStyle name="Normal 14 2 2 5 3" xfId="21813" xr:uid="{00000000-0005-0000-0000-0000E7540000}"/>
    <cellStyle name="Normal 14 2 2 6" xfId="21814" xr:uid="{00000000-0005-0000-0000-0000E8540000}"/>
    <cellStyle name="Normal 14 2 2 6 2" xfId="21815" xr:uid="{00000000-0005-0000-0000-0000E9540000}"/>
    <cellStyle name="Normal 14 2 2 6 3" xfId="21816" xr:uid="{00000000-0005-0000-0000-0000EA540000}"/>
    <cellStyle name="Normal 14 2 2 7" xfId="21817" xr:uid="{00000000-0005-0000-0000-0000EB540000}"/>
    <cellStyle name="Normal 14 2 2 8" xfId="21818" xr:uid="{00000000-0005-0000-0000-0000EC540000}"/>
    <cellStyle name="Normal 14 2 2 9" xfId="58348" xr:uid="{00000000-0005-0000-0000-0000ED540000}"/>
    <cellStyle name="Normal 14 2 3" xfId="21819" xr:uid="{00000000-0005-0000-0000-0000EE540000}"/>
    <cellStyle name="Normal 14 2 4" xfId="21820" xr:uid="{00000000-0005-0000-0000-0000EF540000}"/>
    <cellStyle name="Normal 14 2 4 2" xfId="21821" xr:uid="{00000000-0005-0000-0000-0000F0540000}"/>
    <cellStyle name="Normal 14 2 4 3" xfId="21822" xr:uid="{00000000-0005-0000-0000-0000F1540000}"/>
    <cellStyle name="Normal 14 2 4 3 2" xfId="21823" xr:uid="{00000000-0005-0000-0000-0000F2540000}"/>
    <cellStyle name="Normal 14 2 4 3 2 2" xfId="21824" xr:uid="{00000000-0005-0000-0000-0000F3540000}"/>
    <cellStyle name="Normal 14 2 4 3 2 3" xfId="21825" xr:uid="{00000000-0005-0000-0000-0000F4540000}"/>
    <cellStyle name="Normal 14 2 4 3 3" xfId="21826" xr:uid="{00000000-0005-0000-0000-0000F5540000}"/>
    <cellStyle name="Normal 14 2 4 3 4" xfId="21827" xr:uid="{00000000-0005-0000-0000-0000F6540000}"/>
    <cellStyle name="Normal 14 2 4 3 5" xfId="58428" xr:uid="{00000000-0005-0000-0000-0000F7540000}"/>
    <cellStyle name="Normal 14 2 4 4" xfId="21828" xr:uid="{00000000-0005-0000-0000-0000F8540000}"/>
    <cellStyle name="Normal 14 2 4 4 2" xfId="21829" xr:uid="{00000000-0005-0000-0000-0000F9540000}"/>
    <cellStyle name="Normal 14 2 4 4 3" xfId="21830" xr:uid="{00000000-0005-0000-0000-0000FA540000}"/>
    <cellStyle name="Normal 14 2 4 5" xfId="21831" xr:uid="{00000000-0005-0000-0000-0000FB540000}"/>
    <cellStyle name="Normal 14 2 4 5 2" xfId="21832" xr:uid="{00000000-0005-0000-0000-0000FC540000}"/>
    <cellStyle name="Normal 14 2 4 5 3" xfId="21833" xr:uid="{00000000-0005-0000-0000-0000FD540000}"/>
    <cellStyle name="Normal 14 2 4 6" xfId="21834" xr:uid="{00000000-0005-0000-0000-0000FE540000}"/>
    <cellStyle name="Normal 14 2 4 6 2" xfId="21835" xr:uid="{00000000-0005-0000-0000-0000FF540000}"/>
    <cellStyle name="Normal 14 2 4 6 3" xfId="21836" xr:uid="{00000000-0005-0000-0000-000000550000}"/>
    <cellStyle name="Normal 14 2 4 7" xfId="21837" xr:uid="{00000000-0005-0000-0000-000001550000}"/>
    <cellStyle name="Normal 14 2 4 8" xfId="21838" xr:uid="{00000000-0005-0000-0000-000002550000}"/>
    <cellStyle name="Normal 14 2 4 9" xfId="58349" xr:uid="{00000000-0005-0000-0000-000003550000}"/>
    <cellStyle name="Normal 14 2 5" xfId="21839" xr:uid="{00000000-0005-0000-0000-000004550000}"/>
    <cellStyle name="Normal 14 3" xfId="21840" xr:uid="{00000000-0005-0000-0000-000005550000}"/>
    <cellStyle name="Normal 14 3 2" xfId="21841" xr:uid="{00000000-0005-0000-0000-000006550000}"/>
    <cellStyle name="Normal 14 3 2 2" xfId="21842" xr:uid="{00000000-0005-0000-0000-000007550000}"/>
    <cellStyle name="Normal 14 3 2 3" xfId="21843" xr:uid="{00000000-0005-0000-0000-000008550000}"/>
    <cellStyle name="Normal 14 3 2 3 2" xfId="21844" xr:uid="{00000000-0005-0000-0000-000009550000}"/>
    <cellStyle name="Normal 14 3 2 3 2 2" xfId="21845" xr:uid="{00000000-0005-0000-0000-00000A550000}"/>
    <cellStyle name="Normal 14 3 2 3 2 3" xfId="21846" xr:uid="{00000000-0005-0000-0000-00000B550000}"/>
    <cellStyle name="Normal 14 3 2 3 3" xfId="21847" xr:uid="{00000000-0005-0000-0000-00000C550000}"/>
    <cellStyle name="Normal 14 3 2 3 4" xfId="21848" xr:uid="{00000000-0005-0000-0000-00000D550000}"/>
    <cellStyle name="Normal 14 3 2 3 5" xfId="58429" xr:uid="{00000000-0005-0000-0000-00000E550000}"/>
    <cellStyle name="Normal 14 3 2 4" xfId="21849" xr:uid="{00000000-0005-0000-0000-00000F550000}"/>
    <cellStyle name="Normal 14 3 2 4 2" xfId="21850" xr:uid="{00000000-0005-0000-0000-000010550000}"/>
    <cellStyle name="Normal 14 3 2 4 3" xfId="21851" xr:uid="{00000000-0005-0000-0000-000011550000}"/>
    <cellStyle name="Normal 14 3 2 5" xfId="21852" xr:uid="{00000000-0005-0000-0000-000012550000}"/>
    <cellStyle name="Normal 14 3 2 5 2" xfId="21853" xr:uid="{00000000-0005-0000-0000-000013550000}"/>
    <cellStyle name="Normal 14 3 2 5 3" xfId="21854" xr:uid="{00000000-0005-0000-0000-000014550000}"/>
    <cellStyle name="Normal 14 3 2 6" xfId="21855" xr:uid="{00000000-0005-0000-0000-000015550000}"/>
    <cellStyle name="Normal 14 3 2 6 2" xfId="21856" xr:uid="{00000000-0005-0000-0000-000016550000}"/>
    <cellStyle name="Normal 14 3 2 6 3" xfId="21857" xr:uid="{00000000-0005-0000-0000-000017550000}"/>
    <cellStyle name="Normal 14 3 2 7" xfId="21858" xr:uid="{00000000-0005-0000-0000-000018550000}"/>
    <cellStyle name="Normal 14 3 2 8" xfId="21859" xr:uid="{00000000-0005-0000-0000-000019550000}"/>
    <cellStyle name="Normal 14 3 2 9" xfId="58350" xr:uid="{00000000-0005-0000-0000-00001A550000}"/>
    <cellStyle name="Normal 14 4" xfId="21860" xr:uid="{00000000-0005-0000-0000-00001B550000}"/>
    <cellStyle name="Normal 14 5" xfId="21861" xr:uid="{00000000-0005-0000-0000-00001C550000}"/>
    <cellStyle name="Normal 14 5 2" xfId="21862" xr:uid="{00000000-0005-0000-0000-00001D550000}"/>
    <cellStyle name="Normal 14 5 3" xfId="21863" xr:uid="{00000000-0005-0000-0000-00001E550000}"/>
    <cellStyle name="Normal 14 5 3 2" xfId="21864" xr:uid="{00000000-0005-0000-0000-00001F550000}"/>
    <cellStyle name="Normal 14 5 3 2 2" xfId="21865" xr:uid="{00000000-0005-0000-0000-000020550000}"/>
    <cellStyle name="Normal 14 5 3 2 3" xfId="21866" xr:uid="{00000000-0005-0000-0000-000021550000}"/>
    <cellStyle name="Normal 14 5 3 3" xfId="21867" xr:uid="{00000000-0005-0000-0000-000022550000}"/>
    <cellStyle name="Normal 14 5 3 4" xfId="21868" xr:uid="{00000000-0005-0000-0000-000023550000}"/>
    <cellStyle name="Normal 14 5 3 5" xfId="58430" xr:uid="{00000000-0005-0000-0000-000024550000}"/>
    <cellStyle name="Normal 14 5 4" xfId="21869" xr:uid="{00000000-0005-0000-0000-000025550000}"/>
    <cellStyle name="Normal 14 5 4 2" xfId="21870" xr:uid="{00000000-0005-0000-0000-000026550000}"/>
    <cellStyle name="Normal 14 5 4 3" xfId="21871" xr:uid="{00000000-0005-0000-0000-000027550000}"/>
    <cellStyle name="Normal 14 5 5" xfId="21872" xr:uid="{00000000-0005-0000-0000-000028550000}"/>
    <cellStyle name="Normal 14 5 5 2" xfId="21873" xr:uid="{00000000-0005-0000-0000-000029550000}"/>
    <cellStyle name="Normal 14 5 5 3" xfId="21874" xr:uid="{00000000-0005-0000-0000-00002A550000}"/>
    <cellStyle name="Normal 14 5 6" xfId="21875" xr:uid="{00000000-0005-0000-0000-00002B550000}"/>
    <cellStyle name="Normal 14 5 6 2" xfId="21876" xr:uid="{00000000-0005-0000-0000-00002C550000}"/>
    <cellStyle name="Normal 14 5 6 3" xfId="21877" xr:uid="{00000000-0005-0000-0000-00002D550000}"/>
    <cellStyle name="Normal 14 5 7" xfId="21878" xr:uid="{00000000-0005-0000-0000-00002E550000}"/>
    <cellStyle name="Normal 14 5 8" xfId="21879" xr:uid="{00000000-0005-0000-0000-00002F550000}"/>
    <cellStyle name="Normal 14 5 9" xfId="58351" xr:uid="{00000000-0005-0000-0000-000030550000}"/>
    <cellStyle name="Normal 14 6" xfId="21880" xr:uid="{00000000-0005-0000-0000-000031550000}"/>
    <cellStyle name="Normal 14 7" xfId="21881" xr:uid="{00000000-0005-0000-0000-000032550000}"/>
    <cellStyle name="Normal 14 7 2" xfId="21882" xr:uid="{00000000-0005-0000-0000-000033550000}"/>
    <cellStyle name="Normal 14 7 3" xfId="21883" xr:uid="{00000000-0005-0000-0000-000034550000}"/>
    <cellStyle name="Normal 14 7 3 2" xfId="21884" xr:uid="{00000000-0005-0000-0000-000035550000}"/>
    <cellStyle name="Normal 14 7 3 2 2" xfId="21885" xr:uid="{00000000-0005-0000-0000-000036550000}"/>
    <cellStyle name="Normal 14 7 3 2 3" xfId="21886" xr:uid="{00000000-0005-0000-0000-000037550000}"/>
    <cellStyle name="Normal 14 7 3 3" xfId="21887" xr:uid="{00000000-0005-0000-0000-000038550000}"/>
    <cellStyle name="Normal 14 7 3 4" xfId="21888" xr:uid="{00000000-0005-0000-0000-000039550000}"/>
    <cellStyle name="Normal 14 7 3 5" xfId="58431" xr:uid="{00000000-0005-0000-0000-00003A550000}"/>
    <cellStyle name="Normal 14 7 4" xfId="21889" xr:uid="{00000000-0005-0000-0000-00003B550000}"/>
    <cellStyle name="Normal 14 7 4 2" xfId="21890" xr:uid="{00000000-0005-0000-0000-00003C550000}"/>
    <cellStyle name="Normal 14 7 4 3" xfId="21891" xr:uid="{00000000-0005-0000-0000-00003D550000}"/>
    <cellStyle name="Normal 14 7 5" xfId="21892" xr:uid="{00000000-0005-0000-0000-00003E550000}"/>
    <cellStyle name="Normal 14 7 5 2" xfId="21893" xr:uid="{00000000-0005-0000-0000-00003F550000}"/>
    <cellStyle name="Normal 14 7 5 3" xfId="21894" xr:uid="{00000000-0005-0000-0000-000040550000}"/>
    <cellStyle name="Normal 14 7 6" xfId="21895" xr:uid="{00000000-0005-0000-0000-000041550000}"/>
    <cellStyle name="Normal 14 7 6 2" xfId="21896" xr:uid="{00000000-0005-0000-0000-000042550000}"/>
    <cellStyle name="Normal 14 7 6 3" xfId="21897" xr:uid="{00000000-0005-0000-0000-000043550000}"/>
    <cellStyle name="Normal 14 7 7" xfId="21898" xr:uid="{00000000-0005-0000-0000-000044550000}"/>
    <cellStyle name="Normal 14 7 8" xfId="21899" xr:uid="{00000000-0005-0000-0000-000045550000}"/>
    <cellStyle name="Normal 14 7 9" xfId="58352" xr:uid="{00000000-0005-0000-0000-000046550000}"/>
    <cellStyle name="Normal 14 8" xfId="21900" xr:uid="{00000000-0005-0000-0000-000047550000}"/>
    <cellStyle name="Normal 15" xfId="84" xr:uid="{00000000-0005-0000-0000-000048550000}"/>
    <cellStyle name="Normal 15 2" xfId="21901" xr:uid="{00000000-0005-0000-0000-000049550000}"/>
    <cellStyle name="Normal 15 2 2" xfId="21902" xr:uid="{00000000-0005-0000-0000-00004A550000}"/>
    <cellStyle name="Normal 15 2 2 2" xfId="21903" xr:uid="{00000000-0005-0000-0000-00004B550000}"/>
    <cellStyle name="Normal 15 2 2 3" xfId="21904" xr:uid="{00000000-0005-0000-0000-00004C550000}"/>
    <cellStyle name="Normal 15 2 2 3 2" xfId="21905" xr:uid="{00000000-0005-0000-0000-00004D550000}"/>
    <cellStyle name="Normal 15 2 2 3 2 2" xfId="21906" xr:uid="{00000000-0005-0000-0000-00004E550000}"/>
    <cellStyle name="Normal 15 2 2 3 2 3" xfId="21907" xr:uid="{00000000-0005-0000-0000-00004F550000}"/>
    <cellStyle name="Normal 15 2 2 3 3" xfId="21908" xr:uid="{00000000-0005-0000-0000-000050550000}"/>
    <cellStyle name="Normal 15 2 2 3 4" xfId="21909" xr:uid="{00000000-0005-0000-0000-000051550000}"/>
    <cellStyle name="Normal 15 2 2 3 5" xfId="58432" xr:uid="{00000000-0005-0000-0000-000052550000}"/>
    <cellStyle name="Normal 15 2 2 4" xfId="21910" xr:uid="{00000000-0005-0000-0000-000053550000}"/>
    <cellStyle name="Normal 15 2 2 4 2" xfId="21911" xr:uid="{00000000-0005-0000-0000-000054550000}"/>
    <cellStyle name="Normal 15 2 2 4 3" xfId="21912" xr:uid="{00000000-0005-0000-0000-000055550000}"/>
    <cellStyle name="Normal 15 2 2 5" xfId="21913" xr:uid="{00000000-0005-0000-0000-000056550000}"/>
    <cellStyle name="Normal 15 2 2 5 2" xfId="21914" xr:uid="{00000000-0005-0000-0000-000057550000}"/>
    <cellStyle name="Normal 15 2 2 5 3" xfId="21915" xr:uid="{00000000-0005-0000-0000-000058550000}"/>
    <cellStyle name="Normal 15 2 2 6" xfId="21916" xr:uid="{00000000-0005-0000-0000-000059550000}"/>
    <cellStyle name="Normal 15 2 2 6 2" xfId="21917" xr:uid="{00000000-0005-0000-0000-00005A550000}"/>
    <cellStyle name="Normal 15 2 2 6 3" xfId="21918" xr:uid="{00000000-0005-0000-0000-00005B550000}"/>
    <cellStyle name="Normal 15 2 2 7" xfId="21919" xr:uid="{00000000-0005-0000-0000-00005C550000}"/>
    <cellStyle name="Normal 15 2 2 8" xfId="21920" xr:uid="{00000000-0005-0000-0000-00005D550000}"/>
    <cellStyle name="Normal 15 2 2 9" xfId="58353" xr:uid="{00000000-0005-0000-0000-00005E550000}"/>
    <cellStyle name="Normal 15 2 3" xfId="21921" xr:uid="{00000000-0005-0000-0000-00005F550000}"/>
    <cellStyle name="Normal 15 2 4" xfId="21922" xr:uid="{00000000-0005-0000-0000-000060550000}"/>
    <cellStyle name="Normal 15 2 4 2" xfId="21923" xr:uid="{00000000-0005-0000-0000-000061550000}"/>
    <cellStyle name="Normal 15 2 4 3" xfId="21924" xr:uid="{00000000-0005-0000-0000-000062550000}"/>
    <cellStyle name="Normal 15 2 4 3 2" xfId="21925" xr:uid="{00000000-0005-0000-0000-000063550000}"/>
    <cellStyle name="Normal 15 2 4 3 2 2" xfId="21926" xr:uid="{00000000-0005-0000-0000-000064550000}"/>
    <cellStyle name="Normal 15 2 4 3 2 3" xfId="21927" xr:uid="{00000000-0005-0000-0000-000065550000}"/>
    <cellStyle name="Normal 15 2 4 3 3" xfId="21928" xr:uid="{00000000-0005-0000-0000-000066550000}"/>
    <cellStyle name="Normal 15 2 4 3 4" xfId="21929" xr:uid="{00000000-0005-0000-0000-000067550000}"/>
    <cellStyle name="Normal 15 2 4 3 5" xfId="58433" xr:uid="{00000000-0005-0000-0000-000068550000}"/>
    <cellStyle name="Normal 15 2 4 4" xfId="21930" xr:uid="{00000000-0005-0000-0000-000069550000}"/>
    <cellStyle name="Normal 15 2 4 4 2" xfId="21931" xr:uid="{00000000-0005-0000-0000-00006A550000}"/>
    <cellStyle name="Normal 15 2 4 4 3" xfId="21932" xr:uid="{00000000-0005-0000-0000-00006B550000}"/>
    <cellStyle name="Normal 15 2 4 5" xfId="21933" xr:uid="{00000000-0005-0000-0000-00006C550000}"/>
    <cellStyle name="Normal 15 2 4 5 2" xfId="21934" xr:uid="{00000000-0005-0000-0000-00006D550000}"/>
    <cellStyle name="Normal 15 2 4 5 3" xfId="21935" xr:uid="{00000000-0005-0000-0000-00006E550000}"/>
    <cellStyle name="Normal 15 2 4 6" xfId="21936" xr:uid="{00000000-0005-0000-0000-00006F550000}"/>
    <cellStyle name="Normal 15 2 4 6 2" xfId="21937" xr:uid="{00000000-0005-0000-0000-000070550000}"/>
    <cellStyle name="Normal 15 2 4 6 3" xfId="21938" xr:uid="{00000000-0005-0000-0000-000071550000}"/>
    <cellStyle name="Normal 15 2 4 7" xfId="21939" xr:uid="{00000000-0005-0000-0000-000072550000}"/>
    <cellStyle name="Normal 15 2 4 8" xfId="21940" xr:uid="{00000000-0005-0000-0000-000073550000}"/>
    <cellStyle name="Normal 15 2 4 9" xfId="58355" xr:uid="{00000000-0005-0000-0000-000074550000}"/>
    <cellStyle name="Normal 15 2 5" xfId="21941" xr:uid="{00000000-0005-0000-0000-000075550000}"/>
    <cellStyle name="Normal 15 3" xfId="21942" xr:uid="{00000000-0005-0000-0000-000076550000}"/>
    <cellStyle name="Normal 15 3 2" xfId="21943" xr:uid="{00000000-0005-0000-0000-000077550000}"/>
    <cellStyle name="Normal 15 3 3" xfId="21944" xr:uid="{00000000-0005-0000-0000-000078550000}"/>
    <cellStyle name="Normal 15 3 3 2" xfId="21945" xr:uid="{00000000-0005-0000-0000-000079550000}"/>
    <cellStyle name="Normal 15 3 3 2 2" xfId="21946" xr:uid="{00000000-0005-0000-0000-00007A550000}"/>
    <cellStyle name="Normal 15 3 3 2 3" xfId="21947" xr:uid="{00000000-0005-0000-0000-00007B550000}"/>
    <cellStyle name="Normal 15 3 3 3" xfId="21948" xr:uid="{00000000-0005-0000-0000-00007C550000}"/>
    <cellStyle name="Normal 15 3 3 4" xfId="21949" xr:uid="{00000000-0005-0000-0000-00007D550000}"/>
    <cellStyle name="Normal 15 3 3 5" xfId="58434" xr:uid="{00000000-0005-0000-0000-00007E550000}"/>
    <cellStyle name="Normal 15 3 4" xfId="21950" xr:uid="{00000000-0005-0000-0000-00007F550000}"/>
    <cellStyle name="Normal 15 3 4 2" xfId="21951" xr:uid="{00000000-0005-0000-0000-000080550000}"/>
    <cellStyle name="Normal 15 3 4 3" xfId="21952" xr:uid="{00000000-0005-0000-0000-000081550000}"/>
    <cellStyle name="Normal 15 3 5" xfId="21953" xr:uid="{00000000-0005-0000-0000-000082550000}"/>
    <cellStyle name="Normal 15 3 5 2" xfId="21954" xr:uid="{00000000-0005-0000-0000-000083550000}"/>
    <cellStyle name="Normal 15 3 5 3" xfId="21955" xr:uid="{00000000-0005-0000-0000-000084550000}"/>
    <cellStyle name="Normal 15 3 6" xfId="21956" xr:uid="{00000000-0005-0000-0000-000085550000}"/>
    <cellStyle name="Normal 15 3 6 2" xfId="21957" xr:uid="{00000000-0005-0000-0000-000086550000}"/>
    <cellStyle name="Normal 15 3 6 3" xfId="21958" xr:uid="{00000000-0005-0000-0000-000087550000}"/>
    <cellStyle name="Normal 15 3 7" xfId="21959" xr:uid="{00000000-0005-0000-0000-000088550000}"/>
    <cellStyle name="Normal 15 3 8" xfId="21960" xr:uid="{00000000-0005-0000-0000-000089550000}"/>
    <cellStyle name="Normal 15 3 9" xfId="58356" xr:uid="{00000000-0005-0000-0000-00008A550000}"/>
    <cellStyle name="Normal 15 4" xfId="21961" xr:uid="{00000000-0005-0000-0000-00008B550000}"/>
    <cellStyle name="Normal 15 5" xfId="21962" xr:uid="{00000000-0005-0000-0000-00008C550000}"/>
    <cellStyle name="Normal 15 5 2" xfId="21963" xr:uid="{00000000-0005-0000-0000-00008D550000}"/>
    <cellStyle name="Normal 15 5 3" xfId="21964" xr:uid="{00000000-0005-0000-0000-00008E550000}"/>
    <cellStyle name="Normal 15 5 3 2" xfId="21965" xr:uid="{00000000-0005-0000-0000-00008F550000}"/>
    <cellStyle name="Normal 15 5 3 2 2" xfId="21966" xr:uid="{00000000-0005-0000-0000-000090550000}"/>
    <cellStyle name="Normal 15 5 3 2 3" xfId="21967" xr:uid="{00000000-0005-0000-0000-000091550000}"/>
    <cellStyle name="Normal 15 5 3 3" xfId="21968" xr:uid="{00000000-0005-0000-0000-000092550000}"/>
    <cellStyle name="Normal 15 5 3 4" xfId="21969" xr:uid="{00000000-0005-0000-0000-000093550000}"/>
    <cellStyle name="Normal 15 5 3 5" xfId="58435" xr:uid="{00000000-0005-0000-0000-000094550000}"/>
    <cellStyle name="Normal 15 5 4" xfId="21970" xr:uid="{00000000-0005-0000-0000-000095550000}"/>
    <cellStyle name="Normal 15 5 4 2" xfId="21971" xr:uid="{00000000-0005-0000-0000-000096550000}"/>
    <cellStyle name="Normal 15 5 4 3" xfId="21972" xr:uid="{00000000-0005-0000-0000-000097550000}"/>
    <cellStyle name="Normal 15 5 5" xfId="21973" xr:uid="{00000000-0005-0000-0000-000098550000}"/>
    <cellStyle name="Normal 15 5 5 2" xfId="21974" xr:uid="{00000000-0005-0000-0000-000099550000}"/>
    <cellStyle name="Normal 15 5 5 3" xfId="21975" xr:uid="{00000000-0005-0000-0000-00009A550000}"/>
    <cellStyle name="Normal 15 5 6" xfId="21976" xr:uid="{00000000-0005-0000-0000-00009B550000}"/>
    <cellStyle name="Normal 15 5 6 2" xfId="21977" xr:uid="{00000000-0005-0000-0000-00009C550000}"/>
    <cellStyle name="Normal 15 5 6 3" xfId="21978" xr:uid="{00000000-0005-0000-0000-00009D550000}"/>
    <cellStyle name="Normal 15 5 7" xfId="21979" xr:uid="{00000000-0005-0000-0000-00009E550000}"/>
    <cellStyle name="Normal 15 5 8" xfId="21980" xr:uid="{00000000-0005-0000-0000-00009F550000}"/>
    <cellStyle name="Normal 15 5 9" xfId="58357" xr:uid="{00000000-0005-0000-0000-0000A0550000}"/>
    <cellStyle name="Normal 15 6" xfId="21981" xr:uid="{00000000-0005-0000-0000-0000A1550000}"/>
    <cellStyle name="Normal 15 6 2" xfId="21982" xr:uid="{00000000-0005-0000-0000-0000A2550000}"/>
    <cellStyle name="Normal 15 6 3" xfId="21983" xr:uid="{00000000-0005-0000-0000-0000A3550000}"/>
    <cellStyle name="Normal 15 6 3 2" xfId="21984" xr:uid="{00000000-0005-0000-0000-0000A4550000}"/>
    <cellStyle name="Normal 15 6 3 2 2" xfId="21985" xr:uid="{00000000-0005-0000-0000-0000A5550000}"/>
    <cellStyle name="Normal 15 6 3 2 3" xfId="21986" xr:uid="{00000000-0005-0000-0000-0000A6550000}"/>
    <cellStyle name="Normal 15 6 3 3" xfId="21987" xr:uid="{00000000-0005-0000-0000-0000A7550000}"/>
    <cellStyle name="Normal 15 6 3 4" xfId="21988" xr:uid="{00000000-0005-0000-0000-0000A8550000}"/>
    <cellStyle name="Normal 15 6 3 5" xfId="58436" xr:uid="{00000000-0005-0000-0000-0000A9550000}"/>
    <cellStyle name="Normal 15 6 4" xfId="21989" xr:uid="{00000000-0005-0000-0000-0000AA550000}"/>
    <cellStyle name="Normal 15 6 4 2" xfId="21990" xr:uid="{00000000-0005-0000-0000-0000AB550000}"/>
    <cellStyle name="Normal 15 6 4 3" xfId="21991" xr:uid="{00000000-0005-0000-0000-0000AC550000}"/>
    <cellStyle name="Normal 15 6 5" xfId="21992" xr:uid="{00000000-0005-0000-0000-0000AD550000}"/>
    <cellStyle name="Normal 15 6 5 2" xfId="21993" xr:uid="{00000000-0005-0000-0000-0000AE550000}"/>
    <cellStyle name="Normal 15 6 5 3" xfId="21994" xr:uid="{00000000-0005-0000-0000-0000AF550000}"/>
    <cellStyle name="Normal 15 6 6" xfId="21995" xr:uid="{00000000-0005-0000-0000-0000B0550000}"/>
    <cellStyle name="Normal 15 6 6 2" xfId="21996" xr:uid="{00000000-0005-0000-0000-0000B1550000}"/>
    <cellStyle name="Normal 15 6 6 3" xfId="21997" xr:uid="{00000000-0005-0000-0000-0000B2550000}"/>
    <cellStyle name="Normal 15 6 7" xfId="21998" xr:uid="{00000000-0005-0000-0000-0000B3550000}"/>
    <cellStyle name="Normal 15 6 8" xfId="21999" xr:uid="{00000000-0005-0000-0000-0000B4550000}"/>
    <cellStyle name="Normal 15 6 9" xfId="58358" xr:uid="{00000000-0005-0000-0000-0000B5550000}"/>
    <cellStyle name="Normal 15 7" xfId="22000" xr:uid="{00000000-0005-0000-0000-0000B6550000}"/>
    <cellStyle name="Normal 16" xfId="85" xr:uid="{00000000-0005-0000-0000-0000B7550000}"/>
    <cellStyle name="Normal 16 2" xfId="22001" xr:uid="{00000000-0005-0000-0000-0000B8550000}"/>
    <cellStyle name="Normal 16 2 2" xfId="22002" xr:uid="{00000000-0005-0000-0000-0000B9550000}"/>
    <cellStyle name="Normal 16 2 2 2" xfId="22003" xr:uid="{00000000-0005-0000-0000-0000BA550000}"/>
    <cellStyle name="Normal 16 2 2 3" xfId="22004" xr:uid="{00000000-0005-0000-0000-0000BB550000}"/>
    <cellStyle name="Normal 16 2 2 3 2" xfId="22005" xr:uid="{00000000-0005-0000-0000-0000BC550000}"/>
    <cellStyle name="Normal 16 2 2 3 2 2" xfId="22006" xr:uid="{00000000-0005-0000-0000-0000BD550000}"/>
    <cellStyle name="Normal 16 2 2 3 2 3" xfId="22007" xr:uid="{00000000-0005-0000-0000-0000BE550000}"/>
    <cellStyle name="Normal 16 2 2 3 3" xfId="22008" xr:uid="{00000000-0005-0000-0000-0000BF550000}"/>
    <cellStyle name="Normal 16 2 2 3 4" xfId="22009" xr:uid="{00000000-0005-0000-0000-0000C0550000}"/>
    <cellStyle name="Normal 16 2 2 3 5" xfId="58437" xr:uid="{00000000-0005-0000-0000-0000C1550000}"/>
    <cellStyle name="Normal 16 2 2 4" xfId="22010" xr:uid="{00000000-0005-0000-0000-0000C2550000}"/>
    <cellStyle name="Normal 16 2 2 4 2" xfId="22011" xr:uid="{00000000-0005-0000-0000-0000C3550000}"/>
    <cellStyle name="Normal 16 2 2 4 3" xfId="22012" xr:uid="{00000000-0005-0000-0000-0000C4550000}"/>
    <cellStyle name="Normal 16 2 2 5" xfId="22013" xr:uid="{00000000-0005-0000-0000-0000C5550000}"/>
    <cellStyle name="Normal 16 2 2 5 2" xfId="22014" xr:uid="{00000000-0005-0000-0000-0000C6550000}"/>
    <cellStyle name="Normal 16 2 2 5 3" xfId="22015" xr:uid="{00000000-0005-0000-0000-0000C7550000}"/>
    <cellStyle name="Normal 16 2 2 6" xfId="22016" xr:uid="{00000000-0005-0000-0000-0000C8550000}"/>
    <cellStyle name="Normal 16 2 2 6 2" xfId="22017" xr:uid="{00000000-0005-0000-0000-0000C9550000}"/>
    <cellStyle name="Normal 16 2 2 6 3" xfId="22018" xr:uid="{00000000-0005-0000-0000-0000CA550000}"/>
    <cellStyle name="Normal 16 2 2 7" xfId="22019" xr:uid="{00000000-0005-0000-0000-0000CB550000}"/>
    <cellStyle name="Normal 16 2 2 8" xfId="22020" xr:uid="{00000000-0005-0000-0000-0000CC550000}"/>
    <cellStyle name="Normal 16 2 2 9" xfId="58359" xr:uid="{00000000-0005-0000-0000-0000CD550000}"/>
    <cellStyle name="Normal 16 2 3" xfId="22021" xr:uid="{00000000-0005-0000-0000-0000CE550000}"/>
    <cellStyle name="Normal 16 2 4" xfId="22022" xr:uid="{00000000-0005-0000-0000-0000CF550000}"/>
    <cellStyle name="Normal 16 2 4 2" xfId="22023" xr:uid="{00000000-0005-0000-0000-0000D0550000}"/>
    <cellStyle name="Normal 16 2 4 3" xfId="22024" xr:uid="{00000000-0005-0000-0000-0000D1550000}"/>
    <cellStyle name="Normal 16 2 4 3 2" xfId="22025" xr:uid="{00000000-0005-0000-0000-0000D2550000}"/>
    <cellStyle name="Normal 16 2 4 3 2 2" xfId="22026" xr:uid="{00000000-0005-0000-0000-0000D3550000}"/>
    <cellStyle name="Normal 16 2 4 3 2 3" xfId="22027" xr:uid="{00000000-0005-0000-0000-0000D4550000}"/>
    <cellStyle name="Normal 16 2 4 3 3" xfId="22028" xr:uid="{00000000-0005-0000-0000-0000D5550000}"/>
    <cellStyle name="Normal 16 2 4 3 4" xfId="22029" xr:uid="{00000000-0005-0000-0000-0000D6550000}"/>
    <cellStyle name="Normal 16 2 4 3 5" xfId="58438" xr:uid="{00000000-0005-0000-0000-0000D7550000}"/>
    <cellStyle name="Normal 16 2 4 4" xfId="22030" xr:uid="{00000000-0005-0000-0000-0000D8550000}"/>
    <cellStyle name="Normal 16 2 4 4 2" xfId="22031" xr:uid="{00000000-0005-0000-0000-0000D9550000}"/>
    <cellStyle name="Normal 16 2 4 4 3" xfId="22032" xr:uid="{00000000-0005-0000-0000-0000DA550000}"/>
    <cellStyle name="Normal 16 2 4 5" xfId="22033" xr:uid="{00000000-0005-0000-0000-0000DB550000}"/>
    <cellStyle name="Normal 16 2 4 5 2" xfId="22034" xr:uid="{00000000-0005-0000-0000-0000DC550000}"/>
    <cellStyle name="Normal 16 2 4 5 3" xfId="22035" xr:uid="{00000000-0005-0000-0000-0000DD550000}"/>
    <cellStyle name="Normal 16 2 4 6" xfId="22036" xr:uid="{00000000-0005-0000-0000-0000DE550000}"/>
    <cellStyle name="Normal 16 2 4 6 2" xfId="22037" xr:uid="{00000000-0005-0000-0000-0000DF550000}"/>
    <cellStyle name="Normal 16 2 4 6 3" xfId="22038" xr:uid="{00000000-0005-0000-0000-0000E0550000}"/>
    <cellStyle name="Normal 16 2 4 7" xfId="22039" xr:uid="{00000000-0005-0000-0000-0000E1550000}"/>
    <cellStyle name="Normal 16 2 4 8" xfId="22040" xr:uid="{00000000-0005-0000-0000-0000E2550000}"/>
    <cellStyle name="Normal 16 2 4 9" xfId="58360" xr:uid="{00000000-0005-0000-0000-0000E3550000}"/>
    <cellStyle name="Normal 16 2 5" xfId="22041" xr:uid="{00000000-0005-0000-0000-0000E4550000}"/>
    <cellStyle name="Normal 16 3" xfId="22042" xr:uid="{00000000-0005-0000-0000-0000E5550000}"/>
    <cellStyle name="Normal 16 3 2" xfId="22043" xr:uid="{00000000-0005-0000-0000-0000E6550000}"/>
    <cellStyle name="Normal 16 3 2 2" xfId="22044" xr:uid="{00000000-0005-0000-0000-0000E7550000}"/>
    <cellStyle name="Normal 16 3 2 3" xfId="22045" xr:uid="{00000000-0005-0000-0000-0000E8550000}"/>
    <cellStyle name="Normal 16 3 2 3 2" xfId="22046" xr:uid="{00000000-0005-0000-0000-0000E9550000}"/>
    <cellStyle name="Normal 16 3 2 3 2 2" xfId="22047" xr:uid="{00000000-0005-0000-0000-0000EA550000}"/>
    <cellStyle name="Normal 16 3 2 3 2 3" xfId="22048" xr:uid="{00000000-0005-0000-0000-0000EB550000}"/>
    <cellStyle name="Normal 16 3 2 3 3" xfId="22049" xr:uid="{00000000-0005-0000-0000-0000EC550000}"/>
    <cellStyle name="Normal 16 3 2 3 4" xfId="22050" xr:uid="{00000000-0005-0000-0000-0000ED550000}"/>
    <cellStyle name="Normal 16 3 2 3 5" xfId="58439" xr:uid="{00000000-0005-0000-0000-0000EE550000}"/>
    <cellStyle name="Normal 16 3 2 4" xfId="22051" xr:uid="{00000000-0005-0000-0000-0000EF550000}"/>
    <cellStyle name="Normal 16 3 2 4 2" xfId="22052" xr:uid="{00000000-0005-0000-0000-0000F0550000}"/>
    <cellStyle name="Normal 16 3 2 4 3" xfId="22053" xr:uid="{00000000-0005-0000-0000-0000F1550000}"/>
    <cellStyle name="Normal 16 3 2 5" xfId="22054" xr:uid="{00000000-0005-0000-0000-0000F2550000}"/>
    <cellStyle name="Normal 16 3 2 5 2" xfId="22055" xr:uid="{00000000-0005-0000-0000-0000F3550000}"/>
    <cellStyle name="Normal 16 3 2 5 3" xfId="22056" xr:uid="{00000000-0005-0000-0000-0000F4550000}"/>
    <cellStyle name="Normal 16 3 2 6" xfId="22057" xr:uid="{00000000-0005-0000-0000-0000F5550000}"/>
    <cellStyle name="Normal 16 3 2 6 2" xfId="22058" xr:uid="{00000000-0005-0000-0000-0000F6550000}"/>
    <cellStyle name="Normal 16 3 2 6 3" xfId="22059" xr:uid="{00000000-0005-0000-0000-0000F7550000}"/>
    <cellStyle name="Normal 16 3 2 7" xfId="22060" xr:uid="{00000000-0005-0000-0000-0000F8550000}"/>
    <cellStyle name="Normal 16 3 2 8" xfId="22061" xr:uid="{00000000-0005-0000-0000-0000F9550000}"/>
    <cellStyle name="Normal 16 3 2 9" xfId="58362" xr:uid="{00000000-0005-0000-0000-0000FA550000}"/>
    <cellStyle name="Normal 16 4" xfId="22062" xr:uid="{00000000-0005-0000-0000-0000FB550000}"/>
    <cellStyle name="Normal 16 5" xfId="22063" xr:uid="{00000000-0005-0000-0000-0000FC550000}"/>
    <cellStyle name="Normal 16 6" xfId="22064" xr:uid="{00000000-0005-0000-0000-0000FD550000}"/>
    <cellStyle name="Normal 16 6 2" xfId="22065" xr:uid="{00000000-0005-0000-0000-0000FE550000}"/>
    <cellStyle name="Normal 16 6 3" xfId="22066" xr:uid="{00000000-0005-0000-0000-0000FF550000}"/>
    <cellStyle name="Normal 16 6 3 2" xfId="22067" xr:uid="{00000000-0005-0000-0000-000000560000}"/>
    <cellStyle name="Normal 16 6 3 2 2" xfId="22068" xr:uid="{00000000-0005-0000-0000-000001560000}"/>
    <cellStyle name="Normal 16 6 3 2 3" xfId="22069" xr:uid="{00000000-0005-0000-0000-000002560000}"/>
    <cellStyle name="Normal 16 6 3 3" xfId="22070" xr:uid="{00000000-0005-0000-0000-000003560000}"/>
    <cellStyle name="Normal 16 6 3 4" xfId="22071" xr:uid="{00000000-0005-0000-0000-000004560000}"/>
    <cellStyle name="Normal 16 6 3 5" xfId="58440" xr:uid="{00000000-0005-0000-0000-000005560000}"/>
    <cellStyle name="Normal 16 6 4" xfId="22072" xr:uid="{00000000-0005-0000-0000-000006560000}"/>
    <cellStyle name="Normal 16 6 4 2" xfId="22073" xr:uid="{00000000-0005-0000-0000-000007560000}"/>
    <cellStyle name="Normal 16 6 4 3" xfId="22074" xr:uid="{00000000-0005-0000-0000-000008560000}"/>
    <cellStyle name="Normal 16 6 5" xfId="22075" xr:uid="{00000000-0005-0000-0000-000009560000}"/>
    <cellStyle name="Normal 16 6 5 2" xfId="22076" xr:uid="{00000000-0005-0000-0000-00000A560000}"/>
    <cellStyle name="Normal 16 6 5 3" xfId="22077" xr:uid="{00000000-0005-0000-0000-00000B560000}"/>
    <cellStyle name="Normal 16 6 6" xfId="22078" xr:uid="{00000000-0005-0000-0000-00000C560000}"/>
    <cellStyle name="Normal 16 6 6 2" xfId="22079" xr:uid="{00000000-0005-0000-0000-00000D560000}"/>
    <cellStyle name="Normal 16 6 6 3" xfId="22080" xr:uid="{00000000-0005-0000-0000-00000E560000}"/>
    <cellStyle name="Normal 16 6 7" xfId="22081" xr:uid="{00000000-0005-0000-0000-00000F560000}"/>
    <cellStyle name="Normal 16 6 8" xfId="22082" xr:uid="{00000000-0005-0000-0000-000010560000}"/>
    <cellStyle name="Normal 16 6 9" xfId="58364" xr:uid="{00000000-0005-0000-0000-000011560000}"/>
    <cellStyle name="Normal 16 7" xfId="22083" xr:uid="{00000000-0005-0000-0000-000012560000}"/>
    <cellStyle name="Normal 16 8" xfId="22084" xr:uid="{00000000-0005-0000-0000-000013560000}"/>
    <cellStyle name="Normal 16 8 2" xfId="22085" xr:uid="{00000000-0005-0000-0000-000014560000}"/>
    <cellStyle name="Normal 16 8 3" xfId="22086" xr:uid="{00000000-0005-0000-0000-000015560000}"/>
    <cellStyle name="Normal 16 8 3 2" xfId="22087" xr:uid="{00000000-0005-0000-0000-000016560000}"/>
    <cellStyle name="Normal 16 8 3 2 2" xfId="22088" xr:uid="{00000000-0005-0000-0000-000017560000}"/>
    <cellStyle name="Normal 16 8 3 2 3" xfId="22089" xr:uid="{00000000-0005-0000-0000-000018560000}"/>
    <cellStyle name="Normal 16 8 3 3" xfId="22090" xr:uid="{00000000-0005-0000-0000-000019560000}"/>
    <cellStyle name="Normal 16 8 3 4" xfId="22091" xr:uid="{00000000-0005-0000-0000-00001A560000}"/>
    <cellStyle name="Normal 16 8 3 5" xfId="58441" xr:uid="{00000000-0005-0000-0000-00001B560000}"/>
    <cellStyle name="Normal 16 8 4" xfId="22092" xr:uid="{00000000-0005-0000-0000-00001C560000}"/>
    <cellStyle name="Normal 16 8 4 2" xfId="22093" xr:uid="{00000000-0005-0000-0000-00001D560000}"/>
    <cellStyle name="Normal 16 8 4 3" xfId="22094" xr:uid="{00000000-0005-0000-0000-00001E560000}"/>
    <cellStyle name="Normal 16 8 5" xfId="22095" xr:uid="{00000000-0005-0000-0000-00001F560000}"/>
    <cellStyle name="Normal 16 8 5 2" xfId="22096" xr:uid="{00000000-0005-0000-0000-000020560000}"/>
    <cellStyle name="Normal 16 8 5 3" xfId="22097" xr:uid="{00000000-0005-0000-0000-000021560000}"/>
    <cellStyle name="Normal 16 8 6" xfId="22098" xr:uid="{00000000-0005-0000-0000-000022560000}"/>
    <cellStyle name="Normal 16 8 6 2" xfId="22099" xr:uid="{00000000-0005-0000-0000-000023560000}"/>
    <cellStyle name="Normal 16 8 6 3" xfId="22100" xr:uid="{00000000-0005-0000-0000-000024560000}"/>
    <cellStyle name="Normal 16 8 7" xfId="22101" xr:uid="{00000000-0005-0000-0000-000025560000}"/>
    <cellStyle name="Normal 16 8 8" xfId="22102" xr:uid="{00000000-0005-0000-0000-000026560000}"/>
    <cellStyle name="Normal 16 8 9" xfId="58365" xr:uid="{00000000-0005-0000-0000-000027560000}"/>
    <cellStyle name="Normal 17" xfId="86" xr:uid="{00000000-0005-0000-0000-000028560000}"/>
    <cellStyle name="Normal 17 2" xfId="22103" xr:uid="{00000000-0005-0000-0000-000029560000}"/>
    <cellStyle name="Normal 17 3" xfId="22104" xr:uid="{00000000-0005-0000-0000-00002A560000}"/>
    <cellStyle name="Normal 17 4" xfId="22105" xr:uid="{00000000-0005-0000-0000-00002B560000}"/>
    <cellStyle name="Normal 17 5" xfId="22106" xr:uid="{00000000-0005-0000-0000-00002C560000}"/>
    <cellStyle name="Normal 18" xfId="87" xr:uid="{00000000-0005-0000-0000-00002D560000}"/>
    <cellStyle name="Normal 18 2" xfId="22107" xr:uid="{00000000-0005-0000-0000-00002E560000}"/>
    <cellStyle name="Normal 18 3" xfId="22108" xr:uid="{00000000-0005-0000-0000-00002F560000}"/>
    <cellStyle name="Normal 18 4" xfId="22109" xr:uid="{00000000-0005-0000-0000-000030560000}"/>
    <cellStyle name="Normal 18 5" xfId="22110" xr:uid="{00000000-0005-0000-0000-000031560000}"/>
    <cellStyle name="Normal 19" xfId="88" xr:uid="{00000000-0005-0000-0000-000032560000}"/>
    <cellStyle name="Normal 19 2" xfId="22112" xr:uid="{00000000-0005-0000-0000-000033560000}"/>
    <cellStyle name="Normal 19 2 2" xfId="22113" xr:uid="{00000000-0005-0000-0000-000034560000}"/>
    <cellStyle name="Normal 19 2 2 2" xfId="22114" xr:uid="{00000000-0005-0000-0000-000035560000}"/>
    <cellStyle name="Normal 19 3" xfId="22115" xr:uid="{00000000-0005-0000-0000-000036560000}"/>
    <cellStyle name="Normal 19 3 2" xfId="22116" xr:uid="{00000000-0005-0000-0000-000037560000}"/>
    <cellStyle name="Normal 19 4" xfId="22117" xr:uid="{00000000-0005-0000-0000-000038560000}"/>
    <cellStyle name="Normal 19 4 10" xfId="58369" xr:uid="{00000000-0005-0000-0000-000039560000}"/>
    <cellStyle name="Normal 19 4 2" xfId="22118" xr:uid="{00000000-0005-0000-0000-00003A560000}"/>
    <cellStyle name="Normal 19 4 3" xfId="22119" xr:uid="{00000000-0005-0000-0000-00003B560000}"/>
    <cellStyle name="Normal 19 4 3 2" xfId="22120" xr:uid="{00000000-0005-0000-0000-00003C560000}"/>
    <cellStyle name="Normal 19 4 3 2 2" xfId="22121" xr:uid="{00000000-0005-0000-0000-00003D560000}"/>
    <cellStyle name="Normal 19 4 3 2 3" xfId="22122" xr:uid="{00000000-0005-0000-0000-00003E560000}"/>
    <cellStyle name="Normal 19 4 3 3" xfId="22123" xr:uid="{00000000-0005-0000-0000-00003F560000}"/>
    <cellStyle name="Normal 19 4 3 4" xfId="22124" xr:uid="{00000000-0005-0000-0000-000040560000}"/>
    <cellStyle name="Normal 19 4 3 5" xfId="58442" xr:uid="{00000000-0005-0000-0000-000041560000}"/>
    <cellStyle name="Normal 19 4 4" xfId="22125" xr:uid="{00000000-0005-0000-0000-000042560000}"/>
    <cellStyle name="Normal 19 4 4 2" xfId="22126" xr:uid="{00000000-0005-0000-0000-000043560000}"/>
    <cellStyle name="Normal 19 4 4 3" xfId="22127" xr:uid="{00000000-0005-0000-0000-000044560000}"/>
    <cellStyle name="Normal 19 4 5" xfId="22128" xr:uid="{00000000-0005-0000-0000-000045560000}"/>
    <cellStyle name="Normal 19 4 5 2" xfId="22129" xr:uid="{00000000-0005-0000-0000-000046560000}"/>
    <cellStyle name="Normal 19 4 5 3" xfId="22130" xr:uid="{00000000-0005-0000-0000-000047560000}"/>
    <cellStyle name="Normal 19 4 6" xfId="22131" xr:uid="{00000000-0005-0000-0000-000048560000}"/>
    <cellStyle name="Normal 19 4 6 2" xfId="22132" xr:uid="{00000000-0005-0000-0000-000049560000}"/>
    <cellStyle name="Normal 19 4 6 3" xfId="22133" xr:uid="{00000000-0005-0000-0000-00004A560000}"/>
    <cellStyle name="Normal 19 4 7" xfId="22134" xr:uid="{00000000-0005-0000-0000-00004B560000}"/>
    <cellStyle name="Normal 19 4 8" xfId="22135" xr:uid="{00000000-0005-0000-0000-00004C560000}"/>
    <cellStyle name="Normal 19 4 9" xfId="22136" xr:uid="{00000000-0005-0000-0000-00004D560000}"/>
    <cellStyle name="Normal 19 5" xfId="22137" xr:uid="{00000000-0005-0000-0000-00004E560000}"/>
    <cellStyle name="Normal 19 6" xfId="22111" xr:uid="{00000000-0005-0000-0000-00004F560000}"/>
    <cellStyle name="Normal 2" xfId="1" xr:uid="{00000000-0005-0000-0000-000050560000}"/>
    <cellStyle name="Normal 2 10" xfId="22138" xr:uid="{00000000-0005-0000-0000-000051560000}"/>
    <cellStyle name="Normal 2 10 2" xfId="22139" xr:uid="{00000000-0005-0000-0000-000052560000}"/>
    <cellStyle name="Normal 2 11" xfId="22140" xr:uid="{00000000-0005-0000-0000-000053560000}"/>
    <cellStyle name="Normal 2 12" xfId="22141" xr:uid="{00000000-0005-0000-0000-000054560000}"/>
    <cellStyle name="Normal 2 13" xfId="58194" xr:uid="{00000000-0005-0000-0000-000055560000}"/>
    <cellStyle name="Normal 2 13 2" xfId="22142" xr:uid="{00000000-0005-0000-0000-000056560000}"/>
    <cellStyle name="Normal 2 13 2 2 2" xfId="22143" xr:uid="{00000000-0005-0000-0000-000057560000}"/>
    <cellStyle name="Normal 2 14" xfId="472" xr:uid="{00000000-0005-0000-0000-000058560000}"/>
    <cellStyle name="Normal 2 2" xfId="349" xr:uid="{00000000-0005-0000-0000-000059560000}"/>
    <cellStyle name="Normal 2 2 2" xfId="22144" xr:uid="{00000000-0005-0000-0000-00005A560000}"/>
    <cellStyle name="Normal 2 2 2 2 3" xfId="22145" xr:uid="{00000000-0005-0000-0000-00005B560000}"/>
    <cellStyle name="Normal 2 2 2 3 2 2" xfId="22146" xr:uid="{00000000-0005-0000-0000-00005C560000}"/>
    <cellStyle name="Normal 2 24" xfId="22147" xr:uid="{00000000-0005-0000-0000-00005D560000}"/>
    <cellStyle name="Normal 2 3" xfId="350" xr:uid="{00000000-0005-0000-0000-00005E560000}"/>
    <cellStyle name="Normal 2 3 2" xfId="22148" xr:uid="{00000000-0005-0000-0000-00005F560000}"/>
    <cellStyle name="Normal 2 3 2 2" xfId="22149" xr:uid="{00000000-0005-0000-0000-000060560000}"/>
    <cellStyle name="Normal 2 3 2 2 2" xfId="22150" xr:uid="{00000000-0005-0000-0000-000061560000}"/>
    <cellStyle name="Normal 2 3 2 2 2 2" xfId="22151" xr:uid="{00000000-0005-0000-0000-000062560000}"/>
    <cellStyle name="Normal 2 3 2 2 2 3" xfId="22152" xr:uid="{00000000-0005-0000-0000-000063560000}"/>
    <cellStyle name="Normal 2 3 2 2 3" xfId="22153" xr:uid="{00000000-0005-0000-0000-000064560000}"/>
    <cellStyle name="Normal 2 3 2 2 3 2" xfId="22154" xr:uid="{00000000-0005-0000-0000-000065560000}"/>
    <cellStyle name="Normal 2 3 2 3" xfId="22155" xr:uid="{00000000-0005-0000-0000-000066560000}"/>
    <cellStyle name="Normal 2 3 2 3 2" xfId="22156" xr:uid="{00000000-0005-0000-0000-000067560000}"/>
    <cellStyle name="Normal 2 3 2 3 3" xfId="22157" xr:uid="{00000000-0005-0000-0000-000068560000}"/>
    <cellStyle name="Normal 2 3 2 4" xfId="22158" xr:uid="{00000000-0005-0000-0000-000069560000}"/>
    <cellStyle name="Normal 2 3 2 4 2" xfId="22159" xr:uid="{00000000-0005-0000-0000-00006A560000}"/>
    <cellStyle name="Normal 2 3 2 4 3" xfId="22160" xr:uid="{00000000-0005-0000-0000-00006B560000}"/>
    <cellStyle name="Normal 2 3 2 5" xfId="22161" xr:uid="{00000000-0005-0000-0000-00006C560000}"/>
    <cellStyle name="Normal 2 3 2 5 2" xfId="22162" xr:uid="{00000000-0005-0000-0000-00006D560000}"/>
    <cellStyle name="Normal 2 3 2 5 3" xfId="22163" xr:uid="{00000000-0005-0000-0000-00006E560000}"/>
    <cellStyle name="Normal 2 3 2 6" xfId="22164" xr:uid="{00000000-0005-0000-0000-00006F560000}"/>
    <cellStyle name="Normal 2 3 2 6 2" xfId="22165" xr:uid="{00000000-0005-0000-0000-000070560000}"/>
    <cellStyle name="Normal 2 3 2 7" xfId="22166" xr:uid="{00000000-0005-0000-0000-000071560000}"/>
    <cellStyle name="Normal 2 3 2 8" xfId="22167" xr:uid="{00000000-0005-0000-0000-000072560000}"/>
    <cellStyle name="Normal 2 3 2 9" xfId="58272" xr:uid="{00000000-0005-0000-0000-000073560000}"/>
    <cellStyle name="Normal 2 3 3" xfId="22168" xr:uid="{00000000-0005-0000-0000-000074560000}"/>
    <cellStyle name="Normal 2 3 3 2" xfId="22169" xr:uid="{00000000-0005-0000-0000-000075560000}"/>
    <cellStyle name="Normal 2 3 4" xfId="22170" xr:uid="{00000000-0005-0000-0000-000076560000}"/>
    <cellStyle name="Normal 2 3 5" xfId="22171" xr:uid="{00000000-0005-0000-0000-000077560000}"/>
    <cellStyle name="Normal 2 3 5 2" xfId="22172" xr:uid="{00000000-0005-0000-0000-000078560000}"/>
    <cellStyle name="Normal 2 3 5 3" xfId="22173" xr:uid="{00000000-0005-0000-0000-000079560000}"/>
    <cellStyle name="Normal 2 3 6" xfId="22174" xr:uid="{00000000-0005-0000-0000-00007A560000}"/>
    <cellStyle name="Normal 2 3 6 2" xfId="22175" xr:uid="{00000000-0005-0000-0000-00007B560000}"/>
    <cellStyle name="Normal 2 3 7" xfId="476" xr:uid="{00000000-0005-0000-0000-00007C560000}"/>
    <cellStyle name="Normal 2 3 8" xfId="456" xr:uid="{00000000-0005-0000-0000-00007D560000}"/>
    <cellStyle name="Normal 2 4" xfId="490" xr:uid="{00000000-0005-0000-0000-00007E560000}"/>
    <cellStyle name="Normal 2 4 2" xfId="22176" xr:uid="{00000000-0005-0000-0000-00007F560000}"/>
    <cellStyle name="Normal 2 4 3" xfId="22177" xr:uid="{00000000-0005-0000-0000-000080560000}"/>
    <cellStyle name="Normal 2 4 4" xfId="22178" xr:uid="{00000000-0005-0000-0000-000081560000}"/>
    <cellStyle name="Normal 2 5" xfId="22179" xr:uid="{00000000-0005-0000-0000-000082560000}"/>
    <cellStyle name="Normal 2 5 2" xfId="22180" xr:uid="{00000000-0005-0000-0000-000083560000}"/>
    <cellStyle name="Normal 2 5 2 2" xfId="22181" xr:uid="{00000000-0005-0000-0000-000084560000}"/>
    <cellStyle name="Normal 2 5 3" xfId="22182" xr:uid="{00000000-0005-0000-0000-000085560000}"/>
    <cellStyle name="Normal 2 6" xfId="22183" xr:uid="{00000000-0005-0000-0000-000086560000}"/>
    <cellStyle name="Normal 2 6 2" xfId="22184" xr:uid="{00000000-0005-0000-0000-000087560000}"/>
    <cellStyle name="Normal 2 7" xfId="22185" xr:uid="{00000000-0005-0000-0000-000088560000}"/>
    <cellStyle name="Normal 2 7 2" xfId="22186" xr:uid="{00000000-0005-0000-0000-000089560000}"/>
    <cellStyle name="Normal 2 8" xfId="22187" xr:uid="{00000000-0005-0000-0000-00008A560000}"/>
    <cellStyle name="Normal 2 8 2" xfId="22188" xr:uid="{00000000-0005-0000-0000-00008B560000}"/>
    <cellStyle name="Normal 2 9" xfId="22189" xr:uid="{00000000-0005-0000-0000-00008C560000}"/>
    <cellStyle name="Normal 2 9 2" xfId="22190" xr:uid="{00000000-0005-0000-0000-00008D560000}"/>
    <cellStyle name="Normal 2_0830_Voltage Drop Calcs" xfId="22191" xr:uid="{00000000-0005-0000-0000-00008E560000}"/>
    <cellStyle name="Normal 20" xfId="22192" xr:uid="{00000000-0005-0000-0000-00008F560000}"/>
    <cellStyle name="Normal 20 2" xfId="22193" xr:uid="{00000000-0005-0000-0000-000090560000}"/>
    <cellStyle name="Normal 20 2 2" xfId="22194" xr:uid="{00000000-0005-0000-0000-000091560000}"/>
    <cellStyle name="Normal 20 3" xfId="22195" xr:uid="{00000000-0005-0000-0000-000092560000}"/>
    <cellStyle name="Normal 20 3 2" xfId="22196" xr:uid="{00000000-0005-0000-0000-000093560000}"/>
    <cellStyle name="Normal 20 4" xfId="22197" xr:uid="{00000000-0005-0000-0000-000094560000}"/>
    <cellStyle name="Normal 20 4 2" xfId="22198" xr:uid="{00000000-0005-0000-0000-000095560000}"/>
    <cellStyle name="Normal 20 4 3" xfId="22199" xr:uid="{00000000-0005-0000-0000-000096560000}"/>
    <cellStyle name="Normal 20 4 3 2" xfId="22200" xr:uid="{00000000-0005-0000-0000-000097560000}"/>
    <cellStyle name="Normal 20 4 3 2 2" xfId="22201" xr:uid="{00000000-0005-0000-0000-000098560000}"/>
    <cellStyle name="Normal 20 4 3 2 3" xfId="22202" xr:uid="{00000000-0005-0000-0000-000099560000}"/>
    <cellStyle name="Normal 20 4 3 3" xfId="22203" xr:uid="{00000000-0005-0000-0000-00009A560000}"/>
    <cellStyle name="Normal 20 4 3 4" xfId="22204" xr:uid="{00000000-0005-0000-0000-00009B560000}"/>
    <cellStyle name="Normal 20 4 3 5" xfId="58443" xr:uid="{00000000-0005-0000-0000-00009C560000}"/>
    <cellStyle name="Normal 20 4 4" xfId="22205" xr:uid="{00000000-0005-0000-0000-00009D560000}"/>
    <cellStyle name="Normal 20 4 4 2" xfId="22206" xr:uid="{00000000-0005-0000-0000-00009E560000}"/>
    <cellStyle name="Normal 20 4 4 3" xfId="22207" xr:uid="{00000000-0005-0000-0000-00009F560000}"/>
    <cellStyle name="Normal 20 4 5" xfId="22208" xr:uid="{00000000-0005-0000-0000-0000A0560000}"/>
    <cellStyle name="Normal 20 4 5 2" xfId="22209" xr:uid="{00000000-0005-0000-0000-0000A1560000}"/>
    <cellStyle name="Normal 20 4 5 3" xfId="22210" xr:uid="{00000000-0005-0000-0000-0000A2560000}"/>
    <cellStyle name="Normal 20 4 6" xfId="22211" xr:uid="{00000000-0005-0000-0000-0000A3560000}"/>
    <cellStyle name="Normal 20 4 6 2" xfId="22212" xr:uid="{00000000-0005-0000-0000-0000A4560000}"/>
    <cellStyle name="Normal 20 4 6 3" xfId="22213" xr:uid="{00000000-0005-0000-0000-0000A5560000}"/>
    <cellStyle name="Normal 20 4 7" xfId="22214" xr:uid="{00000000-0005-0000-0000-0000A6560000}"/>
    <cellStyle name="Normal 20 4 8" xfId="22215" xr:uid="{00000000-0005-0000-0000-0000A7560000}"/>
    <cellStyle name="Normal 20 4 9" xfId="58372" xr:uid="{00000000-0005-0000-0000-0000A8560000}"/>
    <cellStyle name="Normal 20 5" xfId="22216" xr:uid="{00000000-0005-0000-0000-0000A9560000}"/>
    <cellStyle name="Normal 21" xfId="22217" xr:uid="{00000000-0005-0000-0000-0000AA560000}"/>
    <cellStyle name="Normal 21 2" xfId="22218" xr:uid="{00000000-0005-0000-0000-0000AB560000}"/>
    <cellStyle name="Normal 21 2 2" xfId="22219" xr:uid="{00000000-0005-0000-0000-0000AC560000}"/>
    <cellStyle name="Normal 21 3" xfId="22220" xr:uid="{00000000-0005-0000-0000-0000AD560000}"/>
    <cellStyle name="Normal 21 3 2" xfId="22221" xr:uid="{00000000-0005-0000-0000-0000AE560000}"/>
    <cellStyle name="Normal 21 4" xfId="22222" xr:uid="{00000000-0005-0000-0000-0000AF560000}"/>
    <cellStyle name="Normal 21 4 2" xfId="22223" xr:uid="{00000000-0005-0000-0000-0000B0560000}"/>
    <cellStyle name="Normal 21 4 3" xfId="22224" xr:uid="{00000000-0005-0000-0000-0000B1560000}"/>
    <cellStyle name="Normal 21 4 3 2" xfId="22225" xr:uid="{00000000-0005-0000-0000-0000B2560000}"/>
    <cellStyle name="Normal 21 4 3 2 2" xfId="22226" xr:uid="{00000000-0005-0000-0000-0000B3560000}"/>
    <cellStyle name="Normal 21 4 3 2 3" xfId="22227" xr:uid="{00000000-0005-0000-0000-0000B4560000}"/>
    <cellStyle name="Normal 21 4 3 3" xfId="22228" xr:uid="{00000000-0005-0000-0000-0000B5560000}"/>
    <cellStyle name="Normal 21 4 3 4" xfId="22229" xr:uid="{00000000-0005-0000-0000-0000B6560000}"/>
    <cellStyle name="Normal 21 4 3 5" xfId="58444" xr:uid="{00000000-0005-0000-0000-0000B7560000}"/>
    <cellStyle name="Normal 21 4 4" xfId="22230" xr:uid="{00000000-0005-0000-0000-0000B8560000}"/>
    <cellStyle name="Normal 21 4 4 2" xfId="22231" xr:uid="{00000000-0005-0000-0000-0000B9560000}"/>
    <cellStyle name="Normal 21 4 4 3" xfId="22232" xr:uid="{00000000-0005-0000-0000-0000BA560000}"/>
    <cellStyle name="Normal 21 4 5" xfId="22233" xr:uid="{00000000-0005-0000-0000-0000BB560000}"/>
    <cellStyle name="Normal 21 4 5 2" xfId="22234" xr:uid="{00000000-0005-0000-0000-0000BC560000}"/>
    <cellStyle name="Normal 21 4 5 3" xfId="22235" xr:uid="{00000000-0005-0000-0000-0000BD560000}"/>
    <cellStyle name="Normal 21 4 6" xfId="22236" xr:uid="{00000000-0005-0000-0000-0000BE560000}"/>
    <cellStyle name="Normal 21 4 6 2" xfId="22237" xr:uid="{00000000-0005-0000-0000-0000BF560000}"/>
    <cellStyle name="Normal 21 4 6 3" xfId="22238" xr:uid="{00000000-0005-0000-0000-0000C0560000}"/>
    <cellStyle name="Normal 21 4 7" xfId="22239" xr:uid="{00000000-0005-0000-0000-0000C1560000}"/>
    <cellStyle name="Normal 21 4 8" xfId="22240" xr:uid="{00000000-0005-0000-0000-0000C2560000}"/>
    <cellStyle name="Normal 21 4 9" xfId="58373" xr:uid="{00000000-0005-0000-0000-0000C3560000}"/>
    <cellStyle name="Normal 21 5" xfId="22241" xr:uid="{00000000-0005-0000-0000-0000C4560000}"/>
    <cellStyle name="Normal 22" xfId="22242" xr:uid="{00000000-0005-0000-0000-0000C5560000}"/>
    <cellStyle name="Normal 22 2" xfId="22243" xr:uid="{00000000-0005-0000-0000-0000C6560000}"/>
    <cellStyle name="Normal 22 2 2" xfId="22244" xr:uid="{00000000-0005-0000-0000-0000C7560000}"/>
    <cellStyle name="Normal 22 3" xfId="22245" xr:uid="{00000000-0005-0000-0000-0000C8560000}"/>
    <cellStyle name="Normal 22 3 2" xfId="22246" xr:uid="{00000000-0005-0000-0000-0000C9560000}"/>
    <cellStyle name="Normal 22 3 2 2" xfId="22247" xr:uid="{00000000-0005-0000-0000-0000CA560000}"/>
    <cellStyle name="Normal 22 4" xfId="22248" xr:uid="{00000000-0005-0000-0000-0000CB560000}"/>
    <cellStyle name="Normal 22 4 2" xfId="22249" xr:uid="{00000000-0005-0000-0000-0000CC560000}"/>
    <cellStyle name="Normal 22 4 2 2" xfId="22250" xr:uid="{00000000-0005-0000-0000-0000CD560000}"/>
    <cellStyle name="Normal 22 4 3" xfId="22251" xr:uid="{00000000-0005-0000-0000-0000CE560000}"/>
    <cellStyle name="Normal 22 4 3 2" xfId="22252" xr:uid="{00000000-0005-0000-0000-0000CF560000}"/>
    <cellStyle name="Normal 22 4 3 2 2" xfId="22253" xr:uid="{00000000-0005-0000-0000-0000D0560000}"/>
    <cellStyle name="Normal 22 4 3 2 3" xfId="22254" xr:uid="{00000000-0005-0000-0000-0000D1560000}"/>
    <cellStyle name="Normal 22 4 3 3" xfId="22255" xr:uid="{00000000-0005-0000-0000-0000D2560000}"/>
    <cellStyle name="Normal 22 4 3 3 2" xfId="22256" xr:uid="{00000000-0005-0000-0000-0000D3560000}"/>
    <cellStyle name="Normal 22 4 3 3 3" xfId="22257" xr:uid="{00000000-0005-0000-0000-0000D4560000}"/>
    <cellStyle name="Normal 22 4 3 4" xfId="22258" xr:uid="{00000000-0005-0000-0000-0000D5560000}"/>
    <cellStyle name="Normal 22 4 3 4 2" xfId="22259" xr:uid="{00000000-0005-0000-0000-0000D6560000}"/>
    <cellStyle name="Normal 22 4 3 4 3" xfId="22260" xr:uid="{00000000-0005-0000-0000-0000D7560000}"/>
    <cellStyle name="Normal 22 4 3 5" xfId="22261" xr:uid="{00000000-0005-0000-0000-0000D8560000}"/>
    <cellStyle name="Normal 22 4 3 6" xfId="22262" xr:uid="{00000000-0005-0000-0000-0000D9560000}"/>
    <cellStyle name="Normal 22 4 3 7" xfId="58374" xr:uid="{00000000-0005-0000-0000-0000DA560000}"/>
    <cellStyle name="Normal 22 4 4" xfId="22263" xr:uid="{00000000-0005-0000-0000-0000DB560000}"/>
    <cellStyle name="Normal 22 4 4 2" xfId="22264" xr:uid="{00000000-0005-0000-0000-0000DC560000}"/>
    <cellStyle name="Normal 22 4 4 2 2" xfId="22265" xr:uid="{00000000-0005-0000-0000-0000DD560000}"/>
    <cellStyle name="Normal 22 4 4 2 3" xfId="22266" xr:uid="{00000000-0005-0000-0000-0000DE560000}"/>
    <cellStyle name="Normal 22 4 4 3" xfId="22267" xr:uid="{00000000-0005-0000-0000-0000DF560000}"/>
    <cellStyle name="Normal 22 4 4 4" xfId="22268" xr:uid="{00000000-0005-0000-0000-0000E0560000}"/>
    <cellStyle name="Normal 22 4 4 5" xfId="58445" xr:uid="{00000000-0005-0000-0000-0000E1560000}"/>
    <cellStyle name="Normal 22 5" xfId="22269" xr:uid="{00000000-0005-0000-0000-0000E2560000}"/>
    <cellStyle name="Normal 22 6" xfId="22270" xr:uid="{00000000-0005-0000-0000-0000E3560000}"/>
    <cellStyle name="Normal 23" xfId="22271" xr:uid="{00000000-0005-0000-0000-0000E4560000}"/>
    <cellStyle name="Normal 23 2" xfId="22272" xr:uid="{00000000-0005-0000-0000-0000E5560000}"/>
    <cellStyle name="Normal 23 2 2" xfId="22273" xr:uid="{00000000-0005-0000-0000-0000E6560000}"/>
    <cellStyle name="Normal 23 3" xfId="22274" xr:uid="{00000000-0005-0000-0000-0000E7560000}"/>
    <cellStyle name="Normal 23 3 2" xfId="22275" xr:uid="{00000000-0005-0000-0000-0000E8560000}"/>
    <cellStyle name="Normal 23 3 2 2" xfId="22276" xr:uid="{00000000-0005-0000-0000-0000E9560000}"/>
    <cellStyle name="Normal 23 4" xfId="22277" xr:uid="{00000000-0005-0000-0000-0000EA560000}"/>
    <cellStyle name="Normal 23 4 2" xfId="22278" xr:uid="{00000000-0005-0000-0000-0000EB560000}"/>
    <cellStyle name="Normal 23 4 3" xfId="22279" xr:uid="{00000000-0005-0000-0000-0000EC560000}"/>
    <cellStyle name="Normal 23 4 3 2" xfId="22280" xr:uid="{00000000-0005-0000-0000-0000ED560000}"/>
    <cellStyle name="Normal 23 4 3 3" xfId="22281" xr:uid="{00000000-0005-0000-0000-0000EE560000}"/>
    <cellStyle name="Normal 23 4 3 3 2" xfId="22282" xr:uid="{00000000-0005-0000-0000-0000EF560000}"/>
    <cellStyle name="Normal 23 4 3 3 3" xfId="22283" xr:uid="{00000000-0005-0000-0000-0000F0560000}"/>
    <cellStyle name="Normal 23 4 3 4" xfId="22284" xr:uid="{00000000-0005-0000-0000-0000F1560000}"/>
    <cellStyle name="Normal 23 4 3 5" xfId="22285" xr:uid="{00000000-0005-0000-0000-0000F2560000}"/>
    <cellStyle name="Normal 23 4 3 6" xfId="58446" xr:uid="{00000000-0005-0000-0000-0000F3560000}"/>
    <cellStyle name="Normal 23 4 4" xfId="22286" xr:uid="{00000000-0005-0000-0000-0000F4560000}"/>
    <cellStyle name="Normal 23 4 4 2" xfId="22287" xr:uid="{00000000-0005-0000-0000-0000F5560000}"/>
    <cellStyle name="Normal 23 4 4 3" xfId="22288" xr:uid="{00000000-0005-0000-0000-0000F6560000}"/>
    <cellStyle name="Normal 23 4 5" xfId="22289" xr:uid="{00000000-0005-0000-0000-0000F7560000}"/>
    <cellStyle name="Normal 23 4 5 2" xfId="22290" xr:uid="{00000000-0005-0000-0000-0000F8560000}"/>
    <cellStyle name="Normal 23 4 5 3" xfId="22291" xr:uid="{00000000-0005-0000-0000-0000F9560000}"/>
    <cellStyle name="Normal 23 4 6" xfId="22292" xr:uid="{00000000-0005-0000-0000-0000FA560000}"/>
    <cellStyle name="Normal 23 4 6 2" xfId="22293" xr:uid="{00000000-0005-0000-0000-0000FB560000}"/>
    <cellStyle name="Normal 23 4 6 3" xfId="22294" xr:uid="{00000000-0005-0000-0000-0000FC560000}"/>
    <cellStyle name="Normal 23 4 7" xfId="22295" xr:uid="{00000000-0005-0000-0000-0000FD560000}"/>
    <cellStyle name="Normal 23 4 8" xfId="22296" xr:uid="{00000000-0005-0000-0000-0000FE560000}"/>
    <cellStyle name="Normal 23 4 9" xfId="58375" xr:uid="{00000000-0005-0000-0000-0000FF560000}"/>
    <cellStyle name="Normal 23 5" xfId="22297" xr:uid="{00000000-0005-0000-0000-000000570000}"/>
    <cellStyle name="Normal 24" xfId="22298" xr:uid="{00000000-0005-0000-0000-000001570000}"/>
    <cellStyle name="Normal 24 2" xfId="22299" xr:uid="{00000000-0005-0000-0000-000002570000}"/>
    <cellStyle name="Normal 24 2 2" xfId="22300" xr:uid="{00000000-0005-0000-0000-000003570000}"/>
    <cellStyle name="Normal 24 3" xfId="22301" xr:uid="{00000000-0005-0000-0000-000004570000}"/>
    <cellStyle name="Normal 24 3 2" xfId="22302" xr:uid="{00000000-0005-0000-0000-000005570000}"/>
    <cellStyle name="Normal 24 3 2 2" xfId="22303" xr:uid="{00000000-0005-0000-0000-000006570000}"/>
    <cellStyle name="Normal 24 3 3" xfId="22304" xr:uid="{00000000-0005-0000-0000-000007570000}"/>
    <cellStyle name="Normal 24 3 3 2" xfId="22305" xr:uid="{00000000-0005-0000-0000-000008570000}"/>
    <cellStyle name="Normal 24 3 3 2 2" xfId="22306" xr:uid="{00000000-0005-0000-0000-000009570000}"/>
    <cellStyle name="Normal 24 3 3 2 3" xfId="22307" xr:uid="{00000000-0005-0000-0000-00000A570000}"/>
    <cellStyle name="Normal 24 3 3 3" xfId="22308" xr:uid="{00000000-0005-0000-0000-00000B570000}"/>
    <cellStyle name="Normal 24 3 3 3 2" xfId="22309" xr:uid="{00000000-0005-0000-0000-00000C570000}"/>
    <cellStyle name="Normal 24 3 3 3 3" xfId="22310" xr:uid="{00000000-0005-0000-0000-00000D570000}"/>
    <cellStyle name="Normal 24 3 3 4" xfId="22311" xr:uid="{00000000-0005-0000-0000-00000E570000}"/>
    <cellStyle name="Normal 24 3 3 4 2" xfId="22312" xr:uid="{00000000-0005-0000-0000-00000F570000}"/>
    <cellStyle name="Normal 24 3 3 4 3" xfId="22313" xr:uid="{00000000-0005-0000-0000-000010570000}"/>
    <cellStyle name="Normal 24 3 3 5" xfId="22314" xr:uid="{00000000-0005-0000-0000-000011570000}"/>
    <cellStyle name="Normal 24 3 3 6" xfId="22315" xr:uid="{00000000-0005-0000-0000-000012570000}"/>
    <cellStyle name="Normal 24 3 3 7" xfId="58376" xr:uid="{00000000-0005-0000-0000-000013570000}"/>
    <cellStyle name="Normal 24 3 4" xfId="22316" xr:uid="{00000000-0005-0000-0000-000014570000}"/>
    <cellStyle name="Normal 24 3 4 2" xfId="22317" xr:uid="{00000000-0005-0000-0000-000015570000}"/>
    <cellStyle name="Normal 24 3 4 2 2" xfId="22318" xr:uid="{00000000-0005-0000-0000-000016570000}"/>
    <cellStyle name="Normal 24 3 4 2 3" xfId="22319" xr:uid="{00000000-0005-0000-0000-000017570000}"/>
    <cellStyle name="Normal 24 3 4 3" xfId="22320" xr:uid="{00000000-0005-0000-0000-000018570000}"/>
    <cellStyle name="Normal 24 3 4 4" xfId="22321" xr:uid="{00000000-0005-0000-0000-000019570000}"/>
    <cellStyle name="Normal 24 3 4 5" xfId="58447" xr:uid="{00000000-0005-0000-0000-00001A570000}"/>
    <cellStyle name="Normal 24 4" xfId="22322" xr:uid="{00000000-0005-0000-0000-00001B570000}"/>
    <cellStyle name="Normal 24 4 2" xfId="22323" xr:uid="{00000000-0005-0000-0000-00001C570000}"/>
    <cellStyle name="Normal 25" xfId="22324" xr:uid="{00000000-0005-0000-0000-00001D570000}"/>
    <cellStyle name="Normal 25 2" xfId="22325" xr:uid="{00000000-0005-0000-0000-00001E570000}"/>
    <cellStyle name="Normal 25 2 2" xfId="22326" xr:uid="{00000000-0005-0000-0000-00001F570000}"/>
    <cellStyle name="Normal 25 2 2 2" xfId="22327" xr:uid="{00000000-0005-0000-0000-000020570000}"/>
    <cellStyle name="Normal 25 3" xfId="22328" xr:uid="{00000000-0005-0000-0000-000021570000}"/>
    <cellStyle name="Normal 25 3 2" xfId="22329" xr:uid="{00000000-0005-0000-0000-000022570000}"/>
    <cellStyle name="Normal 25 3 3" xfId="22330" xr:uid="{00000000-0005-0000-0000-000023570000}"/>
    <cellStyle name="Normal 25 3 3 2" xfId="22331" xr:uid="{00000000-0005-0000-0000-000024570000}"/>
    <cellStyle name="Normal 25 3 3 3" xfId="22332" xr:uid="{00000000-0005-0000-0000-000025570000}"/>
    <cellStyle name="Normal 25 3 3 3 2" xfId="22333" xr:uid="{00000000-0005-0000-0000-000026570000}"/>
    <cellStyle name="Normal 25 3 3 3 3" xfId="22334" xr:uid="{00000000-0005-0000-0000-000027570000}"/>
    <cellStyle name="Normal 25 3 3 4" xfId="22335" xr:uid="{00000000-0005-0000-0000-000028570000}"/>
    <cellStyle name="Normal 25 3 3 5" xfId="22336" xr:uid="{00000000-0005-0000-0000-000029570000}"/>
    <cellStyle name="Normal 25 3 3 6" xfId="58448" xr:uid="{00000000-0005-0000-0000-00002A570000}"/>
    <cellStyle name="Normal 25 3 4" xfId="22337" xr:uid="{00000000-0005-0000-0000-00002B570000}"/>
    <cellStyle name="Normal 25 3 4 2" xfId="22338" xr:uid="{00000000-0005-0000-0000-00002C570000}"/>
    <cellStyle name="Normal 25 3 4 3" xfId="22339" xr:uid="{00000000-0005-0000-0000-00002D570000}"/>
    <cellStyle name="Normal 25 3 5" xfId="22340" xr:uid="{00000000-0005-0000-0000-00002E570000}"/>
    <cellStyle name="Normal 25 3 5 2" xfId="22341" xr:uid="{00000000-0005-0000-0000-00002F570000}"/>
    <cellStyle name="Normal 25 3 5 3" xfId="22342" xr:uid="{00000000-0005-0000-0000-000030570000}"/>
    <cellStyle name="Normal 25 3 6" xfId="22343" xr:uid="{00000000-0005-0000-0000-000031570000}"/>
    <cellStyle name="Normal 25 3 6 2" xfId="22344" xr:uid="{00000000-0005-0000-0000-000032570000}"/>
    <cellStyle name="Normal 25 3 6 3" xfId="22345" xr:uid="{00000000-0005-0000-0000-000033570000}"/>
    <cellStyle name="Normal 25 3 7" xfId="22346" xr:uid="{00000000-0005-0000-0000-000034570000}"/>
    <cellStyle name="Normal 25 3 8" xfId="22347" xr:uid="{00000000-0005-0000-0000-000035570000}"/>
    <cellStyle name="Normal 25 3 9" xfId="58377" xr:uid="{00000000-0005-0000-0000-000036570000}"/>
    <cellStyle name="Normal 25 4" xfId="22348" xr:uid="{00000000-0005-0000-0000-000037570000}"/>
    <cellStyle name="Normal 26" xfId="22349" xr:uid="{00000000-0005-0000-0000-000038570000}"/>
    <cellStyle name="Normal 26 2" xfId="22350" xr:uid="{00000000-0005-0000-0000-000039570000}"/>
    <cellStyle name="Normal 26 2 2" xfId="22351" xr:uid="{00000000-0005-0000-0000-00003A570000}"/>
    <cellStyle name="Normal 26 2 2 2" xfId="22352" xr:uid="{00000000-0005-0000-0000-00003B570000}"/>
    <cellStyle name="Normal 26 3" xfId="22353" xr:uid="{00000000-0005-0000-0000-00003C570000}"/>
    <cellStyle name="Normal 26 3 2" xfId="22354" xr:uid="{00000000-0005-0000-0000-00003D570000}"/>
    <cellStyle name="Normal 26 4" xfId="22355" xr:uid="{00000000-0005-0000-0000-00003E570000}"/>
    <cellStyle name="Normal 27" xfId="22356" xr:uid="{00000000-0005-0000-0000-00003F570000}"/>
    <cellStyle name="Normal 27 2" xfId="22357" xr:uid="{00000000-0005-0000-0000-000040570000}"/>
    <cellStyle name="Normal 27 2 2" xfId="22358" xr:uid="{00000000-0005-0000-0000-000041570000}"/>
    <cellStyle name="Normal 27 2 2 2" xfId="22359" xr:uid="{00000000-0005-0000-0000-000042570000}"/>
    <cellStyle name="Normal 27 3" xfId="22360" xr:uid="{00000000-0005-0000-0000-000043570000}"/>
    <cellStyle name="Normal 27 3 2" xfId="22361" xr:uid="{00000000-0005-0000-0000-000044570000}"/>
    <cellStyle name="Normal 27 4" xfId="22362" xr:uid="{00000000-0005-0000-0000-000045570000}"/>
    <cellStyle name="Normal 28" xfId="22363" xr:uid="{00000000-0005-0000-0000-000046570000}"/>
    <cellStyle name="Normal 28 2" xfId="22364" xr:uid="{00000000-0005-0000-0000-000047570000}"/>
    <cellStyle name="Normal 28 2 2" xfId="22365" xr:uid="{00000000-0005-0000-0000-000048570000}"/>
    <cellStyle name="Normal 28 2 2 2" xfId="22366" xr:uid="{00000000-0005-0000-0000-000049570000}"/>
    <cellStyle name="Normal 28 3" xfId="22367" xr:uid="{00000000-0005-0000-0000-00004A570000}"/>
    <cellStyle name="Normal 28 3 2" xfId="22368" xr:uid="{00000000-0005-0000-0000-00004B570000}"/>
    <cellStyle name="Normal 28 4" xfId="22369" xr:uid="{00000000-0005-0000-0000-00004C570000}"/>
    <cellStyle name="Normal 28 4 2" xfId="22370" xr:uid="{00000000-0005-0000-0000-00004D570000}"/>
    <cellStyle name="Normal 29" xfId="22371" xr:uid="{00000000-0005-0000-0000-00004E570000}"/>
    <cellStyle name="Normal 29 2" xfId="22372" xr:uid="{00000000-0005-0000-0000-00004F570000}"/>
    <cellStyle name="Normal 29 2 2" xfId="22373" xr:uid="{00000000-0005-0000-0000-000050570000}"/>
    <cellStyle name="Normal 29 2 2 2" xfId="22374" xr:uid="{00000000-0005-0000-0000-000051570000}"/>
    <cellStyle name="Normal 29 3" xfId="22375" xr:uid="{00000000-0005-0000-0000-000052570000}"/>
    <cellStyle name="Normal 29 3 2" xfId="22376" xr:uid="{00000000-0005-0000-0000-000053570000}"/>
    <cellStyle name="Normal 29 4" xfId="22377" xr:uid="{00000000-0005-0000-0000-000054570000}"/>
    <cellStyle name="Normal 29 5" xfId="22378" xr:uid="{00000000-0005-0000-0000-000055570000}"/>
    <cellStyle name="Normal 3" xfId="35" xr:uid="{00000000-0005-0000-0000-000056570000}"/>
    <cellStyle name="Normal 3 10" xfId="22379" xr:uid="{00000000-0005-0000-0000-000057570000}"/>
    <cellStyle name="Normal 3 11" xfId="22380" xr:uid="{00000000-0005-0000-0000-000058570000}"/>
    <cellStyle name="Normal 3 12" xfId="58195" xr:uid="{00000000-0005-0000-0000-000059570000}"/>
    <cellStyle name="Normal 3 13" xfId="58201" xr:uid="{00000000-0005-0000-0000-00005A570000}"/>
    <cellStyle name="Normal 3 2" xfId="91" xr:uid="{00000000-0005-0000-0000-00005B570000}"/>
    <cellStyle name="Normal 3 2 10" xfId="22381" xr:uid="{00000000-0005-0000-0000-00005C570000}"/>
    <cellStyle name="Normal 3 2 11" xfId="22382" xr:uid="{00000000-0005-0000-0000-00005D570000}"/>
    <cellStyle name="Normal 3 2 12" xfId="58199" xr:uid="{00000000-0005-0000-0000-00005E570000}"/>
    <cellStyle name="Normal 3 2 13" xfId="58276" xr:uid="{00000000-0005-0000-0000-00005F570000}"/>
    <cellStyle name="Normal 3 2 14" xfId="351" xr:uid="{00000000-0005-0000-0000-000060570000}"/>
    <cellStyle name="Normal 3 2 2" xfId="22383" xr:uid="{00000000-0005-0000-0000-000061570000}"/>
    <cellStyle name="Normal 3 2 2 10" xfId="22384" xr:uid="{00000000-0005-0000-0000-000062570000}"/>
    <cellStyle name="Normal 3 2 2 10 2" xfId="22385" xr:uid="{00000000-0005-0000-0000-000063570000}"/>
    <cellStyle name="Normal 3 2 2 11" xfId="22386" xr:uid="{00000000-0005-0000-0000-000064570000}"/>
    <cellStyle name="Normal 3 2 2 12" xfId="22387" xr:uid="{00000000-0005-0000-0000-000065570000}"/>
    <cellStyle name="Normal 3 2 2 13" xfId="58277" xr:uid="{00000000-0005-0000-0000-000066570000}"/>
    <cellStyle name="Normal 3 2 2 2" xfId="22388" xr:uid="{00000000-0005-0000-0000-000067570000}"/>
    <cellStyle name="Normal 3 2 2 2 2" xfId="22389" xr:uid="{00000000-0005-0000-0000-000068570000}"/>
    <cellStyle name="Normal 3 2 2 2 2 2" xfId="22390" xr:uid="{00000000-0005-0000-0000-000069570000}"/>
    <cellStyle name="Normal 3 2 2 2 2 3" xfId="22391" xr:uid="{00000000-0005-0000-0000-00006A570000}"/>
    <cellStyle name="Normal 3 2 2 2 3" xfId="22392" xr:uid="{00000000-0005-0000-0000-00006B570000}"/>
    <cellStyle name="Normal 3 2 2 2 3 2" xfId="22393" xr:uid="{00000000-0005-0000-0000-00006C570000}"/>
    <cellStyle name="Normal 3 2 2 3" xfId="22394" xr:uid="{00000000-0005-0000-0000-00006D570000}"/>
    <cellStyle name="Normal 3 2 2 3 2" xfId="22395" xr:uid="{00000000-0005-0000-0000-00006E570000}"/>
    <cellStyle name="Normal 3 2 2 3 3" xfId="22396" xr:uid="{00000000-0005-0000-0000-00006F570000}"/>
    <cellStyle name="Normal 3 2 2 3 3 2" xfId="22397" xr:uid="{00000000-0005-0000-0000-000070570000}"/>
    <cellStyle name="Normal 3 2 2 3 3 2 2" xfId="22398" xr:uid="{00000000-0005-0000-0000-000071570000}"/>
    <cellStyle name="Normal 3 2 2 3 3 2 3" xfId="22399" xr:uid="{00000000-0005-0000-0000-000072570000}"/>
    <cellStyle name="Normal 3 2 2 3 3 3" xfId="22400" xr:uid="{00000000-0005-0000-0000-000073570000}"/>
    <cellStyle name="Normal 3 2 2 3 3 4" xfId="22401" xr:uid="{00000000-0005-0000-0000-000074570000}"/>
    <cellStyle name="Normal 3 2 2 3 3 5" xfId="58449" xr:uid="{00000000-0005-0000-0000-000075570000}"/>
    <cellStyle name="Normal 3 2 2 3 4" xfId="22402" xr:uid="{00000000-0005-0000-0000-000076570000}"/>
    <cellStyle name="Normal 3 2 2 3 4 2" xfId="22403" xr:uid="{00000000-0005-0000-0000-000077570000}"/>
    <cellStyle name="Normal 3 2 2 3 4 3" xfId="22404" xr:uid="{00000000-0005-0000-0000-000078570000}"/>
    <cellStyle name="Normal 3 2 2 3 5" xfId="22405" xr:uid="{00000000-0005-0000-0000-000079570000}"/>
    <cellStyle name="Normal 3 2 2 3 5 2" xfId="22406" xr:uid="{00000000-0005-0000-0000-00007A570000}"/>
    <cellStyle name="Normal 3 2 2 3 5 3" xfId="22407" xr:uid="{00000000-0005-0000-0000-00007B570000}"/>
    <cellStyle name="Normal 3 2 2 3 6" xfId="22408" xr:uid="{00000000-0005-0000-0000-00007C570000}"/>
    <cellStyle name="Normal 3 2 2 3 6 2" xfId="22409" xr:uid="{00000000-0005-0000-0000-00007D570000}"/>
    <cellStyle name="Normal 3 2 2 3 6 3" xfId="22410" xr:uid="{00000000-0005-0000-0000-00007E570000}"/>
    <cellStyle name="Normal 3 2 2 3 7" xfId="22411" xr:uid="{00000000-0005-0000-0000-00007F570000}"/>
    <cellStyle name="Normal 3 2 2 3 8" xfId="22412" xr:uid="{00000000-0005-0000-0000-000080570000}"/>
    <cellStyle name="Normal 3 2 2 3 9" xfId="58379" xr:uid="{00000000-0005-0000-0000-000081570000}"/>
    <cellStyle name="Normal 3 2 2 4" xfId="22413" xr:uid="{00000000-0005-0000-0000-000082570000}"/>
    <cellStyle name="Normal 3 2 2 5" xfId="22414" xr:uid="{00000000-0005-0000-0000-000083570000}"/>
    <cellStyle name="Normal 3 2 2 6" xfId="22415" xr:uid="{00000000-0005-0000-0000-000084570000}"/>
    <cellStyle name="Normal 3 2 2 6 2" xfId="22416" xr:uid="{00000000-0005-0000-0000-000085570000}"/>
    <cellStyle name="Normal 3 2 2 6 3" xfId="22417" xr:uid="{00000000-0005-0000-0000-000086570000}"/>
    <cellStyle name="Normal 3 2 2 7" xfId="22418" xr:uid="{00000000-0005-0000-0000-000087570000}"/>
    <cellStyle name="Normal 3 2 2 7 2" xfId="22419" xr:uid="{00000000-0005-0000-0000-000088570000}"/>
    <cellStyle name="Normal 3 2 2 7 3" xfId="22420" xr:uid="{00000000-0005-0000-0000-000089570000}"/>
    <cellStyle name="Normal 3 2 2 8" xfId="22421" xr:uid="{00000000-0005-0000-0000-00008A570000}"/>
    <cellStyle name="Normal 3 2 2 8 2" xfId="22422" xr:uid="{00000000-0005-0000-0000-00008B570000}"/>
    <cellStyle name="Normal 3 2 2 8 3" xfId="22423" xr:uid="{00000000-0005-0000-0000-00008C570000}"/>
    <cellStyle name="Normal 3 2 2 9" xfId="22424" xr:uid="{00000000-0005-0000-0000-00008D570000}"/>
    <cellStyle name="Normal 3 2 2 9 2" xfId="22425" xr:uid="{00000000-0005-0000-0000-00008E570000}"/>
    <cellStyle name="Normal 3 2 2 9 3" xfId="22426" xr:uid="{00000000-0005-0000-0000-00008F570000}"/>
    <cellStyle name="Normal 3 2 3" xfId="22427" xr:uid="{00000000-0005-0000-0000-000090570000}"/>
    <cellStyle name="Normal 3 2 3 2" xfId="22428" xr:uid="{00000000-0005-0000-0000-000091570000}"/>
    <cellStyle name="Normal 3 2 3 2 2" xfId="22429" xr:uid="{00000000-0005-0000-0000-000092570000}"/>
    <cellStyle name="Normal 3 2 3 2 3" xfId="22430" xr:uid="{00000000-0005-0000-0000-000093570000}"/>
    <cellStyle name="Normal 3 2 3 2 3 2" xfId="22431" xr:uid="{00000000-0005-0000-0000-000094570000}"/>
    <cellStyle name="Normal 3 2 3 2 3 2 2" xfId="22432" xr:uid="{00000000-0005-0000-0000-000095570000}"/>
    <cellStyle name="Normal 3 2 3 2 3 2 3" xfId="22433" xr:uid="{00000000-0005-0000-0000-000096570000}"/>
    <cellStyle name="Normal 3 2 3 2 3 3" xfId="22434" xr:uid="{00000000-0005-0000-0000-000097570000}"/>
    <cellStyle name="Normal 3 2 3 2 3 4" xfId="22435" xr:uid="{00000000-0005-0000-0000-000098570000}"/>
    <cellStyle name="Normal 3 2 3 2 3 5" xfId="58451" xr:uid="{00000000-0005-0000-0000-000099570000}"/>
    <cellStyle name="Normal 3 2 3 2 4" xfId="22436" xr:uid="{00000000-0005-0000-0000-00009A570000}"/>
    <cellStyle name="Normal 3 2 3 2 4 2" xfId="22437" xr:uid="{00000000-0005-0000-0000-00009B570000}"/>
    <cellStyle name="Normal 3 2 3 2 4 3" xfId="22438" xr:uid="{00000000-0005-0000-0000-00009C570000}"/>
    <cellStyle name="Normal 3 2 3 2 5" xfId="22439" xr:uid="{00000000-0005-0000-0000-00009D570000}"/>
    <cellStyle name="Normal 3 2 3 2 5 2" xfId="22440" xr:uid="{00000000-0005-0000-0000-00009E570000}"/>
    <cellStyle name="Normal 3 2 3 2 5 3" xfId="22441" xr:uid="{00000000-0005-0000-0000-00009F570000}"/>
    <cellStyle name="Normal 3 2 3 2 6" xfId="22442" xr:uid="{00000000-0005-0000-0000-0000A0570000}"/>
    <cellStyle name="Normal 3 2 3 2 6 2" xfId="22443" xr:uid="{00000000-0005-0000-0000-0000A1570000}"/>
    <cellStyle name="Normal 3 2 3 2 6 3" xfId="22444" xr:uid="{00000000-0005-0000-0000-0000A2570000}"/>
    <cellStyle name="Normal 3 2 3 2 7" xfId="22445" xr:uid="{00000000-0005-0000-0000-0000A3570000}"/>
    <cellStyle name="Normal 3 2 3 2 8" xfId="22446" xr:uid="{00000000-0005-0000-0000-0000A4570000}"/>
    <cellStyle name="Normal 3 2 3 2 9" xfId="58381" xr:uid="{00000000-0005-0000-0000-0000A5570000}"/>
    <cellStyle name="Normal 3 2 3 3" xfId="22447" xr:uid="{00000000-0005-0000-0000-0000A6570000}"/>
    <cellStyle name="Normal 3 2 3 4" xfId="22448" xr:uid="{00000000-0005-0000-0000-0000A7570000}"/>
    <cellStyle name="Normal 3 2 3 4 2" xfId="22449" xr:uid="{00000000-0005-0000-0000-0000A8570000}"/>
    <cellStyle name="Normal 3 2 3 4 2 2" xfId="22450" xr:uid="{00000000-0005-0000-0000-0000A9570000}"/>
    <cellStyle name="Normal 3 2 3 4 2 3" xfId="22451" xr:uid="{00000000-0005-0000-0000-0000AA570000}"/>
    <cellStyle name="Normal 3 2 3 4 3" xfId="22452" xr:uid="{00000000-0005-0000-0000-0000AB570000}"/>
    <cellStyle name="Normal 3 2 3 4 3 2" xfId="22453" xr:uid="{00000000-0005-0000-0000-0000AC570000}"/>
    <cellStyle name="Normal 3 2 3 4 3 3" xfId="22454" xr:uid="{00000000-0005-0000-0000-0000AD570000}"/>
    <cellStyle name="Normal 3 2 3 4 4" xfId="22455" xr:uid="{00000000-0005-0000-0000-0000AE570000}"/>
    <cellStyle name="Normal 3 2 3 4 4 2" xfId="22456" xr:uid="{00000000-0005-0000-0000-0000AF570000}"/>
    <cellStyle name="Normal 3 2 3 4 4 3" xfId="22457" xr:uid="{00000000-0005-0000-0000-0000B0570000}"/>
    <cellStyle name="Normal 3 2 3 4 5" xfId="22458" xr:uid="{00000000-0005-0000-0000-0000B1570000}"/>
    <cellStyle name="Normal 3 2 3 4 6" xfId="22459" xr:uid="{00000000-0005-0000-0000-0000B2570000}"/>
    <cellStyle name="Normal 3 2 3 4 7" xfId="58380" xr:uid="{00000000-0005-0000-0000-0000B3570000}"/>
    <cellStyle name="Normal 3 2 3 5" xfId="22460" xr:uid="{00000000-0005-0000-0000-0000B4570000}"/>
    <cellStyle name="Normal 3 2 3 5 2" xfId="22461" xr:uid="{00000000-0005-0000-0000-0000B5570000}"/>
    <cellStyle name="Normal 3 2 3 5 2 2" xfId="22462" xr:uid="{00000000-0005-0000-0000-0000B6570000}"/>
    <cellStyle name="Normal 3 2 3 5 2 3" xfId="22463" xr:uid="{00000000-0005-0000-0000-0000B7570000}"/>
    <cellStyle name="Normal 3 2 3 5 3" xfId="22464" xr:uid="{00000000-0005-0000-0000-0000B8570000}"/>
    <cellStyle name="Normal 3 2 3 5 4" xfId="22465" xr:uid="{00000000-0005-0000-0000-0000B9570000}"/>
    <cellStyle name="Normal 3 2 3 5 5" xfId="58450" xr:uid="{00000000-0005-0000-0000-0000BA570000}"/>
    <cellStyle name="Normal 3 2 4" xfId="22466" xr:uid="{00000000-0005-0000-0000-0000BB570000}"/>
    <cellStyle name="Normal 3 2 4 2" xfId="22467" xr:uid="{00000000-0005-0000-0000-0000BC570000}"/>
    <cellStyle name="Normal 3 2 4 2 10" xfId="58383" xr:uid="{00000000-0005-0000-0000-0000BD570000}"/>
    <cellStyle name="Normal 3 2 4 2 2" xfId="22468" xr:uid="{00000000-0005-0000-0000-0000BE570000}"/>
    <cellStyle name="Normal 3 2 4 2 3" xfId="22469" xr:uid="{00000000-0005-0000-0000-0000BF570000}"/>
    <cellStyle name="Normal 3 2 4 2 3 2" xfId="22470" xr:uid="{00000000-0005-0000-0000-0000C0570000}"/>
    <cellStyle name="Normal 3 2 4 2 3 2 2" xfId="22471" xr:uid="{00000000-0005-0000-0000-0000C1570000}"/>
    <cellStyle name="Normal 3 2 4 2 3 2 3" xfId="22472" xr:uid="{00000000-0005-0000-0000-0000C2570000}"/>
    <cellStyle name="Normal 3 2 4 2 3 3" xfId="22473" xr:uid="{00000000-0005-0000-0000-0000C3570000}"/>
    <cellStyle name="Normal 3 2 4 2 3 4" xfId="22474" xr:uid="{00000000-0005-0000-0000-0000C4570000}"/>
    <cellStyle name="Normal 3 2 4 2 3 5" xfId="58453" xr:uid="{00000000-0005-0000-0000-0000C5570000}"/>
    <cellStyle name="Normal 3 2 4 2 4" xfId="22475" xr:uid="{00000000-0005-0000-0000-0000C6570000}"/>
    <cellStyle name="Normal 3 2 4 2 4 2" xfId="22476" xr:uid="{00000000-0005-0000-0000-0000C7570000}"/>
    <cellStyle name="Normal 3 2 4 2 4 3" xfId="22477" xr:uid="{00000000-0005-0000-0000-0000C8570000}"/>
    <cellStyle name="Normal 3 2 4 2 5" xfId="22478" xr:uid="{00000000-0005-0000-0000-0000C9570000}"/>
    <cellStyle name="Normal 3 2 4 2 5 2" xfId="22479" xr:uid="{00000000-0005-0000-0000-0000CA570000}"/>
    <cellStyle name="Normal 3 2 4 2 5 3" xfId="22480" xr:uid="{00000000-0005-0000-0000-0000CB570000}"/>
    <cellStyle name="Normal 3 2 4 2 6" xfId="22481" xr:uid="{00000000-0005-0000-0000-0000CC570000}"/>
    <cellStyle name="Normal 3 2 4 2 6 2" xfId="22482" xr:uid="{00000000-0005-0000-0000-0000CD570000}"/>
    <cellStyle name="Normal 3 2 4 2 6 3" xfId="22483" xr:uid="{00000000-0005-0000-0000-0000CE570000}"/>
    <cellStyle name="Normal 3 2 4 2 7" xfId="22484" xr:uid="{00000000-0005-0000-0000-0000CF570000}"/>
    <cellStyle name="Normal 3 2 4 2 8" xfId="22485" xr:uid="{00000000-0005-0000-0000-0000D0570000}"/>
    <cellStyle name="Normal 3 2 4 2 9" xfId="22486" xr:uid="{00000000-0005-0000-0000-0000D1570000}"/>
    <cellStyle name="Normal 3 2 4 3" xfId="22487" xr:uid="{00000000-0005-0000-0000-0000D2570000}"/>
    <cellStyle name="Normal 3 2 4 4" xfId="22488" xr:uid="{00000000-0005-0000-0000-0000D3570000}"/>
    <cellStyle name="Normal 3 2 4 4 2" xfId="22489" xr:uid="{00000000-0005-0000-0000-0000D4570000}"/>
    <cellStyle name="Normal 3 2 4 4 2 2" xfId="22490" xr:uid="{00000000-0005-0000-0000-0000D5570000}"/>
    <cellStyle name="Normal 3 2 4 4 2 3" xfId="22491" xr:uid="{00000000-0005-0000-0000-0000D6570000}"/>
    <cellStyle name="Normal 3 2 4 4 3" xfId="22492" xr:uid="{00000000-0005-0000-0000-0000D7570000}"/>
    <cellStyle name="Normal 3 2 4 4 3 2" xfId="22493" xr:uid="{00000000-0005-0000-0000-0000D8570000}"/>
    <cellStyle name="Normal 3 2 4 4 3 3" xfId="22494" xr:uid="{00000000-0005-0000-0000-0000D9570000}"/>
    <cellStyle name="Normal 3 2 4 4 4" xfId="22495" xr:uid="{00000000-0005-0000-0000-0000DA570000}"/>
    <cellStyle name="Normal 3 2 4 4 4 2" xfId="22496" xr:uid="{00000000-0005-0000-0000-0000DB570000}"/>
    <cellStyle name="Normal 3 2 4 4 4 3" xfId="22497" xr:uid="{00000000-0005-0000-0000-0000DC570000}"/>
    <cellStyle name="Normal 3 2 4 4 5" xfId="22498" xr:uid="{00000000-0005-0000-0000-0000DD570000}"/>
    <cellStyle name="Normal 3 2 4 4 6" xfId="22499" xr:uid="{00000000-0005-0000-0000-0000DE570000}"/>
    <cellStyle name="Normal 3 2 4 4 7" xfId="58382" xr:uid="{00000000-0005-0000-0000-0000DF570000}"/>
    <cellStyle name="Normal 3 2 4 5" xfId="22500" xr:uid="{00000000-0005-0000-0000-0000E0570000}"/>
    <cellStyle name="Normal 3 2 4 5 2" xfId="22501" xr:uid="{00000000-0005-0000-0000-0000E1570000}"/>
    <cellStyle name="Normal 3 2 4 5 2 2" xfId="22502" xr:uid="{00000000-0005-0000-0000-0000E2570000}"/>
    <cellStyle name="Normal 3 2 4 5 2 3" xfId="22503" xr:uid="{00000000-0005-0000-0000-0000E3570000}"/>
    <cellStyle name="Normal 3 2 4 5 3" xfId="22504" xr:uid="{00000000-0005-0000-0000-0000E4570000}"/>
    <cellStyle name="Normal 3 2 4 5 4" xfId="22505" xr:uid="{00000000-0005-0000-0000-0000E5570000}"/>
    <cellStyle name="Normal 3 2 4 5 5" xfId="58452" xr:uid="{00000000-0005-0000-0000-0000E6570000}"/>
    <cellStyle name="Normal 3 2 5" xfId="22506" xr:uid="{00000000-0005-0000-0000-0000E7570000}"/>
    <cellStyle name="Normal 3 2 5 10" xfId="58384" xr:uid="{00000000-0005-0000-0000-0000E8570000}"/>
    <cellStyle name="Normal 3 2 5 2" xfId="22507" xr:uid="{00000000-0005-0000-0000-0000E9570000}"/>
    <cellStyle name="Normal 3 2 5 3" xfId="22508" xr:uid="{00000000-0005-0000-0000-0000EA570000}"/>
    <cellStyle name="Normal 3 2 5 3 2" xfId="22509" xr:uid="{00000000-0005-0000-0000-0000EB570000}"/>
    <cellStyle name="Normal 3 2 5 3 2 2" xfId="22510" xr:uid="{00000000-0005-0000-0000-0000EC570000}"/>
    <cellStyle name="Normal 3 2 5 3 2 3" xfId="22511" xr:uid="{00000000-0005-0000-0000-0000ED570000}"/>
    <cellStyle name="Normal 3 2 5 3 3" xfId="22512" xr:uid="{00000000-0005-0000-0000-0000EE570000}"/>
    <cellStyle name="Normal 3 2 5 3 4" xfId="22513" xr:uid="{00000000-0005-0000-0000-0000EF570000}"/>
    <cellStyle name="Normal 3 2 5 3 5" xfId="58454" xr:uid="{00000000-0005-0000-0000-0000F0570000}"/>
    <cellStyle name="Normal 3 2 5 4" xfId="22514" xr:uid="{00000000-0005-0000-0000-0000F1570000}"/>
    <cellStyle name="Normal 3 2 5 4 2" xfId="22515" xr:uid="{00000000-0005-0000-0000-0000F2570000}"/>
    <cellStyle name="Normal 3 2 5 4 3" xfId="22516" xr:uid="{00000000-0005-0000-0000-0000F3570000}"/>
    <cellStyle name="Normal 3 2 5 5" xfId="22517" xr:uid="{00000000-0005-0000-0000-0000F4570000}"/>
    <cellStyle name="Normal 3 2 5 5 2" xfId="22518" xr:uid="{00000000-0005-0000-0000-0000F5570000}"/>
    <cellStyle name="Normal 3 2 5 5 3" xfId="22519" xr:uid="{00000000-0005-0000-0000-0000F6570000}"/>
    <cellStyle name="Normal 3 2 5 6" xfId="22520" xr:uid="{00000000-0005-0000-0000-0000F7570000}"/>
    <cellStyle name="Normal 3 2 5 6 2" xfId="22521" xr:uid="{00000000-0005-0000-0000-0000F8570000}"/>
    <cellStyle name="Normal 3 2 5 6 3" xfId="22522" xr:uid="{00000000-0005-0000-0000-0000F9570000}"/>
    <cellStyle name="Normal 3 2 5 7" xfId="22523" xr:uid="{00000000-0005-0000-0000-0000FA570000}"/>
    <cellStyle name="Normal 3 2 5 7 2" xfId="22524" xr:uid="{00000000-0005-0000-0000-0000FB570000}"/>
    <cellStyle name="Normal 3 2 5 8" xfId="22525" xr:uid="{00000000-0005-0000-0000-0000FC570000}"/>
    <cellStyle name="Normal 3 2 5 9" xfId="22526" xr:uid="{00000000-0005-0000-0000-0000FD570000}"/>
    <cellStyle name="Normal 3 2 6" xfId="22527" xr:uid="{00000000-0005-0000-0000-0000FE570000}"/>
    <cellStyle name="Normal 3 2 6 2" xfId="22528" xr:uid="{00000000-0005-0000-0000-0000FF570000}"/>
    <cellStyle name="Normal 3 2 6 2 2" xfId="22529" xr:uid="{00000000-0005-0000-0000-000000580000}"/>
    <cellStyle name="Normal 3 2 6 3" xfId="22530" xr:uid="{00000000-0005-0000-0000-000001580000}"/>
    <cellStyle name="Normal 3 2 6 4" xfId="22531" xr:uid="{00000000-0005-0000-0000-000002580000}"/>
    <cellStyle name="Normal 3 2 7" xfId="22532" xr:uid="{00000000-0005-0000-0000-000003580000}"/>
    <cellStyle name="Normal 3 2 7 2" xfId="22533" xr:uid="{00000000-0005-0000-0000-000004580000}"/>
    <cellStyle name="Normal 3 2 7 3" xfId="22534" xr:uid="{00000000-0005-0000-0000-000005580000}"/>
    <cellStyle name="Normal 3 2 8" xfId="22535" xr:uid="{00000000-0005-0000-0000-000006580000}"/>
    <cellStyle name="Normal 3 2 8 2" xfId="22536" xr:uid="{00000000-0005-0000-0000-000007580000}"/>
    <cellStyle name="Normal 3 2 8 3" xfId="22537" xr:uid="{00000000-0005-0000-0000-000008580000}"/>
    <cellStyle name="Normal 3 2 9" xfId="22538" xr:uid="{00000000-0005-0000-0000-000009580000}"/>
    <cellStyle name="Normal 3 2 9 2" xfId="22539" xr:uid="{00000000-0005-0000-0000-00000A580000}"/>
    <cellStyle name="Normal 3 2 9 3" xfId="22540" xr:uid="{00000000-0005-0000-0000-00000B580000}"/>
    <cellStyle name="Normal 3 3" xfId="90" xr:uid="{00000000-0005-0000-0000-00000C580000}"/>
    <cellStyle name="Normal 3 3 2" xfId="22541" xr:uid="{00000000-0005-0000-0000-00000D580000}"/>
    <cellStyle name="Normal 3 3 2 2" xfId="22542" xr:uid="{00000000-0005-0000-0000-00000E580000}"/>
    <cellStyle name="Normal 3 3 2 3" xfId="22543" xr:uid="{00000000-0005-0000-0000-00000F580000}"/>
    <cellStyle name="Normal 3 3 3" xfId="22544" xr:uid="{00000000-0005-0000-0000-000010580000}"/>
    <cellStyle name="Normal 3 3 3 2" xfId="22545" xr:uid="{00000000-0005-0000-0000-000011580000}"/>
    <cellStyle name="Normal 3 3 3 2 2" xfId="22546" xr:uid="{00000000-0005-0000-0000-000012580000}"/>
    <cellStyle name="Normal 3 3 4" xfId="22547" xr:uid="{00000000-0005-0000-0000-000013580000}"/>
    <cellStyle name="Normal 3 3 4 2" xfId="22548" xr:uid="{00000000-0005-0000-0000-000014580000}"/>
    <cellStyle name="Normal 3 3 4 2 2" xfId="22549" xr:uid="{00000000-0005-0000-0000-000015580000}"/>
    <cellStyle name="Normal 3 3 5" xfId="22550" xr:uid="{00000000-0005-0000-0000-000016580000}"/>
    <cellStyle name="Normal 3 3 5 2" xfId="22551" xr:uid="{00000000-0005-0000-0000-000017580000}"/>
    <cellStyle name="Normal 3 3 5 2 2" xfId="22552" xr:uid="{00000000-0005-0000-0000-000018580000}"/>
    <cellStyle name="Normal 3 3 5 3" xfId="22553" xr:uid="{00000000-0005-0000-0000-000019580000}"/>
    <cellStyle name="Normal 3 3 5 4" xfId="22554" xr:uid="{00000000-0005-0000-0000-00001A580000}"/>
    <cellStyle name="Normal 3 3 6" xfId="22555" xr:uid="{00000000-0005-0000-0000-00001B580000}"/>
    <cellStyle name="Normal 3 3 6 2" xfId="22556" xr:uid="{00000000-0005-0000-0000-00001C580000}"/>
    <cellStyle name="Normal 3 3 6 3" xfId="22557" xr:uid="{00000000-0005-0000-0000-00001D580000}"/>
    <cellStyle name="Normal 3 3 7" xfId="58197" xr:uid="{00000000-0005-0000-0000-00001E580000}"/>
    <cellStyle name="Normal 3 4" xfId="22558" xr:uid="{00000000-0005-0000-0000-00001F580000}"/>
    <cellStyle name="Normal 3 4 2" xfId="22559" xr:uid="{00000000-0005-0000-0000-000020580000}"/>
    <cellStyle name="Normal 3 5" xfId="22560" xr:uid="{00000000-0005-0000-0000-000021580000}"/>
    <cellStyle name="Normal 3 6" xfId="22561" xr:uid="{00000000-0005-0000-0000-000022580000}"/>
    <cellStyle name="Normal 3 7" xfId="22562" xr:uid="{00000000-0005-0000-0000-000023580000}"/>
    <cellStyle name="Normal 3 8" xfId="22563" xr:uid="{00000000-0005-0000-0000-000024580000}"/>
    <cellStyle name="Normal 3 8 2" xfId="22564" xr:uid="{00000000-0005-0000-0000-000025580000}"/>
    <cellStyle name="Normal 3 9" xfId="22565" xr:uid="{00000000-0005-0000-0000-000026580000}"/>
    <cellStyle name="Normal 3_1217_HVAC_Cover_000" xfId="92" xr:uid="{00000000-0005-0000-0000-000027580000}"/>
    <cellStyle name="Normal 30" xfId="22566" xr:uid="{00000000-0005-0000-0000-000028580000}"/>
    <cellStyle name="Normal 30 2" xfId="22567" xr:uid="{00000000-0005-0000-0000-000029580000}"/>
    <cellStyle name="Normal 30 2 2" xfId="22568" xr:uid="{00000000-0005-0000-0000-00002A580000}"/>
    <cellStyle name="Normal 30 2 2 2" xfId="22569" xr:uid="{00000000-0005-0000-0000-00002B580000}"/>
    <cellStyle name="Normal 30 3" xfId="22570" xr:uid="{00000000-0005-0000-0000-00002C580000}"/>
    <cellStyle name="Normal 30 3 2" xfId="22571" xr:uid="{00000000-0005-0000-0000-00002D580000}"/>
    <cellStyle name="Normal 30 4" xfId="22572" xr:uid="{00000000-0005-0000-0000-00002E580000}"/>
    <cellStyle name="Normal 31" xfId="22573" xr:uid="{00000000-0005-0000-0000-00002F580000}"/>
    <cellStyle name="Normal 31 2" xfId="22574" xr:uid="{00000000-0005-0000-0000-000030580000}"/>
    <cellStyle name="Normal 31 2 2" xfId="22575" xr:uid="{00000000-0005-0000-0000-000031580000}"/>
    <cellStyle name="Normal 31 2 2 2" xfId="22576" xr:uid="{00000000-0005-0000-0000-000032580000}"/>
    <cellStyle name="Normal 31 3" xfId="22577" xr:uid="{00000000-0005-0000-0000-000033580000}"/>
    <cellStyle name="Normal 31 3 2" xfId="22578" xr:uid="{00000000-0005-0000-0000-000034580000}"/>
    <cellStyle name="Normal 31 4" xfId="22579" xr:uid="{00000000-0005-0000-0000-000035580000}"/>
    <cellStyle name="Normal 32" xfId="22580" xr:uid="{00000000-0005-0000-0000-000036580000}"/>
    <cellStyle name="Normal 32 2" xfId="22581" xr:uid="{00000000-0005-0000-0000-000037580000}"/>
    <cellStyle name="Normal 32 2 2" xfId="22582" xr:uid="{00000000-0005-0000-0000-000038580000}"/>
    <cellStyle name="Normal 32 2 2 2" xfId="22583" xr:uid="{00000000-0005-0000-0000-000039580000}"/>
    <cellStyle name="Normal 32 2 3" xfId="22584" xr:uid="{00000000-0005-0000-0000-00003A580000}"/>
    <cellStyle name="Normal 32 3" xfId="22585" xr:uid="{00000000-0005-0000-0000-00003B580000}"/>
    <cellStyle name="Normal 32 3 2" xfId="22586" xr:uid="{00000000-0005-0000-0000-00003C580000}"/>
    <cellStyle name="Normal 32 4" xfId="22587" xr:uid="{00000000-0005-0000-0000-00003D580000}"/>
    <cellStyle name="Normal 32 4 2" xfId="22588" xr:uid="{00000000-0005-0000-0000-00003E580000}"/>
    <cellStyle name="Normal 32_1507_Bahria Mosque_ DB-schedules - Parking" xfId="22589" xr:uid="{00000000-0005-0000-0000-00003F580000}"/>
    <cellStyle name="Normal 33" xfId="93" xr:uid="{00000000-0005-0000-0000-000040580000}"/>
    <cellStyle name="Normal 33 2" xfId="22590" xr:uid="{00000000-0005-0000-0000-000041580000}"/>
    <cellStyle name="Normal 33 2 2" xfId="22591" xr:uid="{00000000-0005-0000-0000-000042580000}"/>
    <cellStyle name="Normal 33 2 2 2" xfId="22592" xr:uid="{00000000-0005-0000-0000-000043580000}"/>
    <cellStyle name="Normal 33 3" xfId="22593" xr:uid="{00000000-0005-0000-0000-000044580000}"/>
    <cellStyle name="Normal 33 3 2" xfId="22594" xr:uid="{00000000-0005-0000-0000-000045580000}"/>
    <cellStyle name="Normal 33 4" xfId="22595" xr:uid="{00000000-0005-0000-0000-000046580000}"/>
    <cellStyle name="Normal 34" xfId="22596" xr:uid="{00000000-0005-0000-0000-000047580000}"/>
    <cellStyle name="Normal 34 2" xfId="22597" xr:uid="{00000000-0005-0000-0000-000048580000}"/>
    <cellStyle name="Normal 34 2 2" xfId="22598" xr:uid="{00000000-0005-0000-0000-000049580000}"/>
    <cellStyle name="Normal 34 3" xfId="22599" xr:uid="{00000000-0005-0000-0000-00004A580000}"/>
    <cellStyle name="Normal 34 3 2" xfId="22600" xr:uid="{00000000-0005-0000-0000-00004B580000}"/>
    <cellStyle name="Normal 34 4" xfId="22601" xr:uid="{00000000-0005-0000-0000-00004C580000}"/>
    <cellStyle name="Normal 35" xfId="22602" xr:uid="{00000000-0005-0000-0000-00004D580000}"/>
    <cellStyle name="Normal 35 2" xfId="22603" xr:uid="{00000000-0005-0000-0000-00004E580000}"/>
    <cellStyle name="Normal 35 2 2" xfId="22604" xr:uid="{00000000-0005-0000-0000-00004F580000}"/>
    <cellStyle name="Normal 35 3" xfId="22605" xr:uid="{00000000-0005-0000-0000-000050580000}"/>
    <cellStyle name="Normal 35 4" xfId="22606" xr:uid="{00000000-0005-0000-0000-000051580000}"/>
    <cellStyle name="Normal 36" xfId="22607" xr:uid="{00000000-0005-0000-0000-000052580000}"/>
    <cellStyle name="Normal 36 2" xfId="22608" xr:uid="{00000000-0005-0000-0000-000053580000}"/>
    <cellStyle name="Normal 36 2 2" xfId="22609" xr:uid="{00000000-0005-0000-0000-000054580000}"/>
    <cellStyle name="Normal 36 2 3" xfId="22610" xr:uid="{00000000-0005-0000-0000-000055580000}"/>
    <cellStyle name="Normal 36 3" xfId="22611" xr:uid="{00000000-0005-0000-0000-000056580000}"/>
    <cellStyle name="Normal 36 3 2" xfId="22612" xr:uid="{00000000-0005-0000-0000-000057580000}"/>
    <cellStyle name="Normal 36 4" xfId="22613" xr:uid="{00000000-0005-0000-0000-000058580000}"/>
    <cellStyle name="Normal 36 4 2" xfId="22614" xr:uid="{00000000-0005-0000-0000-000059580000}"/>
    <cellStyle name="Normal 37" xfId="22615" xr:uid="{00000000-0005-0000-0000-00005A580000}"/>
    <cellStyle name="Normal 37 2" xfId="22616" xr:uid="{00000000-0005-0000-0000-00005B580000}"/>
    <cellStyle name="Normal 37 2 2" xfId="22617" xr:uid="{00000000-0005-0000-0000-00005C580000}"/>
    <cellStyle name="Normal 37 3" xfId="22618" xr:uid="{00000000-0005-0000-0000-00005D580000}"/>
    <cellStyle name="Normal 38" xfId="22619" xr:uid="{00000000-0005-0000-0000-00005E580000}"/>
    <cellStyle name="Normal 38 2" xfId="22620" xr:uid="{00000000-0005-0000-0000-00005F580000}"/>
    <cellStyle name="Normal 38 2 2" xfId="22621" xr:uid="{00000000-0005-0000-0000-000060580000}"/>
    <cellStyle name="Normal 38 3" xfId="22622" xr:uid="{00000000-0005-0000-0000-000061580000}"/>
    <cellStyle name="Normal 39" xfId="94" xr:uid="{00000000-0005-0000-0000-000062580000}"/>
    <cellStyle name="Normal 39 10" xfId="58280" xr:uid="{00000000-0005-0000-0000-000063580000}"/>
    <cellStyle name="Normal 39 2" xfId="22623" xr:uid="{00000000-0005-0000-0000-000064580000}"/>
    <cellStyle name="Normal 39 2 2" xfId="22624" xr:uid="{00000000-0005-0000-0000-000065580000}"/>
    <cellStyle name="Normal 39 2 3" xfId="22625" xr:uid="{00000000-0005-0000-0000-000066580000}"/>
    <cellStyle name="Normal 39 2 3 2" xfId="22626" xr:uid="{00000000-0005-0000-0000-000067580000}"/>
    <cellStyle name="Normal 39 3" xfId="22627" xr:uid="{00000000-0005-0000-0000-000068580000}"/>
    <cellStyle name="Normal 39 3 2" xfId="22628" xr:uid="{00000000-0005-0000-0000-000069580000}"/>
    <cellStyle name="Normal 39 4" xfId="22629" xr:uid="{00000000-0005-0000-0000-00006A580000}"/>
    <cellStyle name="Normal 39 4 2" xfId="22630" xr:uid="{00000000-0005-0000-0000-00006B580000}"/>
    <cellStyle name="Normal 39 4 3" xfId="22631" xr:uid="{00000000-0005-0000-0000-00006C580000}"/>
    <cellStyle name="Normal 39 5" xfId="22632" xr:uid="{00000000-0005-0000-0000-00006D580000}"/>
    <cellStyle name="Normal 39 5 2" xfId="22633" xr:uid="{00000000-0005-0000-0000-00006E580000}"/>
    <cellStyle name="Normal 39 5 3" xfId="22634" xr:uid="{00000000-0005-0000-0000-00006F580000}"/>
    <cellStyle name="Normal 39 6" xfId="22635" xr:uid="{00000000-0005-0000-0000-000070580000}"/>
    <cellStyle name="Normal 39 6 2" xfId="22636" xr:uid="{00000000-0005-0000-0000-000071580000}"/>
    <cellStyle name="Normal 39 6 3" xfId="22637" xr:uid="{00000000-0005-0000-0000-000072580000}"/>
    <cellStyle name="Normal 39 7" xfId="22638" xr:uid="{00000000-0005-0000-0000-000073580000}"/>
    <cellStyle name="Normal 39 7 2" xfId="22639" xr:uid="{00000000-0005-0000-0000-000074580000}"/>
    <cellStyle name="Normal 39 8" xfId="22640" xr:uid="{00000000-0005-0000-0000-000075580000}"/>
    <cellStyle name="Normal 39 9" xfId="22641" xr:uid="{00000000-0005-0000-0000-000076580000}"/>
    <cellStyle name="Normal 4" xfId="95" xr:uid="{00000000-0005-0000-0000-000077580000}"/>
    <cellStyle name="Normal 4 10" xfId="22642" xr:uid="{00000000-0005-0000-0000-000078580000}"/>
    <cellStyle name="Normal 4 11" xfId="22643" xr:uid="{00000000-0005-0000-0000-000079580000}"/>
    <cellStyle name="Normal 4 11 2" xfId="22644" xr:uid="{00000000-0005-0000-0000-00007A580000}"/>
    <cellStyle name="Normal 4 12" xfId="22645" xr:uid="{00000000-0005-0000-0000-00007B580000}"/>
    <cellStyle name="Normal 4 13" xfId="22646" xr:uid="{00000000-0005-0000-0000-00007C580000}"/>
    <cellStyle name="Normal 4 14" xfId="58198" xr:uid="{00000000-0005-0000-0000-00007D580000}"/>
    <cellStyle name="Normal 4 15" xfId="58281" xr:uid="{00000000-0005-0000-0000-00007E580000}"/>
    <cellStyle name="Normal 4 16" xfId="477" xr:uid="{00000000-0005-0000-0000-00007F580000}"/>
    <cellStyle name="Normal 4 17" xfId="457" xr:uid="{00000000-0005-0000-0000-000080580000}"/>
    <cellStyle name="Normal 4 2" xfId="96" xr:uid="{00000000-0005-0000-0000-000081580000}"/>
    <cellStyle name="Normal 4 2 10" xfId="22647" xr:uid="{00000000-0005-0000-0000-000082580000}"/>
    <cellStyle name="Normal 4 2 10 2" xfId="22648" xr:uid="{00000000-0005-0000-0000-000083580000}"/>
    <cellStyle name="Normal 4 2 10 3" xfId="22649" xr:uid="{00000000-0005-0000-0000-000084580000}"/>
    <cellStyle name="Normal 4 2 11" xfId="22650" xr:uid="{00000000-0005-0000-0000-000085580000}"/>
    <cellStyle name="Normal 4 2 11 2" xfId="22651" xr:uid="{00000000-0005-0000-0000-000086580000}"/>
    <cellStyle name="Normal 4 2 11 3" xfId="22652" xr:uid="{00000000-0005-0000-0000-000087580000}"/>
    <cellStyle name="Normal 4 2 12" xfId="22653" xr:uid="{00000000-0005-0000-0000-000088580000}"/>
    <cellStyle name="Normal 4 2 12 2" xfId="22654" xr:uid="{00000000-0005-0000-0000-000089580000}"/>
    <cellStyle name="Normal 4 2 13" xfId="22655" xr:uid="{00000000-0005-0000-0000-00008A580000}"/>
    <cellStyle name="Normal 4 2 14" xfId="22656" xr:uid="{00000000-0005-0000-0000-00008B580000}"/>
    <cellStyle name="Normal 4 2 15" xfId="58282" xr:uid="{00000000-0005-0000-0000-00008C580000}"/>
    <cellStyle name="Normal 4 2 16" xfId="478" xr:uid="{00000000-0005-0000-0000-00008D580000}"/>
    <cellStyle name="Normal 4 2 17" xfId="458" xr:uid="{00000000-0005-0000-0000-00008E580000}"/>
    <cellStyle name="Normal 4 2 2" xfId="352" xr:uid="{00000000-0005-0000-0000-00008F580000}"/>
    <cellStyle name="Normal 4 2 2 10" xfId="22657" xr:uid="{00000000-0005-0000-0000-000090580000}"/>
    <cellStyle name="Normal 4 2 2 10 2" xfId="22658" xr:uid="{00000000-0005-0000-0000-000091580000}"/>
    <cellStyle name="Normal 4 2 2 11" xfId="22659" xr:uid="{00000000-0005-0000-0000-000092580000}"/>
    <cellStyle name="Normal 4 2 2 12" xfId="22660" xr:uid="{00000000-0005-0000-0000-000093580000}"/>
    <cellStyle name="Normal 4 2 2 13" xfId="58283" xr:uid="{00000000-0005-0000-0000-000094580000}"/>
    <cellStyle name="Normal 4 2 2 2" xfId="22661" xr:uid="{00000000-0005-0000-0000-000095580000}"/>
    <cellStyle name="Normal 4 2 2 2 2" xfId="22662" xr:uid="{00000000-0005-0000-0000-000096580000}"/>
    <cellStyle name="Normal 4 2 2 2 2 2" xfId="22663" xr:uid="{00000000-0005-0000-0000-000097580000}"/>
    <cellStyle name="Normal 4 2 2 2 3" xfId="22664" xr:uid="{00000000-0005-0000-0000-000098580000}"/>
    <cellStyle name="Normal 4 2 2 2 3 2" xfId="22665" xr:uid="{00000000-0005-0000-0000-000099580000}"/>
    <cellStyle name="Normal 4 2 2 2 3 2 2" xfId="22666" xr:uid="{00000000-0005-0000-0000-00009A580000}"/>
    <cellStyle name="Normal 4 2 2 2 3 2 3" xfId="22667" xr:uid="{00000000-0005-0000-0000-00009B580000}"/>
    <cellStyle name="Normal 4 2 2 2 3 3" xfId="22668" xr:uid="{00000000-0005-0000-0000-00009C580000}"/>
    <cellStyle name="Normal 4 2 2 2 3 3 2" xfId="22669" xr:uid="{00000000-0005-0000-0000-00009D580000}"/>
    <cellStyle name="Normal 4 2 2 2 3 3 3" xfId="22670" xr:uid="{00000000-0005-0000-0000-00009E580000}"/>
    <cellStyle name="Normal 4 2 2 2 3 4" xfId="22671" xr:uid="{00000000-0005-0000-0000-00009F580000}"/>
    <cellStyle name="Normal 4 2 2 2 3 4 2" xfId="22672" xr:uid="{00000000-0005-0000-0000-0000A0580000}"/>
    <cellStyle name="Normal 4 2 2 2 3 4 3" xfId="22673" xr:uid="{00000000-0005-0000-0000-0000A1580000}"/>
    <cellStyle name="Normal 4 2 2 2 3 5" xfId="22674" xr:uid="{00000000-0005-0000-0000-0000A2580000}"/>
    <cellStyle name="Normal 4 2 2 2 3 6" xfId="22675" xr:uid="{00000000-0005-0000-0000-0000A3580000}"/>
    <cellStyle name="Normal 4 2 2 2 3 7" xfId="58394" xr:uid="{00000000-0005-0000-0000-0000A4580000}"/>
    <cellStyle name="Normal 4 2 2 2 4" xfId="22676" xr:uid="{00000000-0005-0000-0000-0000A5580000}"/>
    <cellStyle name="Normal 4 2 2 2 4 2" xfId="22677" xr:uid="{00000000-0005-0000-0000-0000A6580000}"/>
    <cellStyle name="Normal 4 2 2 2 4 2 2" xfId="22678" xr:uid="{00000000-0005-0000-0000-0000A7580000}"/>
    <cellStyle name="Normal 4 2 2 2 4 2 3" xfId="22679" xr:uid="{00000000-0005-0000-0000-0000A8580000}"/>
    <cellStyle name="Normal 4 2 2 2 4 3" xfId="22680" xr:uid="{00000000-0005-0000-0000-0000A9580000}"/>
    <cellStyle name="Normal 4 2 2 2 4 4" xfId="22681" xr:uid="{00000000-0005-0000-0000-0000AA580000}"/>
    <cellStyle name="Normal 4 2 2 2 4 5" xfId="58455" xr:uid="{00000000-0005-0000-0000-0000AB580000}"/>
    <cellStyle name="Normal 4 2 2 3" xfId="22682" xr:uid="{00000000-0005-0000-0000-0000AC580000}"/>
    <cellStyle name="Normal 4 2 2 3 10" xfId="58396" xr:uid="{00000000-0005-0000-0000-0000AD580000}"/>
    <cellStyle name="Normal 4 2 2 3 2" xfId="22683" xr:uid="{00000000-0005-0000-0000-0000AE580000}"/>
    <cellStyle name="Normal 4 2 2 3 3" xfId="22684" xr:uid="{00000000-0005-0000-0000-0000AF580000}"/>
    <cellStyle name="Normal 4 2 2 3 3 2" xfId="22685" xr:uid="{00000000-0005-0000-0000-0000B0580000}"/>
    <cellStyle name="Normal 4 2 2 3 3 2 2" xfId="22686" xr:uid="{00000000-0005-0000-0000-0000B1580000}"/>
    <cellStyle name="Normal 4 2 2 3 3 2 3" xfId="22687" xr:uid="{00000000-0005-0000-0000-0000B2580000}"/>
    <cellStyle name="Normal 4 2 2 3 3 3" xfId="22688" xr:uid="{00000000-0005-0000-0000-0000B3580000}"/>
    <cellStyle name="Normal 4 2 2 3 3 4" xfId="22689" xr:uid="{00000000-0005-0000-0000-0000B4580000}"/>
    <cellStyle name="Normal 4 2 2 3 3 5" xfId="58456" xr:uid="{00000000-0005-0000-0000-0000B5580000}"/>
    <cellStyle name="Normal 4 2 2 3 4" xfId="22690" xr:uid="{00000000-0005-0000-0000-0000B6580000}"/>
    <cellStyle name="Normal 4 2 2 3 4 2" xfId="22691" xr:uid="{00000000-0005-0000-0000-0000B7580000}"/>
    <cellStyle name="Normal 4 2 2 3 4 3" xfId="22692" xr:uid="{00000000-0005-0000-0000-0000B8580000}"/>
    <cellStyle name="Normal 4 2 2 3 5" xfId="22693" xr:uid="{00000000-0005-0000-0000-0000B9580000}"/>
    <cellStyle name="Normal 4 2 2 3 5 2" xfId="22694" xr:uid="{00000000-0005-0000-0000-0000BA580000}"/>
    <cellStyle name="Normal 4 2 2 3 5 3" xfId="22695" xr:uid="{00000000-0005-0000-0000-0000BB580000}"/>
    <cellStyle name="Normal 4 2 2 3 6" xfId="22696" xr:uid="{00000000-0005-0000-0000-0000BC580000}"/>
    <cellStyle name="Normal 4 2 2 3 6 2" xfId="22697" xr:uid="{00000000-0005-0000-0000-0000BD580000}"/>
    <cellStyle name="Normal 4 2 2 3 6 3" xfId="22698" xr:uid="{00000000-0005-0000-0000-0000BE580000}"/>
    <cellStyle name="Normal 4 2 2 3 7" xfId="22699" xr:uid="{00000000-0005-0000-0000-0000BF580000}"/>
    <cellStyle name="Normal 4 2 2 3 7 2" xfId="22700" xr:uid="{00000000-0005-0000-0000-0000C0580000}"/>
    <cellStyle name="Normal 4 2 2 3 8" xfId="22701" xr:uid="{00000000-0005-0000-0000-0000C1580000}"/>
    <cellStyle name="Normal 4 2 2 3 9" xfId="22702" xr:uid="{00000000-0005-0000-0000-0000C2580000}"/>
    <cellStyle name="Normal 4 2 2 4" xfId="22703" xr:uid="{00000000-0005-0000-0000-0000C3580000}"/>
    <cellStyle name="Normal 4 2 2 4 2" xfId="22704" xr:uid="{00000000-0005-0000-0000-0000C4580000}"/>
    <cellStyle name="Normal 4 2 2 4 3" xfId="22705" xr:uid="{00000000-0005-0000-0000-0000C5580000}"/>
    <cellStyle name="Normal 4 2 2 4 3 2" xfId="22706" xr:uid="{00000000-0005-0000-0000-0000C6580000}"/>
    <cellStyle name="Normal 4 2 2 4 3 2 2" xfId="22707" xr:uid="{00000000-0005-0000-0000-0000C7580000}"/>
    <cellStyle name="Normal 4 2 2 4 3 2 3" xfId="22708" xr:uid="{00000000-0005-0000-0000-0000C8580000}"/>
    <cellStyle name="Normal 4 2 2 4 3 3" xfId="22709" xr:uid="{00000000-0005-0000-0000-0000C9580000}"/>
    <cellStyle name="Normal 4 2 2 4 3 4" xfId="22710" xr:uid="{00000000-0005-0000-0000-0000CA580000}"/>
    <cellStyle name="Normal 4 2 2 4 3 5" xfId="58457" xr:uid="{00000000-0005-0000-0000-0000CB580000}"/>
    <cellStyle name="Normal 4 2 2 4 4" xfId="22711" xr:uid="{00000000-0005-0000-0000-0000CC580000}"/>
    <cellStyle name="Normal 4 2 2 4 4 2" xfId="22712" xr:uid="{00000000-0005-0000-0000-0000CD580000}"/>
    <cellStyle name="Normal 4 2 2 4 4 3" xfId="22713" xr:uid="{00000000-0005-0000-0000-0000CE580000}"/>
    <cellStyle name="Normal 4 2 2 4 5" xfId="22714" xr:uid="{00000000-0005-0000-0000-0000CF580000}"/>
    <cellStyle name="Normal 4 2 2 4 5 2" xfId="22715" xr:uid="{00000000-0005-0000-0000-0000D0580000}"/>
    <cellStyle name="Normal 4 2 2 4 5 3" xfId="22716" xr:uid="{00000000-0005-0000-0000-0000D1580000}"/>
    <cellStyle name="Normal 4 2 2 4 6" xfId="22717" xr:uid="{00000000-0005-0000-0000-0000D2580000}"/>
    <cellStyle name="Normal 4 2 2 4 6 2" xfId="22718" xr:uid="{00000000-0005-0000-0000-0000D3580000}"/>
    <cellStyle name="Normal 4 2 2 4 6 3" xfId="22719" xr:uid="{00000000-0005-0000-0000-0000D4580000}"/>
    <cellStyle name="Normal 4 2 2 4 7" xfId="22720" xr:uid="{00000000-0005-0000-0000-0000D5580000}"/>
    <cellStyle name="Normal 4 2 2 4 8" xfId="22721" xr:uid="{00000000-0005-0000-0000-0000D6580000}"/>
    <cellStyle name="Normal 4 2 2 4 9" xfId="58398" xr:uid="{00000000-0005-0000-0000-0000D7580000}"/>
    <cellStyle name="Normal 4 2 2 5" xfId="22722" xr:uid="{00000000-0005-0000-0000-0000D8580000}"/>
    <cellStyle name="Normal 4 2 2 6" xfId="22723" xr:uid="{00000000-0005-0000-0000-0000D9580000}"/>
    <cellStyle name="Normal 4 2 2 6 2" xfId="22724" xr:uid="{00000000-0005-0000-0000-0000DA580000}"/>
    <cellStyle name="Normal 4 2 2 6 3" xfId="22725" xr:uid="{00000000-0005-0000-0000-0000DB580000}"/>
    <cellStyle name="Normal 4 2 2 7" xfId="22726" xr:uid="{00000000-0005-0000-0000-0000DC580000}"/>
    <cellStyle name="Normal 4 2 2 7 2" xfId="22727" xr:uid="{00000000-0005-0000-0000-0000DD580000}"/>
    <cellStyle name="Normal 4 2 2 7 3" xfId="22728" xr:uid="{00000000-0005-0000-0000-0000DE580000}"/>
    <cellStyle name="Normal 4 2 2 8" xfId="22729" xr:uid="{00000000-0005-0000-0000-0000DF580000}"/>
    <cellStyle name="Normal 4 2 2 8 2" xfId="22730" xr:uid="{00000000-0005-0000-0000-0000E0580000}"/>
    <cellStyle name="Normal 4 2 2 8 3" xfId="22731" xr:uid="{00000000-0005-0000-0000-0000E1580000}"/>
    <cellStyle name="Normal 4 2 2 9" xfId="22732" xr:uid="{00000000-0005-0000-0000-0000E2580000}"/>
    <cellStyle name="Normal 4 2 2 9 2" xfId="22733" xr:uid="{00000000-0005-0000-0000-0000E3580000}"/>
    <cellStyle name="Normal 4 2 2 9 3" xfId="22734" xr:uid="{00000000-0005-0000-0000-0000E4580000}"/>
    <cellStyle name="Normal 4 2 3" xfId="22735" xr:uid="{00000000-0005-0000-0000-0000E5580000}"/>
    <cellStyle name="Normal 4 2 3 2" xfId="22736" xr:uid="{00000000-0005-0000-0000-0000E6580000}"/>
    <cellStyle name="Normal 4 2 3 2 2" xfId="22737" xr:uid="{00000000-0005-0000-0000-0000E7580000}"/>
    <cellStyle name="Normal 4 2 3 3" xfId="22738" xr:uid="{00000000-0005-0000-0000-0000E8580000}"/>
    <cellStyle name="Normal 4 2 3 3 2" xfId="22739" xr:uid="{00000000-0005-0000-0000-0000E9580000}"/>
    <cellStyle name="Normal 4 2 3 3 2 2" xfId="22740" xr:uid="{00000000-0005-0000-0000-0000EA580000}"/>
    <cellStyle name="Normal 4 2 3 3 2 3" xfId="22741" xr:uid="{00000000-0005-0000-0000-0000EB580000}"/>
    <cellStyle name="Normal 4 2 3 3 3" xfId="22742" xr:uid="{00000000-0005-0000-0000-0000EC580000}"/>
    <cellStyle name="Normal 4 2 3 3 3 2" xfId="22743" xr:uid="{00000000-0005-0000-0000-0000ED580000}"/>
    <cellStyle name="Normal 4 2 3 3 3 3" xfId="22744" xr:uid="{00000000-0005-0000-0000-0000EE580000}"/>
    <cellStyle name="Normal 4 2 3 3 4" xfId="22745" xr:uid="{00000000-0005-0000-0000-0000EF580000}"/>
    <cellStyle name="Normal 4 2 3 3 4 2" xfId="22746" xr:uid="{00000000-0005-0000-0000-0000F0580000}"/>
    <cellStyle name="Normal 4 2 3 3 4 3" xfId="22747" xr:uid="{00000000-0005-0000-0000-0000F1580000}"/>
    <cellStyle name="Normal 4 2 3 3 5" xfId="22748" xr:uid="{00000000-0005-0000-0000-0000F2580000}"/>
    <cellStyle name="Normal 4 2 3 3 6" xfId="22749" xr:uid="{00000000-0005-0000-0000-0000F3580000}"/>
    <cellStyle name="Normal 4 2 3 3 7" xfId="58400" xr:uid="{00000000-0005-0000-0000-0000F4580000}"/>
    <cellStyle name="Normal 4 2 3 4" xfId="22750" xr:uid="{00000000-0005-0000-0000-0000F5580000}"/>
    <cellStyle name="Normal 4 2 3 4 2" xfId="22751" xr:uid="{00000000-0005-0000-0000-0000F6580000}"/>
    <cellStyle name="Normal 4 2 3 4 2 2" xfId="22752" xr:uid="{00000000-0005-0000-0000-0000F7580000}"/>
    <cellStyle name="Normal 4 2 3 4 2 3" xfId="22753" xr:uid="{00000000-0005-0000-0000-0000F8580000}"/>
    <cellStyle name="Normal 4 2 3 4 3" xfId="22754" xr:uid="{00000000-0005-0000-0000-0000F9580000}"/>
    <cellStyle name="Normal 4 2 3 4 4" xfId="22755" xr:uid="{00000000-0005-0000-0000-0000FA580000}"/>
    <cellStyle name="Normal 4 2 3 4 5" xfId="58458" xr:uid="{00000000-0005-0000-0000-0000FB580000}"/>
    <cellStyle name="Normal 4 2 3 5" xfId="22756" xr:uid="{00000000-0005-0000-0000-0000FC580000}"/>
    <cellStyle name="Normal 4 2 3 5 2" xfId="22757" xr:uid="{00000000-0005-0000-0000-0000FD580000}"/>
    <cellStyle name="Normal 4 2 3 5 3" xfId="22758" xr:uid="{00000000-0005-0000-0000-0000FE580000}"/>
    <cellStyle name="Normal 4 2 4" xfId="22759" xr:uid="{00000000-0005-0000-0000-0000FF580000}"/>
    <cellStyle name="Normal 4 2 4 2" xfId="22760" xr:uid="{00000000-0005-0000-0000-000000590000}"/>
    <cellStyle name="Normal 4 2 4 2 2" xfId="22761" xr:uid="{00000000-0005-0000-0000-000001590000}"/>
    <cellStyle name="Normal 4 2 4 2 2 2" xfId="22762" xr:uid="{00000000-0005-0000-0000-000002590000}"/>
    <cellStyle name="Normal 4 2 4 2 3" xfId="22763" xr:uid="{00000000-0005-0000-0000-000003590000}"/>
    <cellStyle name="Normal 4 2 4 2 4" xfId="22764" xr:uid="{00000000-0005-0000-0000-000004590000}"/>
    <cellStyle name="Normal 4 2 4 3" xfId="22765" xr:uid="{00000000-0005-0000-0000-000005590000}"/>
    <cellStyle name="Normal 4 2 4 3 2" xfId="22766" xr:uid="{00000000-0005-0000-0000-000006590000}"/>
    <cellStyle name="Normal 4 2 4 3 3" xfId="22767" xr:uid="{00000000-0005-0000-0000-000007590000}"/>
    <cellStyle name="Normal 4 2 4 4" xfId="22768" xr:uid="{00000000-0005-0000-0000-000008590000}"/>
    <cellStyle name="Normal 4 2 4 4 2" xfId="22769" xr:uid="{00000000-0005-0000-0000-000009590000}"/>
    <cellStyle name="Normal 4 2 5" xfId="22770" xr:uid="{00000000-0005-0000-0000-00000A590000}"/>
    <cellStyle name="Normal 4 2 5 10" xfId="58403" xr:uid="{00000000-0005-0000-0000-00000B590000}"/>
    <cellStyle name="Normal 4 2 5 2" xfId="22771" xr:uid="{00000000-0005-0000-0000-00000C590000}"/>
    <cellStyle name="Normal 4 2 5 3" xfId="22772" xr:uid="{00000000-0005-0000-0000-00000D590000}"/>
    <cellStyle name="Normal 4 2 5 3 2" xfId="22773" xr:uid="{00000000-0005-0000-0000-00000E590000}"/>
    <cellStyle name="Normal 4 2 5 3 2 2" xfId="22774" xr:uid="{00000000-0005-0000-0000-00000F590000}"/>
    <cellStyle name="Normal 4 2 5 3 2 3" xfId="22775" xr:uid="{00000000-0005-0000-0000-000010590000}"/>
    <cellStyle name="Normal 4 2 5 3 3" xfId="22776" xr:uid="{00000000-0005-0000-0000-000011590000}"/>
    <cellStyle name="Normal 4 2 5 3 4" xfId="22777" xr:uid="{00000000-0005-0000-0000-000012590000}"/>
    <cellStyle name="Normal 4 2 5 3 5" xfId="58459" xr:uid="{00000000-0005-0000-0000-000013590000}"/>
    <cellStyle name="Normal 4 2 5 4" xfId="22778" xr:uid="{00000000-0005-0000-0000-000014590000}"/>
    <cellStyle name="Normal 4 2 5 4 2" xfId="22779" xr:uid="{00000000-0005-0000-0000-000015590000}"/>
    <cellStyle name="Normal 4 2 5 4 3" xfId="22780" xr:uid="{00000000-0005-0000-0000-000016590000}"/>
    <cellStyle name="Normal 4 2 5 5" xfId="22781" xr:uid="{00000000-0005-0000-0000-000017590000}"/>
    <cellStyle name="Normal 4 2 5 5 2" xfId="22782" xr:uid="{00000000-0005-0000-0000-000018590000}"/>
    <cellStyle name="Normal 4 2 5 5 3" xfId="22783" xr:uid="{00000000-0005-0000-0000-000019590000}"/>
    <cellStyle name="Normal 4 2 5 6" xfId="22784" xr:uid="{00000000-0005-0000-0000-00001A590000}"/>
    <cellStyle name="Normal 4 2 5 6 2" xfId="22785" xr:uid="{00000000-0005-0000-0000-00001B590000}"/>
    <cellStyle name="Normal 4 2 5 6 3" xfId="22786" xr:uid="{00000000-0005-0000-0000-00001C590000}"/>
    <cellStyle name="Normal 4 2 5 7" xfId="22787" xr:uid="{00000000-0005-0000-0000-00001D590000}"/>
    <cellStyle name="Normal 4 2 5 7 2" xfId="22788" xr:uid="{00000000-0005-0000-0000-00001E590000}"/>
    <cellStyle name="Normal 4 2 5 8" xfId="22789" xr:uid="{00000000-0005-0000-0000-00001F590000}"/>
    <cellStyle name="Normal 4 2 5 9" xfId="22790" xr:uid="{00000000-0005-0000-0000-000020590000}"/>
    <cellStyle name="Normal 4 2 6" xfId="22791" xr:uid="{00000000-0005-0000-0000-000021590000}"/>
    <cellStyle name="Normal 4 2 6 2" xfId="22792" xr:uid="{00000000-0005-0000-0000-000022590000}"/>
    <cellStyle name="Normal 4 2 6 2 2" xfId="22793" xr:uid="{00000000-0005-0000-0000-000023590000}"/>
    <cellStyle name="Normal 4 2 6 2 3" xfId="22794" xr:uid="{00000000-0005-0000-0000-000024590000}"/>
    <cellStyle name="Normal 4 2 6 3" xfId="22795" xr:uid="{00000000-0005-0000-0000-000025590000}"/>
    <cellStyle name="Normal 4 2 6 3 2" xfId="22796" xr:uid="{00000000-0005-0000-0000-000026590000}"/>
    <cellStyle name="Normal 4 2 7" xfId="22797" xr:uid="{00000000-0005-0000-0000-000027590000}"/>
    <cellStyle name="Normal 4 2 7 2" xfId="22798" xr:uid="{00000000-0005-0000-0000-000028590000}"/>
    <cellStyle name="Normal 4 2 7 3" xfId="22799" xr:uid="{00000000-0005-0000-0000-000029590000}"/>
    <cellStyle name="Normal 4 2 7 3 2" xfId="22800" xr:uid="{00000000-0005-0000-0000-00002A590000}"/>
    <cellStyle name="Normal 4 2 7 3 2 2" xfId="22801" xr:uid="{00000000-0005-0000-0000-00002B590000}"/>
    <cellStyle name="Normal 4 2 7 3 2 3" xfId="22802" xr:uid="{00000000-0005-0000-0000-00002C590000}"/>
    <cellStyle name="Normal 4 2 7 3 3" xfId="22803" xr:uid="{00000000-0005-0000-0000-00002D590000}"/>
    <cellStyle name="Normal 4 2 7 3 4" xfId="22804" xr:uid="{00000000-0005-0000-0000-00002E590000}"/>
    <cellStyle name="Normal 4 2 7 3 5" xfId="58460" xr:uid="{00000000-0005-0000-0000-00002F590000}"/>
    <cellStyle name="Normal 4 2 7 4" xfId="22805" xr:uid="{00000000-0005-0000-0000-000030590000}"/>
    <cellStyle name="Normal 4 2 7 4 2" xfId="22806" xr:uid="{00000000-0005-0000-0000-000031590000}"/>
    <cellStyle name="Normal 4 2 7 4 3" xfId="22807" xr:uid="{00000000-0005-0000-0000-000032590000}"/>
    <cellStyle name="Normal 4 2 7 5" xfId="22808" xr:uid="{00000000-0005-0000-0000-000033590000}"/>
    <cellStyle name="Normal 4 2 7 5 2" xfId="22809" xr:uid="{00000000-0005-0000-0000-000034590000}"/>
    <cellStyle name="Normal 4 2 7 5 3" xfId="22810" xr:uid="{00000000-0005-0000-0000-000035590000}"/>
    <cellStyle name="Normal 4 2 7 6" xfId="22811" xr:uid="{00000000-0005-0000-0000-000036590000}"/>
    <cellStyle name="Normal 4 2 7 6 2" xfId="22812" xr:uid="{00000000-0005-0000-0000-000037590000}"/>
    <cellStyle name="Normal 4 2 7 6 3" xfId="22813" xr:uid="{00000000-0005-0000-0000-000038590000}"/>
    <cellStyle name="Normal 4 2 7 7" xfId="22814" xr:uid="{00000000-0005-0000-0000-000039590000}"/>
    <cellStyle name="Normal 4 2 7 8" xfId="22815" xr:uid="{00000000-0005-0000-0000-00003A590000}"/>
    <cellStyle name="Normal 4 2 7 9" xfId="58406" xr:uid="{00000000-0005-0000-0000-00003B590000}"/>
    <cellStyle name="Normal 4 2 8" xfId="22816" xr:uid="{00000000-0005-0000-0000-00003C590000}"/>
    <cellStyle name="Normal 4 2 8 2" xfId="22817" xr:uid="{00000000-0005-0000-0000-00003D590000}"/>
    <cellStyle name="Normal 4 2 8 3" xfId="22818" xr:uid="{00000000-0005-0000-0000-00003E590000}"/>
    <cellStyle name="Normal 4 2 9" xfId="22819" xr:uid="{00000000-0005-0000-0000-00003F590000}"/>
    <cellStyle name="Normal 4 2 9 2" xfId="22820" xr:uid="{00000000-0005-0000-0000-000040590000}"/>
    <cellStyle name="Normal 4 2 9 3" xfId="22821" xr:uid="{00000000-0005-0000-0000-000041590000}"/>
    <cellStyle name="Normal 4 3" xfId="97" xr:uid="{00000000-0005-0000-0000-000042590000}"/>
    <cellStyle name="Normal 4 3 10" xfId="22822" xr:uid="{00000000-0005-0000-0000-000043590000}"/>
    <cellStyle name="Normal 4 3 11" xfId="22823" xr:uid="{00000000-0005-0000-0000-000044590000}"/>
    <cellStyle name="Normal 4 3 12" xfId="58286" xr:uid="{00000000-0005-0000-0000-000045590000}"/>
    <cellStyle name="Normal 4 3 13" xfId="479" xr:uid="{00000000-0005-0000-0000-000046590000}"/>
    <cellStyle name="Normal 4 3 14" xfId="459" xr:uid="{00000000-0005-0000-0000-000047590000}"/>
    <cellStyle name="Normal 4 3 2" xfId="353" xr:uid="{00000000-0005-0000-0000-000048590000}"/>
    <cellStyle name="Normal 4 3 2 2" xfId="22824" xr:uid="{00000000-0005-0000-0000-000049590000}"/>
    <cellStyle name="Normal 4 3 3" xfId="22825" xr:uid="{00000000-0005-0000-0000-00004A590000}"/>
    <cellStyle name="Normal 4 3 3 2" xfId="22826" xr:uid="{00000000-0005-0000-0000-00004B590000}"/>
    <cellStyle name="Normal 4 3 3 2 2" xfId="22827" xr:uid="{00000000-0005-0000-0000-00004C590000}"/>
    <cellStyle name="Normal 4 3 3 2 2 2" xfId="22828" xr:uid="{00000000-0005-0000-0000-00004D590000}"/>
    <cellStyle name="Normal 4 3 3 2 3" xfId="22829" xr:uid="{00000000-0005-0000-0000-00004E590000}"/>
    <cellStyle name="Normal 4 3 3 2 4" xfId="22830" xr:uid="{00000000-0005-0000-0000-00004F590000}"/>
    <cellStyle name="Normal 4 3 3 3" xfId="22831" xr:uid="{00000000-0005-0000-0000-000050590000}"/>
    <cellStyle name="Normal 4 3 3 3 2" xfId="22832" xr:uid="{00000000-0005-0000-0000-000051590000}"/>
    <cellStyle name="Normal 4 3 3 4" xfId="22833" xr:uid="{00000000-0005-0000-0000-000052590000}"/>
    <cellStyle name="Normal 4 3 3 5" xfId="22834" xr:uid="{00000000-0005-0000-0000-000053590000}"/>
    <cellStyle name="Normal 4 3 4" xfId="22835" xr:uid="{00000000-0005-0000-0000-000054590000}"/>
    <cellStyle name="Normal 4 3 4 2" xfId="22836" xr:uid="{00000000-0005-0000-0000-000055590000}"/>
    <cellStyle name="Normal 4 3 4 2 2" xfId="22837" xr:uid="{00000000-0005-0000-0000-000056590000}"/>
    <cellStyle name="Normal 4 3 4 3" xfId="22838" xr:uid="{00000000-0005-0000-0000-000057590000}"/>
    <cellStyle name="Normal 4 3 4 4" xfId="22839" xr:uid="{00000000-0005-0000-0000-000058590000}"/>
    <cellStyle name="Normal 4 3 5" xfId="22840" xr:uid="{00000000-0005-0000-0000-000059590000}"/>
    <cellStyle name="Normal 4 3 5 2" xfId="22841" xr:uid="{00000000-0005-0000-0000-00005A590000}"/>
    <cellStyle name="Normal 4 3 5 2 2" xfId="22842" xr:uid="{00000000-0005-0000-0000-00005B590000}"/>
    <cellStyle name="Normal 4 3 5 3" xfId="22843" xr:uid="{00000000-0005-0000-0000-00005C590000}"/>
    <cellStyle name="Normal 4 3 5 4" xfId="22844" xr:uid="{00000000-0005-0000-0000-00005D590000}"/>
    <cellStyle name="Normal 4 3 6" xfId="22845" xr:uid="{00000000-0005-0000-0000-00005E590000}"/>
    <cellStyle name="Normal 4 3 6 2" xfId="22846" xr:uid="{00000000-0005-0000-0000-00005F590000}"/>
    <cellStyle name="Normal 4 3 6 3" xfId="22847" xr:uid="{00000000-0005-0000-0000-000060590000}"/>
    <cellStyle name="Normal 4 3 7" xfId="22848" xr:uid="{00000000-0005-0000-0000-000061590000}"/>
    <cellStyle name="Normal 4 3 7 2" xfId="22849" xr:uid="{00000000-0005-0000-0000-000062590000}"/>
    <cellStyle name="Normal 4 3 7 3" xfId="22850" xr:uid="{00000000-0005-0000-0000-000063590000}"/>
    <cellStyle name="Normal 4 3 8" xfId="22851" xr:uid="{00000000-0005-0000-0000-000064590000}"/>
    <cellStyle name="Normal 4 3 8 2" xfId="22852" xr:uid="{00000000-0005-0000-0000-000065590000}"/>
    <cellStyle name="Normal 4 3 9" xfId="22853" xr:uid="{00000000-0005-0000-0000-000066590000}"/>
    <cellStyle name="Normal 4 3 9 2" xfId="22854" xr:uid="{00000000-0005-0000-0000-000067590000}"/>
    <cellStyle name="Normal 4 4" xfId="354" xr:uid="{00000000-0005-0000-0000-000068590000}"/>
    <cellStyle name="Normal 4 4 10" xfId="480" xr:uid="{00000000-0005-0000-0000-000069590000}"/>
    <cellStyle name="Normal 4 4 11" xfId="460" xr:uid="{00000000-0005-0000-0000-00006A590000}"/>
    <cellStyle name="Normal 4 4 12" xfId="58491" xr:uid="{F35B22DA-FADC-4A97-A43B-5AB8505E0AFE}"/>
    <cellStyle name="Normal 4 4 2" xfId="22855" xr:uid="{00000000-0005-0000-0000-00006B590000}"/>
    <cellStyle name="Normal 4 4 2 10" xfId="22856" xr:uid="{00000000-0005-0000-0000-00006C590000}"/>
    <cellStyle name="Normal 4 4 2 11" xfId="22857" xr:uid="{00000000-0005-0000-0000-00006D590000}"/>
    <cellStyle name="Normal 4 4 2 12" xfId="58287" xr:uid="{00000000-0005-0000-0000-00006E590000}"/>
    <cellStyle name="Normal 4 4 2 2" xfId="22858" xr:uid="{00000000-0005-0000-0000-00006F590000}"/>
    <cellStyle name="Normal 4 4 2 2 10" xfId="58409" xr:uid="{00000000-0005-0000-0000-000070590000}"/>
    <cellStyle name="Normal 4 4 2 2 2" xfId="22859" xr:uid="{00000000-0005-0000-0000-000071590000}"/>
    <cellStyle name="Normal 4 4 2 2 3" xfId="22860" xr:uid="{00000000-0005-0000-0000-000072590000}"/>
    <cellStyle name="Normal 4 4 2 2 3 2" xfId="22861" xr:uid="{00000000-0005-0000-0000-000073590000}"/>
    <cellStyle name="Normal 4 4 2 2 3 2 2" xfId="22862" xr:uid="{00000000-0005-0000-0000-000074590000}"/>
    <cellStyle name="Normal 4 4 2 2 3 2 3" xfId="22863" xr:uid="{00000000-0005-0000-0000-000075590000}"/>
    <cellStyle name="Normal 4 4 2 2 3 3" xfId="22864" xr:uid="{00000000-0005-0000-0000-000076590000}"/>
    <cellStyle name="Normal 4 4 2 2 3 4" xfId="22865" xr:uid="{00000000-0005-0000-0000-000077590000}"/>
    <cellStyle name="Normal 4 4 2 2 3 5" xfId="58463" xr:uid="{00000000-0005-0000-0000-000078590000}"/>
    <cellStyle name="Normal 4 4 2 2 4" xfId="22866" xr:uid="{00000000-0005-0000-0000-000079590000}"/>
    <cellStyle name="Normal 4 4 2 2 4 2" xfId="22867" xr:uid="{00000000-0005-0000-0000-00007A590000}"/>
    <cellStyle name="Normal 4 4 2 2 4 3" xfId="22868" xr:uid="{00000000-0005-0000-0000-00007B590000}"/>
    <cellStyle name="Normal 4 4 2 2 5" xfId="22869" xr:uid="{00000000-0005-0000-0000-00007C590000}"/>
    <cellStyle name="Normal 4 4 2 2 5 2" xfId="22870" xr:uid="{00000000-0005-0000-0000-00007D590000}"/>
    <cellStyle name="Normal 4 4 2 2 5 3" xfId="22871" xr:uid="{00000000-0005-0000-0000-00007E590000}"/>
    <cellStyle name="Normal 4 4 2 2 6" xfId="22872" xr:uid="{00000000-0005-0000-0000-00007F590000}"/>
    <cellStyle name="Normal 4 4 2 2 6 2" xfId="22873" xr:uid="{00000000-0005-0000-0000-000080590000}"/>
    <cellStyle name="Normal 4 4 2 2 6 3" xfId="22874" xr:uid="{00000000-0005-0000-0000-000081590000}"/>
    <cellStyle name="Normal 4 4 2 2 7" xfId="22875" xr:uid="{00000000-0005-0000-0000-000082590000}"/>
    <cellStyle name="Normal 4 4 2 2 7 2" xfId="22876" xr:uid="{00000000-0005-0000-0000-000083590000}"/>
    <cellStyle name="Normal 4 4 2 2 8" xfId="22877" xr:uid="{00000000-0005-0000-0000-000084590000}"/>
    <cellStyle name="Normal 4 4 2 2 9" xfId="22878" xr:uid="{00000000-0005-0000-0000-000085590000}"/>
    <cellStyle name="Normal 4 4 2 3" xfId="22879" xr:uid="{00000000-0005-0000-0000-000086590000}"/>
    <cellStyle name="Normal 4 4 2 4" xfId="22880" xr:uid="{00000000-0005-0000-0000-000087590000}"/>
    <cellStyle name="Normal 4 4 2 4 2" xfId="22881" xr:uid="{00000000-0005-0000-0000-000088590000}"/>
    <cellStyle name="Normal 4 4 2 4 2 2" xfId="22882" xr:uid="{00000000-0005-0000-0000-000089590000}"/>
    <cellStyle name="Normal 4 4 2 4 2 3" xfId="22883" xr:uid="{00000000-0005-0000-0000-00008A590000}"/>
    <cellStyle name="Normal 4 4 2 4 3" xfId="22884" xr:uid="{00000000-0005-0000-0000-00008B590000}"/>
    <cellStyle name="Normal 4 4 2 4 3 2" xfId="22885" xr:uid="{00000000-0005-0000-0000-00008C590000}"/>
    <cellStyle name="Normal 4 4 2 4 3 3" xfId="22886" xr:uid="{00000000-0005-0000-0000-00008D590000}"/>
    <cellStyle name="Normal 4 4 2 4 4" xfId="22887" xr:uid="{00000000-0005-0000-0000-00008E590000}"/>
    <cellStyle name="Normal 4 4 2 4 5" xfId="22888" xr:uid="{00000000-0005-0000-0000-00008F590000}"/>
    <cellStyle name="Normal 4 4 2 4 6" xfId="58408" xr:uid="{00000000-0005-0000-0000-000090590000}"/>
    <cellStyle name="Normal 4 4 2 5" xfId="22889" xr:uid="{00000000-0005-0000-0000-000091590000}"/>
    <cellStyle name="Normal 4 4 2 5 2" xfId="22890" xr:uid="{00000000-0005-0000-0000-000092590000}"/>
    <cellStyle name="Normal 4 4 2 5 2 2" xfId="22891" xr:uid="{00000000-0005-0000-0000-000093590000}"/>
    <cellStyle name="Normal 4 4 2 5 2 3" xfId="22892" xr:uid="{00000000-0005-0000-0000-000094590000}"/>
    <cellStyle name="Normal 4 4 2 5 3" xfId="22893" xr:uid="{00000000-0005-0000-0000-000095590000}"/>
    <cellStyle name="Normal 4 4 2 5 4" xfId="22894" xr:uid="{00000000-0005-0000-0000-000096590000}"/>
    <cellStyle name="Normal 4 4 2 5 5" xfId="58462" xr:uid="{00000000-0005-0000-0000-000097590000}"/>
    <cellStyle name="Normal 4 4 2 6" xfId="22895" xr:uid="{00000000-0005-0000-0000-000098590000}"/>
    <cellStyle name="Normal 4 4 2 6 2" xfId="22896" xr:uid="{00000000-0005-0000-0000-000099590000}"/>
    <cellStyle name="Normal 4 4 2 6 3" xfId="22897" xr:uid="{00000000-0005-0000-0000-00009A590000}"/>
    <cellStyle name="Normal 4 4 2 7" xfId="22898" xr:uid="{00000000-0005-0000-0000-00009B590000}"/>
    <cellStyle name="Normal 4 4 2 7 2" xfId="22899" xr:uid="{00000000-0005-0000-0000-00009C590000}"/>
    <cellStyle name="Normal 4 4 2 7 3" xfId="22900" xr:uid="{00000000-0005-0000-0000-00009D590000}"/>
    <cellStyle name="Normal 4 4 2 8" xfId="22901" xr:uid="{00000000-0005-0000-0000-00009E590000}"/>
    <cellStyle name="Normal 4 4 2 8 2" xfId="22902" xr:uid="{00000000-0005-0000-0000-00009F590000}"/>
    <cellStyle name="Normal 4 4 2 8 3" xfId="22903" xr:uid="{00000000-0005-0000-0000-0000A0590000}"/>
    <cellStyle name="Normal 4 4 2 9" xfId="22904" xr:uid="{00000000-0005-0000-0000-0000A1590000}"/>
    <cellStyle name="Normal 4 4 2 9 2" xfId="22905" xr:uid="{00000000-0005-0000-0000-0000A2590000}"/>
    <cellStyle name="Normal 4 4 3" xfId="22906" xr:uid="{00000000-0005-0000-0000-0000A3590000}"/>
    <cellStyle name="Normal 4 4 3 10" xfId="58410" xr:uid="{00000000-0005-0000-0000-0000A4590000}"/>
    <cellStyle name="Normal 4 4 3 2" xfId="22907" xr:uid="{00000000-0005-0000-0000-0000A5590000}"/>
    <cellStyle name="Normal 4 4 3 3" xfId="22908" xr:uid="{00000000-0005-0000-0000-0000A6590000}"/>
    <cellStyle name="Normal 4 4 3 3 2" xfId="22909" xr:uid="{00000000-0005-0000-0000-0000A7590000}"/>
    <cellStyle name="Normal 4 4 3 3 2 2" xfId="22910" xr:uid="{00000000-0005-0000-0000-0000A8590000}"/>
    <cellStyle name="Normal 4 4 3 3 2 3" xfId="22911" xr:uid="{00000000-0005-0000-0000-0000A9590000}"/>
    <cellStyle name="Normal 4 4 3 3 3" xfId="22912" xr:uid="{00000000-0005-0000-0000-0000AA590000}"/>
    <cellStyle name="Normal 4 4 3 3 4" xfId="22913" xr:uid="{00000000-0005-0000-0000-0000AB590000}"/>
    <cellStyle name="Normal 4 4 3 3 5" xfId="58464" xr:uid="{00000000-0005-0000-0000-0000AC590000}"/>
    <cellStyle name="Normal 4 4 3 4" xfId="22914" xr:uid="{00000000-0005-0000-0000-0000AD590000}"/>
    <cellStyle name="Normal 4 4 3 4 2" xfId="22915" xr:uid="{00000000-0005-0000-0000-0000AE590000}"/>
    <cellStyle name="Normal 4 4 3 4 3" xfId="22916" xr:uid="{00000000-0005-0000-0000-0000AF590000}"/>
    <cellStyle name="Normal 4 4 3 5" xfId="22917" xr:uid="{00000000-0005-0000-0000-0000B0590000}"/>
    <cellStyle name="Normal 4 4 3 5 2" xfId="22918" xr:uid="{00000000-0005-0000-0000-0000B1590000}"/>
    <cellStyle name="Normal 4 4 3 5 3" xfId="22919" xr:uid="{00000000-0005-0000-0000-0000B2590000}"/>
    <cellStyle name="Normal 4 4 3 6" xfId="22920" xr:uid="{00000000-0005-0000-0000-0000B3590000}"/>
    <cellStyle name="Normal 4 4 3 6 2" xfId="22921" xr:uid="{00000000-0005-0000-0000-0000B4590000}"/>
    <cellStyle name="Normal 4 4 3 6 3" xfId="22922" xr:uid="{00000000-0005-0000-0000-0000B5590000}"/>
    <cellStyle name="Normal 4 4 3 7" xfId="22923" xr:uid="{00000000-0005-0000-0000-0000B6590000}"/>
    <cellStyle name="Normal 4 4 3 8" xfId="22924" xr:uid="{00000000-0005-0000-0000-0000B7590000}"/>
    <cellStyle name="Normal 4 4 3 9" xfId="22925" xr:uid="{00000000-0005-0000-0000-0000B8590000}"/>
    <cellStyle name="Normal 4 4 4" xfId="22926" xr:uid="{00000000-0005-0000-0000-0000B9590000}"/>
    <cellStyle name="Normal 4 4 4 2" xfId="22927" xr:uid="{00000000-0005-0000-0000-0000BA590000}"/>
    <cellStyle name="Normal 4 4 4 3" xfId="22928" xr:uid="{00000000-0005-0000-0000-0000BB590000}"/>
    <cellStyle name="Normal 4 4 4 3 2" xfId="22929" xr:uid="{00000000-0005-0000-0000-0000BC590000}"/>
    <cellStyle name="Normal 4 4 4 3 2 2" xfId="22930" xr:uid="{00000000-0005-0000-0000-0000BD590000}"/>
    <cellStyle name="Normal 4 4 4 3 2 3" xfId="22931" xr:uid="{00000000-0005-0000-0000-0000BE590000}"/>
    <cellStyle name="Normal 4 4 4 3 3" xfId="22932" xr:uid="{00000000-0005-0000-0000-0000BF590000}"/>
    <cellStyle name="Normal 4 4 4 3 4" xfId="22933" xr:uid="{00000000-0005-0000-0000-0000C0590000}"/>
    <cellStyle name="Normal 4 4 4 3 5" xfId="58465" xr:uid="{00000000-0005-0000-0000-0000C1590000}"/>
    <cellStyle name="Normal 4 4 4 4" xfId="22934" xr:uid="{00000000-0005-0000-0000-0000C2590000}"/>
    <cellStyle name="Normal 4 4 4 4 2" xfId="22935" xr:uid="{00000000-0005-0000-0000-0000C3590000}"/>
    <cellStyle name="Normal 4 4 4 4 3" xfId="22936" xr:uid="{00000000-0005-0000-0000-0000C4590000}"/>
    <cellStyle name="Normal 4 4 4 5" xfId="22937" xr:uid="{00000000-0005-0000-0000-0000C5590000}"/>
    <cellStyle name="Normal 4 4 4 5 2" xfId="22938" xr:uid="{00000000-0005-0000-0000-0000C6590000}"/>
    <cellStyle name="Normal 4 4 4 5 3" xfId="22939" xr:uid="{00000000-0005-0000-0000-0000C7590000}"/>
    <cellStyle name="Normal 4 4 4 6" xfId="22940" xr:uid="{00000000-0005-0000-0000-0000C8590000}"/>
    <cellStyle name="Normal 4 4 4 6 2" xfId="22941" xr:uid="{00000000-0005-0000-0000-0000C9590000}"/>
    <cellStyle name="Normal 4 4 4 6 3" xfId="22942" xr:uid="{00000000-0005-0000-0000-0000CA590000}"/>
    <cellStyle name="Normal 4 4 4 7" xfId="22943" xr:uid="{00000000-0005-0000-0000-0000CB590000}"/>
    <cellStyle name="Normal 4 4 4 8" xfId="22944" xr:uid="{00000000-0005-0000-0000-0000CC590000}"/>
    <cellStyle name="Normal 4 4 4 9" xfId="58411" xr:uid="{00000000-0005-0000-0000-0000CD590000}"/>
    <cellStyle name="Normal 4 4 5" xfId="22945" xr:uid="{00000000-0005-0000-0000-0000CE590000}"/>
    <cellStyle name="Normal 4 4 6" xfId="22946" xr:uid="{00000000-0005-0000-0000-0000CF590000}"/>
    <cellStyle name="Normal 4 4 6 2" xfId="22947" xr:uid="{00000000-0005-0000-0000-0000D0590000}"/>
    <cellStyle name="Normal 4 4 6 2 2" xfId="22948" xr:uid="{00000000-0005-0000-0000-0000D1590000}"/>
    <cellStyle name="Normal 4 4 6 2 3" xfId="22949" xr:uid="{00000000-0005-0000-0000-0000D2590000}"/>
    <cellStyle name="Normal 4 4 6 3" xfId="22950" xr:uid="{00000000-0005-0000-0000-0000D3590000}"/>
    <cellStyle name="Normal 4 4 6 3 2" xfId="22951" xr:uid="{00000000-0005-0000-0000-0000D4590000}"/>
    <cellStyle name="Normal 4 4 6 3 3" xfId="22952" xr:uid="{00000000-0005-0000-0000-0000D5590000}"/>
    <cellStyle name="Normal 4 4 6 4" xfId="22953" xr:uid="{00000000-0005-0000-0000-0000D6590000}"/>
    <cellStyle name="Normal 4 4 6 5" xfId="22954" xr:uid="{00000000-0005-0000-0000-0000D7590000}"/>
    <cellStyle name="Normal 4 4 6 6" xfId="58407" xr:uid="{00000000-0005-0000-0000-0000D8590000}"/>
    <cellStyle name="Normal 4 4 7" xfId="22955" xr:uid="{00000000-0005-0000-0000-0000D9590000}"/>
    <cellStyle name="Normal 4 4 7 2" xfId="22956" xr:uid="{00000000-0005-0000-0000-0000DA590000}"/>
    <cellStyle name="Normal 4 4 7 2 2" xfId="22957" xr:uid="{00000000-0005-0000-0000-0000DB590000}"/>
    <cellStyle name="Normal 4 4 7 2 3" xfId="22958" xr:uid="{00000000-0005-0000-0000-0000DC590000}"/>
    <cellStyle name="Normal 4 4 7 3" xfId="22959" xr:uid="{00000000-0005-0000-0000-0000DD590000}"/>
    <cellStyle name="Normal 4 4 7 4" xfId="22960" xr:uid="{00000000-0005-0000-0000-0000DE590000}"/>
    <cellStyle name="Normal 4 4 7 5" xfId="58461" xr:uid="{00000000-0005-0000-0000-0000DF590000}"/>
    <cellStyle name="Normal 4 4 8" xfId="22961" xr:uid="{00000000-0005-0000-0000-0000E0590000}"/>
    <cellStyle name="Normal 4 4 8 2" xfId="22962" xr:uid="{00000000-0005-0000-0000-0000E1590000}"/>
    <cellStyle name="Normal 4 4 8 3" xfId="22963" xr:uid="{00000000-0005-0000-0000-0000E2590000}"/>
    <cellStyle name="Normal 4 4 9" xfId="22964" xr:uid="{00000000-0005-0000-0000-0000E3590000}"/>
    <cellStyle name="Normal 4 4 9 2" xfId="22965" xr:uid="{00000000-0005-0000-0000-0000E4590000}"/>
    <cellStyle name="Normal 4 5" xfId="355" xr:uid="{00000000-0005-0000-0000-0000E5590000}"/>
    <cellStyle name="Normal 4 5 2" xfId="22966" xr:uid="{00000000-0005-0000-0000-0000E6590000}"/>
    <cellStyle name="Normal 4 5 2 2" xfId="22967" xr:uid="{00000000-0005-0000-0000-0000E7590000}"/>
    <cellStyle name="Normal 4 5 3" xfId="22968" xr:uid="{00000000-0005-0000-0000-0000E8590000}"/>
    <cellStyle name="Normal 4 5 3 2" xfId="22969" xr:uid="{00000000-0005-0000-0000-0000E9590000}"/>
    <cellStyle name="Normal 4 5 3 2 2" xfId="22970" xr:uid="{00000000-0005-0000-0000-0000EA590000}"/>
    <cellStyle name="Normal 4 5 3 2 3" xfId="22971" xr:uid="{00000000-0005-0000-0000-0000EB590000}"/>
    <cellStyle name="Normal 4 5 3 3" xfId="22972" xr:uid="{00000000-0005-0000-0000-0000EC590000}"/>
    <cellStyle name="Normal 4 5 3 3 2" xfId="22973" xr:uid="{00000000-0005-0000-0000-0000ED590000}"/>
    <cellStyle name="Normal 4 5 3 3 3" xfId="22974" xr:uid="{00000000-0005-0000-0000-0000EE590000}"/>
    <cellStyle name="Normal 4 5 3 4" xfId="22975" xr:uid="{00000000-0005-0000-0000-0000EF590000}"/>
    <cellStyle name="Normal 4 5 3 4 2" xfId="22976" xr:uid="{00000000-0005-0000-0000-0000F0590000}"/>
    <cellStyle name="Normal 4 5 3 4 3" xfId="22977" xr:uid="{00000000-0005-0000-0000-0000F1590000}"/>
    <cellStyle name="Normal 4 5 3 5" xfId="22978" xr:uid="{00000000-0005-0000-0000-0000F2590000}"/>
    <cellStyle name="Normal 4 5 3 6" xfId="22979" xr:uid="{00000000-0005-0000-0000-0000F3590000}"/>
    <cellStyle name="Normal 4 5 3 7" xfId="58412" xr:uid="{00000000-0005-0000-0000-0000F4590000}"/>
    <cellStyle name="Normal 4 5 4" xfId="22980" xr:uid="{00000000-0005-0000-0000-0000F5590000}"/>
    <cellStyle name="Normal 4 5 4 2" xfId="22981" xr:uid="{00000000-0005-0000-0000-0000F6590000}"/>
    <cellStyle name="Normal 4 5 4 2 2" xfId="22982" xr:uid="{00000000-0005-0000-0000-0000F7590000}"/>
    <cellStyle name="Normal 4 5 4 2 3" xfId="22983" xr:uid="{00000000-0005-0000-0000-0000F8590000}"/>
    <cellStyle name="Normal 4 5 4 3" xfId="22984" xr:uid="{00000000-0005-0000-0000-0000F9590000}"/>
    <cellStyle name="Normal 4 5 4 4" xfId="22985" xr:uid="{00000000-0005-0000-0000-0000FA590000}"/>
    <cellStyle name="Normal 4 5 4 5" xfId="58466" xr:uid="{00000000-0005-0000-0000-0000FB590000}"/>
    <cellStyle name="Normal 4 6" xfId="22986" xr:uid="{00000000-0005-0000-0000-0000FC590000}"/>
    <cellStyle name="Normal 4 6 2" xfId="22987" xr:uid="{00000000-0005-0000-0000-0000FD590000}"/>
    <cellStyle name="Normal 4 7" xfId="22988" xr:uid="{00000000-0005-0000-0000-0000FE590000}"/>
    <cellStyle name="Normal 4 8" xfId="22989" xr:uid="{00000000-0005-0000-0000-0000FF590000}"/>
    <cellStyle name="Normal 4 8 2" xfId="22990" xr:uid="{00000000-0005-0000-0000-0000005A0000}"/>
    <cellStyle name="Normal 4 8 2 2" xfId="22991" xr:uid="{00000000-0005-0000-0000-0000015A0000}"/>
    <cellStyle name="Normal 4 8 2 2 2" xfId="22992" xr:uid="{00000000-0005-0000-0000-0000025A0000}"/>
    <cellStyle name="Normal 4 8 2 3" xfId="22993" xr:uid="{00000000-0005-0000-0000-0000035A0000}"/>
    <cellStyle name="Normal 4 8 2 4" xfId="22994" xr:uid="{00000000-0005-0000-0000-0000045A0000}"/>
    <cellStyle name="Normal 4 8 3" xfId="22995" xr:uid="{00000000-0005-0000-0000-0000055A0000}"/>
    <cellStyle name="Normal 4 8 3 2" xfId="22996" xr:uid="{00000000-0005-0000-0000-0000065A0000}"/>
    <cellStyle name="Normal 4 8 4" xfId="22997" xr:uid="{00000000-0005-0000-0000-0000075A0000}"/>
    <cellStyle name="Normal 4 8 5" xfId="22998" xr:uid="{00000000-0005-0000-0000-0000085A0000}"/>
    <cellStyle name="Normal 4 9" xfId="22999" xr:uid="{00000000-0005-0000-0000-0000095A0000}"/>
    <cellStyle name="Normal 4 9 2" xfId="23000" xr:uid="{00000000-0005-0000-0000-00000A5A0000}"/>
    <cellStyle name="Normal 4 9 3" xfId="23001" xr:uid="{00000000-0005-0000-0000-00000B5A0000}"/>
    <cellStyle name="Normal 4 9 4" xfId="23002" xr:uid="{00000000-0005-0000-0000-00000C5A0000}"/>
    <cellStyle name="Normal 40" xfId="23003" xr:uid="{00000000-0005-0000-0000-00000D5A0000}"/>
    <cellStyle name="Normal 40 2" xfId="23004" xr:uid="{00000000-0005-0000-0000-00000E5A0000}"/>
    <cellStyle name="Normal 40 2 2" xfId="23005" xr:uid="{00000000-0005-0000-0000-00000F5A0000}"/>
    <cellStyle name="Normal 40 2 3" xfId="23006" xr:uid="{00000000-0005-0000-0000-0000105A0000}"/>
    <cellStyle name="Normal 40 2 3 2" xfId="23007" xr:uid="{00000000-0005-0000-0000-0000115A0000}"/>
    <cellStyle name="Normal 40 3" xfId="23008" xr:uid="{00000000-0005-0000-0000-0000125A0000}"/>
    <cellStyle name="Normal 40 3 2" xfId="23009" xr:uid="{00000000-0005-0000-0000-0000135A0000}"/>
    <cellStyle name="Normal 40 4" xfId="23010" xr:uid="{00000000-0005-0000-0000-0000145A0000}"/>
    <cellStyle name="Normal 40 4 2" xfId="23011" xr:uid="{00000000-0005-0000-0000-0000155A0000}"/>
    <cellStyle name="Normal 40 4 2 2" xfId="23012" xr:uid="{00000000-0005-0000-0000-0000165A0000}"/>
    <cellStyle name="Normal 40 4 2 3" xfId="23013" xr:uid="{00000000-0005-0000-0000-0000175A0000}"/>
    <cellStyle name="Normal 40 4 3" xfId="23014" xr:uid="{00000000-0005-0000-0000-0000185A0000}"/>
    <cellStyle name="Normal 40 4 3 2" xfId="23015" xr:uid="{00000000-0005-0000-0000-0000195A0000}"/>
    <cellStyle name="Normal 40 4 3 3" xfId="23016" xr:uid="{00000000-0005-0000-0000-00001A5A0000}"/>
    <cellStyle name="Normal 40 4 4" xfId="23017" xr:uid="{00000000-0005-0000-0000-00001B5A0000}"/>
    <cellStyle name="Normal 40 4 4 2" xfId="23018" xr:uid="{00000000-0005-0000-0000-00001C5A0000}"/>
    <cellStyle name="Normal 40 4 4 3" xfId="23019" xr:uid="{00000000-0005-0000-0000-00001D5A0000}"/>
    <cellStyle name="Normal 40 4 5" xfId="23020" xr:uid="{00000000-0005-0000-0000-00001E5A0000}"/>
    <cellStyle name="Normal 40 4 6" xfId="23021" xr:uid="{00000000-0005-0000-0000-00001F5A0000}"/>
    <cellStyle name="Normal 40 4 7" xfId="58413" xr:uid="{00000000-0005-0000-0000-0000205A0000}"/>
    <cellStyle name="Normal 40 5" xfId="23022" xr:uid="{00000000-0005-0000-0000-0000215A0000}"/>
    <cellStyle name="Normal 40 5 2" xfId="23023" xr:uid="{00000000-0005-0000-0000-0000225A0000}"/>
    <cellStyle name="Normal 40 5 2 2" xfId="23024" xr:uid="{00000000-0005-0000-0000-0000235A0000}"/>
    <cellStyle name="Normal 40 5 2 3" xfId="23025" xr:uid="{00000000-0005-0000-0000-0000245A0000}"/>
    <cellStyle name="Normal 40 5 3" xfId="23026" xr:uid="{00000000-0005-0000-0000-0000255A0000}"/>
    <cellStyle name="Normal 40 5 4" xfId="23027" xr:uid="{00000000-0005-0000-0000-0000265A0000}"/>
    <cellStyle name="Normal 40 5 5" xfId="58467" xr:uid="{00000000-0005-0000-0000-0000275A0000}"/>
    <cellStyle name="Normal 40 6" xfId="23028" xr:uid="{00000000-0005-0000-0000-0000285A0000}"/>
    <cellStyle name="Normal 40 6 2" xfId="23029" xr:uid="{00000000-0005-0000-0000-0000295A0000}"/>
    <cellStyle name="Normal 40 6 3" xfId="23030" xr:uid="{00000000-0005-0000-0000-00002A5A0000}"/>
    <cellStyle name="Normal 40 7" xfId="23031" xr:uid="{00000000-0005-0000-0000-00002B5A0000}"/>
    <cellStyle name="Normal 40 7 2" xfId="23032" xr:uid="{00000000-0005-0000-0000-00002C5A0000}"/>
    <cellStyle name="Normal 41" xfId="98" xr:uid="{00000000-0005-0000-0000-00002D5A0000}"/>
    <cellStyle name="Normal 41 2" xfId="23033" xr:uid="{00000000-0005-0000-0000-00002E5A0000}"/>
    <cellStyle name="Normal 41 2 2" xfId="23034" xr:uid="{00000000-0005-0000-0000-00002F5A0000}"/>
    <cellStyle name="Normal 41 3" xfId="23035" xr:uid="{00000000-0005-0000-0000-0000305A0000}"/>
    <cellStyle name="Normal 41 3 2" xfId="23036" xr:uid="{00000000-0005-0000-0000-0000315A0000}"/>
    <cellStyle name="Normal 41 4" xfId="23037" xr:uid="{00000000-0005-0000-0000-0000325A0000}"/>
    <cellStyle name="Normal 41 4 2" xfId="23038" xr:uid="{00000000-0005-0000-0000-0000335A0000}"/>
    <cellStyle name="Normal 41 4 2 2" xfId="23039" xr:uid="{00000000-0005-0000-0000-0000345A0000}"/>
    <cellStyle name="Normal 41 4 2 3" xfId="23040" xr:uid="{00000000-0005-0000-0000-0000355A0000}"/>
    <cellStyle name="Normal 41 4 3" xfId="23041" xr:uid="{00000000-0005-0000-0000-0000365A0000}"/>
    <cellStyle name="Normal 41 4 3 2" xfId="23042" xr:uid="{00000000-0005-0000-0000-0000375A0000}"/>
    <cellStyle name="Normal 41 4 3 3" xfId="23043" xr:uid="{00000000-0005-0000-0000-0000385A0000}"/>
    <cellStyle name="Normal 41 4 4" xfId="23044" xr:uid="{00000000-0005-0000-0000-0000395A0000}"/>
    <cellStyle name="Normal 41 4 4 2" xfId="23045" xr:uid="{00000000-0005-0000-0000-00003A5A0000}"/>
    <cellStyle name="Normal 41 4 4 3" xfId="23046" xr:uid="{00000000-0005-0000-0000-00003B5A0000}"/>
    <cellStyle name="Normal 41 4 5" xfId="23047" xr:uid="{00000000-0005-0000-0000-00003C5A0000}"/>
    <cellStyle name="Normal 41 4 6" xfId="23048" xr:uid="{00000000-0005-0000-0000-00003D5A0000}"/>
    <cellStyle name="Normal 41 4 7" xfId="58414" xr:uid="{00000000-0005-0000-0000-00003E5A0000}"/>
    <cellStyle name="Normal 41 5" xfId="23049" xr:uid="{00000000-0005-0000-0000-00003F5A0000}"/>
    <cellStyle name="Normal 41 5 2" xfId="23050" xr:uid="{00000000-0005-0000-0000-0000405A0000}"/>
    <cellStyle name="Normal 41 5 3" xfId="23051" xr:uid="{00000000-0005-0000-0000-0000415A0000}"/>
    <cellStyle name="Normal 41 5 3 2" xfId="23052" xr:uid="{00000000-0005-0000-0000-0000425A0000}"/>
    <cellStyle name="Normal 41 5 3 3" xfId="23053" xr:uid="{00000000-0005-0000-0000-0000435A0000}"/>
    <cellStyle name="Normal 41 5 4" xfId="23054" xr:uid="{00000000-0005-0000-0000-0000445A0000}"/>
    <cellStyle name="Normal 41 5 5" xfId="23055" xr:uid="{00000000-0005-0000-0000-0000455A0000}"/>
    <cellStyle name="Normal 41 5 6" xfId="58468" xr:uid="{00000000-0005-0000-0000-0000465A0000}"/>
    <cellStyle name="Normal 42" xfId="23056" xr:uid="{00000000-0005-0000-0000-0000475A0000}"/>
    <cellStyle name="Normal 42 2" xfId="23057" xr:uid="{00000000-0005-0000-0000-0000485A0000}"/>
    <cellStyle name="Normal 42 2 2" xfId="23058" xr:uid="{00000000-0005-0000-0000-0000495A0000}"/>
    <cellStyle name="Normal 42 2 2 2" xfId="23059" xr:uid="{00000000-0005-0000-0000-00004A5A0000}"/>
    <cellStyle name="Normal 42 3" xfId="23060" xr:uid="{00000000-0005-0000-0000-00004B5A0000}"/>
    <cellStyle name="Normal 42 4" xfId="23061" xr:uid="{00000000-0005-0000-0000-00004C5A0000}"/>
    <cellStyle name="Normal 42 4 2" xfId="23062" xr:uid="{00000000-0005-0000-0000-00004D5A0000}"/>
    <cellStyle name="Normal 42 4 2 2" xfId="23063" xr:uid="{00000000-0005-0000-0000-00004E5A0000}"/>
    <cellStyle name="Normal 42 4 2 3" xfId="23064" xr:uid="{00000000-0005-0000-0000-00004F5A0000}"/>
    <cellStyle name="Normal 42 4 3" xfId="23065" xr:uid="{00000000-0005-0000-0000-0000505A0000}"/>
    <cellStyle name="Normal 42 4 3 2" xfId="23066" xr:uid="{00000000-0005-0000-0000-0000515A0000}"/>
    <cellStyle name="Normal 42 4 3 3" xfId="23067" xr:uid="{00000000-0005-0000-0000-0000525A0000}"/>
    <cellStyle name="Normal 42 4 4" xfId="23068" xr:uid="{00000000-0005-0000-0000-0000535A0000}"/>
    <cellStyle name="Normal 42 4 4 2" xfId="23069" xr:uid="{00000000-0005-0000-0000-0000545A0000}"/>
    <cellStyle name="Normal 42 4 4 3" xfId="23070" xr:uid="{00000000-0005-0000-0000-0000555A0000}"/>
    <cellStyle name="Normal 42 4 5" xfId="23071" xr:uid="{00000000-0005-0000-0000-0000565A0000}"/>
    <cellStyle name="Normal 42 4 6" xfId="23072" xr:uid="{00000000-0005-0000-0000-0000575A0000}"/>
    <cellStyle name="Normal 42 4 7" xfId="58415" xr:uid="{00000000-0005-0000-0000-0000585A0000}"/>
    <cellStyle name="Normal 42 5" xfId="23073" xr:uid="{00000000-0005-0000-0000-0000595A0000}"/>
    <cellStyle name="Normal 42 5 2" xfId="23074" xr:uid="{00000000-0005-0000-0000-00005A5A0000}"/>
    <cellStyle name="Normal 42 5 3" xfId="23075" xr:uid="{00000000-0005-0000-0000-00005B5A0000}"/>
    <cellStyle name="Normal 42 5 3 2" xfId="23076" xr:uid="{00000000-0005-0000-0000-00005C5A0000}"/>
    <cellStyle name="Normal 42 5 3 3" xfId="23077" xr:uid="{00000000-0005-0000-0000-00005D5A0000}"/>
    <cellStyle name="Normal 42 5 4" xfId="23078" xr:uid="{00000000-0005-0000-0000-00005E5A0000}"/>
    <cellStyle name="Normal 42 5 5" xfId="23079" xr:uid="{00000000-0005-0000-0000-00005F5A0000}"/>
    <cellStyle name="Normal 42 5 6" xfId="58469" xr:uid="{00000000-0005-0000-0000-0000605A0000}"/>
    <cellStyle name="Normal 42 6" xfId="23080" xr:uid="{00000000-0005-0000-0000-0000615A0000}"/>
    <cellStyle name="Normal 42 6 2" xfId="23081" xr:uid="{00000000-0005-0000-0000-0000625A0000}"/>
    <cellStyle name="Normal 42 6 3" xfId="23082" xr:uid="{00000000-0005-0000-0000-0000635A0000}"/>
    <cellStyle name="Normal 42 7" xfId="23083" xr:uid="{00000000-0005-0000-0000-0000645A0000}"/>
    <cellStyle name="Normal 42 7 2" xfId="23084" xr:uid="{00000000-0005-0000-0000-0000655A0000}"/>
    <cellStyle name="Normal 43" xfId="23085" xr:uid="{00000000-0005-0000-0000-0000665A0000}"/>
    <cellStyle name="Normal 43 2" xfId="23086" xr:uid="{00000000-0005-0000-0000-0000675A0000}"/>
    <cellStyle name="Normal 43 3" xfId="23087" xr:uid="{00000000-0005-0000-0000-0000685A0000}"/>
    <cellStyle name="Normal 44" xfId="23088" xr:uid="{00000000-0005-0000-0000-0000695A0000}"/>
    <cellStyle name="Normal 44 10" xfId="58416" xr:uid="{00000000-0005-0000-0000-00006A5A0000}"/>
    <cellStyle name="Normal 44 2" xfId="23089" xr:uid="{00000000-0005-0000-0000-00006B5A0000}"/>
    <cellStyle name="Normal 44 3" xfId="23090" xr:uid="{00000000-0005-0000-0000-00006C5A0000}"/>
    <cellStyle name="Normal 44 3 2" xfId="23091" xr:uid="{00000000-0005-0000-0000-00006D5A0000}"/>
    <cellStyle name="Normal 44 3 3" xfId="23092" xr:uid="{00000000-0005-0000-0000-00006E5A0000}"/>
    <cellStyle name="Normal 44 3 3 2" xfId="23093" xr:uid="{00000000-0005-0000-0000-00006F5A0000}"/>
    <cellStyle name="Normal 44 3 3 3" xfId="23094" xr:uid="{00000000-0005-0000-0000-0000705A0000}"/>
    <cellStyle name="Normal 44 3 4" xfId="23095" xr:uid="{00000000-0005-0000-0000-0000715A0000}"/>
    <cellStyle name="Normal 44 3 5" xfId="23096" xr:uid="{00000000-0005-0000-0000-0000725A0000}"/>
    <cellStyle name="Normal 44 3 6" xfId="58470" xr:uid="{00000000-0005-0000-0000-0000735A0000}"/>
    <cellStyle name="Normal 44 4" xfId="23097" xr:uid="{00000000-0005-0000-0000-0000745A0000}"/>
    <cellStyle name="Normal 44 4 2" xfId="23098" xr:uid="{00000000-0005-0000-0000-0000755A0000}"/>
    <cellStyle name="Normal 44 4 3" xfId="23099" xr:uid="{00000000-0005-0000-0000-0000765A0000}"/>
    <cellStyle name="Normal 44 5" xfId="23100" xr:uid="{00000000-0005-0000-0000-0000775A0000}"/>
    <cellStyle name="Normal 44 5 2" xfId="23101" xr:uid="{00000000-0005-0000-0000-0000785A0000}"/>
    <cellStyle name="Normal 44 5 3" xfId="23102" xr:uid="{00000000-0005-0000-0000-0000795A0000}"/>
    <cellStyle name="Normal 44 6" xfId="23103" xr:uid="{00000000-0005-0000-0000-00007A5A0000}"/>
    <cellStyle name="Normal 44 6 2" xfId="23104" xr:uid="{00000000-0005-0000-0000-00007B5A0000}"/>
    <cellStyle name="Normal 44 6 3" xfId="23105" xr:uid="{00000000-0005-0000-0000-00007C5A0000}"/>
    <cellStyle name="Normal 44 7" xfId="23106" xr:uid="{00000000-0005-0000-0000-00007D5A0000}"/>
    <cellStyle name="Normal 44 8" xfId="23107" xr:uid="{00000000-0005-0000-0000-00007E5A0000}"/>
    <cellStyle name="Normal 44 9" xfId="23108" xr:uid="{00000000-0005-0000-0000-00007F5A0000}"/>
    <cellStyle name="Normal 45" xfId="23109" xr:uid="{00000000-0005-0000-0000-0000805A0000}"/>
    <cellStyle name="Normal 45 10" xfId="58417" xr:uid="{00000000-0005-0000-0000-0000815A0000}"/>
    <cellStyle name="Normal 45 2" xfId="23110" xr:uid="{00000000-0005-0000-0000-0000825A0000}"/>
    <cellStyle name="Normal 45 3" xfId="23111" xr:uid="{00000000-0005-0000-0000-0000835A0000}"/>
    <cellStyle name="Normal 45 3 2" xfId="23112" xr:uid="{00000000-0005-0000-0000-0000845A0000}"/>
    <cellStyle name="Normal 45 3 3" xfId="23113" xr:uid="{00000000-0005-0000-0000-0000855A0000}"/>
    <cellStyle name="Normal 45 3 3 2" xfId="23114" xr:uid="{00000000-0005-0000-0000-0000865A0000}"/>
    <cellStyle name="Normal 45 3 3 3" xfId="23115" xr:uid="{00000000-0005-0000-0000-0000875A0000}"/>
    <cellStyle name="Normal 45 3 4" xfId="23116" xr:uid="{00000000-0005-0000-0000-0000885A0000}"/>
    <cellStyle name="Normal 45 3 5" xfId="23117" xr:uid="{00000000-0005-0000-0000-0000895A0000}"/>
    <cellStyle name="Normal 45 3 6" xfId="58471" xr:uid="{00000000-0005-0000-0000-00008A5A0000}"/>
    <cellStyle name="Normal 45 4" xfId="23118" xr:uid="{00000000-0005-0000-0000-00008B5A0000}"/>
    <cellStyle name="Normal 45 4 2" xfId="23119" xr:uid="{00000000-0005-0000-0000-00008C5A0000}"/>
    <cellStyle name="Normal 45 4 3" xfId="23120" xr:uid="{00000000-0005-0000-0000-00008D5A0000}"/>
    <cellStyle name="Normal 45 5" xfId="23121" xr:uid="{00000000-0005-0000-0000-00008E5A0000}"/>
    <cellStyle name="Normal 45 5 2" xfId="23122" xr:uid="{00000000-0005-0000-0000-00008F5A0000}"/>
    <cellStyle name="Normal 45 5 3" xfId="23123" xr:uid="{00000000-0005-0000-0000-0000905A0000}"/>
    <cellStyle name="Normal 45 6" xfId="23124" xr:uid="{00000000-0005-0000-0000-0000915A0000}"/>
    <cellStyle name="Normal 45 6 2" xfId="23125" xr:uid="{00000000-0005-0000-0000-0000925A0000}"/>
    <cellStyle name="Normal 45 6 3" xfId="23126" xr:uid="{00000000-0005-0000-0000-0000935A0000}"/>
    <cellStyle name="Normal 45 7" xfId="23127" xr:uid="{00000000-0005-0000-0000-0000945A0000}"/>
    <cellStyle name="Normal 45 8" xfId="23128" xr:uid="{00000000-0005-0000-0000-0000955A0000}"/>
    <cellStyle name="Normal 45 9" xfId="23129" xr:uid="{00000000-0005-0000-0000-0000965A0000}"/>
    <cellStyle name="Normal 46" xfId="23130" xr:uid="{00000000-0005-0000-0000-0000975A0000}"/>
    <cellStyle name="Normal 46 2" xfId="23131" xr:uid="{00000000-0005-0000-0000-0000985A0000}"/>
    <cellStyle name="Normal 46 3" xfId="23132" xr:uid="{00000000-0005-0000-0000-0000995A0000}"/>
    <cellStyle name="Normal 47" xfId="23133" xr:uid="{00000000-0005-0000-0000-00009A5A0000}"/>
    <cellStyle name="Normal 47 10" xfId="58419" xr:uid="{00000000-0005-0000-0000-00009B5A0000}"/>
    <cellStyle name="Normal 47 2" xfId="23134" xr:uid="{00000000-0005-0000-0000-00009C5A0000}"/>
    <cellStyle name="Normal 47 3" xfId="23135" xr:uid="{00000000-0005-0000-0000-00009D5A0000}"/>
    <cellStyle name="Normal 47 3 2" xfId="23136" xr:uid="{00000000-0005-0000-0000-00009E5A0000}"/>
    <cellStyle name="Normal 47 3 2 2" xfId="23137" xr:uid="{00000000-0005-0000-0000-00009F5A0000}"/>
    <cellStyle name="Normal 47 3 2 3" xfId="23138" xr:uid="{00000000-0005-0000-0000-0000A05A0000}"/>
    <cellStyle name="Normal 47 3 3" xfId="23139" xr:uid="{00000000-0005-0000-0000-0000A15A0000}"/>
    <cellStyle name="Normal 47 3 4" xfId="23140" xr:uid="{00000000-0005-0000-0000-0000A25A0000}"/>
    <cellStyle name="Normal 47 3 5" xfId="58472" xr:uid="{00000000-0005-0000-0000-0000A35A0000}"/>
    <cellStyle name="Normal 47 4" xfId="23141" xr:uid="{00000000-0005-0000-0000-0000A45A0000}"/>
    <cellStyle name="Normal 47 4 2" xfId="23142" xr:uid="{00000000-0005-0000-0000-0000A55A0000}"/>
    <cellStyle name="Normal 47 4 3" xfId="23143" xr:uid="{00000000-0005-0000-0000-0000A65A0000}"/>
    <cellStyle name="Normal 47 5" xfId="23144" xr:uid="{00000000-0005-0000-0000-0000A75A0000}"/>
    <cellStyle name="Normal 47 5 2" xfId="23145" xr:uid="{00000000-0005-0000-0000-0000A85A0000}"/>
    <cellStyle name="Normal 47 5 3" xfId="23146" xr:uid="{00000000-0005-0000-0000-0000A95A0000}"/>
    <cellStyle name="Normal 47 6" xfId="23147" xr:uid="{00000000-0005-0000-0000-0000AA5A0000}"/>
    <cellStyle name="Normal 47 6 2" xfId="23148" xr:uid="{00000000-0005-0000-0000-0000AB5A0000}"/>
    <cellStyle name="Normal 47 6 3" xfId="23149" xr:uid="{00000000-0005-0000-0000-0000AC5A0000}"/>
    <cellStyle name="Normal 47 7" xfId="23150" xr:uid="{00000000-0005-0000-0000-0000AD5A0000}"/>
    <cellStyle name="Normal 47 8" xfId="23151" xr:uid="{00000000-0005-0000-0000-0000AE5A0000}"/>
    <cellStyle name="Normal 47 9" xfId="23152" xr:uid="{00000000-0005-0000-0000-0000AF5A0000}"/>
    <cellStyle name="Normal 48" xfId="23153" xr:uid="{00000000-0005-0000-0000-0000B05A0000}"/>
    <cellStyle name="Normal 48 2" xfId="23154" xr:uid="{00000000-0005-0000-0000-0000B15A0000}"/>
    <cellStyle name="Normal 49" xfId="23155" xr:uid="{00000000-0005-0000-0000-0000B25A0000}"/>
    <cellStyle name="Normal 49 2" xfId="23156" xr:uid="{00000000-0005-0000-0000-0000B35A0000}"/>
    <cellStyle name="Normal 5" xfId="99" xr:uid="{00000000-0005-0000-0000-0000B45A0000}"/>
    <cellStyle name="Normal 5 10" xfId="481" xr:uid="{00000000-0005-0000-0000-0000B55A0000}"/>
    <cellStyle name="Normal 5 11" xfId="461" xr:uid="{00000000-0005-0000-0000-0000B65A0000}"/>
    <cellStyle name="Normal 5 12" xfId="356" xr:uid="{00000000-0005-0000-0000-0000B75A0000}"/>
    <cellStyle name="Normal 5 2" xfId="357" xr:uid="{00000000-0005-0000-0000-0000B85A0000}"/>
    <cellStyle name="Normal 5 2 2" xfId="358" xr:uid="{00000000-0005-0000-0000-0000B95A0000}"/>
    <cellStyle name="Normal 5 2 2 2" xfId="23157" xr:uid="{00000000-0005-0000-0000-0000BA5A0000}"/>
    <cellStyle name="Normal 5 2 3" xfId="23158" xr:uid="{00000000-0005-0000-0000-0000BB5A0000}"/>
    <cellStyle name="Normal 5 2 3 2" xfId="23159" xr:uid="{00000000-0005-0000-0000-0000BC5A0000}"/>
    <cellStyle name="Normal 5 2 3 2 2" xfId="23160" xr:uid="{00000000-0005-0000-0000-0000BD5A0000}"/>
    <cellStyle name="Normal 5 2 3 2 2 2" xfId="23161" xr:uid="{00000000-0005-0000-0000-0000BE5A0000}"/>
    <cellStyle name="Normal 5 2 3 2 2 3" xfId="23162" xr:uid="{00000000-0005-0000-0000-0000BF5A0000}"/>
    <cellStyle name="Normal 5 2 3 2 3" xfId="23163" xr:uid="{00000000-0005-0000-0000-0000C05A0000}"/>
    <cellStyle name="Normal 5 2 3 2 3 2" xfId="23164" xr:uid="{00000000-0005-0000-0000-0000C15A0000}"/>
    <cellStyle name="Normal 5 2 3 3" xfId="23165" xr:uid="{00000000-0005-0000-0000-0000C25A0000}"/>
    <cellStyle name="Normal 5 2 3 3 2" xfId="23166" xr:uid="{00000000-0005-0000-0000-0000C35A0000}"/>
    <cellStyle name="Normal 5 2 3 3 3" xfId="23167" xr:uid="{00000000-0005-0000-0000-0000C45A0000}"/>
    <cellStyle name="Normal 5 2 3 4" xfId="23168" xr:uid="{00000000-0005-0000-0000-0000C55A0000}"/>
    <cellStyle name="Normal 5 2 3 4 2" xfId="23169" xr:uid="{00000000-0005-0000-0000-0000C65A0000}"/>
    <cellStyle name="Normal 5 2 3 4 3" xfId="23170" xr:uid="{00000000-0005-0000-0000-0000C75A0000}"/>
    <cellStyle name="Normal 5 2 3 5" xfId="23171" xr:uid="{00000000-0005-0000-0000-0000C85A0000}"/>
    <cellStyle name="Normal 5 2 3 5 2" xfId="23172" xr:uid="{00000000-0005-0000-0000-0000C95A0000}"/>
    <cellStyle name="Normal 5 2 3 5 3" xfId="23173" xr:uid="{00000000-0005-0000-0000-0000CA5A0000}"/>
    <cellStyle name="Normal 5 2 3 6" xfId="23174" xr:uid="{00000000-0005-0000-0000-0000CB5A0000}"/>
    <cellStyle name="Normal 5 2 3 6 2" xfId="23175" xr:uid="{00000000-0005-0000-0000-0000CC5A0000}"/>
    <cellStyle name="Normal 5 2 3 7" xfId="23176" xr:uid="{00000000-0005-0000-0000-0000CD5A0000}"/>
    <cellStyle name="Normal 5 2 3 8" xfId="23177" xr:uid="{00000000-0005-0000-0000-0000CE5A0000}"/>
    <cellStyle name="Normal 5 2 3 9" xfId="58288" xr:uid="{00000000-0005-0000-0000-0000CF5A0000}"/>
    <cellStyle name="Normal 5 2 4" xfId="23178" xr:uid="{00000000-0005-0000-0000-0000D05A0000}"/>
    <cellStyle name="Normal 5 2 4 2" xfId="23179" xr:uid="{00000000-0005-0000-0000-0000D15A0000}"/>
    <cellStyle name="Normal 5 2 5" xfId="23180" xr:uid="{00000000-0005-0000-0000-0000D25A0000}"/>
    <cellStyle name="Normal 5 2 5 2" xfId="23181" xr:uid="{00000000-0005-0000-0000-0000D35A0000}"/>
    <cellStyle name="Normal 5 2 5 3" xfId="23182" xr:uid="{00000000-0005-0000-0000-0000D45A0000}"/>
    <cellStyle name="Normal 5 2 6" xfId="23183" xr:uid="{00000000-0005-0000-0000-0000D55A0000}"/>
    <cellStyle name="Normal 5 2 6 2" xfId="23184" xr:uid="{00000000-0005-0000-0000-0000D65A0000}"/>
    <cellStyle name="Normal 5 2 7" xfId="482" xr:uid="{00000000-0005-0000-0000-0000D75A0000}"/>
    <cellStyle name="Normal 5 2 8" xfId="462" xr:uid="{00000000-0005-0000-0000-0000D85A0000}"/>
    <cellStyle name="Normal 5 3" xfId="359" xr:uid="{00000000-0005-0000-0000-0000D95A0000}"/>
    <cellStyle name="Normal 5 3 10" xfId="58289" xr:uid="{00000000-0005-0000-0000-0000DA5A0000}"/>
    <cellStyle name="Normal 5 3 11" xfId="483" xr:uid="{00000000-0005-0000-0000-0000DB5A0000}"/>
    <cellStyle name="Normal 5 3 12" xfId="463" xr:uid="{00000000-0005-0000-0000-0000DC5A0000}"/>
    <cellStyle name="Normal 5 3 2" xfId="23185" xr:uid="{00000000-0005-0000-0000-0000DD5A0000}"/>
    <cellStyle name="Normal 5 3 2 2" xfId="23186" xr:uid="{00000000-0005-0000-0000-0000DE5A0000}"/>
    <cellStyle name="Normal 5 3 2 2 2" xfId="23187" xr:uid="{00000000-0005-0000-0000-0000DF5A0000}"/>
    <cellStyle name="Normal 5 3 2 2 3" xfId="23188" xr:uid="{00000000-0005-0000-0000-0000E05A0000}"/>
    <cellStyle name="Normal 5 3 2 3" xfId="23189" xr:uid="{00000000-0005-0000-0000-0000E15A0000}"/>
    <cellStyle name="Normal 5 3 2 3 2" xfId="23190" xr:uid="{00000000-0005-0000-0000-0000E25A0000}"/>
    <cellStyle name="Normal 5 3 3" xfId="23191" xr:uid="{00000000-0005-0000-0000-0000E35A0000}"/>
    <cellStyle name="Normal 5 3 3 2" xfId="23192" xr:uid="{00000000-0005-0000-0000-0000E45A0000}"/>
    <cellStyle name="Normal 5 3 3 3" xfId="23193" xr:uid="{00000000-0005-0000-0000-0000E55A0000}"/>
    <cellStyle name="Normal 5 3 4" xfId="23194" xr:uid="{00000000-0005-0000-0000-0000E65A0000}"/>
    <cellStyle name="Normal 5 3 4 2" xfId="23195" xr:uid="{00000000-0005-0000-0000-0000E75A0000}"/>
    <cellStyle name="Normal 5 3 4 3" xfId="23196" xr:uid="{00000000-0005-0000-0000-0000E85A0000}"/>
    <cellStyle name="Normal 5 3 5" xfId="23197" xr:uid="{00000000-0005-0000-0000-0000E95A0000}"/>
    <cellStyle name="Normal 5 3 5 2" xfId="23198" xr:uid="{00000000-0005-0000-0000-0000EA5A0000}"/>
    <cellStyle name="Normal 5 3 5 3" xfId="23199" xr:uid="{00000000-0005-0000-0000-0000EB5A0000}"/>
    <cellStyle name="Normal 5 3 6" xfId="23200" xr:uid="{00000000-0005-0000-0000-0000EC5A0000}"/>
    <cellStyle name="Normal 5 3 6 2" xfId="23201" xr:uid="{00000000-0005-0000-0000-0000ED5A0000}"/>
    <cellStyle name="Normal 5 3 7" xfId="23202" xr:uid="{00000000-0005-0000-0000-0000EE5A0000}"/>
    <cellStyle name="Normal 5 3 7 2" xfId="23203" xr:uid="{00000000-0005-0000-0000-0000EF5A0000}"/>
    <cellStyle name="Normal 5 3 8" xfId="23204" xr:uid="{00000000-0005-0000-0000-0000F05A0000}"/>
    <cellStyle name="Normal 5 3 9" xfId="23205" xr:uid="{00000000-0005-0000-0000-0000F15A0000}"/>
    <cellStyle name="Normal 5 4" xfId="360" xr:uid="{00000000-0005-0000-0000-0000F25A0000}"/>
    <cellStyle name="Normal 5 4 10" xfId="484" xr:uid="{00000000-0005-0000-0000-0000F35A0000}"/>
    <cellStyle name="Normal 5 4 11" xfId="464" xr:uid="{00000000-0005-0000-0000-0000F45A0000}"/>
    <cellStyle name="Normal 5 4 2" xfId="23206" xr:uid="{00000000-0005-0000-0000-0000F55A0000}"/>
    <cellStyle name="Normal 5 4 2 2" xfId="23207" xr:uid="{00000000-0005-0000-0000-0000F65A0000}"/>
    <cellStyle name="Normal 5 4 2 2 2" xfId="23208" xr:uid="{00000000-0005-0000-0000-0000F75A0000}"/>
    <cellStyle name="Normal 5 4 2 3" xfId="23209" xr:uid="{00000000-0005-0000-0000-0000F85A0000}"/>
    <cellStyle name="Normal 5 4 2 4" xfId="23210" xr:uid="{00000000-0005-0000-0000-0000F95A0000}"/>
    <cellStyle name="Normal 5 4 3" xfId="23211" xr:uid="{00000000-0005-0000-0000-0000FA5A0000}"/>
    <cellStyle name="Normal 5 4 3 2" xfId="23212" xr:uid="{00000000-0005-0000-0000-0000FB5A0000}"/>
    <cellStyle name="Normal 5 4 3 3" xfId="23213" xr:uid="{00000000-0005-0000-0000-0000FC5A0000}"/>
    <cellStyle name="Normal 5 4 4" xfId="23214" xr:uid="{00000000-0005-0000-0000-0000FD5A0000}"/>
    <cellStyle name="Normal 5 4 4 2" xfId="23215" xr:uid="{00000000-0005-0000-0000-0000FE5A0000}"/>
    <cellStyle name="Normal 5 4 4 3" xfId="23216" xr:uid="{00000000-0005-0000-0000-0000FF5A0000}"/>
    <cellStyle name="Normal 5 4 5" xfId="23217" xr:uid="{00000000-0005-0000-0000-0000005B0000}"/>
    <cellStyle name="Normal 5 4 5 2" xfId="23218" xr:uid="{00000000-0005-0000-0000-0000015B0000}"/>
    <cellStyle name="Normal 5 4 6" xfId="23219" xr:uid="{00000000-0005-0000-0000-0000025B0000}"/>
    <cellStyle name="Normal 5 4 6 2" xfId="23220" xr:uid="{00000000-0005-0000-0000-0000035B0000}"/>
    <cellStyle name="Normal 5 4 7" xfId="23221" xr:uid="{00000000-0005-0000-0000-0000045B0000}"/>
    <cellStyle name="Normal 5 4 8" xfId="23222" xr:uid="{00000000-0005-0000-0000-0000055B0000}"/>
    <cellStyle name="Normal 5 4 9" xfId="58290" xr:uid="{00000000-0005-0000-0000-0000065B0000}"/>
    <cellStyle name="Normal 5 5" xfId="361" xr:uid="{00000000-0005-0000-0000-0000075B0000}"/>
    <cellStyle name="Normal 5 5 2" xfId="23223" xr:uid="{00000000-0005-0000-0000-0000085B0000}"/>
    <cellStyle name="Normal 5 6" xfId="23224" xr:uid="{00000000-0005-0000-0000-0000095B0000}"/>
    <cellStyle name="Normal 5 6 2" xfId="23225" xr:uid="{00000000-0005-0000-0000-00000A5B0000}"/>
    <cellStyle name="Normal 5 6 3" xfId="23226" xr:uid="{00000000-0005-0000-0000-00000B5B0000}"/>
    <cellStyle name="Normal 5 6 3 2" xfId="23227" xr:uid="{00000000-0005-0000-0000-00000C5B0000}"/>
    <cellStyle name="Normal 5 6 3 3" xfId="23228" xr:uid="{00000000-0005-0000-0000-00000D5B0000}"/>
    <cellStyle name="Normal 5 6 4" xfId="23229" xr:uid="{00000000-0005-0000-0000-00000E5B0000}"/>
    <cellStyle name="Normal 5 6 4 2" xfId="23230" xr:uid="{00000000-0005-0000-0000-00000F5B0000}"/>
    <cellStyle name="Normal 5 6 4 3" xfId="23231" xr:uid="{00000000-0005-0000-0000-0000105B0000}"/>
    <cellStyle name="Normal 5 6 5" xfId="23232" xr:uid="{00000000-0005-0000-0000-0000115B0000}"/>
    <cellStyle name="Normal 5 6 6" xfId="23233" xr:uid="{00000000-0005-0000-0000-0000125B0000}"/>
    <cellStyle name="Normal 5 6 7" xfId="58291" xr:uid="{00000000-0005-0000-0000-0000135B0000}"/>
    <cellStyle name="Normal 5 7" xfId="23234" xr:uid="{00000000-0005-0000-0000-0000145B0000}"/>
    <cellStyle name="Normal 5 7 2" xfId="23235" xr:uid="{00000000-0005-0000-0000-0000155B0000}"/>
    <cellStyle name="Normal 5 7 2 2" xfId="23236" xr:uid="{00000000-0005-0000-0000-0000165B0000}"/>
    <cellStyle name="Normal 5 7 2 2 2" xfId="23237" xr:uid="{00000000-0005-0000-0000-0000175B0000}"/>
    <cellStyle name="Normal 5 7 2 3" xfId="23238" xr:uid="{00000000-0005-0000-0000-0000185B0000}"/>
    <cellStyle name="Normal 5 7 2 4" xfId="23239" xr:uid="{00000000-0005-0000-0000-0000195B0000}"/>
    <cellStyle name="Normal 5 7 3" xfId="23240" xr:uid="{00000000-0005-0000-0000-00001A5B0000}"/>
    <cellStyle name="Normal 5 7 3 2" xfId="23241" xr:uid="{00000000-0005-0000-0000-00001B5B0000}"/>
    <cellStyle name="Normal 5 7 4" xfId="23242" xr:uid="{00000000-0005-0000-0000-00001C5B0000}"/>
    <cellStyle name="Normal 5 7 5" xfId="23243" xr:uid="{00000000-0005-0000-0000-00001D5B0000}"/>
    <cellStyle name="Normal 5 8" xfId="23244" xr:uid="{00000000-0005-0000-0000-00001E5B0000}"/>
    <cellStyle name="Normal 5 8 2" xfId="23245" xr:uid="{00000000-0005-0000-0000-00001F5B0000}"/>
    <cellStyle name="Normal 5 8 3" xfId="23246" xr:uid="{00000000-0005-0000-0000-0000205B0000}"/>
    <cellStyle name="Normal 5 8 4" xfId="23247" xr:uid="{00000000-0005-0000-0000-0000215B0000}"/>
    <cellStyle name="Normal 5 9" xfId="23248" xr:uid="{00000000-0005-0000-0000-0000225B0000}"/>
    <cellStyle name="Normal 5 9 2" xfId="23249" xr:uid="{00000000-0005-0000-0000-0000235B0000}"/>
    <cellStyle name="Normal 50" xfId="23250" xr:uid="{00000000-0005-0000-0000-0000245B0000}"/>
    <cellStyle name="Normal 50 2" xfId="23251" xr:uid="{00000000-0005-0000-0000-0000255B0000}"/>
    <cellStyle name="Normal 51" xfId="23252" xr:uid="{00000000-0005-0000-0000-0000265B0000}"/>
    <cellStyle name="Normal 52" xfId="23253" xr:uid="{00000000-0005-0000-0000-0000275B0000}"/>
    <cellStyle name="Normal 53" xfId="23254" xr:uid="{00000000-0005-0000-0000-0000285B0000}"/>
    <cellStyle name="Normal 53 2" xfId="23255" xr:uid="{00000000-0005-0000-0000-0000295B0000}"/>
    <cellStyle name="Normal 54" xfId="23256" xr:uid="{00000000-0005-0000-0000-00002A5B0000}"/>
    <cellStyle name="Normal 54 2" xfId="23257" xr:uid="{00000000-0005-0000-0000-00002B5B0000}"/>
    <cellStyle name="Normal 541" xfId="23258" xr:uid="{00000000-0005-0000-0000-00002C5B0000}"/>
    <cellStyle name="Normal 541 2" xfId="23259" xr:uid="{00000000-0005-0000-0000-00002D5B0000}"/>
    <cellStyle name="Normal 55" xfId="23260" xr:uid="{00000000-0005-0000-0000-00002E5B0000}"/>
    <cellStyle name="Normal 55 2" xfId="23261" xr:uid="{00000000-0005-0000-0000-00002F5B0000}"/>
    <cellStyle name="Normal 56" xfId="23262" xr:uid="{00000000-0005-0000-0000-0000305B0000}"/>
    <cellStyle name="Normal 57" xfId="23263" xr:uid="{00000000-0005-0000-0000-0000315B0000}"/>
    <cellStyle name="Normal 58" xfId="23264" xr:uid="{00000000-0005-0000-0000-0000325B0000}"/>
    <cellStyle name="Normal 59" xfId="23265" xr:uid="{00000000-0005-0000-0000-0000335B0000}"/>
    <cellStyle name="Normal 6" xfId="100" xr:uid="{00000000-0005-0000-0000-0000345B0000}"/>
    <cellStyle name="Normal 6 2" xfId="363" xr:uid="{00000000-0005-0000-0000-0000355B0000}"/>
    <cellStyle name="Normal 6 2 2" xfId="23266" xr:uid="{00000000-0005-0000-0000-0000365B0000}"/>
    <cellStyle name="Normal 6 2 2 2" xfId="23267" xr:uid="{00000000-0005-0000-0000-0000375B0000}"/>
    <cellStyle name="Normal 6 2 3" xfId="23268" xr:uid="{00000000-0005-0000-0000-0000385B0000}"/>
    <cellStyle name="Normal 6 2 4" xfId="23269" xr:uid="{00000000-0005-0000-0000-0000395B0000}"/>
    <cellStyle name="Normal 6 3" xfId="364" xr:uid="{00000000-0005-0000-0000-00003A5B0000}"/>
    <cellStyle name="Normal 6 3 2" xfId="23270" xr:uid="{00000000-0005-0000-0000-00003B5B0000}"/>
    <cellStyle name="Normal 6 3 2 2" xfId="23271" xr:uid="{00000000-0005-0000-0000-00003C5B0000}"/>
    <cellStyle name="Normal 6 3 2 2 2" xfId="23272" xr:uid="{00000000-0005-0000-0000-00003D5B0000}"/>
    <cellStyle name="Normal 6 3 2 2 2 2" xfId="23273" xr:uid="{00000000-0005-0000-0000-00003E5B0000}"/>
    <cellStyle name="Normal 6 3 2 2 3" xfId="23274" xr:uid="{00000000-0005-0000-0000-00003F5B0000}"/>
    <cellStyle name="Normal 6 3 2 2 4" xfId="23275" xr:uid="{00000000-0005-0000-0000-0000405B0000}"/>
    <cellStyle name="Normal 6 3 2 3" xfId="23276" xr:uid="{00000000-0005-0000-0000-0000415B0000}"/>
    <cellStyle name="Normal 6 3 2 3 2" xfId="23277" xr:uid="{00000000-0005-0000-0000-0000425B0000}"/>
    <cellStyle name="Normal 6 3 2 3 3" xfId="23278" xr:uid="{00000000-0005-0000-0000-0000435B0000}"/>
    <cellStyle name="Normal 6 3 2 4" xfId="23279" xr:uid="{00000000-0005-0000-0000-0000445B0000}"/>
    <cellStyle name="Normal 6 3 2 4 2" xfId="23280" xr:uid="{00000000-0005-0000-0000-0000455B0000}"/>
    <cellStyle name="Normal 6 3 2 4 3" xfId="23281" xr:uid="{00000000-0005-0000-0000-0000465B0000}"/>
    <cellStyle name="Normal 6 3 2 5" xfId="23282" xr:uid="{00000000-0005-0000-0000-0000475B0000}"/>
    <cellStyle name="Normal 6 3 2 5 2" xfId="23283" xr:uid="{00000000-0005-0000-0000-0000485B0000}"/>
    <cellStyle name="Normal 6 3 2 6" xfId="23284" xr:uid="{00000000-0005-0000-0000-0000495B0000}"/>
    <cellStyle name="Normal 6 3 2 7" xfId="23285" xr:uid="{00000000-0005-0000-0000-00004A5B0000}"/>
    <cellStyle name="Normal 6 3 2 8" xfId="58293" xr:uid="{00000000-0005-0000-0000-00004B5B0000}"/>
    <cellStyle name="Normal 6 3 3" xfId="23286" xr:uid="{00000000-0005-0000-0000-00004C5B0000}"/>
    <cellStyle name="Normal 6 3 3 2" xfId="23287" xr:uid="{00000000-0005-0000-0000-00004D5B0000}"/>
    <cellStyle name="Normal 6 3 3 3" xfId="23288" xr:uid="{00000000-0005-0000-0000-00004E5B0000}"/>
    <cellStyle name="Normal 6 3 4" xfId="23289" xr:uid="{00000000-0005-0000-0000-00004F5B0000}"/>
    <cellStyle name="Normal 6 3 4 2" xfId="23290" xr:uid="{00000000-0005-0000-0000-0000505B0000}"/>
    <cellStyle name="Normal 6 3 5" xfId="58292" xr:uid="{00000000-0005-0000-0000-0000515B0000}"/>
    <cellStyle name="Normal 6 3 6" xfId="485" xr:uid="{00000000-0005-0000-0000-0000525B0000}"/>
    <cellStyle name="Normal 6 3 7" xfId="465" xr:uid="{00000000-0005-0000-0000-0000535B0000}"/>
    <cellStyle name="Normal 6 4" xfId="23291" xr:uid="{00000000-0005-0000-0000-0000545B0000}"/>
    <cellStyle name="Normal 6 4 2" xfId="23292" xr:uid="{00000000-0005-0000-0000-0000555B0000}"/>
    <cellStyle name="Normal 6 4 3" xfId="23293" xr:uid="{00000000-0005-0000-0000-0000565B0000}"/>
    <cellStyle name="Normal 6 5" xfId="23294" xr:uid="{00000000-0005-0000-0000-0000575B0000}"/>
    <cellStyle name="Normal 6 5 2" xfId="23295" xr:uid="{00000000-0005-0000-0000-0000585B0000}"/>
    <cellStyle name="Normal 6 6" xfId="362" xr:uid="{00000000-0005-0000-0000-0000595B0000}"/>
    <cellStyle name="Normal 60" xfId="23296" xr:uid="{00000000-0005-0000-0000-00005A5B0000}"/>
    <cellStyle name="Normal 61" xfId="23297" xr:uid="{00000000-0005-0000-0000-00005B5B0000}"/>
    <cellStyle name="Normal 62" xfId="23298" xr:uid="{00000000-0005-0000-0000-00005C5B0000}"/>
    <cellStyle name="Normal 63" xfId="23299" xr:uid="{00000000-0005-0000-0000-00005D5B0000}"/>
    <cellStyle name="Normal 64" xfId="23300" xr:uid="{00000000-0005-0000-0000-00005E5B0000}"/>
    <cellStyle name="Normal 65" xfId="23301" xr:uid="{00000000-0005-0000-0000-00005F5B0000}"/>
    <cellStyle name="Normal 65 2" xfId="23302" xr:uid="{00000000-0005-0000-0000-0000605B0000}"/>
    <cellStyle name="Normal 66" xfId="23303" xr:uid="{00000000-0005-0000-0000-0000615B0000}"/>
    <cellStyle name="Normal 66 2" xfId="23304" xr:uid="{00000000-0005-0000-0000-0000625B0000}"/>
    <cellStyle name="Normal 67" xfId="23305" xr:uid="{00000000-0005-0000-0000-0000635B0000}"/>
    <cellStyle name="Normal 67 2" xfId="23306" xr:uid="{00000000-0005-0000-0000-0000645B0000}"/>
    <cellStyle name="Normal 67 2 2" xfId="23307" xr:uid="{00000000-0005-0000-0000-0000655B0000}"/>
    <cellStyle name="Normal 68" xfId="23308" xr:uid="{00000000-0005-0000-0000-0000665B0000}"/>
    <cellStyle name="Normal 68 2" xfId="23309" xr:uid="{00000000-0005-0000-0000-0000675B0000}"/>
    <cellStyle name="Normal 68 2 2" xfId="23310" xr:uid="{00000000-0005-0000-0000-0000685B0000}"/>
    <cellStyle name="Normal 68 2 2 2" xfId="23311" xr:uid="{00000000-0005-0000-0000-0000695B0000}"/>
    <cellStyle name="Normal 68 3" xfId="23312" xr:uid="{00000000-0005-0000-0000-00006A5B0000}"/>
    <cellStyle name="Normal 68 3 2" xfId="23313" xr:uid="{00000000-0005-0000-0000-00006B5B0000}"/>
    <cellStyle name="Normal 69" xfId="23314" xr:uid="{00000000-0005-0000-0000-00006C5B0000}"/>
    <cellStyle name="Normal 69 2" xfId="23315" xr:uid="{00000000-0005-0000-0000-00006D5B0000}"/>
    <cellStyle name="Normal 7" xfId="101" xr:uid="{00000000-0005-0000-0000-00006E5B0000}"/>
    <cellStyle name="Normal 7 10" xfId="23316" xr:uid="{00000000-0005-0000-0000-00006F5B0000}"/>
    <cellStyle name="Normal 7 11" xfId="23317" xr:uid="{00000000-0005-0000-0000-0000705B0000}"/>
    <cellStyle name="Normal 7 12" xfId="23318" xr:uid="{00000000-0005-0000-0000-0000715B0000}"/>
    <cellStyle name="Normal 7 13" xfId="23319" xr:uid="{00000000-0005-0000-0000-0000725B0000}"/>
    <cellStyle name="Normal 7 14" xfId="23320" xr:uid="{00000000-0005-0000-0000-0000735B0000}"/>
    <cellStyle name="Normal 7 15" xfId="23321" xr:uid="{00000000-0005-0000-0000-0000745B0000}"/>
    <cellStyle name="Normal 7 16" xfId="23322" xr:uid="{00000000-0005-0000-0000-0000755B0000}"/>
    <cellStyle name="Normal 7 17" xfId="23323" xr:uid="{00000000-0005-0000-0000-0000765B0000}"/>
    <cellStyle name="Normal 7 18" xfId="23324" xr:uid="{00000000-0005-0000-0000-0000775B0000}"/>
    <cellStyle name="Normal 7 19" xfId="23325" xr:uid="{00000000-0005-0000-0000-0000785B0000}"/>
    <cellStyle name="Normal 7 2" xfId="23326" xr:uid="{00000000-0005-0000-0000-0000795B0000}"/>
    <cellStyle name="Normal 7 2 2" xfId="23327" xr:uid="{00000000-0005-0000-0000-00007A5B0000}"/>
    <cellStyle name="Normal 7 2 2 2" xfId="23328" xr:uid="{00000000-0005-0000-0000-00007B5B0000}"/>
    <cellStyle name="Normal 7 2 3" xfId="23329" xr:uid="{00000000-0005-0000-0000-00007C5B0000}"/>
    <cellStyle name="Normal 7 2 4" xfId="23330" xr:uid="{00000000-0005-0000-0000-00007D5B0000}"/>
    <cellStyle name="Normal 7 2 5" xfId="23331" xr:uid="{00000000-0005-0000-0000-00007E5B0000}"/>
    <cellStyle name="Normal 7 2 5 2" xfId="23332" xr:uid="{00000000-0005-0000-0000-00007F5B0000}"/>
    <cellStyle name="Normal 7 2 5 3" xfId="23333" xr:uid="{00000000-0005-0000-0000-0000805B0000}"/>
    <cellStyle name="Normal 7 2 6" xfId="23334" xr:uid="{00000000-0005-0000-0000-0000815B0000}"/>
    <cellStyle name="Normal 7 2 6 2" xfId="23335" xr:uid="{00000000-0005-0000-0000-0000825B0000}"/>
    <cellStyle name="Normal 7 2 6 3" xfId="23336" xr:uid="{00000000-0005-0000-0000-0000835B0000}"/>
    <cellStyle name="Normal 7 2 7" xfId="23337" xr:uid="{00000000-0005-0000-0000-0000845B0000}"/>
    <cellStyle name="Normal 7 2 8" xfId="23338" xr:uid="{00000000-0005-0000-0000-0000855B0000}"/>
    <cellStyle name="Normal 7 2 9" xfId="58295" xr:uid="{00000000-0005-0000-0000-0000865B0000}"/>
    <cellStyle name="Normal 7 20" xfId="23339" xr:uid="{00000000-0005-0000-0000-0000875B0000}"/>
    <cellStyle name="Normal 7 21" xfId="23340" xr:uid="{00000000-0005-0000-0000-0000885B0000}"/>
    <cellStyle name="Normal 7 22" xfId="23341" xr:uid="{00000000-0005-0000-0000-0000895B0000}"/>
    <cellStyle name="Normal 7 23" xfId="23342" xr:uid="{00000000-0005-0000-0000-00008A5B0000}"/>
    <cellStyle name="Normal 7 24" xfId="23343" xr:uid="{00000000-0005-0000-0000-00008B5B0000}"/>
    <cellStyle name="Normal 7 25" xfId="23344" xr:uid="{00000000-0005-0000-0000-00008C5B0000}"/>
    <cellStyle name="Normal 7 26" xfId="23345" xr:uid="{00000000-0005-0000-0000-00008D5B0000}"/>
    <cellStyle name="Normal 7 27" xfId="23346" xr:uid="{00000000-0005-0000-0000-00008E5B0000}"/>
    <cellStyle name="Normal 7 28" xfId="23347" xr:uid="{00000000-0005-0000-0000-00008F5B0000}"/>
    <cellStyle name="Normal 7 29" xfId="23348" xr:uid="{00000000-0005-0000-0000-0000905B0000}"/>
    <cellStyle name="Normal 7 3" xfId="23349" xr:uid="{00000000-0005-0000-0000-0000915B0000}"/>
    <cellStyle name="Normal 7 3 2" xfId="23350" xr:uid="{00000000-0005-0000-0000-0000925B0000}"/>
    <cellStyle name="Normal 7 3 2 2" xfId="23351" xr:uid="{00000000-0005-0000-0000-0000935B0000}"/>
    <cellStyle name="Normal 7 3 2 2 2" xfId="23352" xr:uid="{00000000-0005-0000-0000-0000945B0000}"/>
    <cellStyle name="Normal 7 3 2 3" xfId="23353" xr:uid="{00000000-0005-0000-0000-0000955B0000}"/>
    <cellStyle name="Normal 7 3 2 4" xfId="23354" xr:uid="{00000000-0005-0000-0000-0000965B0000}"/>
    <cellStyle name="Normal 7 3 3" xfId="23355" xr:uid="{00000000-0005-0000-0000-0000975B0000}"/>
    <cellStyle name="Normal 7 3 3 2" xfId="23356" xr:uid="{00000000-0005-0000-0000-0000985B0000}"/>
    <cellStyle name="Normal 7 3 3 3" xfId="23357" xr:uid="{00000000-0005-0000-0000-0000995B0000}"/>
    <cellStyle name="Normal 7 3 4" xfId="23358" xr:uid="{00000000-0005-0000-0000-00009A5B0000}"/>
    <cellStyle name="Normal 7 3 4 2" xfId="23359" xr:uid="{00000000-0005-0000-0000-00009B5B0000}"/>
    <cellStyle name="Normal 7 30" xfId="23360" xr:uid="{00000000-0005-0000-0000-00009C5B0000}"/>
    <cellStyle name="Normal 7 31" xfId="23361" xr:uid="{00000000-0005-0000-0000-00009D5B0000}"/>
    <cellStyle name="Normal 7 32" xfId="23362" xr:uid="{00000000-0005-0000-0000-00009E5B0000}"/>
    <cellStyle name="Normal 7 33" xfId="23363" xr:uid="{00000000-0005-0000-0000-00009F5B0000}"/>
    <cellStyle name="Normal 7 34" xfId="23364" xr:uid="{00000000-0005-0000-0000-0000A05B0000}"/>
    <cellStyle name="Normal 7 35" xfId="23365" xr:uid="{00000000-0005-0000-0000-0000A15B0000}"/>
    <cellStyle name="Normal 7 36" xfId="23366" xr:uid="{00000000-0005-0000-0000-0000A25B0000}"/>
    <cellStyle name="Normal 7 37" xfId="23367" xr:uid="{00000000-0005-0000-0000-0000A35B0000}"/>
    <cellStyle name="Normal 7 38" xfId="23368" xr:uid="{00000000-0005-0000-0000-0000A45B0000}"/>
    <cellStyle name="Normal 7 39" xfId="23369" xr:uid="{00000000-0005-0000-0000-0000A55B0000}"/>
    <cellStyle name="Normal 7 39 2" xfId="23370" xr:uid="{00000000-0005-0000-0000-0000A65B0000}"/>
    <cellStyle name="Normal 7 4" xfId="23371" xr:uid="{00000000-0005-0000-0000-0000A75B0000}"/>
    <cellStyle name="Normal 7 4 2" xfId="23372" xr:uid="{00000000-0005-0000-0000-0000A85B0000}"/>
    <cellStyle name="Normal 7 4 3" xfId="23373" xr:uid="{00000000-0005-0000-0000-0000A95B0000}"/>
    <cellStyle name="Normal 7 4 4" xfId="23374" xr:uid="{00000000-0005-0000-0000-0000AA5B0000}"/>
    <cellStyle name="Normal 7 40" xfId="23375" xr:uid="{00000000-0005-0000-0000-0000AB5B0000}"/>
    <cellStyle name="Normal 7 40 2" xfId="23376" xr:uid="{00000000-0005-0000-0000-0000AC5B0000}"/>
    <cellStyle name="Normal 7 41" xfId="486" xr:uid="{00000000-0005-0000-0000-0000AD5B0000}"/>
    <cellStyle name="Normal 7 42" xfId="466" xr:uid="{00000000-0005-0000-0000-0000AE5B0000}"/>
    <cellStyle name="Normal 7 43" xfId="365" xr:uid="{00000000-0005-0000-0000-0000AF5B0000}"/>
    <cellStyle name="Normal 7 5" xfId="23377" xr:uid="{00000000-0005-0000-0000-0000B05B0000}"/>
    <cellStyle name="Normal 7 6" xfId="23378" xr:uid="{00000000-0005-0000-0000-0000B15B0000}"/>
    <cellStyle name="Normal 7 7" xfId="23379" xr:uid="{00000000-0005-0000-0000-0000B25B0000}"/>
    <cellStyle name="Normal 7 8" xfId="23380" xr:uid="{00000000-0005-0000-0000-0000B35B0000}"/>
    <cellStyle name="Normal 7 9" xfId="23381" xr:uid="{00000000-0005-0000-0000-0000B45B0000}"/>
    <cellStyle name="Normal 70" xfId="23382" xr:uid="{00000000-0005-0000-0000-0000B55B0000}"/>
    <cellStyle name="Normal 70 2" xfId="23383" xr:uid="{00000000-0005-0000-0000-0000B65B0000}"/>
    <cellStyle name="Normal 71" xfId="23384" xr:uid="{00000000-0005-0000-0000-0000B75B0000}"/>
    <cellStyle name="Normal 71 2" xfId="23385" xr:uid="{00000000-0005-0000-0000-0000B85B0000}"/>
    <cellStyle name="Normal 72" xfId="23386" xr:uid="{00000000-0005-0000-0000-0000B95B0000}"/>
    <cellStyle name="Normal 72 2" xfId="23387" xr:uid="{00000000-0005-0000-0000-0000BA5B0000}"/>
    <cellStyle name="Normal 73" xfId="23388" xr:uid="{00000000-0005-0000-0000-0000BB5B0000}"/>
    <cellStyle name="Normal 73 2" xfId="23389" xr:uid="{00000000-0005-0000-0000-0000BC5B0000}"/>
    <cellStyle name="Normal 74" xfId="23390" xr:uid="{00000000-0005-0000-0000-0000BD5B0000}"/>
    <cellStyle name="Normal 74 2" xfId="23391" xr:uid="{00000000-0005-0000-0000-0000BE5B0000}"/>
    <cellStyle name="Normal 75" xfId="23392" xr:uid="{00000000-0005-0000-0000-0000BF5B0000}"/>
    <cellStyle name="Normal 75 2" xfId="23393" xr:uid="{00000000-0005-0000-0000-0000C05B0000}"/>
    <cellStyle name="Normal 75 3" xfId="23394" xr:uid="{00000000-0005-0000-0000-0000C15B0000}"/>
    <cellStyle name="Normal 76" xfId="23395" xr:uid="{00000000-0005-0000-0000-0000C25B0000}"/>
    <cellStyle name="Normal 76 2" xfId="23396" xr:uid="{00000000-0005-0000-0000-0000C35B0000}"/>
    <cellStyle name="Normal 76 3" xfId="23397" xr:uid="{00000000-0005-0000-0000-0000C45B0000}"/>
    <cellStyle name="Normal 77" xfId="23398" xr:uid="{00000000-0005-0000-0000-0000C55B0000}"/>
    <cellStyle name="Normal 77 2" xfId="23399" xr:uid="{00000000-0005-0000-0000-0000C65B0000}"/>
    <cellStyle name="Normal 77 3" xfId="23400" xr:uid="{00000000-0005-0000-0000-0000C75B0000}"/>
    <cellStyle name="Normal 78" xfId="23401" xr:uid="{00000000-0005-0000-0000-0000C85B0000}"/>
    <cellStyle name="Normal 78 2" xfId="23402" xr:uid="{00000000-0005-0000-0000-0000C95B0000}"/>
    <cellStyle name="Normal 78 3" xfId="23403" xr:uid="{00000000-0005-0000-0000-0000CA5B0000}"/>
    <cellStyle name="Normal 79" xfId="23404" xr:uid="{00000000-0005-0000-0000-0000CB5B0000}"/>
    <cellStyle name="Normal 79 2" xfId="23405" xr:uid="{00000000-0005-0000-0000-0000CC5B0000}"/>
    <cellStyle name="Normal 79 3" xfId="23406" xr:uid="{00000000-0005-0000-0000-0000CD5B0000}"/>
    <cellStyle name="Normal 8" xfId="102" xr:uid="{00000000-0005-0000-0000-0000CE5B0000}"/>
    <cellStyle name="Normal 8 10" xfId="23407" xr:uid="{00000000-0005-0000-0000-0000CF5B0000}"/>
    <cellStyle name="Normal 8 2" xfId="23408" xr:uid="{00000000-0005-0000-0000-0000D05B0000}"/>
    <cellStyle name="Normal 8 2 2" xfId="23409" xr:uid="{00000000-0005-0000-0000-0000D15B0000}"/>
    <cellStyle name="Normal 8 2 2 2" xfId="23410" xr:uid="{00000000-0005-0000-0000-0000D25B0000}"/>
    <cellStyle name="Normal 8 2 3" xfId="23411" xr:uid="{00000000-0005-0000-0000-0000D35B0000}"/>
    <cellStyle name="Normal 8 3" xfId="23412" xr:uid="{00000000-0005-0000-0000-0000D45B0000}"/>
    <cellStyle name="Normal 8 3 2" xfId="23413" xr:uid="{00000000-0005-0000-0000-0000D55B0000}"/>
    <cellStyle name="Normal 8 4" xfId="23414" xr:uid="{00000000-0005-0000-0000-0000D65B0000}"/>
    <cellStyle name="Normal 8 4 2" xfId="23415" xr:uid="{00000000-0005-0000-0000-0000D75B0000}"/>
    <cellStyle name="Normal 8 5" xfId="23416" xr:uid="{00000000-0005-0000-0000-0000D85B0000}"/>
    <cellStyle name="Normal 8 5 2" xfId="23417" xr:uid="{00000000-0005-0000-0000-0000D95B0000}"/>
    <cellStyle name="Normal 8 6" xfId="23418" xr:uid="{00000000-0005-0000-0000-0000DA5B0000}"/>
    <cellStyle name="Normal 8 6 2" xfId="23419" xr:uid="{00000000-0005-0000-0000-0000DB5B0000}"/>
    <cellStyle name="Normal 8 6 2 2" xfId="23420" xr:uid="{00000000-0005-0000-0000-0000DC5B0000}"/>
    <cellStyle name="Normal 8 7" xfId="366" xr:uid="{00000000-0005-0000-0000-0000DD5B0000}"/>
    <cellStyle name="Normal 80" xfId="23421" xr:uid="{00000000-0005-0000-0000-0000DE5B0000}"/>
    <cellStyle name="Normal 80 2" xfId="23422" xr:uid="{00000000-0005-0000-0000-0000DF5B0000}"/>
    <cellStyle name="Normal 80 3" xfId="23423" xr:uid="{00000000-0005-0000-0000-0000E05B0000}"/>
    <cellStyle name="Normal 80 4" xfId="23424" xr:uid="{00000000-0005-0000-0000-0000E15B0000}"/>
    <cellStyle name="Normal 80 5" xfId="23425" xr:uid="{00000000-0005-0000-0000-0000E25B0000}"/>
    <cellStyle name="Normal 81" xfId="23426" xr:uid="{00000000-0005-0000-0000-0000E35B0000}"/>
    <cellStyle name="Normal 81 2" xfId="23427" xr:uid="{00000000-0005-0000-0000-0000E45B0000}"/>
    <cellStyle name="Normal 81 3" xfId="23428" xr:uid="{00000000-0005-0000-0000-0000E55B0000}"/>
    <cellStyle name="Normal 81 4" xfId="23429" xr:uid="{00000000-0005-0000-0000-0000E65B0000}"/>
    <cellStyle name="Normal 81 5" xfId="23430" xr:uid="{00000000-0005-0000-0000-0000E75B0000}"/>
    <cellStyle name="Normal 82" xfId="23431" xr:uid="{00000000-0005-0000-0000-0000E85B0000}"/>
    <cellStyle name="Normal 82 2" xfId="23432" xr:uid="{00000000-0005-0000-0000-0000E95B0000}"/>
    <cellStyle name="Normal 82 3" xfId="23433" xr:uid="{00000000-0005-0000-0000-0000EA5B0000}"/>
    <cellStyle name="Normal 82 4" xfId="23434" xr:uid="{00000000-0005-0000-0000-0000EB5B0000}"/>
    <cellStyle name="Normal 82 5" xfId="23435" xr:uid="{00000000-0005-0000-0000-0000EC5B0000}"/>
    <cellStyle name="Normal 83" xfId="23436" xr:uid="{00000000-0005-0000-0000-0000ED5B0000}"/>
    <cellStyle name="Normal 83 2" xfId="23437" xr:uid="{00000000-0005-0000-0000-0000EE5B0000}"/>
    <cellStyle name="Normal 83 3" xfId="23438" xr:uid="{00000000-0005-0000-0000-0000EF5B0000}"/>
    <cellStyle name="Normal 83 4" xfId="23439" xr:uid="{00000000-0005-0000-0000-0000F05B0000}"/>
    <cellStyle name="Normal 83 5" xfId="23440" xr:uid="{00000000-0005-0000-0000-0000F15B0000}"/>
    <cellStyle name="Normal 84" xfId="23441" xr:uid="{00000000-0005-0000-0000-0000F25B0000}"/>
    <cellStyle name="Normal 84 2" xfId="23442" xr:uid="{00000000-0005-0000-0000-0000F35B0000}"/>
    <cellStyle name="Normal 84 3" xfId="23443" xr:uid="{00000000-0005-0000-0000-0000F45B0000}"/>
    <cellStyle name="Normal 84 4" xfId="23444" xr:uid="{00000000-0005-0000-0000-0000F55B0000}"/>
    <cellStyle name="Normal 84 5" xfId="23445" xr:uid="{00000000-0005-0000-0000-0000F65B0000}"/>
    <cellStyle name="Normal 85" xfId="23446" xr:uid="{00000000-0005-0000-0000-0000F75B0000}"/>
    <cellStyle name="Normal 85 2" xfId="23447" xr:uid="{00000000-0005-0000-0000-0000F85B0000}"/>
    <cellStyle name="Normal 85 3" xfId="23448" xr:uid="{00000000-0005-0000-0000-0000F95B0000}"/>
    <cellStyle name="Normal 85 4" xfId="23449" xr:uid="{00000000-0005-0000-0000-0000FA5B0000}"/>
    <cellStyle name="Normal 85 5" xfId="23450" xr:uid="{00000000-0005-0000-0000-0000FB5B0000}"/>
    <cellStyle name="Normal 86" xfId="23451" xr:uid="{00000000-0005-0000-0000-0000FC5B0000}"/>
    <cellStyle name="Normal 86 2" xfId="23452" xr:uid="{00000000-0005-0000-0000-0000FD5B0000}"/>
    <cellStyle name="Normal 86 3" xfId="23453" xr:uid="{00000000-0005-0000-0000-0000FE5B0000}"/>
    <cellStyle name="Normal 86 4" xfId="23454" xr:uid="{00000000-0005-0000-0000-0000FF5B0000}"/>
    <cellStyle name="Normal 86 5" xfId="23455" xr:uid="{00000000-0005-0000-0000-0000005C0000}"/>
    <cellStyle name="Normal 87" xfId="23456" xr:uid="{00000000-0005-0000-0000-0000015C0000}"/>
    <cellStyle name="Normal 87 2" xfId="23457" xr:uid="{00000000-0005-0000-0000-0000025C0000}"/>
    <cellStyle name="Normal 87 3" xfId="23458" xr:uid="{00000000-0005-0000-0000-0000035C0000}"/>
    <cellStyle name="Normal 87 4" xfId="23459" xr:uid="{00000000-0005-0000-0000-0000045C0000}"/>
    <cellStyle name="Normal 87 5" xfId="23460" xr:uid="{00000000-0005-0000-0000-0000055C0000}"/>
    <cellStyle name="Normal 88" xfId="23461" xr:uid="{00000000-0005-0000-0000-0000065C0000}"/>
    <cellStyle name="Normal 88 2" xfId="23462" xr:uid="{00000000-0005-0000-0000-0000075C0000}"/>
    <cellStyle name="Normal 88 3" xfId="23463" xr:uid="{00000000-0005-0000-0000-0000085C0000}"/>
    <cellStyle name="Normal 88 4" xfId="23464" xr:uid="{00000000-0005-0000-0000-0000095C0000}"/>
    <cellStyle name="Normal 88 5" xfId="23465" xr:uid="{00000000-0005-0000-0000-00000A5C0000}"/>
    <cellStyle name="Normal 89" xfId="23466" xr:uid="{00000000-0005-0000-0000-00000B5C0000}"/>
    <cellStyle name="Normal 89 2" xfId="23467" xr:uid="{00000000-0005-0000-0000-00000C5C0000}"/>
    <cellStyle name="Normal 89 3" xfId="23468" xr:uid="{00000000-0005-0000-0000-00000D5C0000}"/>
    <cellStyle name="Normal 9" xfId="103" xr:uid="{00000000-0005-0000-0000-00000E5C0000}"/>
    <cellStyle name="Normal 9 2" xfId="23470" xr:uid="{00000000-0005-0000-0000-00000F5C0000}"/>
    <cellStyle name="Normal 9 2 2" xfId="23471" xr:uid="{00000000-0005-0000-0000-0000105C0000}"/>
    <cellStyle name="Normal 9 2 2 2" xfId="23472" xr:uid="{00000000-0005-0000-0000-0000115C0000}"/>
    <cellStyle name="Normal 9 2 3" xfId="23473" xr:uid="{00000000-0005-0000-0000-0000125C0000}"/>
    <cellStyle name="Normal 9 2 4" xfId="23474" xr:uid="{00000000-0005-0000-0000-0000135C0000}"/>
    <cellStyle name="Normal 9 3" xfId="23475" xr:uid="{00000000-0005-0000-0000-0000145C0000}"/>
    <cellStyle name="Normal 9 3 2" xfId="23476" xr:uid="{00000000-0005-0000-0000-0000155C0000}"/>
    <cellStyle name="Normal 9 4" xfId="23477" xr:uid="{00000000-0005-0000-0000-0000165C0000}"/>
    <cellStyle name="Normal 9 5" xfId="23478" xr:uid="{00000000-0005-0000-0000-0000175C0000}"/>
    <cellStyle name="Normal 9 5 2" xfId="23479" xr:uid="{00000000-0005-0000-0000-0000185C0000}"/>
    <cellStyle name="Normal 9 6" xfId="23480" xr:uid="{00000000-0005-0000-0000-0000195C0000}"/>
    <cellStyle name="Normal 9 6 2" xfId="23481" xr:uid="{00000000-0005-0000-0000-00001A5C0000}"/>
    <cellStyle name="Normal 9 7" xfId="23469" xr:uid="{00000000-0005-0000-0000-00001B5C0000}"/>
    <cellStyle name="Normal 90" xfId="23482" xr:uid="{00000000-0005-0000-0000-00001C5C0000}"/>
    <cellStyle name="Normal 90 2" xfId="23483" xr:uid="{00000000-0005-0000-0000-00001D5C0000}"/>
    <cellStyle name="Normal 90 3" xfId="23484" xr:uid="{00000000-0005-0000-0000-00001E5C0000}"/>
    <cellStyle name="Normal 91" xfId="23485" xr:uid="{00000000-0005-0000-0000-00001F5C0000}"/>
    <cellStyle name="Normal 91 2" xfId="23486" xr:uid="{00000000-0005-0000-0000-0000205C0000}"/>
    <cellStyle name="Normal 91 3" xfId="23487" xr:uid="{00000000-0005-0000-0000-0000215C0000}"/>
    <cellStyle name="Normal 92" xfId="23488" xr:uid="{00000000-0005-0000-0000-0000225C0000}"/>
    <cellStyle name="Normal 92 2" xfId="23489" xr:uid="{00000000-0005-0000-0000-0000235C0000}"/>
    <cellStyle name="Normal 92 3" xfId="23490" xr:uid="{00000000-0005-0000-0000-0000245C0000}"/>
    <cellStyle name="Normal 93" xfId="23491" xr:uid="{00000000-0005-0000-0000-0000255C0000}"/>
    <cellStyle name="Normal 93 2" xfId="23492" xr:uid="{00000000-0005-0000-0000-0000265C0000}"/>
    <cellStyle name="Normal 93 3" xfId="23493" xr:uid="{00000000-0005-0000-0000-0000275C0000}"/>
    <cellStyle name="Normal 93 4" xfId="23494" xr:uid="{00000000-0005-0000-0000-0000285C0000}"/>
    <cellStyle name="Normal 94" xfId="23495" xr:uid="{00000000-0005-0000-0000-0000295C0000}"/>
    <cellStyle name="Normal 94 2" xfId="23496" xr:uid="{00000000-0005-0000-0000-00002A5C0000}"/>
    <cellStyle name="Normal 94 3" xfId="23497" xr:uid="{00000000-0005-0000-0000-00002B5C0000}"/>
    <cellStyle name="Normal 94 4" xfId="23498" xr:uid="{00000000-0005-0000-0000-00002C5C0000}"/>
    <cellStyle name="Normal 95" xfId="23499" xr:uid="{00000000-0005-0000-0000-00002D5C0000}"/>
    <cellStyle name="Normal 95 2" xfId="23500" xr:uid="{00000000-0005-0000-0000-00002E5C0000}"/>
    <cellStyle name="Normal 95 3" xfId="23501" xr:uid="{00000000-0005-0000-0000-00002F5C0000}"/>
    <cellStyle name="Normal 95 4" xfId="23502" xr:uid="{00000000-0005-0000-0000-0000305C0000}"/>
    <cellStyle name="Normal 96" xfId="23503" xr:uid="{00000000-0005-0000-0000-0000315C0000}"/>
    <cellStyle name="Normal 96 2" xfId="23504" xr:uid="{00000000-0005-0000-0000-0000325C0000}"/>
    <cellStyle name="Normal 96 3" xfId="23505" xr:uid="{00000000-0005-0000-0000-0000335C0000}"/>
    <cellStyle name="Normal 96 4" xfId="23506" xr:uid="{00000000-0005-0000-0000-0000345C0000}"/>
    <cellStyle name="Normal 97" xfId="23507" xr:uid="{00000000-0005-0000-0000-0000355C0000}"/>
    <cellStyle name="Normal 97 2" xfId="23508" xr:uid="{00000000-0005-0000-0000-0000365C0000}"/>
    <cellStyle name="Normal 97 3" xfId="23509" xr:uid="{00000000-0005-0000-0000-0000375C0000}"/>
    <cellStyle name="Normal 97 4" xfId="23510" xr:uid="{00000000-0005-0000-0000-0000385C0000}"/>
    <cellStyle name="Normal 98" xfId="23511" xr:uid="{00000000-0005-0000-0000-0000395C0000}"/>
    <cellStyle name="Normal 98 2" xfId="23512" xr:uid="{00000000-0005-0000-0000-00003A5C0000}"/>
    <cellStyle name="Normal 98 3" xfId="23513" xr:uid="{00000000-0005-0000-0000-00003B5C0000}"/>
    <cellStyle name="Normal 99" xfId="23514" xr:uid="{00000000-0005-0000-0000-00003C5C0000}"/>
    <cellStyle name="Normal 99 2" xfId="23515" xr:uid="{00000000-0005-0000-0000-00003D5C0000}"/>
    <cellStyle name="Normal 99 3" xfId="23516" xr:uid="{00000000-0005-0000-0000-00003E5C0000}"/>
    <cellStyle name="Note 10" xfId="23517" xr:uid="{00000000-0005-0000-0000-00003F5C0000}"/>
    <cellStyle name="Note 10 2" xfId="23518" xr:uid="{00000000-0005-0000-0000-0000405C0000}"/>
    <cellStyle name="Note 10 2 2" xfId="23519" xr:uid="{00000000-0005-0000-0000-0000415C0000}"/>
    <cellStyle name="Note 10 3" xfId="23520" xr:uid="{00000000-0005-0000-0000-0000425C0000}"/>
    <cellStyle name="Note 11" xfId="23521" xr:uid="{00000000-0005-0000-0000-0000435C0000}"/>
    <cellStyle name="Note 11 2" xfId="23522" xr:uid="{00000000-0005-0000-0000-0000445C0000}"/>
    <cellStyle name="Note 11 2 2" xfId="23523" xr:uid="{00000000-0005-0000-0000-0000455C0000}"/>
    <cellStyle name="Note 11 3" xfId="23524" xr:uid="{00000000-0005-0000-0000-0000465C0000}"/>
    <cellStyle name="Note 12" xfId="23525" xr:uid="{00000000-0005-0000-0000-0000475C0000}"/>
    <cellStyle name="Note 12 2" xfId="23526" xr:uid="{00000000-0005-0000-0000-0000485C0000}"/>
    <cellStyle name="Note 12 2 2" xfId="23527" xr:uid="{00000000-0005-0000-0000-0000495C0000}"/>
    <cellStyle name="Note 12 3" xfId="23528" xr:uid="{00000000-0005-0000-0000-00004A5C0000}"/>
    <cellStyle name="Note 13" xfId="23529" xr:uid="{00000000-0005-0000-0000-00004B5C0000}"/>
    <cellStyle name="Note 13 2" xfId="23530" xr:uid="{00000000-0005-0000-0000-00004C5C0000}"/>
    <cellStyle name="Note 13 2 2" xfId="23531" xr:uid="{00000000-0005-0000-0000-00004D5C0000}"/>
    <cellStyle name="Note 13 3" xfId="23532" xr:uid="{00000000-0005-0000-0000-00004E5C0000}"/>
    <cellStyle name="Note 14" xfId="23533" xr:uid="{00000000-0005-0000-0000-00004F5C0000}"/>
    <cellStyle name="Note 14 2" xfId="23534" xr:uid="{00000000-0005-0000-0000-0000505C0000}"/>
    <cellStyle name="Note 14 2 2" xfId="23535" xr:uid="{00000000-0005-0000-0000-0000515C0000}"/>
    <cellStyle name="Note 14 3" xfId="23536" xr:uid="{00000000-0005-0000-0000-0000525C0000}"/>
    <cellStyle name="Note 15" xfId="23537" xr:uid="{00000000-0005-0000-0000-0000535C0000}"/>
    <cellStyle name="Note 15 2" xfId="23538" xr:uid="{00000000-0005-0000-0000-0000545C0000}"/>
    <cellStyle name="Note 15 2 2" xfId="23539" xr:uid="{00000000-0005-0000-0000-0000555C0000}"/>
    <cellStyle name="Note 15 3" xfId="23540" xr:uid="{00000000-0005-0000-0000-0000565C0000}"/>
    <cellStyle name="Note 16" xfId="23541" xr:uid="{00000000-0005-0000-0000-0000575C0000}"/>
    <cellStyle name="Note 16 2" xfId="23542" xr:uid="{00000000-0005-0000-0000-0000585C0000}"/>
    <cellStyle name="Note 16 2 2" xfId="23543" xr:uid="{00000000-0005-0000-0000-0000595C0000}"/>
    <cellStyle name="Note 16 3" xfId="23544" xr:uid="{00000000-0005-0000-0000-00005A5C0000}"/>
    <cellStyle name="Note 17" xfId="23545" xr:uid="{00000000-0005-0000-0000-00005B5C0000}"/>
    <cellStyle name="Note 17 2" xfId="23546" xr:uid="{00000000-0005-0000-0000-00005C5C0000}"/>
    <cellStyle name="Note 17 2 2" xfId="23547" xr:uid="{00000000-0005-0000-0000-00005D5C0000}"/>
    <cellStyle name="Note 17 3" xfId="23548" xr:uid="{00000000-0005-0000-0000-00005E5C0000}"/>
    <cellStyle name="Note 18" xfId="23549" xr:uid="{00000000-0005-0000-0000-00005F5C0000}"/>
    <cellStyle name="Note 18 2" xfId="23550" xr:uid="{00000000-0005-0000-0000-0000605C0000}"/>
    <cellStyle name="Note 18 2 2" xfId="23551" xr:uid="{00000000-0005-0000-0000-0000615C0000}"/>
    <cellStyle name="Note 18 3" xfId="23552" xr:uid="{00000000-0005-0000-0000-0000625C0000}"/>
    <cellStyle name="Note 19" xfId="23553" xr:uid="{00000000-0005-0000-0000-0000635C0000}"/>
    <cellStyle name="Note 19 2" xfId="23554" xr:uid="{00000000-0005-0000-0000-0000645C0000}"/>
    <cellStyle name="Note 19 2 2" xfId="23555" xr:uid="{00000000-0005-0000-0000-0000655C0000}"/>
    <cellStyle name="Note 19 3" xfId="23556" xr:uid="{00000000-0005-0000-0000-0000665C0000}"/>
    <cellStyle name="Note 2" xfId="72" xr:uid="{00000000-0005-0000-0000-0000675C0000}"/>
    <cellStyle name="Note 2 10" xfId="23557" xr:uid="{00000000-0005-0000-0000-0000685C0000}"/>
    <cellStyle name="Note 2 10 2" xfId="23558" xr:uid="{00000000-0005-0000-0000-0000695C0000}"/>
    <cellStyle name="Note 2 10 3" xfId="23559" xr:uid="{00000000-0005-0000-0000-00006A5C0000}"/>
    <cellStyle name="Note 2 11" xfId="23560" xr:uid="{00000000-0005-0000-0000-00006B5C0000}"/>
    <cellStyle name="Note 2 11 2" xfId="23561" xr:uid="{00000000-0005-0000-0000-00006C5C0000}"/>
    <cellStyle name="Note 2 11 3" xfId="23562" xr:uid="{00000000-0005-0000-0000-00006D5C0000}"/>
    <cellStyle name="Note 2 12" xfId="23563" xr:uid="{00000000-0005-0000-0000-00006E5C0000}"/>
    <cellStyle name="Note 2 12 2" xfId="23564" xr:uid="{00000000-0005-0000-0000-00006F5C0000}"/>
    <cellStyle name="Note 2 12 3" xfId="23565" xr:uid="{00000000-0005-0000-0000-0000705C0000}"/>
    <cellStyle name="Note 2 13" xfId="23566" xr:uid="{00000000-0005-0000-0000-0000715C0000}"/>
    <cellStyle name="Note 2 13 2" xfId="23567" xr:uid="{00000000-0005-0000-0000-0000725C0000}"/>
    <cellStyle name="Note 2 13 3" xfId="23568" xr:uid="{00000000-0005-0000-0000-0000735C0000}"/>
    <cellStyle name="Note 2 14" xfId="23569" xr:uid="{00000000-0005-0000-0000-0000745C0000}"/>
    <cellStyle name="Note 2 14 2" xfId="23570" xr:uid="{00000000-0005-0000-0000-0000755C0000}"/>
    <cellStyle name="Note 2 15" xfId="23571" xr:uid="{00000000-0005-0000-0000-0000765C0000}"/>
    <cellStyle name="Note 2 15 2" xfId="23572" xr:uid="{00000000-0005-0000-0000-0000775C0000}"/>
    <cellStyle name="Note 2 15 3" xfId="23573" xr:uid="{00000000-0005-0000-0000-0000785C0000}"/>
    <cellStyle name="Note 2 16" xfId="58214" xr:uid="{00000000-0005-0000-0000-0000795C0000}"/>
    <cellStyle name="Note 2 17" xfId="367" xr:uid="{00000000-0005-0000-0000-00007A5C0000}"/>
    <cellStyle name="Note 2 2" xfId="368" xr:uid="{00000000-0005-0000-0000-00007B5C0000}"/>
    <cellStyle name="Note 2 2 10" xfId="23574" xr:uid="{00000000-0005-0000-0000-00007C5C0000}"/>
    <cellStyle name="Note 2 2 10 2" xfId="23575" xr:uid="{00000000-0005-0000-0000-00007D5C0000}"/>
    <cellStyle name="Note 2 2 10 3" xfId="23576" xr:uid="{00000000-0005-0000-0000-00007E5C0000}"/>
    <cellStyle name="Note 2 2 11" xfId="23577" xr:uid="{00000000-0005-0000-0000-00007F5C0000}"/>
    <cellStyle name="Note 2 2 11 2" xfId="23578" xr:uid="{00000000-0005-0000-0000-0000805C0000}"/>
    <cellStyle name="Note 2 2 11 3" xfId="23579" xr:uid="{00000000-0005-0000-0000-0000815C0000}"/>
    <cellStyle name="Note 2 2 12" xfId="23580" xr:uid="{00000000-0005-0000-0000-0000825C0000}"/>
    <cellStyle name="Note 2 2 12 2" xfId="23581" xr:uid="{00000000-0005-0000-0000-0000835C0000}"/>
    <cellStyle name="Note 2 2 12 3" xfId="23582" xr:uid="{00000000-0005-0000-0000-0000845C0000}"/>
    <cellStyle name="Note 2 2 13" xfId="58361" xr:uid="{00000000-0005-0000-0000-0000855C0000}"/>
    <cellStyle name="Note 2 2 2" xfId="369" xr:uid="{00000000-0005-0000-0000-0000865C0000}"/>
    <cellStyle name="Note 2 2 2 10" xfId="23583" xr:uid="{00000000-0005-0000-0000-0000875C0000}"/>
    <cellStyle name="Note 2 2 2 10 2" xfId="23584" xr:uid="{00000000-0005-0000-0000-0000885C0000}"/>
    <cellStyle name="Note 2 2 2 10 3" xfId="23585" xr:uid="{00000000-0005-0000-0000-0000895C0000}"/>
    <cellStyle name="Note 2 2 2 11" xfId="23586" xr:uid="{00000000-0005-0000-0000-00008A5C0000}"/>
    <cellStyle name="Note 2 2 2 11 2" xfId="23587" xr:uid="{00000000-0005-0000-0000-00008B5C0000}"/>
    <cellStyle name="Note 2 2 2 11 3" xfId="23588" xr:uid="{00000000-0005-0000-0000-00008C5C0000}"/>
    <cellStyle name="Note 2 2 2 12" xfId="58320" xr:uid="{00000000-0005-0000-0000-00008D5C0000}"/>
    <cellStyle name="Note 2 2 2 2" xfId="370" xr:uid="{00000000-0005-0000-0000-00008E5C0000}"/>
    <cellStyle name="Note 2 2 2 2 2" xfId="23589" xr:uid="{00000000-0005-0000-0000-00008F5C0000}"/>
    <cellStyle name="Note 2 2 2 2 2 10" xfId="23590" xr:uid="{00000000-0005-0000-0000-0000905C0000}"/>
    <cellStyle name="Note 2 2 2 2 2 10 10" xfId="23591" xr:uid="{00000000-0005-0000-0000-0000915C0000}"/>
    <cellStyle name="Note 2 2 2 2 2 10 11" xfId="23592" xr:uid="{00000000-0005-0000-0000-0000925C0000}"/>
    <cellStyle name="Note 2 2 2 2 2 10 12" xfId="23593" xr:uid="{00000000-0005-0000-0000-0000935C0000}"/>
    <cellStyle name="Note 2 2 2 2 2 10 2" xfId="23594" xr:uid="{00000000-0005-0000-0000-0000945C0000}"/>
    <cellStyle name="Note 2 2 2 2 2 10 2 2" xfId="23595" xr:uid="{00000000-0005-0000-0000-0000955C0000}"/>
    <cellStyle name="Note 2 2 2 2 2 10 2 3" xfId="23596" xr:uid="{00000000-0005-0000-0000-0000965C0000}"/>
    <cellStyle name="Note 2 2 2 2 2 10 3" xfId="23597" xr:uid="{00000000-0005-0000-0000-0000975C0000}"/>
    <cellStyle name="Note 2 2 2 2 2 10 3 2" xfId="23598" xr:uid="{00000000-0005-0000-0000-0000985C0000}"/>
    <cellStyle name="Note 2 2 2 2 2 10 3 3" xfId="23599" xr:uid="{00000000-0005-0000-0000-0000995C0000}"/>
    <cellStyle name="Note 2 2 2 2 2 10 4" xfId="23600" xr:uid="{00000000-0005-0000-0000-00009A5C0000}"/>
    <cellStyle name="Note 2 2 2 2 2 10 4 2" xfId="23601" xr:uid="{00000000-0005-0000-0000-00009B5C0000}"/>
    <cellStyle name="Note 2 2 2 2 2 10 4 3" xfId="23602" xr:uid="{00000000-0005-0000-0000-00009C5C0000}"/>
    <cellStyle name="Note 2 2 2 2 2 10 5" xfId="23603" xr:uid="{00000000-0005-0000-0000-00009D5C0000}"/>
    <cellStyle name="Note 2 2 2 2 2 10 5 2" xfId="23604" xr:uid="{00000000-0005-0000-0000-00009E5C0000}"/>
    <cellStyle name="Note 2 2 2 2 2 10 5 3" xfId="23605" xr:uid="{00000000-0005-0000-0000-00009F5C0000}"/>
    <cellStyle name="Note 2 2 2 2 2 10 6" xfId="23606" xr:uid="{00000000-0005-0000-0000-0000A05C0000}"/>
    <cellStyle name="Note 2 2 2 2 2 10 6 2" xfId="23607" xr:uid="{00000000-0005-0000-0000-0000A15C0000}"/>
    <cellStyle name="Note 2 2 2 2 2 10 6 3" xfId="23608" xr:uid="{00000000-0005-0000-0000-0000A25C0000}"/>
    <cellStyle name="Note 2 2 2 2 2 10 7" xfId="23609" xr:uid="{00000000-0005-0000-0000-0000A35C0000}"/>
    <cellStyle name="Note 2 2 2 2 2 10 7 2" xfId="23610" xr:uid="{00000000-0005-0000-0000-0000A45C0000}"/>
    <cellStyle name="Note 2 2 2 2 2 10 7 3" xfId="23611" xr:uid="{00000000-0005-0000-0000-0000A55C0000}"/>
    <cellStyle name="Note 2 2 2 2 2 10 8" xfId="23612" xr:uid="{00000000-0005-0000-0000-0000A65C0000}"/>
    <cellStyle name="Note 2 2 2 2 2 10 8 2" xfId="23613" xr:uid="{00000000-0005-0000-0000-0000A75C0000}"/>
    <cellStyle name="Note 2 2 2 2 2 10 8 3" xfId="23614" xr:uid="{00000000-0005-0000-0000-0000A85C0000}"/>
    <cellStyle name="Note 2 2 2 2 2 10 9" xfId="23615" xr:uid="{00000000-0005-0000-0000-0000A95C0000}"/>
    <cellStyle name="Note 2 2 2 2 2 10 9 2" xfId="23616" xr:uid="{00000000-0005-0000-0000-0000AA5C0000}"/>
    <cellStyle name="Note 2 2 2 2 2 10 9 3" xfId="23617" xr:uid="{00000000-0005-0000-0000-0000AB5C0000}"/>
    <cellStyle name="Note 2 2 2 2 2 11" xfId="23618" xr:uid="{00000000-0005-0000-0000-0000AC5C0000}"/>
    <cellStyle name="Note 2 2 2 2 2 11 2" xfId="23619" xr:uid="{00000000-0005-0000-0000-0000AD5C0000}"/>
    <cellStyle name="Note 2 2 2 2 2 11 3" xfId="23620" xr:uid="{00000000-0005-0000-0000-0000AE5C0000}"/>
    <cellStyle name="Note 2 2 2 2 2 12" xfId="23621" xr:uid="{00000000-0005-0000-0000-0000AF5C0000}"/>
    <cellStyle name="Note 2 2 2 2 2 12 2" xfId="23622" xr:uid="{00000000-0005-0000-0000-0000B05C0000}"/>
    <cellStyle name="Note 2 2 2 2 2 12 3" xfId="23623" xr:uid="{00000000-0005-0000-0000-0000B15C0000}"/>
    <cellStyle name="Note 2 2 2 2 2 13" xfId="23624" xr:uid="{00000000-0005-0000-0000-0000B25C0000}"/>
    <cellStyle name="Note 2 2 2 2 2 13 2" xfId="23625" xr:uid="{00000000-0005-0000-0000-0000B35C0000}"/>
    <cellStyle name="Note 2 2 2 2 2 13 3" xfId="23626" xr:uid="{00000000-0005-0000-0000-0000B45C0000}"/>
    <cellStyle name="Note 2 2 2 2 2 14" xfId="23627" xr:uid="{00000000-0005-0000-0000-0000B55C0000}"/>
    <cellStyle name="Note 2 2 2 2 2 14 2" xfId="23628" xr:uid="{00000000-0005-0000-0000-0000B65C0000}"/>
    <cellStyle name="Note 2 2 2 2 2 14 3" xfId="23629" xr:uid="{00000000-0005-0000-0000-0000B75C0000}"/>
    <cellStyle name="Note 2 2 2 2 2 15" xfId="23630" xr:uid="{00000000-0005-0000-0000-0000B85C0000}"/>
    <cellStyle name="Note 2 2 2 2 2 15 2" xfId="23631" xr:uid="{00000000-0005-0000-0000-0000B95C0000}"/>
    <cellStyle name="Note 2 2 2 2 2 15 3" xfId="23632" xr:uid="{00000000-0005-0000-0000-0000BA5C0000}"/>
    <cellStyle name="Note 2 2 2 2 2 16" xfId="23633" xr:uid="{00000000-0005-0000-0000-0000BB5C0000}"/>
    <cellStyle name="Note 2 2 2 2 2 16 2" xfId="23634" xr:uid="{00000000-0005-0000-0000-0000BC5C0000}"/>
    <cellStyle name="Note 2 2 2 2 2 16 3" xfId="23635" xr:uid="{00000000-0005-0000-0000-0000BD5C0000}"/>
    <cellStyle name="Note 2 2 2 2 2 17" xfId="23636" xr:uid="{00000000-0005-0000-0000-0000BE5C0000}"/>
    <cellStyle name="Note 2 2 2 2 2 17 2" xfId="23637" xr:uid="{00000000-0005-0000-0000-0000BF5C0000}"/>
    <cellStyle name="Note 2 2 2 2 2 17 3" xfId="23638" xr:uid="{00000000-0005-0000-0000-0000C05C0000}"/>
    <cellStyle name="Note 2 2 2 2 2 18" xfId="23639" xr:uid="{00000000-0005-0000-0000-0000C15C0000}"/>
    <cellStyle name="Note 2 2 2 2 2 18 2" xfId="23640" xr:uid="{00000000-0005-0000-0000-0000C25C0000}"/>
    <cellStyle name="Note 2 2 2 2 2 18 3" xfId="23641" xr:uid="{00000000-0005-0000-0000-0000C35C0000}"/>
    <cellStyle name="Note 2 2 2 2 2 19" xfId="23642" xr:uid="{00000000-0005-0000-0000-0000C45C0000}"/>
    <cellStyle name="Note 2 2 2 2 2 19 2" xfId="23643" xr:uid="{00000000-0005-0000-0000-0000C55C0000}"/>
    <cellStyle name="Note 2 2 2 2 2 19 3" xfId="23644" xr:uid="{00000000-0005-0000-0000-0000C65C0000}"/>
    <cellStyle name="Note 2 2 2 2 2 2" xfId="23645" xr:uid="{00000000-0005-0000-0000-0000C75C0000}"/>
    <cellStyle name="Note 2 2 2 2 2 2 10" xfId="23646" xr:uid="{00000000-0005-0000-0000-0000C85C0000}"/>
    <cellStyle name="Note 2 2 2 2 2 2 11" xfId="23647" xr:uid="{00000000-0005-0000-0000-0000C95C0000}"/>
    <cellStyle name="Note 2 2 2 2 2 2 12" xfId="23648" xr:uid="{00000000-0005-0000-0000-0000CA5C0000}"/>
    <cellStyle name="Note 2 2 2 2 2 2 2" xfId="23649" xr:uid="{00000000-0005-0000-0000-0000CB5C0000}"/>
    <cellStyle name="Note 2 2 2 2 2 2 2 2" xfId="23650" xr:uid="{00000000-0005-0000-0000-0000CC5C0000}"/>
    <cellStyle name="Note 2 2 2 2 2 2 2 3" xfId="23651" xr:uid="{00000000-0005-0000-0000-0000CD5C0000}"/>
    <cellStyle name="Note 2 2 2 2 2 2 3" xfId="23652" xr:uid="{00000000-0005-0000-0000-0000CE5C0000}"/>
    <cellStyle name="Note 2 2 2 2 2 2 3 2" xfId="23653" xr:uid="{00000000-0005-0000-0000-0000CF5C0000}"/>
    <cellStyle name="Note 2 2 2 2 2 2 3 3" xfId="23654" xr:uid="{00000000-0005-0000-0000-0000D05C0000}"/>
    <cellStyle name="Note 2 2 2 2 2 2 4" xfId="23655" xr:uid="{00000000-0005-0000-0000-0000D15C0000}"/>
    <cellStyle name="Note 2 2 2 2 2 2 4 2" xfId="23656" xr:uid="{00000000-0005-0000-0000-0000D25C0000}"/>
    <cellStyle name="Note 2 2 2 2 2 2 4 3" xfId="23657" xr:uid="{00000000-0005-0000-0000-0000D35C0000}"/>
    <cellStyle name="Note 2 2 2 2 2 2 5" xfId="23658" xr:uid="{00000000-0005-0000-0000-0000D45C0000}"/>
    <cellStyle name="Note 2 2 2 2 2 2 5 2" xfId="23659" xr:uid="{00000000-0005-0000-0000-0000D55C0000}"/>
    <cellStyle name="Note 2 2 2 2 2 2 5 3" xfId="23660" xr:uid="{00000000-0005-0000-0000-0000D65C0000}"/>
    <cellStyle name="Note 2 2 2 2 2 2 6" xfId="23661" xr:uid="{00000000-0005-0000-0000-0000D75C0000}"/>
    <cellStyle name="Note 2 2 2 2 2 2 6 2" xfId="23662" xr:uid="{00000000-0005-0000-0000-0000D85C0000}"/>
    <cellStyle name="Note 2 2 2 2 2 2 6 3" xfId="23663" xr:uid="{00000000-0005-0000-0000-0000D95C0000}"/>
    <cellStyle name="Note 2 2 2 2 2 2 7" xfId="23664" xr:uid="{00000000-0005-0000-0000-0000DA5C0000}"/>
    <cellStyle name="Note 2 2 2 2 2 2 7 2" xfId="23665" xr:uid="{00000000-0005-0000-0000-0000DB5C0000}"/>
    <cellStyle name="Note 2 2 2 2 2 2 7 3" xfId="23666" xr:uid="{00000000-0005-0000-0000-0000DC5C0000}"/>
    <cellStyle name="Note 2 2 2 2 2 2 8" xfId="23667" xr:uid="{00000000-0005-0000-0000-0000DD5C0000}"/>
    <cellStyle name="Note 2 2 2 2 2 2 8 2" xfId="23668" xr:uid="{00000000-0005-0000-0000-0000DE5C0000}"/>
    <cellStyle name="Note 2 2 2 2 2 2 8 3" xfId="23669" xr:uid="{00000000-0005-0000-0000-0000DF5C0000}"/>
    <cellStyle name="Note 2 2 2 2 2 2 9" xfId="23670" xr:uid="{00000000-0005-0000-0000-0000E05C0000}"/>
    <cellStyle name="Note 2 2 2 2 2 2 9 2" xfId="23671" xr:uid="{00000000-0005-0000-0000-0000E15C0000}"/>
    <cellStyle name="Note 2 2 2 2 2 2 9 3" xfId="23672" xr:uid="{00000000-0005-0000-0000-0000E25C0000}"/>
    <cellStyle name="Note 2 2 2 2 2 20" xfId="23673" xr:uid="{00000000-0005-0000-0000-0000E35C0000}"/>
    <cellStyle name="Note 2 2 2 2 2 21" xfId="23674" xr:uid="{00000000-0005-0000-0000-0000E45C0000}"/>
    <cellStyle name="Note 2 2 2 2 2 3" xfId="23675" xr:uid="{00000000-0005-0000-0000-0000E55C0000}"/>
    <cellStyle name="Note 2 2 2 2 2 3 10" xfId="23676" xr:uid="{00000000-0005-0000-0000-0000E65C0000}"/>
    <cellStyle name="Note 2 2 2 2 2 3 11" xfId="23677" xr:uid="{00000000-0005-0000-0000-0000E75C0000}"/>
    <cellStyle name="Note 2 2 2 2 2 3 12" xfId="23678" xr:uid="{00000000-0005-0000-0000-0000E85C0000}"/>
    <cellStyle name="Note 2 2 2 2 2 3 2" xfId="23679" xr:uid="{00000000-0005-0000-0000-0000E95C0000}"/>
    <cellStyle name="Note 2 2 2 2 2 3 2 2" xfId="23680" xr:uid="{00000000-0005-0000-0000-0000EA5C0000}"/>
    <cellStyle name="Note 2 2 2 2 2 3 2 3" xfId="23681" xr:uid="{00000000-0005-0000-0000-0000EB5C0000}"/>
    <cellStyle name="Note 2 2 2 2 2 3 3" xfId="23682" xr:uid="{00000000-0005-0000-0000-0000EC5C0000}"/>
    <cellStyle name="Note 2 2 2 2 2 3 3 2" xfId="23683" xr:uid="{00000000-0005-0000-0000-0000ED5C0000}"/>
    <cellStyle name="Note 2 2 2 2 2 3 3 3" xfId="23684" xr:uid="{00000000-0005-0000-0000-0000EE5C0000}"/>
    <cellStyle name="Note 2 2 2 2 2 3 4" xfId="23685" xr:uid="{00000000-0005-0000-0000-0000EF5C0000}"/>
    <cellStyle name="Note 2 2 2 2 2 3 4 2" xfId="23686" xr:uid="{00000000-0005-0000-0000-0000F05C0000}"/>
    <cellStyle name="Note 2 2 2 2 2 3 4 3" xfId="23687" xr:uid="{00000000-0005-0000-0000-0000F15C0000}"/>
    <cellStyle name="Note 2 2 2 2 2 3 5" xfId="23688" xr:uid="{00000000-0005-0000-0000-0000F25C0000}"/>
    <cellStyle name="Note 2 2 2 2 2 3 5 2" xfId="23689" xr:uid="{00000000-0005-0000-0000-0000F35C0000}"/>
    <cellStyle name="Note 2 2 2 2 2 3 5 3" xfId="23690" xr:uid="{00000000-0005-0000-0000-0000F45C0000}"/>
    <cellStyle name="Note 2 2 2 2 2 3 6" xfId="23691" xr:uid="{00000000-0005-0000-0000-0000F55C0000}"/>
    <cellStyle name="Note 2 2 2 2 2 3 6 2" xfId="23692" xr:uid="{00000000-0005-0000-0000-0000F65C0000}"/>
    <cellStyle name="Note 2 2 2 2 2 3 6 3" xfId="23693" xr:uid="{00000000-0005-0000-0000-0000F75C0000}"/>
    <cellStyle name="Note 2 2 2 2 2 3 7" xfId="23694" xr:uid="{00000000-0005-0000-0000-0000F85C0000}"/>
    <cellStyle name="Note 2 2 2 2 2 3 7 2" xfId="23695" xr:uid="{00000000-0005-0000-0000-0000F95C0000}"/>
    <cellStyle name="Note 2 2 2 2 2 3 7 3" xfId="23696" xr:uid="{00000000-0005-0000-0000-0000FA5C0000}"/>
    <cellStyle name="Note 2 2 2 2 2 3 8" xfId="23697" xr:uid="{00000000-0005-0000-0000-0000FB5C0000}"/>
    <cellStyle name="Note 2 2 2 2 2 3 8 2" xfId="23698" xr:uid="{00000000-0005-0000-0000-0000FC5C0000}"/>
    <cellStyle name="Note 2 2 2 2 2 3 8 3" xfId="23699" xr:uid="{00000000-0005-0000-0000-0000FD5C0000}"/>
    <cellStyle name="Note 2 2 2 2 2 3 9" xfId="23700" xr:uid="{00000000-0005-0000-0000-0000FE5C0000}"/>
    <cellStyle name="Note 2 2 2 2 2 3 9 2" xfId="23701" xr:uid="{00000000-0005-0000-0000-0000FF5C0000}"/>
    <cellStyle name="Note 2 2 2 2 2 3 9 3" xfId="23702" xr:uid="{00000000-0005-0000-0000-0000005D0000}"/>
    <cellStyle name="Note 2 2 2 2 2 4" xfId="23703" xr:uid="{00000000-0005-0000-0000-0000015D0000}"/>
    <cellStyle name="Note 2 2 2 2 2 4 10" xfId="23704" xr:uid="{00000000-0005-0000-0000-0000025D0000}"/>
    <cellStyle name="Note 2 2 2 2 2 4 11" xfId="23705" xr:uid="{00000000-0005-0000-0000-0000035D0000}"/>
    <cellStyle name="Note 2 2 2 2 2 4 12" xfId="23706" xr:uid="{00000000-0005-0000-0000-0000045D0000}"/>
    <cellStyle name="Note 2 2 2 2 2 4 2" xfId="23707" xr:uid="{00000000-0005-0000-0000-0000055D0000}"/>
    <cellStyle name="Note 2 2 2 2 2 4 2 2" xfId="23708" xr:uid="{00000000-0005-0000-0000-0000065D0000}"/>
    <cellStyle name="Note 2 2 2 2 2 4 2 3" xfId="23709" xr:uid="{00000000-0005-0000-0000-0000075D0000}"/>
    <cellStyle name="Note 2 2 2 2 2 4 3" xfId="23710" xr:uid="{00000000-0005-0000-0000-0000085D0000}"/>
    <cellStyle name="Note 2 2 2 2 2 4 3 2" xfId="23711" xr:uid="{00000000-0005-0000-0000-0000095D0000}"/>
    <cellStyle name="Note 2 2 2 2 2 4 3 3" xfId="23712" xr:uid="{00000000-0005-0000-0000-00000A5D0000}"/>
    <cellStyle name="Note 2 2 2 2 2 4 4" xfId="23713" xr:uid="{00000000-0005-0000-0000-00000B5D0000}"/>
    <cellStyle name="Note 2 2 2 2 2 4 4 2" xfId="23714" xr:uid="{00000000-0005-0000-0000-00000C5D0000}"/>
    <cellStyle name="Note 2 2 2 2 2 4 4 3" xfId="23715" xr:uid="{00000000-0005-0000-0000-00000D5D0000}"/>
    <cellStyle name="Note 2 2 2 2 2 4 5" xfId="23716" xr:uid="{00000000-0005-0000-0000-00000E5D0000}"/>
    <cellStyle name="Note 2 2 2 2 2 4 5 2" xfId="23717" xr:uid="{00000000-0005-0000-0000-00000F5D0000}"/>
    <cellStyle name="Note 2 2 2 2 2 4 5 3" xfId="23718" xr:uid="{00000000-0005-0000-0000-0000105D0000}"/>
    <cellStyle name="Note 2 2 2 2 2 4 6" xfId="23719" xr:uid="{00000000-0005-0000-0000-0000115D0000}"/>
    <cellStyle name="Note 2 2 2 2 2 4 6 2" xfId="23720" xr:uid="{00000000-0005-0000-0000-0000125D0000}"/>
    <cellStyle name="Note 2 2 2 2 2 4 6 3" xfId="23721" xr:uid="{00000000-0005-0000-0000-0000135D0000}"/>
    <cellStyle name="Note 2 2 2 2 2 4 7" xfId="23722" xr:uid="{00000000-0005-0000-0000-0000145D0000}"/>
    <cellStyle name="Note 2 2 2 2 2 4 7 2" xfId="23723" xr:uid="{00000000-0005-0000-0000-0000155D0000}"/>
    <cellStyle name="Note 2 2 2 2 2 4 7 3" xfId="23724" xr:uid="{00000000-0005-0000-0000-0000165D0000}"/>
    <cellStyle name="Note 2 2 2 2 2 4 8" xfId="23725" xr:uid="{00000000-0005-0000-0000-0000175D0000}"/>
    <cellStyle name="Note 2 2 2 2 2 4 8 2" xfId="23726" xr:uid="{00000000-0005-0000-0000-0000185D0000}"/>
    <cellStyle name="Note 2 2 2 2 2 4 8 3" xfId="23727" xr:uid="{00000000-0005-0000-0000-0000195D0000}"/>
    <cellStyle name="Note 2 2 2 2 2 4 9" xfId="23728" xr:uid="{00000000-0005-0000-0000-00001A5D0000}"/>
    <cellStyle name="Note 2 2 2 2 2 4 9 2" xfId="23729" xr:uid="{00000000-0005-0000-0000-00001B5D0000}"/>
    <cellStyle name="Note 2 2 2 2 2 4 9 3" xfId="23730" xr:uid="{00000000-0005-0000-0000-00001C5D0000}"/>
    <cellStyle name="Note 2 2 2 2 2 5" xfId="23731" xr:uid="{00000000-0005-0000-0000-00001D5D0000}"/>
    <cellStyle name="Note 2 2 2 2 2 5 10" xfId="23732" xr:uid="{00000000-0005-0000-0000-00001E5D0000}"/>
    <cellStyle name="Note 2 2 2 2 2 5 11" xfId="23733" xr:uid="{00000000-0005-0000-0000-00001F5D0000}"/>
    <cellStyle name="Note 2 2 2 2 2 5 12" xfId="23734" xr:uid="{00000000-0005-0000-0000-0000205D0000}"/>
    <cellStyle name="Note 2 2 2 2 2 5 2" xfId="23735" xr:uid="{00000000-0005-0000-0000-0000215D0000}"/>
    <cellStyle name="Note 2 2 2 2 2 5 2 2" xfId="23736" xr:uid="{00000000-0005-0000-0000-0000225D0000}"/>
    <cellStyle name="Note 2 2 2 2 2 5 2 3" xfId="23737" xr:uid="{00000000-0005-0000-0000-0000235D0000}"/>
    <cellStyle name="Note 2 2 2 2 2 5 3" xfId="23738" xr:uid="{00000000-0005-0000-0000-0000245D0000}"/>
    <cellStyle name="Note 2 2 2 2 2 5 3 2" xfId="23739" xr:uid="{00000000-0005-0000-0000-0000255D0000}"/>
    <cellStyle name="Note 2 2 2 2 2 5 3 3" xfId="23740" xr:uid="{00000000-0005-0000-0000-0000265D0000}"/>
    <cellStyle name="Note 2 2 2 2 2 5 4" xfId="23741" xr:uid="{00000000-0005-0000-0000-0000275D0000}"/>
    <cellStyle name="Note 2 2 2 2 2 5 4 2" xfId="23742" xr:uid="{00000000-0005-0000-0000-0000285D0000}"/>
    <cellStyle name="Note 2 2 2 2 2 5 4 3" xfId="23743" xr:uid="{00000000-0005-0000-0000-0000295D0000}"/>
    <cellStyle name="Note 2 2 2 2 2 5 5" xfId="23744" xr:uid="{00000000-0005-0000-0000-00002A5D0000}"/>
    <cellStyle name="Note 2 2 2 2 2 5 5 2" xfId="23745" xr:uid="{00000000-0005-0000-0000-00002B5D0000}"/>
    <cellStyle name="Note 2 2 2 2 2 5 5 3" xfId="23746" xr:uid="{00000000-0005-0000-0000-00002C5D0000}"/>
    <cellStyle name="Note 2 2 2 2 2 5 6" xfId="23747" xr:uid="{00000000-0005-0000-0000-00002D5D0000}"/>
    <cellStyle name="Note 2 2 2 2 2 5 6 2" xfId="23748" xr:uid="{00000000-0005-0000-0000-00002E5D0000}"/>
    <cellStyle name="Note 2 2 2 2 2 5 6 3" xfId="23749" xr:uid="{00000000-0005-0000-0000-00002F5D0000}"/>
    <cellStyle name="Note 2 2 2 2 2 5 7" xfId="23750" xr:uid="{00000000-0005-0000-0000-0000305D0000}"/>
    <cellStyle name="Note 2 2 2 2 2 5 7 2" xfId="23751" xr:uid="{00000000-0005-0000-0000-0000315D0000}"/>
    <cellStyle name="Note 2 2 2 2 2 5 7 3" xfId="23752" xr:uid="{00000000-0005-0000-0000-0000325D0000}"/>
    <cellStyle name="Note 2 2 2 2 2 5 8" xfId="23753" xr:uid="{00000000-0005-0000-0000-0000335D0000}"/>
    <cellStyle name="Note 2 2 2 2 2 5 8 2" xfId="23754" xr:uid="{00000000-0005-0000-0000-0000345D0000}"/>
    <cellStyle name="Note 2 2 2 2 2 5 8 3" xfId="23755" xr:uid="{00000000-0005-0000-0000-0000355D0000}"/>
    <cellStyle name="Note 2 2 2 2 2 5 9" xfId="23756" xr:uid="{00000000-0005-0000-0000-0000365D0000}"/>
    <cellStyle name="Note 2 2 2 2 2 5 9 2" xfId="23757" xr:uid="{00000000-0005-0000-0000-0000375D0000}"/>
    <cellStyle name="Note 2 2 2 2 2 5 9 3" xfId="23758" xr:uid="{00000000-0005-0000-0000-0000385D0000}"/>
    <cellStyle name="Note 2 2 2 2 2 6" xfId="23759" xr:uid="{00000000-0005-0000-0000-0000395D0000}"/>
    <cellStyle name="Note 2 2 2 2 2 6 10" xfId="23760" xr:uid="{00000000-0005-0000-0000-00003A5D0000}"/>
    <cellStyle name="Note 2 2 2 2 2 6 11" xfId="23761" xr:uid="{00000000-0005-0000-0000-00003B5D0000}"/>
    <cellStyle name="Note 2 2 2 2 2 6 12" xfId="23762" xr:uid="{00000000-0005-0000-0000-00003C5D0000}"/>
    <cellStyle name="Note 2 2 2 2 2 6 2" xfId="23763" xr:uid="{00000000-0005-0000-0000-00003D5D0000}"/>
    <cellStyle name="Note 2 2 2 2 2 6 2 2" xfId="23764" xr:uid="{00000000-0005-0000-0000-00003E5D0000}"/>
    <cellStyle name="Note 2 2 2 2 2 6 2 3" xfId="23765" xr:uid="{00000000-0005-0000-0000-00003F5D0000}"/>
    <cellStyle name="Note 2 2 2 2 2 6 3" xfId="23766" xr:uid="{00000000-0005-0000-0000-0000405D0000}"/>
    <cellStyle name="Note 2 2 2 2 2 6 3 2" xfId="23767" xr:uid="{00000000-0005-0000-0000-0000415D0000}"/>
    <cellStyle name="Note 2 2 2 2 2 6 3 3" xfId="23768" xr:uid="{00000000-0005-0000-0000-0000425D0000}"/>
    <cellStyle name="Note 2 2 2 2 2 6 4" xfId="23769" xr:uid="{00000000-0005-0000-0000-0000435D0000}"/>
    <cellStyle name="Note 2 2 2 2 2 6 4 2" xfId="23770" xr:uid="{00000000-0005-0000-0000-0000445D0000}"/>
    <cellStyle name="Note 2 2 2 2 2 6 4 3" xfId="23771" xr:uid="{00000000-0005-0000-0000-0000455D0000}"/>
    <cellStyle name="Note 2 2 2 2 2 6 5" xfId="23772" xr:uid="{00000000-0005-0000-0000-0000465D0000}"/>
    <cellStyle name="Note 2 2 2 2 2 6 5 2" xfId="23773" xr:uid="{00000000-0005-0000-0000-0000475D0000}"/>
    <cellStyle name="Note 2 2 2 2 2 6 5 3" xfId="23774" xr:uid="{00000000-0005-0000-0000-0000485D0000}"/>
    <cellStyle name="Note 2 2 2 2 2 6 6" xfId="23775" xr:uid="{00000000-0005-0000-0000-0000495D0000}"/>
    <cellStyle name="Note 2 2 2 2 2 6 6 2" xfId="23776" xr:uid="{00000000-0005-0000-0000-00004A5D0000}"/>
    <cellStyle name="Note 2 2 2 2 2 6 6 3" xfId="23777" xr:uid="{00000000-0005-0000-0000-00004B5D0000}"/>
    <cellStyle name="Note 2 2 2 2 2 6 7" xfId="23778" xr:uid="{00000000-0005-0000-0000-00004C5D0000}"/>
    <cellStyle name="Note 2 2 2 2 2 6 7 2" xfId="23779" xr:uid="{00000000-0005-0000-0000-00004D5D0000}"/>
    <cellStyle name="Note 2 2 2 2 2 6 7 3" xfId="23780" xr:uid="{00000000-0005-0000-0000-00004E5D0000}"/>
    <cellStyle name="Note 2 2 2 2 2 6 8" xfId="23781" xr:uid="{00000000-0005-0000-0000-00004F5D0000}"/>
    <cellStyle name="Note 2 2 2 2 2 6 8 2" xfId="23782" xr:uid="{00000000-0005-0000-0000-0000505D0000}"/>
    <cellStyle name="Note 2 2 2 2 2 6 8 3" xfId="23783" xr:uid="{00000000-0005-0000-0000-0000515D0000}"/>
    <cellStyle name="Note 2 2 2 2 2 6 9" xfId="23784" xr:uid="{00000000-0005-0000-0000-0000525D0000}"/>
    <cellStyle name="Note 2 2 2 2 2 6 9 2" xfId="23785" xr:uid="{00000000-0005-0000-0000-0000535D0000}"/>
    <cellStyle name="Note 2 2 2 2 2 6 9 3" xfId="23786" xr:uid="{00000000-0005-0000-0000-0000545D0000}"/>
    <cellStyle name="Note 2 2 2 2 2 7" xfId="23787" xr:uid="{00000000-0005-0000-0000-0000555D0000}"/>
    <cellStyle name="Note 2 2 2 2 2 7 10" xfId="23788" xr:uid="{00000000-0005-0000-0000-0000565D0000}"/>
    <cellStyle name="Note 2 2 2 2 2 7 11" xfId="23789" xr:uid="{00000000-0005-0000-0000-0000575D0000}"/>
    <cellStyle name="Note 2 2 2 2 2 7 12" xfId="23790" xr:uid="{00000000-0005-0000-0000-0000585D0000}"/>
    <cellStyle name="Note 2 2 2 2 2 7 2" xfId="23791" xr:uid="{00000000-0005-0000-0000-0000595D0000}"/>
    <cellStyle name="Note 2 2 2 2 2 7 2 2" xfId="23792" xr:uid="{00000000-0005-0000-0000-00005A5D0000}"/>
    <cellStyle name="Note 2 2 2 2 2 7 2 3" xfId="23793" xr:uid="{00000000-0005-0000-0000-00005B5D0000}"/>
    <cellStyle name="Note 2 2 2 2 2 7 3" xfId="23794" xr:uid="{00000000-0005-0000-0000-00005C5D0000}"/>
    <cellStyle name="Note 2 2 2 2 2 7 3 2" xfId="23795" xr:uid="{00000000-0005-0000-0000-00005D5D0000}"/>
    <cellStyle name="Note 2 2 2 2 2 7 3 3" xfId="23796" xr:uid="{00000000-0005-0000-0000-00005E5D0000}"/>
    <cellStyle name="Note 2 2 2 2 2 7 4" xfId="23797" xr:uid="{00000000-0005-0000-0000-00005F5D0000}"/>
    <cellStyle name="Note 2 2 2 2 2 7 4 2" xfId="23798" xr:uid="{00000000-0005-0000-0000-0000605D0000}"/>
    <cellStyle name="Note 2 2 2 2 2 7 4 3" xfId="23799" xr:uid="{00000000-0005-0000-0000-0000615D0000}"/>
    <cellStyle name="Note 2 2 2 2 2 7 5" xfId="23800" xr:uid="{00000000-0005-0000-0000-0000625D0000}"/>
    <cellStyle name="Note 2 2 2 2 2 7 5 2" xfId="23801" xr:uid="{00000000-0005-0000-0000-0000635D0000}"/>
    <cellStyle name="Note 2 2 2 2 2 7 5 3" xfId="23802" xr:uid="{00000000-0005-0000-0000-0000645D0000}"/>
    <cellStyle name="Note 2 2 2 2 2 7 6" xfId="23803" xr:uid="{00000000-0005-0000-0000-0000655D0000}"/>
    <cellStyle name="Note 2 2 2 2 2 7 6 2" xfId="23804" xr:uid="{00000000-0005-0000-0000-0000665D0000}"/>
    <cellStyle name="Note 2 2 2 2 2 7 6 3" xfId="23805" xr:uid="{00000000-0005-0000-0000-0000675D0000}"/>
    <cellStyle name="Note 2 2 2 2 2 7 7" xfId="23806" xr:uid="{00000000-0005-0000-0000-0000685D0000}"/>
    <cellStyle name="Note 2 2 2 2 2 7 7 2" xfId="23807" xr:uid="{00000000-0005-0000-0000-0000695D0000}"/>
    <cellStyle name="Note 2 2 2 2 2 7 7 3" xfId="23808" xr:uid="{00000000-0005-0000-0000-00006A5D0000}"/>
    <cellStyle name="Note 2 2 2 2 2 7 8" xfId="23809" xr:uid="{00000000-0005-0000-0000-00006B5D0000}"/>
    <cellStyle name="Note 2 2 2 2 2 7 8 2" xfId="23810" xr:uid="{00000000-0005-0000-0000-00006C5D0000}"/>
    <cellStyle name="Note 2 2 2 2 2 7 8 3" xfId="23811" xr:uid="{00000000-0005-0000-0000-00006D5D0000}"/>
    <cellStyle name="Note 2 2 2 2 2 7 9" xfId="23812" xr:uid="{00000000-0005-0000-0000-00006E5D0000}"/>
    <cellStyle name="Note 2 2 2 2 2 7 9 2" xfId="23813" xr:uid="{00000000-0005-0000-0000-00006F5D0000}"/>
    <cellStyle name="Note 2 2 2 2 2 7 9 3" xfId="23814" xr:uid="{00000000-0005-0000-0000-0000705D0000}"/>
    <cellStyle name="Note 2 2 2 2 2 8" xfId="23815" xr:uid="{00000000-0005-0000-0000-0000715D0000}"/>
    <cellStyle name="Note 2 2 2 2 2 8 10" xfId="23816" xr:uid="{00000000-0005-0000-0000-0000725D0000}"/>
    <cellStyle name="Note 2 2 2 2 2 8 11" xfId="23817" xr:uid="{00000000-0005-0000-0000-0000735D0000}"/>
    <cellStyle name="Note 2 2 2 2 2 8 12" xfId="23818" xr:uid="{00000000-0005-0000-0000-0000745D0000}"/>
    <cellStyle name="Note 2 2 2 2 2 8 2" xfId="23819" xr:uid="{00000000-0005-0000-0000-0000755D0000}"/>
    <cellStyle name="Note 2 2 2 2 2 8 2 2" xfId="23820" xr:uid="{00000000-0005-0000-0000-0000765D0000}"/>
    <cellStyle name="Note 2 2 2 2 2 8 2 3" xfId="23821" xr:uid="{00000000-0005-0000-0000-0000775D0000}"/>
    <cellStyle name="Note 2 2 2 2 2 8 3" xfId="23822" xr:uid="{00000000-0005-0000-0000-0000785D0000}"/>
    <cellStyle name="Note 2 2 2 2 2 8 3 2" xfId="23823" xr:uid="{00000000-0005-0000-0000-0000795D0000}"/>
    <cellStyle name="Note 2 2 2 2 2 8 3 3" xfId="23824" xr:uid="{00000000-0005-0000-0000-00007A5D0000}"/>
    <cellStyle name="Note 2 2 2 2 2 8 4" xfId="23825" xr:uid="{00000000-0005-0000-0000-00007B5D0000}"/>
    <cellStyle name="Note 2 2 2 2 2 8 4 2" xfId="23826" xr:uid="{00000000-0005-0000-0000-00007C5D0000}"/>
    <cellStyle name="Note 2 2 2 2 2 8 4 3" xfId="23827" xr:uid="{00000000-0005-0000-0000-00007D5D0000}"/>
    <cellStyle name="Note 2 2 2 2 2 8 5" xfId="23828" xr:uid="{00000000-0005-0000-0000-00007E5D0000}"/>
    <cellStyle name="Note 2 2 2 2 2 8 5 2" xfId="23829" xr:uid="{00000000-0005-0000-0000-00007F5D0000}"/>
    <cellStyle name="Note 2 2 2 2 2 8 5 3" xfId="23830" xr:uid="{00000000-0005-0000-0000-0000805D0000}"/>
    <cellStyle name="Note 2 2 2 2 2 8 6" xfId="23831" xr:uid="{00000000-0005-0000-0000-0000815D0000}"/>
    <cellStyle name="Note 2 2 2 2 2 8 6 2" xfId="23832" xr:uid="{00000000-0005-0000-0000-0000825D0000}"/>
    <cellStyle name="Note 2 2 2 2 2 8 6 3" xfId="23833" xr:uid="{00000000-0005-0000-0000-0000835D0000}"/>
    <cellStyle name="Note 2 2 2 2 2 8 7" xfId="23834" xr:uid="{00000000-0005-0000-0000-0000845D0000}"/>
    <cellStyle name="Note 2 2 2 2 2 8 7 2" xfId="23835" xr:uid="{00000000-0005-0000-0000-0000855D0000}"/>
    <cellStyle name="Note 2 2 2 2 2 8 7 3" xfId="23836" xr:uid="{00000000-0005-0000-0000-0000865D0000}"/>
    <cellStyle name="Note 2 2 2 2 2 8 8" xfId="23837" xr:uid="{00000000-0005-0000-0000-0000875D0000}"/>
    <cellStyle name="Note 2 2 2 2 2 8 8 2" xfId="23838" xr:uid="{00000000-0005-0000-0000-0000885D0000}"/>
    <cellStyle name="Note 2 2 2 2 2 8 8 3" xfId="23839" xr:uid="{00000000-0005-0000-0000-0000895D0000}"/>
    <cellStyle name="Note 2 2 2 2 2 8 9" xfId="23840" xr:uid="{00000000-0005-0000-0000-00008A5D0000}"/>
    <cellStyle name="Note 2 2 2 2 2 8 9 2" xfId="23841" xr:uid="{00000000-0005-0000-0000-00008B5D0000}"/>
    <cellStyle name="Note 2 2 2 2 2 8 9 3" xfId="23842" xr:uid="{00000000-0005-0000-0000-00008C5D0000}"/>
    <cellStyle name="Note 2 2 2 2 2 9" xfId="23843" xr:uid="{00000000-0005-0000-0000-00008D5D0000}"/>
    <cellStyle name="Note 2 2 2 2 2 9 10" xfId="23844" xr:uid="{00000000-0005-0000-0000-00008E5D0000}"/>
    <cellStyle name="Note 2 2 2 2 2 9 11" xfId="23845" xr:uid="{00000000-0005-0000-0000-00008F5D0000}"/>
    <cellStyle name="Note 2 2 2 2 2 9 12" xfId="23846" xr:uid="{00000000-0005-0000-0000-0000905D0000}"/>
    <cellStyle name="Note 2 2 2 2 2 9 2" xfId="23847" xr:uid="{00000000-0005-0000-0000-0000915D0000}"/>
    <cellStyle name="Note 2 2 2 2 2 9 2 2" xfId="23848" xr:uid="{00000000-0005-0000-0000-0000925D0000}"/>
    <cellStyle name="Note 2 2 2 2 2 9 2 3" xfId="23849" xr:uid="{00000000-0005-0000-0000-0000935D0000}"/>
    <cellStyle name="Note 2 2 2 2 2 9 3" xfId="23850" xr:uid="{00000000-0005-0000-0000-0000945D0000}"/>
    <cellStyle name="Note 2 2 2 2 2 9 3 2" xfId="23851" xr:uid="{00000000-0005-0000-0000-0000955D0000}"/>
    <cellStyle name="Note 2 2 2 2 2 9 3 3" xfId="23852" xr:uid="{00000000-0005-0000-0000-0000965D0000}"/>
    <cellStyle name="Note 2 2 2 2 2 9 4" xfId="23853" xr:uid="{00000000-0005-0000-0000-0000975D0000}"/>
    <cellStyle name="Note 2 2 2 2 2 9 4 2" xfId="23854" xr:uid="{00000000-0005-0000-0000-0000985D0000}"/>
    <cellStyle name="Note 2 2 2 2 2 9 4 3" xfId="23855" xr:uid="{00000000-0005-0000-0000-0000995D0000}"/>
    <cellStyle name="Note 2 2 2 2 2 9 5" xfId="23856" xr:uid="{00000000-0005-0000-0000-00009A5D0000}"/>
    <cellStyle name="Note 2 2 2 2 2 9 5 2" xfId="23857" xr:uid="{00000000-0005-0000-0000-00009B5D0000}"/>
    <cellStyle name="Note 2 2 2 2 2 9 5 3" xfId="23858" xr:uid="{00000000-0005-0000-0000-00009C5D0000}"/>
    <cellStyle name="Note 2 2 2 2 2 9 6" xfId="23859" xr:uid="{00000000-0005-0000-0000-00009D5D0000}"/>
    <cellStyle name="Note 2 2 2 2 2 9 6 2" xfId="23860" xr:uid="{00000000-0005-0000-0000-00009E5D0000}"/>
    <cellStyle name="Note 2 2 2 2 2 9 6 3" xfId="23861" xr:uid="{00000000-0005-0000-0000-00009F5D0000}"/>
    <cellStyle name="Note 2 2 2 2 2 9 7" xfId="23862" xr:uid="{00000000-0005-0000-0000-0000A05D0000}"/>
    <cellStyle name="Note 2 2 2 2 2 9 7 2" xfId="23863" xr:uid="{00000000-0005-0000-0000-0000A15D0000}"/>
    <cellStyle name="Note 2 2 2 2 2 9 7 3" xfId="23864" xr:uid="{00000000-0005-0000-0000-0000A25D0000}"/>
    <cellStyle name="Note 2 2 2 2 2 9 8" xfId="23865" xr:uid="{00000000-0005-0000-0000-0000A35D0000}"/>
    <cellStyle name="Note 2 2 2 2 2 9 8 2" xfId="23866" xr:uid="{00000000-0005-0000-0000-0000A45D0000}"/>
    <cellStyle name="Note 2 2 2 2 2 9 8 3" xfId="23867" xr:uid="{00000000-0005-0000-0000-0000A55D0000}"/>
    <cellStyle name="Note 2 2 2 2 2 9 9" xfId="23868" xr:uid="{00000000-0005-0000-0000-0000A65D0000}"/>
    <cellStyle name="Note 2 2 2 2 2 9 9 2" xfId="23869" xr:uid="{00000000-0005-0000-0000-0000A75D0000}"/>
    <cellStyle name="Note 2 2 2 2 2 9 9 3" xfId="23870" xr:uid="{00000000-0005-0000-0000-0000A85D0000}"/>
    <cellStyle name="Note 2 2 2 2 3" xfId="23871" xr:uid="{00000000-0005-0000-0000-0000A95D0000}"/>
    <cellStyle name="Note 2 2 2 2 3 10" xfId="23872" xr:uid="{00000000-0005-0000-0000-0000AA5D0000}"/>
    <cellStyle name="Note 2 2 2 2 3 10 2" xfId="23873" xr:uid="{00000000-0005-0000-0000-0000AB5D0000}"/>
    <cellStyle name="Note 2 2 2 2 3 10 3" xfId="23874" xr:uid="{00000000-0005-0000-0000-0000AC5D0000}"/>
    <cellStyle name="Note 2 2 2 2 3 11" xfId="23875" xr:uid="{00000000-0005-0000-0000-0000AD5D0000}"/>
    <cellStyle name="Note 2 2 2 2 3 12" xfId="23876" xr:uid="{00000000-0005-0000-0000-0000AE5D0000}"/>
    <cellStyle name="Note 2 2 2 2 3 2" xfId="23877" xr:uid="{00000000-0005-0000-0000-0000AF5D0000}"/>
    <cellStyle name="Note 2 2 2 2 3 2 2" xfId="23878" xr:uid="{00000000-0005-0000-0000-0000B05D0000}"/>
    <cellStyle name="Note 2 2 2 2 3 2 3" xfId="23879" xr:uid="{00000000-0005-0000-0000-0000B15D0000}"/>
    <cellStyle name="Note 2 2 2 2 3 3" xfId="23880" xr:uid="{00000000-0005-0000-0000-0000B25D0000}"/>
    <cellStyle name="Note 2 2 2 2 3 3 2" xfId="23881" xr:uid="{00000000-0005-0000-0000-0000B35D0000}"/>
    <cellStyle name="Note 2 2 2 2 3 3 3" xfId="23882" xr:uid="{00000000-0005-0000-0000-0000B45D0000}"/>
    <cellStyle name="Note 2 2 2 2 3 4" xfId="23883" xr:uid="{00000000-0005-0000-0000-0000B55D0000}"/>
    <cellStyle name="Note 2 2 2 2 3 4 2" xfId="23884" xr:uid="{00000000-0005-0000-0000-0000B65D0000}"/>
    <cellStyle name="Note 2 2 2 2 3 4 3" xfId="23885" xr:uid="{00000000-0005-0000-0000-0000B75D0000}"/>
    <cellStyle name="Note 2 2 2 2 3 5" xfId="23886" xr:uid="{00000000-0005-0000-0000-0000B85D0000}"/>
    <cellStyle name="Note 2 2 2 2 3 5 2" xfId="23887" xr:uid="{00000000-0005-0000-0000-0000B95D0000}"/>
    <cellStyle name="Note 2 2 2 2 3 5 3" xfId="23888" xr:uid="{00000000-0005-0000-0000-0000BA5D0000}"/>
    <cellStyle name="Note 2 2 2 2 3 6" xfId="23889" xr:uid="{00000000-0005-0000-0000-0000BB5D0000}"/>
    <cellStyle name="Note 2 2 2 2 3 6 2" xfId="23890" xr:uid="{00000000-0005-0000-0000-0000BC5D0000}"/>
    <cellStyle name="Note 2 2 2 2 3 6 3" xfId="23891" xr:uid="{00000000-0005-0000-0000-0000BD5D0000}"/>
    <cellStyle name="Note 2 2 2 2 3 7" xfId="23892" xr:uid="{00000000-0005-0000-0000-0000BE5D0000}"/>
    <cellStyle name="Note 2 2 2 2 3 7 2" xfId="23893" xr:uid="{00000000-0005-0000-0000-0000BF5D0000}"/>
    <cellStyle name="Note 2 2 2 2 3 7 3" xfId="23894" xr:uid="{00000000-0005-0000-0000-0000C05D0000}"/>
    <cellStyle name="Note 2 2 2 2 3 8" xfId="23895" xr:uid="{00000000-0005-0000-0000-0000C15D0000}"/>
    <cellStyle name="Note 2 2 2 2 3 8 2" xfId="23896" xr:uid="{00000000-0005-0000-0000-0000C25D0000}"/>
    <cellStyle name="Note 2 2 2 2 3 8 3" xfId="23897" xr:uid="{00000000-0005-0000-0000-0000C35D0000}"/>
    <cellStyle name="Note 2 2 2 2 3 9" xfId="23898" xr:uid="{00000000-0005-0000-0000-0000C45D0000}"/>
    <cellStyle name="Note 2 2 2 2 3 9 2" xfId="23899" xr:uid="{00000000-0005-0000-0000-0000C55D0000}"/>
    <cellStyle name="Note 2 2 2 2 3 9 3" xfId="23900" xr:uid="{00000000-0005-0000-0000-0000C65D0000}"/>
    <cellStyle name="Note 2 2 2 2 4" xfId="23901" xr:uid="{00000000-0005-0000-0000-0000C75D0000}"/>
    <cellStyle name="Note 2 2 2 2 4 2" xfId="23902" xr:uid="{00000000-0005-0000-0000-0000C85D0000}"/>
    <cellStyle name="Note 2 2 2 2 4 3" xfId="23903" xr:uid="{00000000-0005-0000-0000-0000C95D0000}"/>
    <cellStyle name="Note 2 2 2 2 5" xfId="23904" xr:uid="{00000000-0005-0000-0000-0000CA5D0000}"/>
    <cellStyle name="Note 2 2 2 2 5 2" xfId="23905" xr:uid="{00000000-0005-0000-0000-0000CB5D0000}"/>
    <cellStyle name="Note 2 2 2 2 5 3" xfId="23906" xr:uid="{00000000-0005-0000-0000-0000CC5D0000}"/>
    <cellStyle name="Note 2 2 2 2 6" xfId="23907" xr:uid="{00000000-0005-0000-0000-0000CD5D0000}"/>
    <cellStyle name="Note 2 2 2 2 6 2" xfId="23908" xr:uid="{00000000-0005-0000-0000-0000CE5D0000}"/>
    <cellStyle name="Note 2 2 2 2 6 3" xfId="23909" xr:uid="{00000000-0005-0000-0000-0000CF5D0000}"/>
    <cellStyle name="Note 2 2 2 2 7" xfId="23910" xr:uid="{00000000-0005-0000-0000-0000D05D0000}"/>
    <cellStyle name="Note 2 2 2 2 7 2" xfId="23911" xr:uid="{00000000-0005-0000-0000-0000D15D0000}"/>
    <cellStyle name="Note 2 2 2 2 7 3" xfId="23912" xr:uid="{00000000-0005-0000-0000-0000D25D0000}"/>
    <cellStyle name="Note 2 2 2 2 8" xfId="23913" xr:uid="{00000000-0005-0000-0000-0000D35D0000}"/>
    <cellStyle name="Note 2 2 2 2 8 2" xfId="23914" xr:uid="{00000000-0005-0000-0000-0000D45D0000}"/>
    <cellStyle name="Note 2 2 2 2 8 3" xfId="23915" xr:uid="{00000000-0005-0000-0000-0000D55D0000}"/>
    <cellStyle name="Note 2 2 2 2 9" xfId="58322" xr:uid="{00000000-0005-0000-0000-0000D65D0000}"/>
    <cellStyle name="Note 2 2 2 3" xfId="371" xr:uid="{00000000-0005-0000-0000-0000D75D0000}"/>
    <cellStyle name="Note 2 2 2 3 2" xfId="23916" xr:uid="{00000000-0005-0000-0000-0000D85D0000}"/>
    <cellStyle name="Note 2 2 2 3 2 10" xfId="23917" xr:uid="{00000000-0005-0000-0000-0000D95D0000}"/>
    <cellStyle name="Note 2 2 2 3 2 10 10" xfId="23918" xr:uid="{00000000-0005-0000-0000-0000DA5D0000}"/>
    <cellStyle name="Note 2 2 2 3 2 10 11" xfId="23919" xr:uid="{00000000-0005-0000-0000-0000DB5D0000}"/>
    <cellStyle name="Note 2 2 2 3 2 10 12" xfId="23920" xr:uid="{00000000-0005-0000-0000-0000DC5D0000}"/>
    <cellStyle name="Note 2 2 2 3 2 10 2" xfId="23921" xr:uid="{00000000-0005-0000-0000-0000DD5D0000}"/>
    <cellStyle name="Note 2 2 2 3 2 10 2 2" xfId="23922" xr:uid="{00000000-0005-0000-0000-0000DE5D0000}"/>
    <cellStyle name="Note 2 2 2 3 2 10 2 3" xfId="23923" xr:uid="{00000000-0005-0000-0000-0000DF5D0000}"/>
    <cellStyle name="Note 2 2 2 3 2 10 3" xfId="23924" xr:uid="{00000000-0005-0000-0000-0000E05D0000}"/>
    <cellStyle name="Note 2 2 2 3 2 10 3 2" xfId="23925" xr:uid="{00000000-0005-0000-0000-0000E15D0000}"/>
    <cellStyle name="Note 2 2 2 3 2 10 3 3" xfId="23926" xr:uid="{00000000-0005-0000-0000-0000E25D0000}"/>
    <cellStyle name="Note 2 2 2 3 2 10 4" xfId="23927" xr:uid="{00000000-0005-0000-0000-0000E35D0000}"/>
    <cellStyle name="Note 2 2 2 3 2 10 4 2" xfId="23928" xr:uid="{00000000-0005-0000-0000-0000E45D0000}"/>
    <cellStyle name="Note 2 2 2 3 2 10 4 3" xfId="23929" xr:uid="{00000000-0005-0000-0000-0000E55D0000}"/>
    <cellStyle name="Note 2 2 2 3 2 10 5" xfId="23930" xr:uid="{00000000-0005-0000-0000-0000E65D0000}"/>
    <cellStyle name="Note 2 2 2 3 2 10 5 2" xfId="23931" xr:uid="{00000000-0005-0000-0000-0000E75D0000}"/>
    <cellStyle name="Note 2 2 2 3 2 10 5 3" xfId="23932" xr:uid="{00000000-0005-0000-0000-0000E85D0000}"/>
    <cellStyle name="Note 2 2 2 3 2 10 6" xfId="23933" xr:uid="{00000000-0005-0000-0000-0000E95D0000}"/>
    <cellStyle name="Note 2 2 2 3 2 10 6 2" xfId="23934" xr:uid="{00000000-0005-0000-0000-0000EA5D0000}"/>
    <cellStyle name="Note 2 2 2 3 2 10 6 3" xfId="23935" xr:uid="{00000000-0005-0000-0000-0000EB5D0000}"/>
    <cellStyle name="Note 2 2 2 3 2 10 7" xfId="23936" xr:uid="{00000000-0005-0000-0000-0000EC5D0000}"/>
    <cellStyle name="Note 2 2 2 3 2 10 7 2" xfId="23937" xr:uid="{00000000-0005-0000-0000-0000ED5D0000}"/>
    <cellStyle name="Note 2 2 2 3 2 10 7 3" xfId="23938" xr:uid="{00000000-0005-0000-0000-0000EE5D0000}"/>
    <cellStyle name="Note 2 2 2 3 2 10 8" xfId="23939" xr:uid="{00000000-0005-0000-0000-0000EF5D0000}"/>
    <cellStyle name="Note 2 2 2 3 2 10 8 2" xfId="23940" xr:uid="{00000000-0005-0000-0000-0000F05D0000}"/>
    <cellStyle name="Note 2 2 2 3 2 10 8 3" xfId="23941" xr:uid="{00000000-0005-0000-0000-0000F15D0000}"/>
    <cellStyle name="Note 2 2 2 3 2 10 9" xfId="23942" xr:uid="{00000000-0005-0000-0000-0000F25D0000}"/>
    <cellStyle name="Note 2 2 2 3 2 10 9 2" xfId="23943" xr:uid="{00000000-0005-0000-0000-0000F35D0000}"/>
    <cellStyle name="Note 2 2 2 3 2 10 9 3" xfId="23944" xr:uid="{00000000-0005-0000-0000-0000F45D0000}"/>
    <cellStyle name="Note 2 2 2 3 2 11" xfId="23945" xr:uid="{00000000-0005-0000-0000-0000F55D0000}"/>
    <cellStyle name="Note 2 2 2 3 2 11 2" xfId="23946" xr:uid="{00000000-0005-0000-0000-0000F65D0000}"/>
    <cellStyle name="Note 2 2 2 3 2 11 3" xfId="23947" xr:uid="{00000000-0005-0000-0000-0000F75D0000}"/>
    <cellStyle name="Note 2 2 2 3 2 12" xfId="23948" xr:uid="{00000000-0005-0000-0000-0000F85D0000}"/>
    <cellStyle name="Note 2 2 2 3 2 12 2" xfId="23949" xr:uid="{00000000-0005-0000-0000-0000F95D0000}"/>
    <cellStyle name="Note 2 2 2 3 2 12 3" xfId="23950" xr:uid="{00000000-0005-0000-0000-0000FA5D0000}"/>
    <cellStyle name="Note 2 2 2 3 2 13" xfId="23951" xr:uid="{00000000-0005-0000-0000-0000FB5D0000}"/>
    <cellStyle name="Note 2 2 2 3 2 13 2" xfId="23952" xr:uid="{00000000-0005-0000-0000-0000FC5D0000}"/>
    <cellStyle name="Note 2 2 2 3 2 13 3" xfId="23953" xr:uid="{00000000-0005-0000-0000-0000FD5D0000}"/>
    <cellStyle name="Note 2 2 2 3 2 14" xfId="23954" xr:uid="{00000000-0005-0000-0000-0000FE5D0000}"/>
    <cellStyle name="Note 2 2 2 3 2 14 2" xfId="23955" xr:uid="{00000000-0005-0000-0000-0000FF5D0000}"/>
    <cellStyle name="Note 2 2 2 3 2 14 3" xfId="23956" xr:uid="{00000000-0005-0000-0000-0000005E0000}"/>
    <cellStyle name="Note 2 2 2 3 2 15" xfId="23957" xr:uid="{00000000-0005-0000-0000-0000015E0000}"/>
    <cellStyle name="Note 2 2 2 3 2 15 2" xfId="23958" xr:uid="{00000000-0005-0000-0000-0000025E0000}"/>
    <cellStyle name="Note 2 2 2 3 2 15 3" xfId="23959" xr:uid="{00000000-0005-0000-0000-0000035E0000}"/>
    <cellStyle name="Note 2 2 2 3 2 16" xfId="23960" xr:uid="{00000000-0005-0000-0000-0000045E0000}"/>
    <cellStyle name="Note 2 2 2 3 2 16 2" xfId="23961" xr:uid="{00000000-0005-0000-0000-0000055E0000}"/>
    <cellStyle name="Note 2 2 2 3 2 16 3" xfId="23962" xr:uid="{00000000-0005-0000-0000-0000065E0000}"/>
    <cellStyle name="Note 2 2 2 3 2 17" xfId="23963" xr:uid="{00000000-0005-0000-0000-0000075E0000}"/>
    <cellStyle name="Note 2 2 2 3 2 17 2" xfId="23964" xr:uid="{00000000-0005-0000-0000-0000085E0000}"/>
    <cellStyle name="Note 2 2 2 3 2 17 3" xfId="23965" xr:uid="{00000000-0005-0000-0000-0000095E0000}"/>
    <cellStyle name="Note 2 2 2 3 2 18" xfId="23966" xr:uid="{00000000-0005-0000-0000-00000A5E0000}"/>
    <cellStyle name="Note 2 2 2 3 2 18 2" xfId="23967" xr:uid="{00000000-0005-0000-0000-00000B5E0000}"/>
    <cellStyle name="Note 2 2 2 3 2 18 3" xfId="23968" xr:uid="{00000000-0005-0000-0000-00000C5E0000}"/>
    <cellStyle name="Note 2 2 2 3 2 19" xfId="23969" xr:uid="{00000000-0005-0000-0000-00000D5E0000}"/>
    <cellStyle name="Note 2 2 2 3 2 19 2" xfId="23970" xr:uid="{00000000-0005-0000-0000-00000E5E0000}"/>
    <cellStyle name="Note 2 2 2 3 2 19 3" xfId="23971" xr:uid="{00000000-0005-0000-0000-00000F5E0000}"/>
    <cellStyle name="Note 2 2 2 3 2 2" xfId="23972" xr:uid="{00000000-0005-0000-0000-0000105E0000}"/>
    <cellStyle name="Note 2 2 2 3 2 2 10" xfId="23973" xr:uid="{00000000-0005-0000-0000-0000115E0000}"/>
    <cellStyle name="Note 2 2 2 3 2 2 11" xfId="23974" xr:uid="{00000000-0005-0000-0000-0000125E0000}"/>
    <cellStyle name="Note 2 2 2 3 2 2 12" xfId="23975" xr:uid="{00000000-0005-0000-0000-0000135E0000}"/>
    <cellStyle name="Note 2 2 2 3 2 2 2" xfId="23976" xr:uid="{00000000-0005-0000-0000-0000145E0000}"/>
    <cellStyle name="Note 2 2 2 3 2 2 2 2" xfId="23977" xr:uid="{00000000-0005-0000-0000-0000155E0000}"/>
    <cellStyle name="Note 2 2 2 3 2 2 2 3" xfId="23978" xr:uid="{00000000-0005-0000-0000-0000165E0000}"/>
    <cellStyle name="Note 2 2 2 3 2 2 3" xfId="23979" xr:uid="{00000000-0005-0000-0000-0000175E0000}"/>
    <cellStyle name="Note 2 2 2 3 2 2 3 2" xfId="23980" xr:uid="{00000000-0005-0000-0000-0000185E0000}"/>
    <cellStyle name="Note 2 2 2 3 2 2 3 3" xfId="23981" xr:uid="{00000000-0005-0000-0000-0000195E0000}"/>
    <cellStyle name="Note 2 2 2 3 2 2 4" xfId="23982" xr:uid="{00000000-0005-0000-0000-00001A5E0000}"/>
    <cellStyle name="Note 2 2 2 3 2 2 4 2" xfId="23983" xr:uid="{00000000-0005-0000-0000-00001B5E0000}"/>
    <cellStyle name="Note 2 2 2 3 2 2 4 3" xfId="23984" xr:uid="{00000000-0005-0000-0000-00001C5E0000}"/>
    <cellStyle name="Note 2 2 2 3 2 2 5" xfId="23985" xr:uid="{00000000-0005-0000-0000-00001D5E0000}"/>
    <cellStyle name="Note 2 2 2 3 2 2 5 2" xfId="23986" xr:uid="{00000000-0005-0000-0000-00001E5E0000}"/>
    <cellStyle name="Note 2 2 2 3 2 2 5 3" xfId="23987" xr:uid="{00000000-0005-0000-0000-00001F5E0000}"/>
    <cellStyle name="Note 2 2 2 3 2 2 6" xfId="23988" xr:uid="{00000000-0005-0000-0000-0000205E0000}"/>
    <cellStyle name="Note 2 2 2 3 2 2 6 2" xfId="23989" xr:uid="{00000000-0005-0000-0000-0000215E0000}"/>
    <cellStyle name="Note 2 2 2 3 2 2 6 3" xfId="23990" xr:uid="{00000000-0005-0000-0000-0000225E0000}"/>
    <cellStyle name="Note 2 2 2 3 2 2 7" xfId="23991" xr:uid="{00000000-0005-0000-0000-0000235E0000}"/>
    <cellStyle name="Note 2 2 2 3 2 2 7 2" xfId="23992" xr:uid="{00000000-0005-0000-0000-0000245E0000}"/>
    <cellStyle name="Note 2 2 2 3 2 2 7 3" xfId="23993" xr:uid="{00000000-0005-0000-0000-0000255E0000}"/>
    <cellStyle name="Note 2 2 2 3 2 2 8" xfId="23994" xr:uid="{00000000-0005-0000-0000-0000265E0000}"/>
    <cellStyle name="Note 2 2 2 3 2 2 8 2" xfId="23995" xr:uid="{00000000-0005-0000-0000-0000275E0000}"/>
    <cellStyle name="Note 2 2 2 3 2 2 8 3" xfId="23996" xr:uid="{00000000-0005-0000-0000-0000285E0000}"/>
    <cellStyle name="Note 2 2 2 3 2 2 9" xfId="23997" xr:uid="{00000000-0005-0000-0000-0000295E0000}"/>
    <cellStyle name="Note 2 2 2 3 2 2 9 2" xfId="23998" xr:uid="{00000000-0005-0000-0000-00002A5E0000}"/>
    <cellStyle name="Note 2 2 2 3 2 2 9 3" xfId="23999" xr:uid="{00000000-0005-0000-0000-00002B5E0000}"/>
    <cellStyle name="Note 2 2 2 3 2 20" xfId="24000" xr:uid="{00000000-0005-0000-0000-00002C5E0000}"/>
    <cellStyle name="Note 2 2 2 3 2 21" xfId="24001" xr:uid="{00000000-0005-0000-0000-00002D5E0000}"/>
    <cellStyle name="Note 2 2 2 3 2 3" xfId="24002" xr:uid="{00000000-0005-0000-0000-00002E5E0000}"/>
    <cellStyle name="Note 2 2 2 3 2 3 10" xfId="24003" xr:uid="{00000000-0005-0000-0000-00002F5E0000}"/>
    <cellStyle name="Note 2 2 2 3 2 3 11" xfId="24004" xr:uid="{00000000-0005-0000-0000-0000305E0000}"/>
    <cellStyle name="Note 2 2 2 3 2 3 12" xfId="24005" xr:uid="{00000000-0005-0000-0000-0000315E0000}"/>
    <cellStyle name="Note 2 2 2 3 2 3 2" xfId="24006" xr:uid="{00000000-0005-0000-0000-0000325E0000}"/>
    <cellStyle name="Note 2 2 2 3 2 3 2 2" xfId="24007" xr:uid="{00000000-0005-0000-0000-0000335E0000}"/>
    <cellStyle name="Note 2 2 2 3 2 3 2 3" xfId="24008" xr:uid="{00000000-0005-0000-0000-0000345E0000}"/>
    <cellStyle name="Note 2 2 2 3 2 3 3" xfId="24009" xr:uid="{00000000-0005-0000-0000-0000355E0000}"/>
    <cellStyle name="Note 2 2 2 3 2 3 3 2" xfId="24010" xr:uid="{00000000-0005-0000-0000-0000365E0000}"/>
    <cellStyle name="Note 2 2 2 3 2 3 3 3" xfId="24011" xr:uid="{00000000-0005-0000-0000-0000375E0000}"/>
    <cellStyle name="Note 2 2 2 3 2 3 4" xfId="24012" xr:uid="{00000000-0005-0000-0000-0000385E0000}"/>
    <cellStyle name="Note 2 2 2 3 2 3 4 2" xfId="24013" xr:uid="{00000000-0005-0000-0000-0000395E0000}"/>
    <cellStyle name="Note 2 2 2 3 2 3 4 3" xfId="24014" xr:uid="{00000000-0005-0000-0000-00003A5E0000}"/>
    <cellStyle name="Note 2 2 2 3 2 3 5" xfId="24015" xr:uid="{00000000-0005-0000-0000-00003B5E0000}"/>
    <cellStyle name="Note 2 2 2 3 2 3 5 2" xfId="24016" xr:uid="{00000000-0005-0000-0000-00003C5E0000}"/>
    <cellStyle name="Note 2 2 2 3 2 3 5 3" xfId="24017" xr:uid="{00000000-0005-0000-0000-00003D5E0000}"/>
    <cellStyle name="Note 2 2 2 3 2 3 6" xfId="24018" xr:uid="{00000000-0005-0000-0000-00003E5E0000}"/>
    <cellStyle name="Note 2 2 2 3 2 3 6 2" xfId="24019" xr:uid="{00000000-0005-0000-0000-00003F5E0000}"/>
    <cellStyle name="Note 2 2 2 3 2 3 6 3" xfId="24020" xr:uid="{00000000-0005-0000-0000-0000405E0000}"/>
    <cellStyle name="Note 2 2 2 3 2 3 7" xfId="24021" xr:uid="{00000000-0005-0000-0000-0000415E0000}"/>
    <cellStyle name="Note 2 2 2 3 2 3 7 2" xfId="24022" xr:uid="{00000000-0005-0000-0000-0000425E0000}"/>
    <cellStyle name="Note 2 2 2 3 2 3 7 3" xfId="24023" xr:uid="{00000000-0005-0000-0000-0000435E0000}"/>
    <cellStyle name="Note 2 2 2 3 2 3 8" xfId="24024" xr:uid="{00000000-0005-0000-0000-0000445E0000}"/>
    <cellStyle name="Note 2 2 2 3 2 3 8 2" xfId="24025" xr:uid="{00000000-0005-0000-0000-0000455E0000}"/>
    <cellStyle name="Note 2 2 2 3 2 3 8 3" xfId="24026" xr:uid="{00000000-0005-0000-0000-0000465E0000}"/>
    <cellStyle name="Note 2 2 2 3 2 3 9" xfId="24027" xr:uid="{00000000-0005-0000-0000-0000475E0000}"/>
    <cellStyle name="Note 2 2 2 3 2 3 9 2" xfId="24028" xr:uid="{00000000-0005-0000-0000-0000485E0000}"/>
    <cellStyle name="Note 2 2 2 3 2 3 9 3" xfId="24029" xr:uid="{00000000-0005-0000-0000-0000495E0000}"/>
    <cellStyle name="Note 2 2 2 3 2 4" xfId="24030" xr:uid="{00000000-0005-0000-0000-00004A5E0000}"/>
    <cellStyle name="Note 2 2 2 3 2 4 10" xfId="24031" xr:uid="{00000000-0005-0000-0000-00004B5E0000}"/>
    <cellStyle name="Note 2 2 2 3 2 4 11" xfId="24032" xr:uid="{00000000-0005-0000-0000-00004C5E0000}"/>
    <cellStyle name="Note 2 2 2 3 2 4 12" xfId="24033" xr:uid="{00000000-0005-0000-0000-00004D5E0000}"/>
    <cellStyle name="Note 2 2 2 3 2 4 2" xfId="24034" xr:uid="{00000000-0005-0000-0000-00004E5E0000}"/>
    <cellStyle name="Note 2 2 2 3 2 4 2 2" xfId="24035" xr:uid="{00000000-0005-0000-0000-00004F5E0000}"/>
    <cellStyle name="Note 2 2 2 3 2 4 2 3" xfId="24036" xr:uid="{00000000-0005-0000-0000-0000505E0000}"/>
    <cellStyle name="Note 2 2 2 3 2 4 3" xfId="24037" xr:uid="{00000000-0005-0000-0000-0000515E0000}"/>
    <cellStyle name="Note 2 2 2 3 2 4 3 2" xfId="24038" xr:uid="{00000000-0005-0000-0000-0000525E0000}"/>
    <cellStyle name="Note 2 2 2 3 2 4 3 3" xfId="24039" xr:uid="{00000000-0005-0000-0000-0000535E0000}"/>
    <cellStyle name="Note 2 2 2 3 2 4 4" xfId="24040" xr:uid="{00000000-0005-0000-0000-0000545E0000}"/>
    <cellStyle name="Note 2 2 2 3 2 4 4 2" xfId="24041" xr:uid="{00000000-0005-0000-0000-0000555E0000}"/>
    <cellStyle name="Note 2 2 2 3 2 4 4 3" xfId="24042" xr:uid="{00000000-0005-0000-0000-0000565E0000}"/>
    <cellStyle name="Note 2 2 2 3 2 4 5" xfId="24043" xr:uid="{00000000-0005-0000-0000-0000575E0000}"/>
    <cellStyle name="Note 2 2 2 3 2 4 5 2" xfId="24044" xr:uid="{00000000-0005-0000-0000-0000585E0000}"/>
    <cellStyle name="Note 2 2 2 3 2 4 5 3" xfId="24045" xr:uid="{00000000-0005-0000-0000-0000595E0000}"/>
    <cellStyle name="Note 2 2 2 3 2 4 6" xfId="24046" xr:uid="{00000000-0005-0000-0000-00005A5E0000}"/>
    <cellStyle name="Note 2 2 2 3 2 4 6 2" xfId="24047" xr:uid="{00000000-0005-0000-0000-00005B5E0000}"/>
    <cellStyle name="Note 2 2 2 3 2 4 6 3" xfId="24048" xr:uid="{00000000-0005-0000-0000-00005C5E0000}"/>
    <cellStyle name="Note 2 2 2 3 2 4 7" xfId="24049" xr:uid="{00000000-0005-0000-0000-00005D5E0000}"/>
    <cellStyle name="Note 2 2 2 3 2 4 7 2" xfId="24050" xr:uid="{00000000-0005-0000-0000-00005E5E0000}"/>
    <cellStyle name="Note 2 2 2 3 2 4 7 3" xfId="24051" xr:uid="{00000000-0005-0000-0000-00005F5E0000}"/>
    <cellStyle name="Note 2 2 2 3 2 4 8" xfId="24052" xr:uid="{00000000-0005-0000-0000-0000605E0000}"/>
    <cellStyle name="Note 2 2 2 3 2 4 8 2" xfId="24053" xr:uid="{00000000-0005-0000-0000-0000615E0000}"/>
    <cellStyle name="Note 2 2 2 3 2 4 8 3" xfId="24054" xr:uid="{00000000-0005-0000-0000-0000625E0000}"/>
    <cellStyle name="Note 2 2 2 3 2 4 9" xfId="24055" xr:uid="{00000000-0005-0000-0000-0000635E0000}"/>
    <cellStyle name="Note 2 2 2 3 2 4 9 2" xfId="24056" xr:uid="{00000000-0005-0000-0000-0000645E0000}"/>
    <cellStyle name="Note 2 2 2 3 2 4 9 3" xfId="24057" xr:uid="{00000000-0005-0000-0000-0000655E0000}"/>
    <cellStyle name="Note 2 2 2 3 2 5" xfId="24058" xr:uid="{00000000-0005-0000-0000-0000665E0000}"/>
    <cellStyle name="Note 2 2 2 3 2 5 10" xfId="24059" xr:uid="{00000000-0005-0000-0000-0000675E0000}"/>
    <cellStyle name="Note 2 2 2 3 2 5 11" xfId="24060" xr:uid="{00000000-0005-0000-0000-0000685E0000}"/>
    <cellStyle name="Note 2 2 2 3 2 5 12" xfId="24061" xr:uid="{00000000-0005-0000-0000-0000695E0000}"/>
    <cellStyle name="Note 2 2 2 3 2 5 2" xfId="24062" xr:uid="{00000000-0005-0000-0000-00006A5E0000}"/>
    <cellStyle name="Note 2 2 2 3 2 5 2 2" xfId="24063" xr:uid="{00000000-0005-0000-0000-00006B5E0000}"/>
    <cellStyle name="Note 2 2 2 3 2 5 2 3" xfId="24064" xr:uid="{00000000-0005-0000-0000-00006C5E0000}"/>
    <cellStyle name="Note 2 2 2 3 2 5 3" xfId="24065" xr:uid="{00000000-0005-0000-0000-00006D5E0000}"/>
    <cellStyle name="Note 2 2 2 3 2 5 3 2" xfId="24066" xr:uid="{00000000-0005-0000-0000-00006E5E0000}"/>
    <cellStyle name="Note 2 2 2 3 2 5 3 3" xfId="24067" xr:uid="{00000000-0005-0000-0000-00006F5E0000}"/>
    <cellStyle name="Note 2 2 2 3 2 5 4" xfId="24068" xr:uid="{00000000-0005-0000-0000-0000705E0000}"/>
    <cellStyle name="Note 2 2 2 3 2 5 4 2" xfId="24069" xr:uid="{00000000-0005-0000-0000-0000715E0000}"/>
    <cellStyle name="Note 2 2 2 3 2 5 4 3" xfId="24070" xr:uid="{00000000-0005-0000-0000-0000725E0000}"/>
    <cellStyle name="Note 2 2 2 3 2 5 5" xfId="24071" xr:uid="{00000000-0005-0000-0000-0000735E0000}"/>
    <cellStyle name="Note 2 2 2 3 2 5 5 2" xfId="24072" xr:uid="{00000000-0005-0000-0000-0000745E0000}"/>
    <cellStyle name="Note 2 2 2 3 2 5 5 3" xfId="24073" xr:uid="{00000000-0005-0000-0000-0000755E0000}"/>
    <cellStyle name="Note 2 2 2 3 2 5 6" xfId="24074" xr:uid="{00000000-0005-0000-0000-0000765E0000}"/>
    <cellStyle name="Note 2 2 2 3 2 5 6 2" xfId="24075" xr:uid="{00000000-0005-0000-0000-0000775E0000}"/>
    <cellStyle name="Note 2 2 2 3 2 5 6 3" xfId="24076" xr:uid="{00000000-0005-0000-0000-0000785E0000}"/>
    <cellStyle name="Note 2 2 2 3 2 5 7" xfId="24077" xr:uid="{00000000-0005-0000-0000-0000795E0000}"/>
    <cellStyle name="Note 2 2 2 3 2 5 7 2" xfId="24078" xr:uid="{00000000-0005-0000-0000-00007A5E0000}"/>
    <cellStyle name="Note 2 2 2 3 2 5 7 3" xfId="24079" xr:uid="{00000000-0005-0000-0000-00007B5E0000}"/>
    <cellStyle name="Note 2 2 2 3 2 5 8" xfId="24080" xr:uid="{00000000-0005-0000-0000-00007C5E0000}"/>
    <cellStyle name="Note 2 2 2 3 2 5 8 2" xfId="24081" xr:uid="{00000000-0005-0000-0000-00007D5E0000}"/>
    <cellStyle name="Note 2 2 2 3 2 5 8 3" xfId="24082" xr:uid="{00000000-0005-0000-0000-00007E5E0000}"/>
    <cellStyle name="Note 2 2 2 3 2 5 9" xfId="24083" xr:uid="{00000000-0005-0000-0000-00007F5E0000}"/>
    <cellStyle name="Note 2 2 2 3 2 5 9 2" xfId="24084" xr:uid="{00000000-0005-0000-0000-0000805E0000}"/>
    <cellStyle name="Note 2 2 2 3 2 5 9 3" xfId="24085" xr:uid="{00000000-0005-0000-0000-0000815E0000}"/>
    <cellStyle name="Note 2 2 2 3 2 6" xfId="24086" xr:uid="{00000000-0005-0000-0000-0000825E0000}"/>
    <cellStyle name="Note 2 2 2 3 2 6 10" xfId="24087" xr:uid="{00000000-0005-0000-0000-0000835E0000}"/>
    <cellStyle name="Note 2 2 2 3 2 6 11" xfId="24088" xr:uid="{00000000-0005-0000-0000-0000845E0000}"/>
    <cellStyle name="Note 2 2 2 3 2 6 12" xfId="24089" xr:uid="{00000000-0005-0000-0000-0000855E0000}"/>
    <cellStyle name="Note 2 2 2 3 2 6 2" xfId="24090" xr:uid="{00000000-0005-0000-0000-0000865E0000}"/>
    <cellStyle name="Note 2 2 2 3 2 6 2 2" xfId="24091" xr:uid="{00000000-0005-0000-0000-0000875E0000}"/>
    <cellStyle name="Note 2 2 2 3 2 6 2 3" xfId="24092" xr:uid="{00000000-0005-0000-0000-0000885E0000}"/>
    <cellStyle name="Note 2 2 2 3 2 6 3" xfId="24093" xr:uid="{00000000-0005-0000-0000-0000895E0000}"/>
    <cellStyle name="Note 2 2 2 3 2 6 3 2" xfId="24094" xr:uid="{00000000-0005-0000-0000-00008A5E0000}"/>
    <cellStyle name="Note 2 2 2 3 2 6 3 3" xfId="24095" xr:uid="{00000000-0005-0000-0000-00008B5E0000}"/>
    <cellStyle name="Note 2 2 2 3 2 6 4" xfId="24096" xr:uid="{00000000-0005-0000-0000-00008C5E0000}"/>
    <cellStyle name="Note 2 2 2 3 2 6 4 2" xfId="24097" xr:uid="{00000000-0005-0000-0000-00008D5E0000}"/>
    <cellStyle name="Note 2 2 2 3 2 6 4 3" xfId="24098" xr:uid="{00000000-0005-0000-0000-00008E5E0000}"/>
    <cellStyle name="Note 2 2 2 3 2 6 5" xfId="24099" xr:uid="{00000000-0005-0000-0000-00008F5E0000}"/>
    <cellStyle name="Note 2 2 2 3 2 6 5 2" xfId="24100" xr:uid="{00000000-0005-0000-0000-0000905E0000}"/>
    <cellStyle name="Note 2 2 2 3 2 6 5 3" xfId="24101" xr:uid="{00000000-0005-0000-0000-0000915E0000}"/>
    <cellStyle name="Note 2 2 2 3 2 6 6" xfId="24102" xr:uid="{00000000-0005-0000-0000-0000925E0000}"/>
    <cellStyle name="Note 2 2 2 3 2 6 6 2" xfId="24103" xr:uid="{00000000-0005-0000-0000-0000935E0000}"/>
    <cellStyle name="Note 2 2 2 3 2 6 6 3" xfId="24104" xr:uid="{00000000-0005-0000-0000-0000945E0000}"/>
    <cellStyle name="Note 2 2 2 3 2 6 7" xfId="24105" xr:uid="{00000000-0005-0000-0000-0000955E0000}"/>
    <cellStyle name="Note 2 2 2 3 2 6 7 2" xfId="24106" xr:uid="{00000000-0005-0000-0000-0000965E0000}"/>
    <cellStyle name="Note 2 2 2 3 2 6 7 3" xfId="24107" xr:uid="{00000000-0005-0000-0000-0000975E0000}"/>
    <cellStyle name="Note 2 2 2 3 2 6 8" xfId="24108" xr:uid="{00000000-0005-0000-0000-0000985E0000}"/>
    <cellStyle name="Note 2 2 2 3 2 6 8 2" xfId="24109" xr:uid="{00000000-0005-0000-0000-0000995E0000}"/>
    <cellStyle name="Note 2 2 2 3 2 6 8 3" xfId="24110" xr:uid="{00000000-0005-0000-0000-00009A5E0000}"/>
    <cellStyle name="Note 2 2 2 3 2 6 9" xfId="24111" xr:uid="{00000000-0005-0000-0000-00009B5E0000}"/>
    <cellStyle name="Note 2 2 2 3 2 6 9 2" xfId="24112" xr:uid="{00000000-0005-0000-0000-00009C5E0000}"/>
    <cellStyle name="Note 2 2 2 3 2 6 9 3" xfId="24113" xr:uid="{00000000-0005-0000-0000-00009D5E0000}"/>
    <cellStyle name="Note 2 2 2 3 2 7" xfId="24114" xr:uid="{00000000-0005-0000-0000-00009E5E0000}"/>
    <cellStyle name="Note 2 2 2 3 2 7 10" xfId="24115" xr:uid="{00000000-0005-0000-0000-00009F5E0000}"/>
    <cellStyle name="Note 2 2 2 3 2 7 11" xfId="24116" xr:uid="{00000000-0005-0000-0000-0000A05E0000}"/>
    <cellStyle name="Note 2 2 2 3 2 7 12" xfId="24117" xr:uid="{00000000-0005-0000-0000-0000A15E0000}"/>
    <cellStyle name="Note 2 2 2 3 2 7 2" xfId="24118" xr:uid="{00000000-0005-0000-0000-0000A25E0000}"/>
    <cellStyle name="Note 2 2 2 3 2 7 2 2" xfId="24119" xr:uid="{00000000-0005-0000-0000-0000A35E0000}"/>
    <cellStyle name="Note 2 2 2 3 2 7 2 3" xfId="24120" xr:uid="{00000000-0005-0000-0000-0000A45E0000}"/>
    <cellStyle name="Note 2 2 2 3 2 7 3" xfId="24121" xr:uid="{00000000-0005-0000-0000-0000A55E0000}"/>
    <cellStyle name="Note 2 2 2 3 2 7 3 2" xfId="24122" xr:uid="{00000000-0005-0000-0000-0000A65E0000}"/>
    <cellStyle name="Note 2 2 2 3 2 7 3 3" xfId="24123" xr:uid="{00000000-0005-0000-0000-0000A75E0000}"/>
    <cellStyle name="Note 2 2 2 3 2 7 4" xfId="24124" xr:uid="{00000000-0005-0000-0000-0000A85E0000}"/>
    <cellStyle name="Note 2 2 2 3 2 7 4 2" xfId="24125" xr:uid="{00000000-0005-0000-0000-0000A95E0000}"/>
    <cellStyle name="Note 2 2 2 3 2 7 4 3" xfId="24126" xr:uid="{00000000-0005-0000-0000-0000AA5E0000}"/>
    <cellStyle name="Note 2 2 2 3 2 7 5" xfId="24127" xr:uid="{00000000-0005-0000-0000-0000AB5E0000}"/>
    <cellStyle name="Note 2 2 2 3 2 7 5 2" xfId="24128" xr:uid="{00000000-0005-0000-0000-0000AC5E0000}"/>
    <cellStyle name="Note 2 2 2 3 2 7 5 3" xfId="24129" xr:uid="{00000000-0005-0000-0000-0000AD5E0000}"/>
    <cellStyle name="Note 2 2 2 3 2 7 6" xfId="24130" xr:uid="{00000000-0005-0000-0000-0000AE5E0000}"/>
    <cellStyle name="Note 2 2 2 3 2 7 6 2" xfId="24131" xr:uid="{00000000-0005-0000-0000-0000AF5E0000}"/>
    <cellStyle name="Note 2 2 2 3 2 7 6 3" xfId="24132" xr:uid="{00000000-0005-0000-0000-0000B05E0000}"/>
    <cellStyle name="Note 2 2 2 3 2 7 7" xfId="24133" xr:uid="{00000000-0005-0000-0000-0000B15E0000}"/>
    <cellStyle name="Note 2 2 2 3 2 7 7 2" xfId="24134" xr:uid="{00000000-0005-0000-0000-0000B25E0000}"/>
    <cellStyle name="Note 2 2 2 3 2 7 7 3" xfId="24135" xr:uid="{00000000-0005-0000-0000-0000B35E0000}"/>
    <cellStyle name="Note 2 2 2 3 2 7 8" xfId="24136" xr:uid="{00000000-0005-0000-0000-0000B45E0000}"/>
    <cellStyle name="Note 2 2 2 3 2 7 8 2" xfId="24137" xr:uid="{00000000-0005-0000-0000-0000B55E0000}"/>
    <cellStyle name="Note 2 2 2 3 2 7 8 3" xfId="24138" xr:uid="{00000000-0005-0000-0000-0000B65E0000}"/>
    <cellStyle name="Note 2 2 2 3 2 7 9" xfId="24139" xr:uid="{00000000-0005-0000-0000-0000B75E0000}"/>
    <cellStyle name="Note 2 2 2 3 2 7 9 2" xfId="24140" xr:uid="{00000000-0005-0000-0000-0000B85E0000}"/>
    <cellStyle name="Note 2 2 2 3 2 7 9 3" xfId="24141" xr:uid="{00000000-0005-0000-0000-0000B95E0000}"/>
    <cellStyle name="Note 2 2 2 3 2 8" xfId="24142" xr:uid="{00000000-0005-0000-0000-0000BA5E0000}"/>
    <cellStyle name="Note 2 2 2 3 2 8 10" xfId="24143" xr:uid="{00000000-0005-0000-0000-0000BB5E0000}"/>
    <cellStyle name="Note 2 2 2 3 2 8 11" xfId="24144" xr:uid="{00000000-0005-0000-0000-0000BC5E0000}"/>
    <cellStyle name="Note 2 2 2 3 2 8 12" xfId="24145" xr:uid="{00000000-0005-0000-0000-0000BD5E0000}"/>
    <cellStyle name="Note 2 2 2 3 2 8 2" xfId="24146" xr:uid="{00000000-0005-0000-0000-0000BE5E0000}"/>
    <cellStyle name="Note 2 2 2 3 2 8 2 2" xfId="24147" xr:uid="{00000000-0005-0000-0000-0000BF5E0000}"/>
    <cellStyle name="Note 2 2 2 3 2 8 2 3" xfId="24148" xr:uid="{00000000-0005-0000-0000-0000C05E0000}"/>
    <cellStyle name="Note 2 2 2 3 2 8 3" xfId="24149" xr:uid="{00000000-0005-0000-0000-0000C15E0000}"/>
    <cellStyle name="Note 2 2 2 3 2 8 3 2" xfId="24150" xr:uid="{00000000-0005-0000-0000-0000C25E0000}"/>
    <cellStyle name="Note 2 2 2 3 2 8 3 3" xfId="24151" xr:uid="{00000000-0005-0000-0000-0000C35E0000}"/>
    <cellStyle name="Note 2 2 2 3 2 8 4" xfId="24152" xr:uid="{00000000-0005-0000-0000-0000C45E0000}"/>
    <cellStyle name="Note 2 2 2 3 2 8 4 2" xfId="24153" xr:uid="{00000000-0005-0000-0000-0000C55E0000}"/>
    <cellStyle name="Note 2 2 2 3 2 8 4 3" xfId="24154" xr:uid="{00000000-0005-0000-0000-0000C65E0000}"/>
    <cellStyle name="Note 2 2 2 3 2 8 5" xfId="24155" xr:uid="{00000000-0005-0000-0000-0000C75E0000}"/>
    <cellStyle name="Note 2 2 2 3 2 8 5 2" xfId="24156" xr:uid="{00000000-0005-0000-0000-0000C85E0000}"/>
    <cellStyle name="Note 2 2 2 3 2 8 5 3" xfId="24157" xr:uid="{00000000-0005-0000-0000-0000C95E0000}"/>
    <cellStyle name="Note 2 2 2 3 2 8 6" xfId="24158" xr:uid="{00000000-0005-0000-0000-0000CA5E0000}"/>
    <cellStyle name="Note 2 2 2 3 2 8 6 2" xfId="24159" xr:uid="{00000000-0005-0000-0000-0000CB5E0000}"/>
    <cellStyle name="Note 2 2 2 3 2 8 6 3" xfId="24160" xr:uid="{00000000-0005-0000-0000-0000CC5E0000}"/>
    <cellStyle name="Note 2 2 2 3 2 8 7" xfId="24161" xr:uid="{00000000-0005-0000-0000-0000CD5E0000}"/>
    <cellStyle name="Note 2 2 2 3 2 8 7 2" xfId="24162" xr:uid="{00000000-0005-0000-0000-0000CE5E0000}"/>
    <cellStyle name="Note 2 2 2 3 2 8 7 3" xfId="24163" xr:uid="{00000000-0005-0000-0000-0000CF5E0000}"/>
    <cellStyle name="Note 2 2 2 3 2 8 8" xfId="24164" xr:uid="{00000000-0005-0000-0000-0000D05E0000}"/>
    <cellStyle name="Note 2 2 2 3 2 8 8 2" xfId="24165" xr:uid="{00000000-0005-0000-0000-0000D15E0000}"/>
    <cellStyle name="Note 2 2 2 3 2 8 8 3" xfId="24166" xr:uid="{00000000-0005-0000-0000-0000D25E0000}"/>
    <cellStyle name="Note 2 2 2 3 2 8 9" xfId="24167" xr:uid="{00000000-0005-0000-0000-0000D35E0000}"/>
    <cellStyle name="Note 2 2 2 3 2 8 9 2" xfId="24168" xr:uid="{00000000-0005-0000-0000-0000D45E0000}"/>
    <cellStyle name="Note 2 2 2 3 2 8 9 3" xfId="24169" xr:uid="{00000000-0005-0000-0000-0000D55E0000}"/>
    <cellStyle name="Note 2 2 2 3 2 9" xfId="24170" xr:uid="{00000000-0005-0000-0000-0000D65E0000}"/>
    <cellStyle name="Note 2 2 2 3 2 9 10" xfId="24171" xr:uid="{00000000-0005-0000-0000-0000D75E0000}"/>
    <cellStyle name="Note 2 2 2 3 2 9 11" xfId="24172" xr:uid="{00000000-0005-0000-0000-0000D85E0000}"/>
    <cellStyle name="Note 2 2 2 3 2 9 12" xfId="24173" xr:uid="{00000000-0005-0000-0000-0000D95E0000}"/>
    <cellStyle name="Note 2 2 2 3 2 9 2" xfId="24174" xr:uid="{00000000-0005-0000-0000-0000DA5E0000}"/>
    <cellStyle name="Note 2 2 2 3 2 9 2 2" xfId="24175" xr:uid="{00000000-0005-0000-0000-0000DB5E0000}"/>
    <cellStyle name="Note 2 2 2 3 2 9 2 3" xfId="24176" xr:uid="{00000000-0005-0000-0000-0000DC5E0000}"/>
    <cellStyle name="Note 2 2 2 3 2 9 3" xfId="24177" xr:uid="{00000000-0005-0000-0000-0000DD5E0000}"/>
    <cellStyle name="Note 2 2 2 3 2 9 3 2" xfId="24178" xr:uid="{00000000-0005-0000-0000-0000DE5E0000}"/>
    <cellStyle name="Note 2 2 2 3 2 9 3 3" xfId="24179" xr:uid="{00000000-0005-0000-0000-0000DF5E0000}"/>
    <cellStyle name="Note 2 2 2 3 2 9 4" xfId="24180" xr:uid="{00000000-0005-0000-0000-0000E05E0000}"/>
    <cellStyle name="Note 2 2 2 3 2 9 4 2" xfId="24181" xr:uid="{00000000-0005-0000-0000-0000E15E0000}"/>
    <cellStyle name="Note 2 2 2 3 2 9 4 3" xfId="24182" xr:uid="{00000000-0005-0000-0000-0000E25E0000}"/>
    <cellStyle name="Note 2 2 2 3 2 9 5" xfId="24183" xr:uid="{00000000-0005-0000-0000-0000E35E0000}"/>
    <cellStyle name="Note 2 2 2 3 2 9 5 2" xfId="24184" xr:uid="{00000000-0005-0000-0000-0000E45E0000}"/>
    <cellStyle name="Note 2 2 2 3 2 9 5 3" xfId="24185" xr:uid="{00000000-0005-0000-0000-0000E55E0000}"/>
    <cellStyle name="Note 2 2 2 3 2 9 6" xfId="24186" xr:uid="{00000000-0005-0000-0000-0000E65E0000}"/>
    <cellStyle name="Note 2 2 2 3 2 9 6 2" xfId="24187" xr:uid="{00000000-0005-0000-0000-0000E75E0000}"/>
    <cellStyle name="Note 2 2 2 3 2 9 6 3" xfId="24188" xr:uid="{00000000-0005-0000-0000-0000E85E0000}"/>
    <cellStyle name="Note 2 2 2 3 2 9 7" xfId="24189" xr:uid="{00000000-0005-0000-0000-0000E95E0000}"/>
    <cellStyle name="Note 2 2 2 3 2 9 7 2" xfId="24190" xr:uid="{00000000-0005-0000-0000-0000EA5E0000}"/>
    <cellStyle name="Note 2 2 2 3 2 9 7 3" xfId="24191" xr:uid="{00000000-0005-0000-0000-0000EB5E0000}"/>
    <cellStyle name="Note 2 2 2 3 2 9 8" xfId="24192" xr:uid="{00000000-0005-0000-0000-0000EC5E0000}"/>
    <cellStyle name="Note 2 2 2 3 2 9 8 2" xfId="24193" xr:uid="{00000000-0005-0000-0000-0000ED5E0000}"/>
    <cellStyle name="Note 2 2 2 3 2 9 8 3" xfId="24194" xr:uid="{00000000-0005-0000-0000-0000EE5E0000}"/>
    <cellStyle name="Note 2 2 2 3 2 9 9" xfId="24195" xr:uid="{00000000-0005-0000-0000-0000EF5E0000}"/>
    <cellStyle name="Note 2 2 2 3 2 9 9 2" xfId="24196" xr:uid="{00000000-0005-0000-0000-0000F05E0000}"/>
    <cellStyle name="Note 2 2 2 3 2 9 9 3" xfId="24197" xr:uid="{00000000-0005-0000-0000-0000F15E0000}"/>
    <cellStyle name="Note 2 2 2 3 3" xfId="24198" xr:uid="{00000000-0005-0000-0000-0000F25E0000}"/>
    <cellStyle name="Note 2 2 2 3 3 10" xfId="24199" xr:uid="{00000000-0005-0000-0000-0000F35E0000}"/>
    <cellStyle name="Note 2 2 2 3 3 10 2" xfId="24200" xr:uid="{00000000-0005-0000-0000-0000F45E0000}"/>
    <cellStyle name="Note 2 2 2 3 3 10 3" xfId="24201" xr:uid="{00000000-0005-0000-0000-0000F55E0000}"/>
    <cellStyle name="Note 2 2 2 3 3 11" xfId="24202" xr:uid="{00000000-0005-0000-0000-0000F65E0000}"/>
    <cellStyle name="Note 2 2 2 3 3 12" xfId="24203" xr:uid="{00000000-0005-0000-0000-0000F75E0000}"/>
    <cellStyle name="Note 2 2 2 3 3 2" xfId="24204" xr:uid="{00000000-0005-0000-0000-0000F85E0000}"/>
    <cellStyle name="Note 2 2 2 3 3 2 2" xfId="24205" xr:uid="{00000000-0005-0000-0000-0000F95E0000}"/>
    <cellStyle name="Note 2 2 2 3 3 2 3" xfId="24206" xr:uid="{00000000-0005-0000-0000-0000FA5E0000}"/>
    <cellStyle name="Note 2 2 2 3 3 3" xfId="24207" xr:uid="{00000000-0005-0000-0000-0000FB5E0000}"/>
    <cellStyle name="Note 2 2 2 3 3 3 2" xfId="24208" xr:uid="{00000000-0005-0000-0000-0000FC5E0000}"/>
    <cellStyle name="Note 2 2 2 3 3 3 3" xfId="24209" xr:uid="{00000000-0005-0000-0000-0000FD5E0000}"/>
    <cellStyle name="Note 2 2 2 3 3 4" xfId="24210" xr:uid="{00000000-0005-0000-0000-0000FE5E0000}"/>
    <cellStyle name="Note 2 2 2 3 3 4 2" xfId="24211" xr:uid="{00000000-0005-0000-0000-0000FF5E0000}"/>
    <cellStyle name="Note 2 2 2 3 3 4 3" xfId="24212" xr:uid="{00000000-0005-0000-0000-0000005F0000}"/>
    <cellStyle name="Note 2 2 2 3 3 5" xfId="24213" xr:uid="{00000000-0005-0000-0000-0000015F0000}"/>
    <cellStyle name="Note 2 2 2 3 3 5 2" xfId="24214" xr:uid="{00000000-0005-0000-0000-0000025F0000}"/>
    <cellStyle name="Note 2 2 2 3 3 5 3" xfId="24215" xr:uid="{00000000-0005-0000-0000-0000035F0000}"/>
    <cellStyle name="Note 2 2 2 3 3 6" xfId="24216" xr:uid="{00000000-0005-0000-0000-0000045F0000}"/>
    <cellStyle name="Note 2 2 2 3 3 6 2" xfId="24217" xr:uid="{00000000-0005-0000-0000-0000055F0000}"/>
    <cellStyle name="Note 2 2 2 3 3 6 3" xfId="24218" xr:uid="{00000000-0005-0000-0000-0000065F0000}"/>
    <cellStyle name="Note 2 2 2 3 3 7" xfId="24219" xr:uid="{00000000-0005-0000-0000-0000075F0000}"/>
    <cellStyle name="Note 2 2 2 3 3 7 2" xfId="24220" xr:uid="{00000000-0005-0000-0000-0000085F0000}"/>
    <cellStyle name="Note 2 2 2 3 3 7 3" xfId="24221" xr:uid="{00000000-0005-0000-0000-0000095F0000}"/>
    <cellStyle name="Note 2 2 2 3 3 8" xfId="24222" xr:uid="{00000000-0005-0000-0000-00000A5F0000}"/>
    <cellStyle name="Note 2 2 2 3 3 8 2" xfId="24223" xr:uid="{00000000-0005-0000-0000-00000B5F0000}"/>
    <cellStyle name="Note 2 2 2 3 3 8 3" xfId="24224" xr:uid="{00000000-0005-0000-0000-00000C5F0000}"/>
    <cellStyle name="Note 2 2 2 3 3 9" xfId="24225" xr:uid="{00000000-0005-0000-0000-00000D5F0000}"/>
    <cellStyle name="Note 2 2 2 3 3 9 2" xfId="24226" xr:uid="{00000000-0005-0000-0000-00000E5F0000}"/>
    <cellStyle name="Note 2 2 2 3 3 9 3" xfId="24227" xr:uid="{00000000-0005-0000-0000-00000F5F0000}"/>
    <cellStyle name="Note 2 2 2 3 4" xfId="24228" xr:uid="{00000000-0005-0000-0000-0000105F0000}"/>
    <cellStyle name="Note 2 2 2 3 4 2" xfId="24229" xr:uid="{00000000-0005-0000-0000-0000115F0000}"/>
    <cellStyle name="Note 2 2 2 3 4 3" xfId="24230" xr:uid="{00000000-0005-0000-0000-0000125F0000}"/>
    <cellStyle name="Note 2 2 2 3 5" xfId="24231" xr:uid="{00000000-0005-0000-0000-0000135F0000}"/>
    <cellStyle name="Note 2 2 2 3 5 2" xfId="24232" xr:uid="{00000000-0005-0000-0000-0000145F0000}"/>
    <cellStyle name="Note 2 2 2 3 5 3" xfId="24233" xr:uid="{00000000-0005-0000-0000-0000155F0000}"/>
    <cellStyle name="Note 2 2 2 3 6" xfId="24234" xr:uid="{00000000-0005-0000-0000-0000165F0000}"/>
    <cellStyle name="Note 2 2 2 3 6 2" xfId="24235" xr:uid="{00000000-0005-0000-0000-0000175F0000}"/>
    <cellStyle name="Note 2 2 2 3 6 3" xfId="24236" xr:uid="{00000000-0005-0000-0000-0000185F0000}"/>
    <cellStyle name="Note 2 2 2 3 7" xfId="24237" xr:uid="{00000000-0005-0000-0000-0000195F0000}"/>
    <cellStyle name="Note 2 2 2 3 7 2" xfId="24238" xr:uid="{00000000-0005-0000-0000-00001A5F0000}"/>
    <cellStyle name="Note 2 2 2 3 7 3" xfId="24239" xr:uid="{00000000-0005-0000-0000-00001B5F0000}"/>
    <cellStyle name="Note 2 2 2 3 8" xfId="24240" xr:uid="{00000000-0005-0000-0000-00001C5F0000}"/>
    <cellStyle name="Note 2 2 2 3 8 2" xfId="24241" xr:uid="{00000000-0005-0000-0000-00001D5F0000}"/>
    <cellStyle name="Note 2 2 2 3 8 3" xfId="24242" xr:uid="{00000000-0005-0000-0000-00001E5F0000}"/>
    <cellStyle name="Note 2 2 2 3 9" xfId="58321" xr:uid="{00000000-0005-0000-0000-00001F5F0000}"/>
    <cellStyle name="Note 2 2 2 4" xfId="372" xr:uid="{00000000-0005-0000-0000-0000205F0000}"/>
    <cellStyle name="Note 2 2 2 4 2" xfId="24243" xr:uid="{00000000-0005-0000-0000-0000215F0000}"/>
    <cellStyle name="Note 2 2 2 4 2 10" xfId="24244" xr:uid="{00000000-0005-0000-0000-0000225F0000}"/>
    <cellStyle name="Note 2 2 2 4 2 10 10" xfId="24245" xr:uid="{00000000-0005-0000-0000-0000235F0000}"/>
    <cellStyle name="Note 2 2 2 4 2 10 11" xfId="24246" xr:uid="{00000000-0005-0000-0000-0000245F0000}"/>
    <cellStyle name="Note 2 2 2 4 2 10 12" xfId="24247" xr:uid="{00000000-0005-0000-0000-0000255F0000}"/>
    <cellStyle name="Note 2 2 2 4 2 10 2" xfId="24248" xr:uid="{00000000-0005-0000-0000-0000265F0000}"/>
    <cellStyle name="Note 2 2 2 4 2 10 2 2" xfId="24249" xr:uid="{00000000-0005-0000-0000-0000275F0000}"/>
    <cellStyle name="Note 2 2 2 4 2 10 2 3" xfId="24250" xr:uid="{00000000-0005-0000-0000-0000285F0000}"/>
    <cellStyle name="Note 2 2 2 4 2 10 3" xfId="24251" xr:uid="{00000000-0005-0000-0000-0000295F0000}"/>
    <cellStyle name="Note 2 2 2 4 2 10 3 2" xfId="24252" xr:uid="{00000000-0005-0000-0000-00002A5F0000}"/>
    <cellStyle name="Note 2 2 2 4 2 10 3 3" xfId="24253" xr:uid="{00000000-0005-0000-0000-00002B5F0000}"/>
    <cellStyle name="Note 2 2 2 4 2 10 4" xfId="24254" xr:uid="{00000000-0005-0000-0000-00002C5F0000}"/>
    <cellStyle name="Note 2 2 2 4 2 10 4 2" xfId="24255" xr:uid="{00000000-0005-0000-0000-00002D5F0000}"/>
    <cellStyle name="Note 2 2 2 4 2 10 4 3" xfId="24256" xr:uid="{00000000-0005-0000-0000-00002E5F0000}"/>
    <cellStyle name="Note 2 2 2 4 2 10 5" xfId="24257" xr:uid="{00000000-0005-0000-0000-00002F5F0000}"/>
    <cellStyle name="Note 2 2 2 4 2 10 5 2" xfId="24258" xr:uid="{00000000-0005-0000-0000-0000305F0000}"/>
    <cellStyle name="Note 2 2 2 4 2 10 5 3" xfId="24259" xr:uid="{00000000-0005-0000-0000-0000315F0000}"/>
    <cellStyle name="Note 2 2 2 4 2 10 6" xfId="24260" xr:uid="{00000000-0005-0000-0000-0000325F0000}"/>
    <cellStyle name="Note 2 2 2 4 2 10 6 2" xfId="24261" xr:uid="{00000000-0005-0000-0000-0000335F0000}"/>
    <cellStyle name="Note 2 2 2 4 2 10 6 3" xfId="24262" xr:uid="{00000000-0005-0000-0000-0000345F0000}"/>
    <cellStyle name="Note 2 2 2 4 2 10 7" xfId="24263" xr:uid="{00000000-0005-0000-0000-0000355F0000}"/>
    <cellStyle name="Note 2 2 2 4 2 10 7 2" xfId="24264" xr:uid="{00000000-0005-0000-0000-0000365F0000}"/>
    <cellStyle name="Note 2 2 2 4 2 10 7 3" xfId="24265" xr:uid="{00000000-0005-0000-0000-0000375F0000}"/>
    <cellStyle name="Note 2 2 2 4 2 10 8" xfId="24266" xr:uid="{00000000-0005-0000-0000-0000385F0000}"/>
    <cellStyle name="Note 2 2 2 4 2 10 8 2" xfId="24267" xr:uid="{00000000-0005-0000-0000-0000395F0000}"/>
    <cellStyle name="Note 2 2 2 4 2 10 8 3" xfId="24268" xr:uid="{00000000-0005-0000-0000-00003A5F0000}"/>
    <cellStyle name="Note 2 2 2 4 2 10 9" xfId="24269" xr:uid="{00000000-0005-0000-0000-00003B5F0000}"/>
    <cellStyle name="Note 2 2 2 4 2 10 9 2" xfId="24270" xr:uid="{00000000-0005-0000-0000-00003C5F0000}"/>
    <cellStyle name="Note 2 2 2 4 2 10 9 3" xfId="24271" xr:uid="{00000000-0005-0000-0000-00003D5F0000}"/>
    <cellStyle name="Note 2 2 2 4 2 11" xfId="24272" xr:uid="{00000000-0005-0000-0000-00003E5F0000}"/>
    <cellStyle name="Note 2 2 2 4 2 11 2" xfId="24273" xr:uid="{00000000-0005-0000-0000-00003F5F0000}"/>
    <cellStyle name="Note 2 2 2 4 2 11 3" xfId="24274" xr:uid="{00000000-0005-0000-0000-0000405F0000}"/>
    <cellStyle name="Note 2 2 2 4 2 12" xfId="24275" xr:uid="{00000000-0005-0000-0000-0000415F0000}"/>
    <cellStyle name="Note 2 2 2 4 2 12 2" xfId="24276" xr:uid="{00000000-0005-0000-0000-0000425F0000}"/>
    <cellStyle name="Note 2 2 2 4 2 12 3" xfId="24277" xr:uid="{00000000-0005-0000-0000-0000435F0000}"/>
    <cellStyle name="Note 2 2 2 4 2 13" xfId="24278" xr:uid="{00000000-0005-0000-0000-0000445F0000}"/>
    <cellStyle name="Note 2 2 2 4 2 13 2" xfId="24279" xr:uid="{00000000-0005-0000-0000-0000455F0000}"/>
    <cellStyle name="Note 2 2 2 4 2 13 3" xfId="24280" xr:uid="{00000000-0005-0000-0000-0000465F0000}"/>
    <cellStyle name="Note 2 2 2 4 2 14" xfId="24281" xr:uid="{00000000-0005-0000-0000-0000475F0000}"/>
    <cellStyle name="Note 2 2 2 4 2 14 2" xfId="24282" xr:uid="{00000000-0005-0000-0000-0000485F0000}"/>
    <cellStyle name="Note 2 2 2 4 2 14 3" xfId="24283" xr:uid="{00000000-0005-0000-0000-0000495F0000}"/>
    <cellStyle name="Note 2 2 2 4 2 15" xfId="24284" xr:uid="{00000000-0005-0000-0000-00004A5F0000}"/>
    <cellStyle name="Note 2 2 2 4 2 15 2" xfId="24285" xr:uid="{00000000-0005-0000-0000-00004B5F0000}"/>
    <cellStyle name="Note 2 2 2 4 2 15 3" xfId="24286" xr:uid="{00000000-0005-0000-0000-00004C5F0000}"/>
    <cellStyle name="Note 2 2 2 4 2 16" xfId="24287" xr:uid="{00000000-0005-0000-0000-00004D5F0000}"/>
    <cellStyle name="Note 2 2 2 4 2 16 2" xfId="24288" xr:uid="{00000000-0005-0000-0000-00004E5F0000}"/>
    <cellStyle name="Note 2 2 2 4 2 16 3" xfId="24289" xr:uid="{00000000-0005-0000-0000-00004F5F0000}"/>
    <cellStyle name="Note 2 2 2 4 2 17" xfId="24290" xr:uid="{00000000-0005-0000-0000-0000505F0000}"/>
    <cellStyle name="Note 2 2 2 4 2 17 2" xfId="24291" xr:uid="{00000000-0005-0000-0000-0000515F0000}"/>
    <cellStyle name="Note 2 2 2 4 2 17 3" xfId="24292" xr:uid="{00000000-0005-0000-0000-0000525F0000}"/>
    <cellStyle name="Note 2 2 2 4 2 18" xfId="24293" xr:uid="{00000000-0005-0000-0000-0000535F0000}"/>
    <cellStyle name="Note 2 2 2 4 2 18 2" xfId="24294" xr:uid="{00000000-0005-0000-0000-0000545F0000}"/>
    <cellStyle name="Note 2 2 2 4 2 18 3" xfId="24295" xr:uid="{00000000-0005-0000-0000-0000555F0000}"/>
    <cellStyle name="Note 2 2 2 4 2 19" xfId="24296" xr:uid="{00000000-0005-0000-0000-0000565F0000}"/>
    <cellStyle name="Note 2 2 2 4 2 19 2" xfId="24297" xr:uid="{00000000-0005-0000-0000-0000575F0000}"/>
    <cellStyle name="Note 2 2 2 4 2 19 3" xfId="24298" xr:uid="{00000000-0005-0000-0000-0000585F0000}"/>
    <cellStyle name="Note 2 2 2 4 2 2" xfId="24299" xr:uid="{00000000-0005-0000-0000-0000595F0000}"/>
    <cellStyle name="Note 2 2 2 4 2 2 10" xfId="24300" xr:uid="{00000000-0005-0000-0000-00005A5F0000}"/>
    <cellStyle name="Note 2 2 2 4 2 2 11" xfId="24301" xr:uid="{00000000-0005-0000-0000-00005B5F0000}"/>
    <cellStyle name="Note 2 2 2 4 2 2 12" xfId="24302" xr:uid="{00000000-0005-0000-0000-00005C5F0000}"/>
    <cellStyle name="Note 2 2 2 4 2 2 2" xfId="24303" xr:uid="{00000000-0005-0000-0000-00005D5F0000}"/>
    <cellStyle name="Note 2 2 2 4 2 2 2 2" xfId="24304" xr:uid="{00000000-0005-0000-0000-00005E5F0000}"/>
    <cellStyle name="Note 2 2 2 4 2 2 2 3" xfId="24305" xr:uid="{00000000-0005-0000-0000-00005F5F0000}"/>
    <cellStyle name="Note 2 2 2 4 2 2 3" xfId="24306" xr:uid="{00000000-0005-0000-0000-0000605F0000}"/>
    <cellStyle name="Note 2 2 2 4 2 2 3 2" xfId="24307" xr:uid="{00000000-0005-0000-0000-0000615F0000}"/>
    <cellStyle name="Note 2 2 2 4 2 2 3 3" xfId="24308" xr:uid="{00000000-0005-0000-0000-0000625F0000}"/>
    <cellStyle name="Note 2 2 2 4 2 2 4" xfId="24309" xr:uid="{00000000-0005-0000-0000-0000635F0000}"/>
    <cellStyle name="Note 2 2 2 4 2 2 4 2" xfId="24310" xr:uid="{00000000-0005-0000-0000-0000645F0000}"/>
    <cellStyle name="Note 2 2 2 4 2 2 4 3" xfId="24311" xr:uid="{00000000-0005-0000-0000-0000655F0000}"/>
    <cellStyle name="Note 2 2 2 4 2 2 5" xfId="24312" xr:uid="{00000000-0005-0000-0000-0000665F0000}"/>
    <cellStyle name="Note 2 2 2 4 2 2 5 2" xfId="24313" xr:uid="{00000000-0005-0000-0000-0000675F0000}"/>
    <cellStyle name="Note 2 2 2 4 2 2 5 3" xfId="24314" xr:uid="{00000000-0005-0000-0000-0000685F0000}"/>
    <cellStyle name="Note 2 2 2 4 2 2 6" xfId="24315" xr:uid="{00000000-0005-0000-0000-0000695F0000}"/>
    <cellStyle name="Note 2 2 2 4 2 2 6 2" xfId="24316" xr:uid="{00000000-0005-0000-0000-00006A5F0000}"/>
    <cellStyle name="Note 2 2 2 4 2 2 6 3" xfId="24317" xr:uid="{00000000-0005-0000-0000-00006B5F0000}"/>
    <cellStyle name="Note 2 2 2 4 2 2 7" xfId="24318" xr:uid="{00000000-0005-0000-0000-00006C5F0000}"/>
    <cellStyle name="Note 2 2 2 4 2 2 7 2" xfId="24319" xr:uid="{00000000-0005-0000-0000-00006D5F0000}"/>
    <cellStyle name="Note 2 2 2 4 2 2 7 3" xfId="24320" xr:uid="{00000000-0005-0000-0000-00006E5F0000}"/>
    <cellStyle name="Note 2 2 2 4 2 2 8" xfId="24321" xr:uid="{00000000-0005-0000-0000-00006F5F0000}"/>
    <cellStyle name="Note 2 2 2 4 2 2 8 2" xfId="24322" xr:uid="{00000000-0005-0000-0000-0000705F0000}"/>
    <cellStyle name="Note 2 2 2 4 2 2 8 3" xfId="24323" xr:uid="{00000000-0005-0000-0000-0000715F0000}"/>
    <cellStyle name="Note 2 2 2 4 2 2 9" xfId="24324" xr:uid="{00000000-0005-0000-0000-0000725F0000}"/>
    <cellStyle name="Note 2 2 2 4 2 2 9 2" xfId="24325" xr:uid="{00000000-0005-0000-0000-0000735F0000}"/>
    <cellStyle name="Note 2 2 2 4 2 2 9 3" xfId="24326" xr:uid="{00000000-0005-0000-0000-0000745F0000}"/>
    <cellStyle name="Note 2 2 2 4 2 20" xfId="24327" xr:uid="{00000000-0005-0000-0000-0000755F0000}"/>
    <cellStyle name="Note 2 2 2 4 2 21" xfId="24328" xr:uid="{00000000-0005-0000-0000-0000765F0000}"/>
    <cellStyle name="Note 2 2 2 4 2 3" xfId="24329" xr:uid="{00000000-0005-0000-0000-0000775F0000}"/>
    <cellStyle name="Note 2 2 2 4 2 3 10" xfId="24330" xr:uid="{00000000-0005-0000-0000-0000785F0000}"/>
    <cellStyle name="Note 2 2 2 4 2 3 11" xfId="24331" xr:uid="{00000000-0005-0000-0000-0000795F0000}"/>
    <cellStyle name="Note 2 2 2 4 2 3 12" xfId="24332" xr:uid="{00000000-0005-0000-0000-00007A5F0000}"/>
    <cellStyle name="Note 2 2 2 4 2 3 2" xfId="24333" xr:uid="{00000000-0005-0000-0000-00007B5F0000}"/>
    <cellStyle name="Note 2 2 2 4 2 3 2 2" xfId="24334" xr:uid="{00000000-0005-0000-0000-00007C5F0000}"/>
    <cellStyle name="Note 2 2 2 4 2 3 2 3" xfId="24335" xr:uid="{00000000-0005-0000-0000-00007D5F0000}"/>
    <cellStyle name="Note 2 2 2 4 2 3 3" xfId="24336" xr:uid="{00000000-0005-0000-0000-00007E5F0000}"/>
    <cellStyle name="Note 2 2 2 4 2 3 3 2" xfId="24337" xr:uid="{00000000-0005-0000-0000-00007F5F0000}"/>
    <cellStyle name="Note 2 2 2 4 2 3 3 3" xfId="24338" xr:uid="{00000000-0005-0000-0000-0000805F0000}"/>
    <cellStyle name="Note 2 2 2 4 2 3 4" xfId="24339" xr:uid="{00000000-0005-0000-0000-0000815F0000}"/>
    <cellStyle name="Note 2 2 2 4 2 3 4 2" xfId="24340" xr:uid="{00000000-0005-0000-0000-0000825F0000}"/>
    <cellStyle name="Note 2 2 2 4 2 3 4 3" xfId="24341" xr:uid="{00000000-0005-0000-0000-0000835F0000}"/>
    <cellStyle name="Note 2 2 2 4 2 3 5" xfId="24342" xr:uid="{00000000-0005-0000-0000-0000845F0000}"/>
    <cellStyle name="Note 2 2 2 4 2 3 5 2" xfId="24343" xr:uid="{00000000-0005-0000-0000-0000855F0000}"/>
    <cellStyle name="Note 2 2 2 4 2 3 5 3" xfId="24344" xr:uid="{00000000-0005-0000-0000-0000865F0000}"/>
    <cellStyle name="Note 2 2 2 4 2 3 6" xfId="24345" xr:uid="{00000000-0005-0000-0000-0000875F0000}"/>
    <cellStyle name="Note 2 2 2 4 2 3 6 2" xfId="24346" xr:uid="{00000000-0005-0000-0000-0000885F0000}"/>
    <cellStyle name="Note 2 2 2 4 2 3 6 3" xfId="24347" xr:uid="{00000000-0005-0000-0000-0000895F0000}"/>
    <cellStyle name="Note 2 2 2 4 2 3 7" xfId="24348" xr:uid="{00000000-0005-0000-0000-00008A5F0000}"/>
    <cellStyle name="Note 2 2 2 4 2 3 7 2" xfId="24349" xr:uid="{00000000-0005-0000-0000-00008B5F0000}"/>
    <cellStyle name="Note 2 2 2 4 2 3 7 3" xfId="24350" xr:uid="{00000000-0005-0000-0000-00008C5F0000}"/>
    <cellStyle name="Note 2 2 2 4 2 3 8" xfId="24351" xr:uid="{00000000-0005-0000-0000-00008D5F0000}"/>
    <cellStyle name="Note 2 2 2 4 2 3 8 2" xfId="24352" xr:uid="{00000000-0005-0000-0000-00008E5F0000}"/>
    <cellStyle name="Note 2 2 2 4 2 3 8 3" xfId="24353" xr:uid="{00000000-0005-0000-0000-00008F5F0000}"/>
    <cellStyle name="Note 2 2 2 4 2 3 9" xfId="24354" xr:uid="{00000000-0005-0000-0000-0000905F0000}"/>
    <cellStyle name="Note 2 2 2 4 2 3 9 2" xfId="24355" xr:uid="{00000000-0005-0000-0000-0000915F0000}"/>
    <cellStyle name="Note 2 2 2 4 2 3 9 3" xfId="24356" xr:uid="{00000000-0005-0000-0000-0000925F0000}"/>
    <cellStyle name="Note 2 2 2 4 2 4" xfId="24357" xr:uid="{00000000-0005-0000-0000-0000935F0000}"/>
    <cellStyle name="Note 2 2 2 4 2 4 10" xfId="24358" xr:uid="{00000000-0005-0000-0000-0000945F0000}"/>
    <cellStyle name="Note 2 2 2 4 2 4 11" xfId="24359" xr:uid="{00000000-0005-0000-0000-0000955F0000}"/>
    <cellStyle name="Note 2 2 2 4 2 4 12" xfId="24360" xr:uid="{00000000-0005-0000-0000-0000965F0000}"/>
    <cellStyle name="Note 2 2 2 4 2 4 2" xfId="24361" xr:uid="{00000000-0005-0000-0000-0000975F0000}"/>
    <cellStyle name="Note 2 2 2 4 2 4 2 2" xfId="24362" xr:uid="{00000000-0005-0000-0000-0000985F0000}"/>
    <cellStyle name="Note 2 2 2 4 2 4 2 3" xfId="24363" xr:uid="{00000000-0005-0000-0000-0000995F0000}"/>
    <cellStyle name="Note 2 2 2 4 2 4 3" xfId="24364" xr:uid="{00000000-0005-0000-0000-00009A5F0000}"/>
    <cellStyle name="Note 2 2 2 4 2 4 3 2" xfId="24365" xr:uid="{00000000-0005-0000-0000-00009B5F0000}"/>
    <cellStyle name="Note 2 2 2 4 2 4 3 3" xfId="24366" xr:uid="{00000000-0005-0000-0000-00009C5F0000}"/>
    <cellStyle name="Note 2 2 2 4 2 4 4" xfId="24367" xr:uid="{00000000-0005-0000-0000-00009D5F0000}"/>
    <cellStyle name="Note 2 2 2 4 2 4 4 2" xfId="24368" xr:uid="{00000000-0005-0000-0000-00009E5F0000}"/>
    <cellStyle name="Note 2 2 2 4 2 4 4 3" xfId="24369" xr:uid="{00000000-0005-0000-0000-00009F5F0000}"/>
    <cellStyle name="Note 2 2 2 4 2 4 5" xfId="24370" xr:uid="{00000000-0005-0000-0000-0000A05F0000}"/>
    <cellStyle name="Note 2 2 2 4 2 4 5 2" xfId="24371" xr:uid="{00000000-0005-0000-0000-0000A15F0000}"/>
    <cellStyle name="Note 2 2 2 4 2 4 5 3" xfId="24372" xr:uid="{00000000-0005-0000-0000-0000A25F0000}"/>
    <cellStyle name="Note 2 2 2 4 2 4 6" xfId="24373" xr:uid="{00000000-0005-0000-0000-0000A35F0000}"/>
    <cellStyle name="Note 2 2 2 4 2 4 6 2" xfId="24374" xr:uid="{00000000-0005-0000-0000-0000A45F0000}"/>
    <cellStyle name="Note 2 2 2 4 2 4 6 3" xfId="24375" xr:uid="{00000000-0005-0000-0000-0000A55F0000}"/>
    <cellStyle name="Note 2 2 2 4 2 4 7" xfId="24376" xr:uid="{00000000-0005-0000-0000-0000A65F0000}"/>
    <cellStyle name="Note 2 2 2 4 2 4 7 2" xfId="24377" xr:uid="{00000000-0005-0000-0000-0000A75F0000}"/>
    <cellStyle name="Note 2 2 2 4 2 4 7 3" xfId="24378" xr:uid="{00000000-0005-0000-0000-0000A85F0000}"/>
    <cellStyle name="Note 2 2 2 4 2 4 8" xfId="24379" xr:uid="{00000000-0005-0000-0000-0000A95F0000}"/>
    <cellStyle name="Note 2 2 2 4 2 4 8 2" xfId="24380" xr:uid="{00000000-0005-0000-0000-0000AA5F0000}"/>
    <cellStyle name="Note 2 2 2 4 2 4 8 3" xfId="24381" xr:uid="{00000000-0005-0000-0000-0000AB5F0000}"/>
    <cellStyle name="Note 2 2 2 4 2 4 9" xfId="24382" xr:uid="{00000000-0005-0000-0000-0000AC5F0000}"/>
    <cellStyle name="Note 2 2 2 4 2 4 9 2" xfId="24383" xr:uid="{00000000-0005-0000-0000-0000AD5F0000}"/>
    <cellStyle name="Note 2 2 2 4 2 4 9 3" xfId="24384" xr:uid="{00000000-0005-0000-0000-0000AE5F0000}"/>
    <cellStyle name="Note 2 2 2 4 2 5" xfId="24385" xr:uid="{00000000-0005-0000-0000-0000AF5F0000}"/>
    <cellStyle name="Note 2 2 2 4 2 5 10" xfId="24386" xr:uid="{00000000-0005-0000-0000-0000B05F0000}"/>
    <cellStyle name="Note 2 2 2 4 2 5 11" xfId="24387" xr:uid="{00000000-0005-0000-0000-0000B15F0000}"/>
    <cellStyle name="Note 2 2 2 4 2 5 12" xfId="24388" xr:uid="{00000000-0005-0000-0000-0000B25F0000}"/>
    <cellStyle name="Note 2 2 2 4 2 5 2" xfId="24389" xr:uid="{00000000-0005-0000-0000-0000B35F0000}"/>
    <cellStyle name="Note 2 2 2 4 2 5 2 2" xfId="24390" xr:uid="{00000000-0005-0000-0000-0000B45F0000}"/>
    <cellStyle name="Note 2 2 2 4 2 5 2 3" xfId="24391" xr:uid="{00000000-0005-0000-0000-0000B55F0000}"/>
    <cellStyle name="Note 2 2 2 4 2 5 3" xfId="24392" xr:uid="{00000000-0005-0000-0000-0000B65F0000}"/>
    <cellStyle name="Note 2 2 2 4 2 5 3 2" xfId="24393" xr:uid="{00000000-0005-0000-0000-0000B75F0000}"/>
    <cellStyle name="Note 2 2 2 4 2 5 3 3" xfId="24394" xr:uid="{00000000-0005-0000-0000-0000B85F0000}"/>
    <cellStyle name="Note 2 2 2 4 2 5 4" xfId="24395" xr:uid="{00000000-0005-0000-0000-0000B95F0000}"/>
    <cellStyle name="Note 2 2 2 4 2 5 4 2" xfId="24396" xr:uid="{00000000-0005-0000-0000-0000BA5F0000}"/>
    <cellStyle name="Note 2 2 2 4 2 5 4 3" xfId="24397" xr:uid="{00000000-0005-0000-0000-0000BB5F0000}"/>
    <cellStyle name="Note 2 2 2 4 2 5 5" xfId="24398" xr:uid="{00000000-0005-0000-0000-0000BC5F0000}"/>
    <cellStyle name="Note 2 2 2 4 2 5 5 2" xfId="24399" xr:uid="{00000000-0005-0000-0000-0000BD5F0000}"/>
    <cellStyle name="Note 2 2 2 4 2 5 5 3" xfId="24400" xr:uid="{00000000-0005-0000-0000-0000BE5F0000}"/>
    <cellStyle name="Note 2 2 2 4 2 5 6" xfId="24401" xr:uid="{00000000-0005-0000-0000-0000BF5F0000}"/>
    <cellStyle name="Note 2 2 2 4 2 5 6 2" xfId="24402" xr:uid="{00000000-0005-0000-0000-0000C05F0000}"/>
    <cellStyle name="Note 2 2 2 4 2 5 6 3" xfId="24403" xr:uid="{00000000-0005-0000-0000-0000C15F0000}"/>
    <cellStyle name="Note 2 2 2 4 2 5 7" xfId="24404" xr:uid="{00000000-0005-0000-0000-0000C25F0000}"/>
    <cellStyle name="Note 2 2 2 4 2 5 7 2" xfId="24405" xr:uid="{00000000-0005-0000-0000-0000C35F0000}"/>
    <cellStyle name="Note 2 2 2 4 2 5 7 3" xfId="24406" xr:uid="{00000000-0005-0000-0000-0000C45F0000}"/>
    <cellStyle name="Note 2 2 2 4 2 5 8" xfId="24407" xr:uid="{00000000-0005-0000-0000-0000C55F0000}"/>
    <cellStyle name="Note 2 2 2 4 2 5 8 2" xfId="24408" xr:uid="{00000000-0005-0000-0000-0000C65F0000}"/>
    <cellStyle name="Note 2 2 2 4 2 5 8 3" xfId="24409" xr:uid="{00000000-0005-0000-0000-0000C75F0000}"/>
    <cellStyle name="Note 2 2 2 4 2 5 9" xfId="24410" xr:uid="{00000000-0005-0000-0000-0000C85F0000}"/>
    <cellStyle name="Note 2 2 2 4 2 5 9 2" xfId="24411" xr:uid="{00000000-0005-0000-0000-0000C95F0000}"/>
    <cellStyle name="Note 2 2 2 4 2 5 9 3" xfId="24412" xr:uid="{00000000-0005-0000-0000-0000CA5F0000}"/>
    <cellStyle name="Note 2 2 2 4 2 6" xfId="24413" xr:uid="{00000000-0005-0000-0000-0000CB5F0000}"/>
    <cellStyle name="Note 2 2 2 4 2 6 10" xfId="24414" xr:uid="{00000000-0005-0000-0000-0000CC5F0000}"/>
    <cellStyle name="Note 2 2 2 4 2 6 11" xfId="24415" xr:uid="{00000000-0005-0000-0000-0000CD5F0000}"/>
    <cellStyle name="Note 2 2 2 4 2 6 12" xfId="24416" xr:uid="{00000000-0005-0000-0000-0000CE5F0000}"/>
    <cellStyle name="Note 2 2 2 4 2 6 2" xfId="24417" xr:uid="{00000000-0005-0000-0000-0000CF5F0000}"/>
    <cellStyle name="Note 2 2 2 4 2 6 2 2" xfId="24418" xr:uid="{00000000-0005-0000-0000-0000D05F0000}"/>
    <cellStyle name="Note 2 2 2 4 2 6 2 3" xfId="24419" xr:uid="{00000000-0005-0000-0000-0000D15F0000}"/>
    <cellStyle name="Note 2 2 2 4 2 6 3" xfId="24420" xr:uid="{00000000-0005-0000-0000-0000D25F0000}"/>
    <cellStyle name="Note 2 2 2 4 2 6 3 2" xfId="24421" xr:uid="{00000000-0005-0000-0000-0000D35F0000}"/>
    <cellStyle name="Note 2 2 2 4 2 6 3 3" xfId="24422" xr:uid="{00000000-0005-0000-0000-0000D45F0000}"/>
    <cellStyle name="Note 2 2 2 4 2 6 4" xfId="24423" xr:uid="{00000000-0005-0000-0000-0000D55F0000}"/>
    <cellStyle name="Note 2 2 2 4 2 6 4 2" xfId="24424" xr:uid="{00000000-0005-0000-0000-0000D65F0000}"/>
    <cellStyle name="Note 2 2 2 4 2 6 4 3" xfId="24425" xr:uid="{00000000-0005-0000-0000-0000D75F0000}"/>
    <cellStyle name="Note 2 2 2 4 2 6 5" xfId="24426" xr:uid="{00000000-0005-0000-0000-0000D85F0000}"/>
    <cellStyle name="Note 2 2 2 4 2 6 5 2" xfId="24427" xr:uid="{00000000-0005-0000-0000-0000D95F0000}"/>
    <cellStyle name="Note 2 2 2 4 2 6 5 3" xfId="24428" xr:uid="{00000000-0005-0000-0000-0000DA5F0000}"/>
    <cellStyle name="Note 2 2 2 4 2 6 6" xfId="24429" xr:uid="{00000000-0005-0000-0000-0000DB5F0000}"/>
    <cellStyle name="Note 2 2 2 4 2 6 6 2" xfId="24430" xr:uid="{00000000-0005-0000-0000-0000DC5F0000}"/>
    <cellStyle name="Note 2 2 2 4 2 6 6 3" xfId="24431" xr:uid="{00000000-0005-0000-0000-0000DD5F0000}"/>
    <cellStyle name="Note 2 2 2 4 2 6 7" xfId="24432" xr:uid="{00000000-0005-0000-0000-0000DE5F0000}"/>
    <cellStyle name="Note 2 2 2 4 2 6 7 2" xfId="24433" xr:uid="{00000000-0005-0000-0000-0000DF5F0000}"/>
    <cellStyle name="Note 2 2 2 4 2 6 7 3" xfId="24434" xr:uid="{00000000-0005-0000-0000-0000E05F0000}"/>
    <cellStyle name="Note 2 2 2 4 2 6 8" xfId="24435" xr:uid="{00000000-0005-0000-0000-0000E15F0000}"/>
    <cellStyle name="Note 2 2 2 4 2 6 8 2" xfId="24436" xr:uid="{00000000-0005-0000-0000-0000E25F0000}"/>
    <cellStyle name="Note 2 2 2 4 2 6 8 3" xfId="24437" xr:uid="{00000000-0005-0000-0000-0000E35F0000}"/>
    <cellStyle name="Note 2 2 2 4 2 6 9" xfId="24438" xr:uid="{00000000-0005-0000-0000-0000E45F0000}"/>
    <cellStyle name="Note 2 2 2 4 2 6 9 2" xfId="24439" xr:uid="{00000000-0005-0000-0000-0000E55F0000}"/>
    <cellStyle name="Note 2 2 2 4 2 6 9 3" xfId="24440" xr:uid="{00000000-0005-0000-0000-0000E65F0000}"/>
    <cellStyle name="Note 2 2 2 4 2 7" xfId="24441" xr:uid="{00000000-0005-0000-0000-0000E75F0000}"/>
    <cellStyle name="Note 2 2 2 4 2 7 10" xfId="24442" xr:uid="{00000000-0005-0000-0000-0000E85F0000}"/>
    <cellStyle name="Note 2 2 2 4 2 7 11" xfId="24443" xr:uid="{00000000-0005-0000-0000-0000E95F0000}"/>
    <cellStyle name="Note 2 2 2 4 2 7 12" xfId="24444" xr:uid="{00000000-0005-0000-0000-0000EA5F0000}"/>
    <cellStyle name="Note 2 2 2 4 2 7 2" xfId="24445" xr:uid="{00000000-0005-0000-0000-0000EB5F0000}"/>
    <cellStyle name="Note 2 2 2 4 2 7 2 2" xfId="24446" xr:uid="{00000000-0005-0000-0000-0000EC5F0000}"/>
    <cellStyle name="Note 2 2 2 4 2 7 2 3" xfId="24447" xr:uid="{00000000-0005-0000-0000-0000ED5F0000}"/>
    <cellStyle name="Note 2 2 2 4 2 7 3" xfId="24448" xr:uid="{00000000-0005-0000-0000-0000EE5F0000}"/>
    <cellStyle name="Note 2 2 2 4 2 7 3 2" xfId="24449" xr:uid="{00000000-0005-0000-0000-0000EF5F0000}"/>
    <cellStyle name="Note 2 2 2 4 2 7 3 3" xfId="24450" xr:uid="{00000000-0005-0000-0000-0000F05F0000}"/>
    <cellStyle name="Note 2 2 2 4 2 7 4" xfId="24451" xr:uid="{00000000-0005-0000-0000-0000F15F0000}"/>
    <cellStyle name="Note 2 2 2 4 2 7 4 2" xfId="24452" xr:uid="{00000000-0005-0000-0000-0000F25F0000}"/>
    <cellStyle name="Note 2 2 2 4 2 7 4 3" xfId="24453" xr:uid="{00000000-0005-0000-0000-0000F35F0000}"/>
    <cellStyle name="Note 2 2 2 4 2 7 5" xfId="24454" xr:uid="{00000000-0005-0000-0000-0000F45F0000}"/>
    <cellStyle name="Note 2 2 2 4 2 7 5 2" xfId="24455" xr:uid="{00000000-0005-0000-0000-0000F55F0000}"/>
    <cellStyle name="Note 2 2 2 4 2 7 5 3" xfId="24456" xr:uid="{00000000-0005-0000-0000-0000F65F0000}"/>
    <cellStyle name="Note 2 2 2 4 2 7 6" xfId="24457" xr:uid="{00000000-0005-0000-0000-0000F75F0000}"/>
    <cellStyle name="Note 2 2 2 4 2 7 6 2" xfId="24458" xr:uid="{00000000-0005-0000-0000-0000F85F0000}"/>
    <cellStyle name="Note 2 2 2 4 2 7 6 3" xfId="24459" xr:uid="{00000000-0005-0000-0000-0000F95F0000}"/>
    <cellStyle name="Note 2 2 2 4 2 7 7" xfId="24460" xr:uid="{00000000-0005-0000-0000-0000FA5F0000}"/>
    <cellStyle name="Note 2 2 2 4 2 7 7 2" xfId="24461" xr:uid="{00000000-0005-0000-0000-0000FB5F0000}"/>
    <cellStyle name="Note 2 2 2 4 2 7 7 3" xfId="24462" xr:uid="{00000000-0005-0000-0000-0000FC5F0000}"/>
    <cellStyle name="Note 2 2 2 4 2 7 8" xfId="24463" xr:uid="{00000000-0005-0000-0000-0000FD5F0000}"/>
    <cellStyle name="Note 2 2 2 4 2 7 8 2" xfId="24464" xr:uid="{00000000-0005-0000-0000-0000FE5F0000}"/>
    <cellStyle name="Note 2 2 2 4 2 7 8 3" xfId="24465" xr:uid="{00000000-0005-0000-0000-0000FF5F0000}"/>
    <cellStyle name="Note 2 2 2 4 2 7 9" xfId="24466" xr:uid="{00000000-0005-0000-0000-000000600000}"/>
    <cellStyle name="Note 2 2 2 4 2 7 9 2" xfId="24467" xr:uid="{00000000-0005-0000-0000-000001600000}"/>
    <cellStyle name="Note 2 2 2 4 2 7 9 3" xfId="24468" xr:uid="{00000000-0005-0000-0000-000002600000}"/>
    <cellStyle name="Note 2 2 2 4 2 8" xfId="24469" xr:uid="{00000000-0005-0000-0000-000003600000}"/>
    <cellStyle name="Note 2 2 2 4 2 8 10" xfId="24470" xr:uid="{00000000-0005-0000-0000-000004600000}"/>
    <cellStyle name="Note 2 2 2 4 2 8 11" xfId="24471" xr:uid="{00000000-0005-0000-0000-000005600000}"/>
    <cellStyle name="Note 2 2 2 4 2 8 12" xfId="24472" xr:uid="{00000000-0005-0000-0000-000006600000}"/>
    <cellStyle name="Note 2 2 2 4 2 8 2" xfId="24473" xr:uid="{00000000-0005-0000-0000-000007600000}"/>
    <cellStyle name="Note 2 2 2 4 2 8 2 2" xfId="24474" xr:uid="{00000000-0005-0000-0000-000008600000}"/>
    <cellStyle name="Note 2 2 2 4 2 8 2 3" xfId="24475" xr:uid="{00000000-0005-0000-0000-000009600000}"/>
    <cellStyle name="Note 2 2 2 4 2 8 3" xfId="24476" xr:uid="{00000000-0005-0000-0000-00000A600000}"/>
    <cellStyle name="Note 2 2 2 4 2 8 3 2" xfId="24477" xr:uid="{00000000-0005-0000-0000-00000B600000}"/>
    <cellStyle name="Note 2 2 2 4 2 8 3 3" xfId="24478" xr:uid="{00000000-0005-0000-0000-00000C600000}"/>
    <cellStyle name="Note 2 2 2 4 2 8 4" xfId="24479" xr:uid="{00000000-0005-0000-0000-00000D600000}"/>
    <cellStyle name="Note 2 2 2 4 2 8 4 2" xfId="24480" xr:uid="{00000000-0005-0000-0000-00000E600000}"/>
    <cellStyle name="Note 2 2 2 4 2 8 4 3" xfId="24481" xr:uid="{00000000-0005-0000-0000-00000F600000}"/>
    <cellStyle name="Note 2 2 2 4 2 8 5" xfId="24482" xr:uid="{00000000-0005-0000-0000-000010600000}"/>
    <cellStyle name="Note 2 2 2 4 2 8 5 2" xfId="24483" xr:uid="{00000000-0005-0000-0000-000011600000}"/>
    <cellStyle name="Note 2 2 2 4 2 8 5 3" xfId="24484" xr:uid="{00000000-0005-0000-0000-000012600000}"/>
    <cellStyle name="Note 2 2 2 4 2 8 6" xfId="24485" xr:uid="{00000000-0005-0000-0000-000013600000}"/>
    <cellStyle name="Note 2 2 2 4 2 8 6 2" xfId="24486" xr:uid="{00000000-0005-0000-0000-000014600000}"/>
    <cellStyle name="Note 2 2 2 4 2 8 6 3" xfId="24487" xr:uid="{00000000-0005-0000-0000-000015600000}"/>
    <cellStyle name="Note 2 2 2 4 2 8 7" xfId="24488" xr:uid="{00000000-0005-0000-0000-000016600000}"/>
    <cellStyle name="Note 2 2 2 4 2 8 7 2" xfId="24489" xr:uid="{00000000-0005-0000-0000-000017600000}"/>
    <cellStyle name="Note 2 2 2 4 2 8 7 3" xfId="24490" xr:uid="{00000000-0005-0000-0000-000018600000}"/>
    <cellStyle name="Note 2 2 2 4 2 8 8" xfId="24491" xr:uid="{00000000-0005-0000-0000-000019600000}"/>
    <cellStyle name="Note 2 2 2 4 2 8 8 2" xfId="24492" xr:uid="{00000000-0005-0000-0000-00001A600000}"/>
    <cellStyle name="Note 2 2 2 4 2 8 8 3" xfId="24493" xr:uid="{00000000-0005-0000-0000-00001B600000}"/>
    <cellStyle name="Note 2 2 2 4 2 8 9" xfId="24494" xr:uid="{00000000-0005-0000-0000-00001C600000}"/>
    <cellStyle name="Note 2 2 2 4 2 8 9 2" xfId="24495" xr:uid="{00000000-0005-0000-0000-00001D600000}"/>
    <cellStyle name="Note 2 2 2 4 2 8 9 3" xfId="24496" xr:uid="{00000000-0005-0000-0000-00001E600000}"/>
    <cellStyle name="Note 2 2 2 4 2 9" xfId="24497" xr:uid="{00000000-0005-0000-0000-00001F600000}"/>
    <cellStyle name="Note 2 2 2 4 2 9 10" xfId="24498" xr:uid="{00000000-0005-0000-0000-000020600000}"/>
    <cellStyle name="Note 2 2 2 4 2 9 11" xfId="24499" xr:uid="{00000000-0005-0000-0000-000021600000}"/>
    <cellStyle name="Note 2 2 2 4 2 9 12" xfId="24500" xr:uid="{00000000-0005-0000-0000-000022600000}"/>
    <cellStyle name="Note 2 2 2 4 2 9 2" xfId="24501" xr:uid="{00000000-0005-0000-0000-000023600000}"/>
    <cellStyle name="Note 2 2 2 4 2 9 2 2" xfId="24502" xr:uid="{00000000-0005-0000-0000-000024600000}"/>
    <cellStyle name="Note 2 2 2 4 2 9 2 3" xfId="24503" xr:uid="{00000000-0005-0000-0000-000025600000}"/>
    <cellStyle name="Note 2 2 2 4 2 9 3" xfId="24504" xr:uid="{00000000-0005-0000-0000-000026600000}"/>
    <cellStyle name="Note 2 2 2 4 2 9 3 2" xfId="24505" xr:uid="{00000000-0005-0000-0000-000027600000}"/>
    <cellStyle name="Note 2 2 2 4 2 9 3 3" xfId="24506" xr:uid="{00000000-0005-0000-0000-000028600000}"/>
    <cellStyle name="Note 2 2 2 4 2 9 4" xfId="24507" xr:uid="{00000000-0005-0000-0000-000029600000}"/>
    <cellStyle name="Note 2 2 2 4 2 9 4 2" xfId="24508" xr:uid="{00000000-0005-0000-0000-00002A600000}"/>
    <cellStyle name="Note 2 2 2 4 2 9 4 3" xfId="24509" xr:uid="{00000000-0005-0000-0000-00002B600000}"/>
    <cellStyle name="Note 2 2 2 4 2 9 5" xfId="24510" xr:uid="{00000000-0005-0000-0000-00002C600000}"/>
    <cellStyle name="Note 2 2 2 4 2 9 5 2" xfId="24511" xr:uid="{00000000-0005-0000-0000-00002D600000}"/>
    <cellStyle name="Note 2 2 2 4 2 9 5 3" xfId="24512" xr:uid="{00000000-0005-0000-0000-00002E600000}"/>
    <cellStyle name="Note 2 2 2 4 2 9 6" xfId="24513" xr:uid="{00000000-0005-0000-0000-00002F600000}"/>
    <cellStyle name="Note 2 2 2 4 2 9 6 2" xfId="24514" xr:uid="{00000000-0005-0000-0000-000030600000}"/>
    <cellStyle name="Note 2 2 2 4 2 9 6 3" xfId="24515" xr:uid="{00000000-0005-0000-0000-000031600000}"/>
    <cellStyle name="Note 2 2 2 4 2 9 7" xfId="24516" xr:uid="{00000000-0005-0000-0000-000032600000}"/>
    <cellStyle name="Note 2 2 2 4 2 9 7 2" xfId="24517" xr:uid="{00000000-0005-0000-0000-000033600000}"/>
    <cellStyle name="Note 2 2 2 4 2 9 7 3" xfId="24518" xr:uid="{00000000-0005-0000-0000-000034600000}"/>
    <cellStyle name="Note 2 2 2 4 2 9 8" xfId="24519" xr:uid="{00000000-0005-0000-0000-000035600000}"/>
    <cellStyle name="Note 2 2 2 4 2 9 8 2" xfId="24520" xr:uid="{00000000-0005-0000-0000-000036600000}"/>
    <cellStyle name="Note 2 2 2 4 2 9 8 3" xfId="24521" xr:uid="{00000000-0005-0000-0000-000037600000}"/>
    <cellStyle name="Note 2 2 2 4 2 9 9" xfId="24522" xr:uid="{00000000-0005-0000-0000-000038600000}"/>
    <cellStyle name="Note 2 2 2 4 2 9 9 2" xfId="24523" xr:uid="{00000000-0005-0000-0000-000039600000}"/>
    <cellStyle name="Note 2 2 2 4 2 9 9 3" xfId="24524" xr:uid="{00000000-0005-0000-0000-00003A600000}"/>
    <cellStyle name="Note 2 2 2 4 3" xfId="24525" xr:uid="{00000000-0005-0000-0000-00003B600000}"/>
    <cellStyle name="Note 2 2 2 4 3 10" xfId="24526" xr:uid="{00000000-0005-0000-0000-00003C600000}"/>
    <cellStyle name="Note 2 2 2 4 3 10 2" xfId="24527" xr:uid="{00000000-0005-0000-0000-00003D600000}"/>
    <cellStyle name="Note 2 2 2 4 3 10 3" xfId="24528" xr:uid="{00000000-0005-0000-0000-00003E600000}"/>
    <cellStyle name="Note 2 2 2 4 3 11" xfId="24529" xr:uid="{00000000-0005-0000-0000-00003F600000}"/>
    <cellStyle name="Note 2 2 2 4 3 12" xfId="24530" xr:uid="{00000000-0005-0000-0000-000040600000}"/>
    <cellStyle name="Note 2 2 2 4 3 2" xfId="24531" xr:uid="{00000000-0005-0000-0000-000041600000}"/>
    <cellStyle name="Note 2 2 2 4 3 2 2" xfId="24532" xr:uid="{00000000-0005-0000-0000-000042600000}"/>
    <cellStyle name="Note 2 2 2 4 3 2 3" xfId="24533" xr:uid="{00000000-0005-0000-0000-000043600000}"/>
    <cellStyle name="Note 2 2 2 4 3 3" xfId="24534" xr:uid="{00000000-0005-0000-0000-000044600000}"/>
    <cellStyle name="Note 2 2 2 4 3 3 2" xfId="24535" xr:uid="{00000000-0005-0000-0000-000045600000}"/>
    <cellStyle name="Note 2 2 2 4 3 3 3" xfId="24536" xr:uid="{00000000-0005-0000-0000-000046600000}"/>
    <cellStyle name="Note 2 2 2 4 3 4" xfId="24537" xr:uid="{00000000-0005-0000-0000-000047600000}"/>
    <cellStyle name="Note 2 2 2 4 3 4 2" xfId="24538" xr:uid="{00000000-0005-0000-0000-000048600000}"/>
    <cellStyle name="Note 2 2 2 4 3 4 3" xfId="24539" xr:uid="{00000000-0005-0000-0000-000049600000}"/>
    <cellStyle name="Note 2 2 2 4 3 5" xfId="24540" xr:uid="{00000000-0005-0000-0000-00004A600000}"/>
    <cellStyle name="Note 2 2 2 4 3 5 2" xfId="24541" xr:uid="{00000000-0005-0000-0000-00004B600000}"/>
    <cellStyle name="Note 2 2 2 4 3 5 3" xfId="24542" xr:uid="{00000000-0005-0000-0000-00004C600000}"/>
    <cellStyle name="Note 2 2 2 4 3 6" xfId="24543" xr:uid="{00000000-0005-0000-0000-00004D600000}"/>
    <cellStyle name="Note 2 2 2 4 3 6 2" xfId="24544" xr:uid="{00000000-0005-0000-0000-00004E600000}"/>
    <cellStyle name="Note 2 2 2 4 3 6 3" xfId="24545" xr:uid="{00000000-0005-0000-0000-00004F600000}"/>
    <cellStyle name="Note 2 2 2 4 3 7" xfId="24546" xr:uid="{00000000-0005-0000-0000-000050600000}"/>
    <cellStyle name="Note 2 2 2 4 3 7 2" xfId="24547" xr:uid="{00000000-0005-0000-0000-000051600000}"/>
    <cellStyle name="Note 2 2 2 4 3 7 3" xfId="24548" xr:uid="{00000000-0005-0000-0000-000052600000}"/>
    <cellStyle name="Note 2 2 2 4 3 8" xfId="24549" xr:uid="{00000000-0005-0000-0000-000053600000}"/>
    <cellStyle name="Note 2 2 2 4 3 8 2" xfId="24550" xr:uid="{00000000-0005-0000-0000-000054600000}"/>
    <cellStyle name="Note 2 2 2 4 3 8 3" xfId="24551" xr:uid="{00000000-0005-0000-0000-000055600000}"/>
    <cellStyle name="Note 2 2 2 4 3 9" xfId="24552" xr:uid="{00000000-0005-0000-0000-000056600000}"/>
    <cellStyle name="Note 2 2 2 4 3 9 2" xfId="24553" xr:uid="{00000000-0005-0000-0000-000057600000}"/>
    <cellStyle name="Note 2 2 2 4 3 9 3" xfId="24554" xr:uid="{00000000-0005-0000-0000-000058600000}"/>
    <cellStyle name="Note 2 2 2 4 4" xfId="24555" xr:uid="{00000000-0005-0000-0000-000059600000}"/>
    <cellStyle name="Note 2 2 2 4 4 2" xfId="24556" xr:uid="{00000000-0005-0000-0000-00005A600000}"/>
    <cellStyle name="Note 2 2 2 4 4 3" xfId="24557" xr:uid="{00000000-0005-0000-0000-00005B600000}"/>
    <cellStyle name="Note 2 2 2 4 5" xfId="24558" xr:uid="{00000000-0005-0000-0000-00005C600000}"/>
    <cellStyle name="Note 2 2 2 4 5 2" xfId="24559" xr:uid="{00000000-0005-0000-0000-00005D600000}"/>
    <cellStyle name="Note 2 2 2 4 5 3" xfId="24560" xr:uid="{00000000-0005-0000-0000-00005E600000}"/>
    <cellStyle name="Note 2 2 2 4 6" xfId="24561" xr:uid="{00000000-0005-0000-0000-00005F600000}"/>
    <cellStyle name="Note 2 2 2 4 6 2" xfId="24562" xr:uid="{00000000-0005-0000-0000-000060600000}"/>
    <cellStyle name="Note 2 2 2 4 6 3" xfId="24563" xr:uid="{00000000-0005-0000-0000-000061600000}"/>
    <cellStyle name="Note 2 2 2 4 7" xfId="24564" xr:uid="{00000000-0005-0000-0000-000062600000}"/>
    <cellStyle name="Note 2 2 2 4 7 2" xfId="24565" xr:uid="{00000000-0005-0000-0000-000063600000}"/>
    <cellStyle name="Note 2 2 2 4 7 3" xfId="24566" xr:uid="{00000000-0005-0000-0000-000064600000}"/>
    <cellStyle name="Note 2 2 2 4 8" xfId="24567" xr:uid="{00000000-0005-0000-0000-000065600000}"/>
    <cellStyle name="Note 2 2 2 4 8 2" xfId="24568" xr:uid="{00000000-0005-0000-0000-000066600000}"/>
    <cellStyle name="Note 2 2 2 4 8 3" xfId="24569" xr:uid="{00000000-0005-0000-0000-000067600000}"/>
    <cellStyle name="Note 2 2 2 4 9" xfId="58338" xr:uid="{00000000-0005-0000-0000-000068600000}"/>
    <cellStyle name="Note 2 2 2 5" xfId="24570" xr:uid="{00000000-0005-0000-0000-000069600000}"/>
    <cellStyle name="Note 2 2 2 5 10" xfId="24571" xr:uid="{00000000-0005-0000-0000-00006A600000}"/>
    <cellStyle name="Note 2 2 2 5 10 10" xfId="24572" xr:uid="{00000000-0005-0000-0000-00006B600000}"/>
    <cellStyle name="Note 2 2 2 5 10 11" xfId="24573" xr:uid="{00000000-0005-0000-0000-00006C600000}"/>
    <cellStyle name="Note 2 2 2 5 10 12" xfId="24574" xr:uid="{00000000-0005-0000-0000-00006D600000}"/>
    <cellStyle name="Note 2 2 2 5 10 2" xfId="24575" xr:uid="{00000000-0005-0000-0000-00006E600000}"/>
    <cellStyle name="Note 2 2 2 5 10 2 2" xfId="24576" xr:uid="{00000000-0005-0000-0000-00006F600000}"/>
    <cellStyle name="Note 2 2 2 5 10 2 3" xfId="24577" xr:uid="{00000000-0005-0000-0000-000070600000}"/>
    <cellStyle name="Note 2 2 2 5 10 3" xfId="24578" xr:uid="{00000000-0005-0000-0000-000071600000}"/>
    <cellStyle name="Note 2 2 2 5 10 3 2" xfId="24579" xr:uid="{00000000-0005-0000-0000-000072600000}"/>
    <cellStyle name="Note 2 2 2 5 10 3 3" xfId="24580" xr:uid="{00000000-0005-0000-0000-000073600000}"/>
    <cellStyle name="Note 2 2 2 5 10 4" xfId="24581" xr:uid="{00000000-0005-0000-0000-000074600000}"/>
    <cellStyle name="Note 2 2 2 5 10 4 2" xfId="24582" xr:uid="{00000000-0005-0000-0000-000075600000}"/>
    <cellStyle name="Note 2 2 2 5 10 4 3" xfId="24583" xr:uid="{00000000-0005-0000-0000-000076600000}"/>
    <cellStyle name="Note 2 2 2 5 10 5" xfId="24584" xr:uid="{00000000-0005-0000-0000-000077600000}"/>
    <cellStyle name="Note 2 2 2 5 10 5 2" xfId="24585" xr:uid="{00000000-0005-0000-0000-000078600000}"/>
    <cellStyle name="Note 2 2 2 5 10 5 3" xfId="24586" xr:uid="{00000000-0005-0000-0000-000079600000}"/>
    <cellStyle name="Note 2 2 2 5 10 6" xfId="24587" xr:uid="{00000000-0005-0000-0000-00007A600000}"/>
    <cellStyle name="Note 2 2 2 5 10 6 2" xfId="24588" xr:uid="{00000000-0005-0000-0000-00007B600000}"/>
    <cellStyle name="Note 2 2 2 5 10 6 3" xfId="24589" xr:uid="{00000000-0005-0000-0000-00007C600000}"/>
    <cellStyle name="Note 2 2 2 5 10 7" xfId="24590" xr:uid="{00000000-0005-0000-0000-00007D600000}"/>
    <cellStyle name="Note 2 2 2 5 10 7 2" xfId="24591" xr:uid="{00000000-0005-0000-0000-00007E600000}"/>
    <cellStyle name="Note 2 2 2 5 10 7 3" xfId="24592" xr:uid="{00000000-0005-0000-0000-00007F600000}"/>
    <cellStyle name="Note 2 2 2 5 10 8" xfId="24593" xr:uid="{00000000-0005-0000-0000-000080600000}"/>
    <cellStyle name="Note 2 2 2 5 10 8 2" xfId="24594" xr:uid="{00000000-0005-0000-0000-000081600000}"/>
    <cellStyle name="Note 2 2 2 5 10 8 3" xfId="24595" xr:uid="{00000000-0005-0000-0000-000082600000}"/>
    <cellStyle name="Note 2 2 2 5 10 9" xfId="24596" xr:uid="{00000000-0005-0000-0000-000083600000}"/>
    <cellStyle name="Note 2 2 2 5 10 9 2" xfId="24597" xr:uid="{00000000-0005-0000-0000-000084600000}"/>
    <cellStyle name="Note 2 2 2 5 10 9 3" xfId="24598" xr:uid="{00000000-0005-0000-0000-000085600000}"/>
    <cellStyle name="Note 2 2 2 5 11" xfId="24599" xr:uid="{00000000-0005-0000-0000-000086600000}"/>
    <cellStyle name="Note 2 2 2 5 11 2" xfId="24600" xr:uid="{00000000-0005-0000-0000-000087600000}"/>
    <cellStyle name="Note 2 2 2 5 11 3" xfId="24601" xr:uid="{00000000-0005-0000-0000-000088600000}"/>
    <cellStyle name="Note 2 2 2 5 12" xfId="24602" xr:uid="{00000000-0005-0000-0000-000089600000}"/>
    <cellStyle name="Note 2 2 2 5 12 2" xfId="24603" xr:uid="{00000000-0005-0000-0000-00008A600000}"/>
    <cellStyle name="Note 2 2 2 5 12 3" xfId="24604" xr:uid="{00000000-0005-0000-0000-00008B600000}"/>
    <cellStyle name="Note 2 2 2 5 13" xfId="24605" xr:uid="{00000000-0005-0000-0000-00008C600000}"/>
    <cellStyle name="Note 2 2 2 5 13 2" xfId="24606" xr:uid="{00000000-0005-0000-0000-00008D600000}"/>
    <cellStyle name="Note 2 2 2 5 13 3" xfId="24607" xr:uid="{00000000-0005-0000-0000-00008E600000}"/>
    <cellStyle name="Note 2 2 2 5 14" xfId="24608" xr:uid="{00000000-0005-0000-0000-00008F600000}"/>
    <cellStyle name="Note 2 2 2 5 14 2" xfId="24609" xr:uid="{00000000-0005-0000-0000-000090600000}"/>
    <cellStyle name="Note 2 2 2 5 14 3" xfId="24610" xr:uid="{00000000-0005-0000-0000-000091600000}"/>
    <cellStyle name="Note 2 2 2 5 15" xfId="24611" xr:uid="{00000000-0005-0000-0000-000092600000}"/>
    <cellStyle name="Note 2 2 2 5 15 2" xfId="24612" xr:uid="{00000000-0005-0000-0000-000093600000}"/>
    <cellStyle name="Note 2 2 2 5 15 3" xfId="24613" xr:uid="{00000000-0005-0000-0000-000094600000}"/>
    <cellStyle name="Note 2 2 2 5 16" xfId="24614" xr:uid="{00000000-0005-0000-0000-000095600000}"/>
    <cellStyle name="Note 2 2 2 5 16 2" xfId="24615" xr:uid="{00000000-0005-0000-0000-000096600000}"/>
    <cellStyle name="Note 2 2 2 5 16 3" xfId="24616" xr:uid="{00000000-0005-0000-0000-000097600000}"/>
    <cellStyle name="Note 2 2 2 5 17" xfId="24617" xr:uid="{00000000-0005-0000-0000-000098600000}"/>
    <cellStyle name="Note 2 2 2 5 17 2" xfId="24618" xr:uid="{00000000-0005-0000-0000-000099600000}"/>
    <cellStyle name="Note 2 2 2 5 17 3" xfId="24619" xr:uid="{00000000-0005-0000-0000-00009A600000}"/>
    <cellStyle name="Note 2 2 2 5 18" xfId="24620" xr:uid="{00000000-0005-0000-0000-00009B600000}"/>
    <cellStyle name="Note 2 2 2 5 18 2" xfId="24621" xr:uid="{00000000-0005-0000-0000-00009C600000}"/>
    <cellStyle name="Note 2 2 2 5 18 3" xfId="24622" xr:uid="{00000000-0005-0000-0000-00009D600000}"/>
    <cellStyle name="Note 2 2 2 5 19" xfId="24623" xr:uid="{00000000-0005-0000-0000-00009E600000}"/>
    <cellStyle name="Note 2 2 2 5 19 2" xfId="24624" xr:uid="{00000000-0005-0000-0000-00009F600000}"/>
    <cellStyle name="Note 2 2 2 5 19 3" xfId="24625" xr:uid="{00000000-0005-0000-0000-0000A0600000}"/>
    <cellStyle name="Note 2 2 2 5 2" xfId="24626" xr:uid="{00000000-0005-0000-0000-0000A1600000}"/>
    <cellStyle name="Note 2 2 2 5 2 10" xfId="24627" xr:uid="{00000000-0005-0000-0000-0000A2600000}"/>
    <cellStyle name="Note 2 2 2 5 2 11" xfId="24628" xr:uid="{00000000-0005-0000-0000-0000A3600000}"/>
    <cellStyle name="Note 2 2 2 5 2 12" xfId="24629" xr:uid="{00000000-0005-0000-0000-0000A4600000}"/>
    <cellStyle name="Note 2 2 2 5 2 2" xfId="24630" xr:uid="{00000000-0005-0000-0000-0000A5600000}"/>
    <cellStyle name="Note 2 2 2 5 2 2 2" xfId="24631" xr:uid="{00000000-0005-0000-0000-0000A6600000}"/>
    <cellStyle name="Note 2 2 2 5 2 2 3" xfId="24632" xr:uid="{00000000-0005-0000-0000-0000A7600000}"/>
    <cellStyle name="Note 2 2 2 5 2 3" xfId="24633" xr:uid="{00000000-0005-0000-0000-0000A8600000}"/>
    <cellStyle name="Note 2 2 2 5 2 3 2" xfId="24634" xr:uid="{00000000-0005-0000-0000-0000A9600000}"/>
    <cellStyle name="Note 2 2 2 5 2 3 3" xfId="24635" xr:uid="{00000000-0005-0000-0000-0000AA600000}"/>
    <cellStyle name="Note 2 2 2 5 2 4" xfId="24636" xr:uid="{00000000-0005-0000-0000-0000AB600000}"/>
    <cellStyle name="Note 2 2 2 5 2 4 2" xfId="24637" xr:uid="{00000000-0005-0000-0000-0000AC600000}"/>
    <cellStyle name="Note 2 2 2 5 2 4 3" xfId="24638" xr:uid="{00000000-0005-0000-0000-0000AD600000}"/>
    <cellStyle name="Note 2 2 2 5 2 5" xfId="24639" xr:uid="{00000000-0005-0000-0000-0000AE600000}"/>
    <cellStyle name="Note 2 2 2 5 2 5 2" xfId="24640" xr:uid="{00000000-0005-0000-0000-0000AF600000}"/>
    <cellStyle name="Note 2 2 2 5 2 5 3" xfId="24641" xr:uid="{00000000-0005-0000-0000-0000B0600000}"/>
    <cellStyle name="Note 2 2 2 5 2 6" xfId="24642" xr:uid="{00000000-0005-0000-0000-0000B1600000}"/>
    <cellStyle name="Note 2 2 2 5 2 6 2" xfId="24643" xr:uid="{00000000-0005-0000-0000-0000B2600000}"/>
    <cellStyle name="Note 2 2 2 5 2 6 3" xfId="24644" xr:uid="{00000000-0005-0000-0000-0000B3600000}"/>
    <cellStyle name="Note 2 2 2 5 2 7" xfId="24645" xr:uid="{00000000-0005-0000-0000-0000B4600000}"/>
    <cellStyle name="Note 2 2 2 5 2 7 2" xfId="24646" xr:uid="{00000000-0005-0000-0000-0000B5600000}"/>
    <cellStyle name="Note 2 2 2 5 2 7 3" xfId="24647" xr:uid="{00000000-0005-0000-0000-0000B6600000}"/>
    <cellStyle name="Note 2 2 2 5 2 8" xfId="24648" xr:uid="{00000000-0005-0000-0000-0000B7600000}"/>
    <cellStyle name="Note 2 2 2 5 2 8 2" xfId="24649" xr:uid="{00000000-0005-0000-0000-0000B8600000}"/>
    <cellStyle name="Note 2 2 2 5 2 8 3" xfId="24650" xr:uid="{00000000-0005-0000-0000-0000B9600000}"/>
    <cellStyle name="Note 2 2 2 5 2 9" xfId="24651" xr:uid="{00000000-0005-0000-0000-0000BA600000}"/>
    <cellStyle name="Note 2 2 2 5 2 9 2" xfId="24652" xr:uid="{00000000-0005-0000-0000-0000BB600000}"/>
    <cellStyle name="Note 2 2 2 5 2 9 3" xfId="24653" xr:uid="{00000000-0005-0000-0000-0000BC600000}"/>
    <cellStyle name="Note 2 2 2 5 20" xfId="24654" xr:uid="{00000000-0005-0000-0000-0000BD600000}"/>
    <cellStyle name="Note 2 2 2 5 21" xfId="24655" xr:uid="{00000000-0005-0000-0000-0000BE600000}"/>
    <cellStyle name="Note 2 2 2 5 3" xfId="24656" xr:uid="{00000000-0005-0000-0000-0000BF600000}"/>
    <cellStyle name="Note 2 2 2 5 3 10" xfId="24657" xr:uid="{00000000-0005-0000-0000-0000C0600000}"/>
    <cellStyle name="Note 2 2 2 5 3 11" xfId="24658" xr:uid="{00000000-0005-0000-0000-0000C1600000}"/>
    <cellStyle name="Note 2 2 2 5 3 12" xfId="24659" xr:uid="{00000000-0005-0000-0000-0000C2600000}"/>
    <cellStyle name="Note 2 2 2 5 3 2" xfId="24660" xr:uid="{00000000-0005-0000-0000-0000C3600000}"/>
    <cellStyle name="Note 2 2 2 5 3 2 2" xfId="24661" xr:uid="{00000000-0005-0000-0000-0000C4600000}"/>
    <cellStyle name="Note 2 2 2 5 3 2 3" xfId="24662" xr:uid="{00000000-0005-0000-0000-0000C5600000}"/>
    <cellStyle name="Note 2 2 2 5 3 3" xfId="24663" xr:uid="{00000000-0005-0000-0000-0000C6600000}"/>
    <cellStyle name="Note 2 2 2 5 3 3 2" xfId="24664" xr:uid="{00000000-0005-0000-0000-0000C7600000}"/>
    <cellStyle name="Note 2 2 2 5 3 3 3" xfId="24665" xr:uid="{00000000-0005-0000-0000-0000C8600000}"/>
    <cellStyle name="Note 2 2 2 5 3 4" xfId="24666" xr:uid="{00000000-0005-0000-0000-0000C9600000}"/>
    <cellStyle name="Note 2 2 2 5 3 4 2" xfId="24667" xr:uid="{00000000-0005-0000-0000-0000CA600000}"/>
    <cellStyle name="Note 2 2 2 5 3 4 3" xfId="24668" xr:uid="{00000000-0005-0000-0000-0000CB600000}"/>
    <cellStyle name="Note 2 2 2 5 3 5" xfId="24669" xr:uid="{00000000-0005-0000-0000-0000CC600000}"/>
    <cellStyle name="Note 2 2 2 5 3 5 2" xfId="24670" xr:uid="{00000000-0005-0000-0000-0000CD600000}"/>
    <cellStyle name="Note 2 2 2 5 3 5 3" xfId="24671" xr:uid="{00000000-0005-0000-0000-0000CE600000}"/>
    <cellStyle name="Note 2 2 2 5 3 6" xfId="24672" xr:uid="{00000000-0005-0000-0000-0000CF600000}"/>
    <cellStyle name="Note 2 2 2 5 3 6 2" xfId="24673" xr:uid="{00000000-0005-0000-0000-0000D0600000}"/>
    <cellStyle name="Note 2 2 2 5 3 6 3" xfId="24674" xr:uid="{00000000-0005-0000-0000-0000D1600000}"/>
    <cellStyle name="Note 2 2 2 5 3 7" xfId="24675" xr:uid="{00000000-0005-0000-0000-0000D2600000}"/>
    <cellStyle name="Note 2 2 2 5 3 7 2" xfId="24676" xr:uid="{00000000-0005-0000-0000-0000D3600000}"/>
    <cellStyle name="Note 2 2 2 5 3 7 3" xfId="24677" xr:uid="{00000000-0005-0000-0000-0000D4600000}"/>
    <cellStyle name="Note 2 2 2 5 3 8" xfId="24678" xr:uid="{00000000-0005-0000-0000-0000D5600000}"/>
    <cellStyle name="Note 2 2 2 5 3 8 2" xfId="24679" xr:uid="{00000000-0005-0000-0000-0000D6600000}"/>
    <cellStyle name="Note 2 2 2 5 3 8 3" xfId="24680" xr:uid="{00000000-0005-0000-0000-0000D7600000}"/>
    <cellStyle name="Note 2 2 2 5 3 9" xfId="24681" xr:uid="{00000000-0005-0000-0000-0000D8600000}"/>
    <cellStyle name="Note 2 2 2 5 3 9 2" xfId="24682" xr:uid="{00000000-0005-0000-0000-0000D9600000}"/>
    <cellStyle name="Note 2 2 2 5 3 9 3" xfId="24683" xr:uid="{00000000-0005-0000-0000-0000DA600000}"/>
    <cellStyle name="Note 2 2 2 5 4" xfId="24684" xr:uid="{00000000-0005-0000-0000-0000DB600000}"/>
    <cellStyle name="Note 2 2 2 5 4 10" xfId="24685" xr:uid="{00000000-0005-0000-0000-0000DC600000}"/>
    <cellStyle name="Note 2 2 2 5 4 11" xfId="24686" xr:uid="{00000000-0005-0000-0000-0000DD600000}"/>
    <cellStyle name="Note 2 2 2 5 4 12" xfId="24687" xr:uid="{00000000-0005-0000-0000-0000DE600000}"/>
    <cellStyle name="Note 2 2 2 5 4 2" xfId="24688" xr:uid="{00000000-0005-0000-0000-0000DF600000}"/>
    <cellStyle name="Note 2 2 2 5 4 2 2" xfId="24689" xr:uid="{00000000-0005-0000-0000-0000E0600000}"/>
    <cellStyle name="Note 2 2 2 5 4 2 3" xfId="24690" xr:uid="{00000000-0005-0000-0000-0000E1600000}"/>
    <cellStyle name="Note 2 2 2 5 4 3" xfId="24691" xr:uid="{00000000-0005-0000-0000-0000E2600000}"/>
    <cellStyle name="Note 2 2 2 5 4 3 2" xfId="24692" xr:uid="{00000000-0005-0000-0000-0000E3600000}"/>
    <cellStyle name="Note 2 2 2 5 4 3 3" xfId="24693" xr:uid="{00000000-0005-0000-0000-0000E4600000}"/>
    <cellStyle name="Note 2 2 2 5 4 4" xfId="24694" xr:uid="{00000000-0005-0000-0000-0000E5600000}"/>
    <cellStyle name="Note 2 2 2 5 4 4 2" xfId="24695" xr:uid="{00000000-0005-0000-0000-0000E6600000}"/>
    <cellStyle name="Note 2 2 2 5 4 4 3" xfId="24696" xr:uid="{00000000-0005-0000-0000-0000E7600000}"/>
    <cellStyle name="Note 2 2 2 5 4 5" xfId="24697" xr:uid="{00000000-0005-0000-0000-0000E8600000}"/>
    <cellStyle name="Note 2 2 2 5 4 5 2" xfId="24698" xr:uid="{00000000-0005-0000-0000-0000E9600000}"/>
    <cellStyle name="Note 2 2 2 5 4 5 3" xfId="24699" xr:uid="{00000000-0005-0000-0000-0000EA600000}"/>
    <cellStyle name="Note 2 2 2 5 4 6" xfId="24700" xr:uid="{00000000-0005-0000-0000-0000EB600000}"/>
    <cellStyle name="Note 2 2 2 5 4 6 2" xfId="24701" xr:uid="{00000000-0005-0000-0000-0000EC600000}"/>
    <cellStyle name="Note 2 2 2 5 4 6 3" xfId="24702" xr:uid="{00000000-0005-0000-0000-0000ED600000}"/>
    <cellStyle name="Note 2 2 2 5 4 7" xfId="24703" xr:uid="{00000000-0005-0000-0000-0000EE600000}"/>
    <cellStyle name="Note 2 2 2 5 4 7 2" xfId="24704" xr:uid="{00000000-0005-0000-0000-0000EF600000}"/>
    <cellStyle name="Note 2 2 2 5 4 7 3" xfId="24705" xr:uid="{00000000-0005-0000-0000-0000F0600000}"/>
    <cellStyle name="Note 2 2 2 5 4 8" xfId="24706" xr:uid="{00000000-0005-0000-0000-0000F1600000}"/>
    <cellStyle name="Note 2 2 2 5 4 8 2" xfId="24707" xr:uid="{00000000-0005-0000-0000-0000F2600000}"/>
    <cellStyle name="Note 2 2 2 5 4 8 3" xfId="24708" xr:uid="{00000000-0005-0000-0000-0000F3600000}"/>
    <cellStyle name="Note 2 2 2 5 4 9" xfId="24709" xr:uid="{00000000-0005-0000-0000-0000F4600000}"/>
    <cellStyle name="Note 2 2 2 5 4 9 2" xfId="24710" xr:uid="{00000000-0005-0000-0000-0000F5600000}"/>
    <cellStyle name="Note 2 2 2 5 4 9 3" xfId="24711" xr:uid="{00000000-0005-0000-0000-0000F6600000}"/>
    <cellStyle name="Note 2 2 2 5 5" xfId="24712" xr:uid="{00000000-0005-0000-0000-0000F7600000}"/>
    <cellStyle name="Note 2 2 2 5 5 10" xfId="24713" xr:uid="{00000000-0005-0000-0000-0000F8600000}"/>
    <cellStyle name="Note 2 2 2 5 5 11" xfId="24714" xr:uid="{00000000-0005-0000-0000-0000F9600000}"/>
    <cellStyle name="Note 2 2 2 5 5 12" xfId="24715" xr:uid="{00000000-0005-0000-0000-0000FA600000}"/>
    <cellStyle name="Note 2 2 2 5 5 2" xfId="24716" xr:uid="{00000000-0005-0000-0000-0000FB600000}"/>
    <cellStyle name="Note 2 2 2 5 5 2 2" xfId="24717" xr:uid="{00000000-0005-0000-0000-0000FC600000}"/>
    <cellStyle name="Note 2 2 2 5 5 2 3" xfId="24718" xr:uid="{00000000-0005-0000-0000-0000FD600000}"/>
    <cellStyle name="Note 2 2 2 5 5 3" xfId="24719" xr:uid="{00000000-0005-0000-0000-0000FE600000}"/>
    <cellStyle name="Note 2 2 2 5 5 3 2" xfId="24720" xr:uid="{00000000-0005-0000-0000-0000FF600000}"/>
    <cellStyle name="Note 2 2 2 5 5 3 3" xfId="24721" xr:uid="{00000000-0005-0000-0000-000000610000}"/>
    <cellStyle name="Note 2 2 2 5 5 4" xfId="24722" xr:uid="{00000000-0005-0000-0000-000001610000}"/>
    <cellStyle name="Note 2 2 2 5 5 4 2" xfId="24723" xr:uid="{00000000-0005-0000-0000-000002610000}"/>
    <cellStyle name="Note 2 2 2 5 5 4 3" xfId="24724" xr:uid="{00000000-0005-0000-0000-000003610000}"/>
    <cellStyle name="Note 2 2 2 5 5 5" xfId="24725" xr:uid="{00000000-0005-0000-0000-000004610000}"/>
    <cellStyle name="Note 2 2 2 5 5 5 2" xfId="24726" xr:uid="{00000000-0005-0000-0000-000005610000}"/>
    <cellStyle name="Note 2 2 2 5 5 5 3" xfId="24727" xr:uid="{00000000-0005-0000-0000-000006610000}"/>
    <cellStyle name="Note 2 2 2 5 5 6" xfId="24728" xr:uid="{00000000-0005-0000-0000-000007610000}"/>
    <cellStyle name="Note 2 2 2 5 5 6 2" xfId="24729" xr:uid="{00000000-0005-0000-0000-000008610000}"/>
    <cellStyle name="Note 2 2 2 5 5 6 3" xfId="24730" xr:uid="{00000000-0005-0000-0000-000009610000}"/>
    <cellStyle name="Note 2 2 2 5 5 7" xfId="24731" xr:uid="{00000000-0005-0000-0000-00000A610000}"/>
    <cellStyle name="Note 2 2 2 5 5 7 2" xfId="24732" xr:uid="{00000000-0005-0000-0000-00000B610000}"/>
    <cellStyle name="Note 2 2 2 5 5 7 3" xfId="24733" xr:uid="{00000000-0005-0000-0000-00000C610000}"/>
    <cellStyle name="Note 2 2 2 5 5 8" xfId="24734" xr:uid="{00000000-0005-0000-0000-00000D610000}"/>
    <cellStyle name="Note 2 2 2 5 5 8 2" xfId="24735" xr:uid="{00000000-0005-0000-0000-00000E610000}"/>
    <cellStyle name="Note 2 2 2 5 5 8 3" xfId="24736" xr:uid="{00000000-0005-0000-0000-00000F610000}"/>
    <cellStyle name="Note 2 2 2 5 5 9" xfId="24737" xr:uid="{00000000-0005-0000-0000-000010610000}"/>
    <cellStyle name="Note 2 2 2 5 5 9 2" xfId="24738" xr:uid="{00000000-0005-0000-0000-000011610000}"/>
    <cellStyle name="Note 2 2 2 5 5 9 3" xfId="24739" xr:uid="{00000000-0005-0000-0000-000012610000}"/>
    <cellStyle name="Note 2 2 2 5 6" xfId="24740" xr:uid="{00000000-0005-0000-0000-000013610000}"/>
    <cellStyle name="Note 2 2 2 5 6 10" xfId="24741" xr:uid="{00000000-0005-0000-0000-000014610000}"/>
    <cellStyle name="Note 2 2 2 5 6 11" xfId="24742" xr:uid="{00000000-0005-0000-0000-000015610000}"/>
    <cellStyle name="Note 2 2 2 5 6 12" xfId="24743" xr:uid="{00000000-0005-0000-0000-000016610000}"/>
    <cellStyle name="Note 2 2 2 5 6 2" xfId="24744" xr:uid="{00000000-0005-0000-0000-000017610000}"/>
    <cellStyle name="Note 2 2 2 5 6 2 2" xfId="24745" xr:uid="{00000000-0005-0000-0000-000018610000}"/>
    <cellStyle name="Note 2 2 2 5 6 2 3" xfId="24746" xr:uid="{00000000-0005-0000-0000-000019610000}"/>
    <cellStyle name="Note 2 2 2 5 6 3" xfId="24747" xr:uid="{00000000-0005-0000-0000-00001A610000}"/>
    <cellStyle name="Note 2 2 2 5 6 3 2" xfId="24748" xr:uid="{00000000-0005-0000-0000-00001B610000}"/>
    <cellStyle name="Note 2 2 2 5 6 3 3" xfId="24749" xr:uid="{00000000-0005-0000-0000-00001C610000}"/>
    <cellStyle name="Note 2 2 2 5 6 4" xfId="24750" xr:uid="{00000000-0005-0000-0000-00001D610000}"/>
    <cellStyle name="Note 2 2 2 5 6 4 2" xfId="24751" xr:uid="{00000000-0005-0000-0000-00001E610000}"/>
    <cellStyle name="Note 2 2 2 5 6 4 3" xfId="24752" xr:uid="{00000000-0005-0000-0000-00001F610000}"/>
    <cellStyle name="Note 2 2 2 5 6 5" xfId="24753" xr:uid="{00000000-0005-0000-0000-000020610000}"/>
    <cellStyle name="Note 2 2 2 5 6 5 2" xfId="24754" xr:uid="{00000000-0005-0000-0000-000021610000}"/>
    <cellStyle name="Note 2 2 2 5 6 5 3" xfId="24755" xr:uid="{00000000-0005-0000-0000-000022610000}"/>
    <cellStyle name="Note 2 2 2 5 6 6" xfId="24756" xr:uid="{00000000-0005-0000-0000-000023610000}"/>
    <cellStyle name="Note 2 2 2 5 6 6 2" xfId="24757" xr:uid="{00000000-0005-0000-0000-000024610000}"/>
    <cellStyle name="Note 2 2 2 5 6 6 3" xfId="24758" xr:uid="{00000000-0005-0000-0000-000025610000}"/>
    <cellStyle name="Note 2 2 2 5 6 7" xfId="24759" xr:uid="{00000000-0005-0000-0000-000026610000}"/>
    <cellStyle name="Note 2 2 2 5 6 7 2" xfId="24760" xr:uid="{00000000-0005-0000-0000-000027610000}"/>
    <cellStyle name="Note 2 2 2 5 6 7 3" xfId="24761" xr:uid="{00000000-0005-0000-0000-000028610000}"/>
    <cellStyle name="Note 2 2 2 5 6 8" xfId="24762" xr:uid="{00000000-0005-0000-0000-000029610000}"/>
    <cellStyle name="Note 2 2 2 5 6 8 2" xfId="24763" xr:uid="{00000000-0005-0000-0000-00002A610000}"/>
    <cellStyle name="Note 2 2 2 5 6 8 3" xfId="24764" xr:uid="{00000000-0005-0000-0000-00002B610000}"/>
    <cellStyle name="Note 2 2 2 5 6 9" xfId="24765" xr:uid="{00000000-0005-0000-0000-00002C610000}"/>
    <cellStyle name="Note 2 2 2 5 6 9 2" xfId="24766" xr:uid="{00000000-0005-0000-0000-00002D610000}"/>
    <cellStyle name="Note 2 2 2 5 6 9 3" xfId="24767" xr:uid="{00000000-0005-0000-0000-00002E610000}"/>
    <cellStyle name="Note 2 2 2 5 7" xfId="24768" xr:uid="{00000000-0005-0000-0000-00002F610000}"/>
    <cellStyle name="Note 2 2 2 5 7 10" xfId="24769" xr:uid="{00000000-0005-0000-0000-000030610000}"/>
    <cellStyle name="Note 2 2 2 5 7 11" xfId="24770" xr:uid="{00000000-0005-0000-0000-000031610000}"/>
    <cellStyle name="Note 2 2 2 5 7 12" xfId="24771" xr:uid="{00000000-0005-0000-0000-000032610000}"/>
    <cellStyle name="Note 2 2 2 5 7 2" xfId="24772" xr:uid="{00000000-0005-0000-0000-000033610000}"/>
    <cellStyle name="Note 2 2 2 5 7 2 2" xfId="24773" xr:uid="{00000000-0005-0000-0000-000034610000}"/>
    <cellStyle name="Note 2 2 2 5 7 2 3" xfId="24774" xr:uid="{00000000-0005-0000-0000-000035610000}"/>
    <cellStyle name="Note 2 2 2 5 7 3" xfId="24775" xr:uid="{00000000-0005-0000-0000-000036610000}"/>
    <cellStyle name="Note 2 2 2 5 7 3 2" xfId="24776" xr:uid="{00000000-0005-0000-0000-000037610000}"/>
    <cellStyle name="Note 2 2 2 5 7 3 3" xfId="24777" xr:uid="{00000000-0005-0000-0000-000038610000}"/>
    <cellStyle name="Note 2 2 2 5 7 4" xfId="24778" xr:uid="{00000000-0005-0000-0000-000039610000}"/>
    <cellStyle name="Note 2 2 2 5 7 4 2" xfId="24779" xr:uid="{00000000-0005-0000-0000-00003A610000}"/>
    <cellStyle name="Note 2 2 2 5 7 4 3" xfId="24780" xr:uid="{00000000-0005-0000-0000-00003B610000}"/>
    <cellStyle name="Note 2 2 2 5 7 5" xfId="24781" xr:uid="{00000000-0005-0000-0000-00003C610000}"/>
    <cellStyle name="Note 2 2 2 5 7 5 2" xfId="24782" xr:uid="{00000000-0005-0000-0000-00003D610000}"/>
    <cellStyle name="Note 2 2 2 5 7 5 3" xfId="24783" xr:uid="{00000000-0005-0000-0000-00003E610000}"/>
    <cellStyle name="Note 2 2 2 5 7 6" xfId="24784" xr:uid="{00000000-0005-0000-0000-00003F610000}"/>
    <cellStyle name="Note 2 2 2 5 7 6 2" xfId="24785" xr:uid="{00000000-0005-0000-0000-000040610000}"/>
    <cellStyle name="Note 2 2 2 5 7 6 3" xfId="24786" xr:uid="{00000000-0005-0000-0000-000041610000}"/>
    <cellStyle name="Note 2 2 2 5 7 7" xfId="24787" xr:uid="{00000000-0005-0000-0000-000042610000}"/>
    <cellStyle name="Note 2 2 2 5 7 7 2" xfId="24788" xr:uid="{00000000-0005-0000-0000-000043610000}"/>
    <cellStyle name="Note 2 2 2 5 7 7 3" xfId="24789" xr:uid="{00000000-0005-0000-0000-000044610000}"/>
    <cellStyle name="Note 2 2 2 5 7 8" xfId="24790" xr:uid="{00000000-0005-0000-0000-000045610000}"/>
    <cellStyle name="Note 2 2 2 5 7 8 2" xfId="24791" xr:uid="{00000000-0005-0000-0000-000046610000}"/>
    <cellStyle name="Note 2 2 2 5 7 8 3" xfId="24792" xr:uid="{00000000-0005-0000-0000-000047610000}"/>
    <cellStyle name="Note 2 2 2 5 7 9" xfId="24793" xr:uid="{00000000-0005-0000-0000-000048610000}"/>
    <cellStyle name="Note 2 2 2 5 7 9 2" xfId="24794" xr:uid="{00000000-0005-0000-0000-000049610000}"/>
    <cellStyle name="Note 2 2 2 5 7 9 3" xfId="24795" xr:uid="{00000000-0005-0000-0000-00004A610000}"/>
    <cellStyle name="Note 2 2 2 5 8" xfId="24796" xr:uid="{00000000-0005-0000-0000-00004B610000}"/>
    <cellStyle name="Note 2 2 2 5 8 10" xfId="24797" xr:uid="{00000000-0005-0000-0000-00004C610000}"/>
    <cellStyle name="Note 2 2 2 5 8 11" xfId="24798" xr:uid="{00000000-0005-0000-0000-00004D610000}"/>
    <cellStyle name="Note 2 2 2 5 8 12" xfId="24799" xr:uid="{00000000-0005-0000-0000-00004E610000}"/>
    <cellStyle name="Note 2 2 2 5 8 2" xfId="24800" xr:uid="{00000000-0005-0000-0000-00004F610000}"/>
    <cellStyle name="Note 2 2 2 5 8 2 2" xfId="24801" xr:uid="{00000000-0005-0000-0000-000050610000}"/>
    <cellStyle name="Note 2 2 2 5 8 2 3" xfId="24802" xr:uid="{00000000-0005-0000-0000-000051610000}"/>
    <cellStyle name="Note 2 2 2 5 8 3" xfId="24803" xr:uid="{00000000-0005-0000-0000-000052610000}"/>
    <cellStyle name="Note 2 2 2 5 8 3 2" xfId="24804" xr:uid="{00000000-0005-0000-0000-000053610000}"/>
    <cellStyle name="Note 2 2 2 5 8 3 3" xfId="24805" xr:uid="{00000000-0005-0000-0000-000054610000}"/>
    <cellStyle name="Note 2 2 2 5 8 4" xfId="24806" xr:uid="{00000000-0005-0000-0000-000055610000}"/>
    <cellStyle name="Note 2 2 2 5 8 4 2" xfId="24807" xr:uid="{00000000-0005-0000-0000-000056610000}"/>
    <cellStyle name="Note 2 2 2 5 8 4 3" xfId="24808" xr:uid="{00000000-0005-0000-0000-000057610000}"/>
    <cellStyle name="Note 2 2 2 5 8 5" xfId="24809" xr:uid="{00000000-0005-0000-0000-000058610000}"/>
    <cellStyle name="Note 2 2 2 5 8 5 2" xfId="24810" xr:uid="{00000000-0005-0000-0000-000059610000}"/>
    <cellStyle name="Note 2 2 2 5 8 5 3" xfId="24811" xr:uid="{00000000-0005-0000-0000-00005A610000}"/>
    <cellStyle name="Note 2 2 2 5 8 6" xfId="24812" xr:uid="{00000000-0005-0000-0000-00005B610000}"/>
    <cellStyle name="Note 2 2 2 5 8 6 2" xfId="24813" xr:uid="{00000000-0005-0000-0000-00005C610000}"/>
    <cellStyle name="Note 2 2 2 5 8 6 3" xfId="24814" xr:uid="{00000000-0005-0000-0000-00005D610000}"/>
    <cellStyle name="Note 2 2 2 5 8 7" xfId="24815" xr:uid="{00000000-0005-0000-0000-00005E610000}"/>
    <cellStyle name="Note 2 2 2 5 8 7 2" xfId="24816" xr:uid="{00000000-0005-0000-0000-00005F610000}"/>
    <cellStyle name="Note 2 2 2 5 8 7 3" xfId="24817" xr:uid="{00000000-0005-0000-0000-000060610000}"/>
    <cellStyle name="Note 2 2 2 5 8 8" xfId="24818" xr:uid="{00000000-0005-0000-0000-000061610000}"/>
    <cellStyle name="Note 2 2 2 5 8 8 2" xfId="24819" xr:uid="{00000000-0005-0000-0000-000062610000}"/>
    <cellStyle name="Note 2 2 2 5 8 8 3" xfId="24820" xr:uid="{00000000-0005-0000-0000-000063610000}"/>
    <cellStyle name="Note 2 2 2 5 8 9" xfId="24821" xr:uid="{00000000-0005-0000-0000-000064610000}"/>
    <cellStyle name="Note 2 2 2 5 8 9 2" xfId="24822" xr:uid="{00000000-0005-0000-0000-000065610000}"/>
    <cellStyle name="Note 2 2 2 5 8 9 3" xfId="24823" xr:uid="{00000000-0005-0000-0000-000066610000}"/>
    <cellStyle name="Note 2 2 2 5 9" xfId="24824" xr:uid="{00000000-0005-0000-0000-000067610000}"/>
    <cellStyle name="Note 2 2 2 5 9 10" xfId="24825" xr:uid="{00000000-0005-0000-0000-000068610000}"/>
    <cellStyle name="Note 2 2 2 5 9 11" xfId="24826" xr:uid="{00000000-0005-0000-0000-000069610000}"/>
    <cellStyle name="Note 2 2 2 5 9 12" xfId="24827" xr:uid="{00000000-0005-0000-0000-00006A610000}"/>
    <cellStyle name="Note 2 2 2 5 9 2" xfId="24828" xr:uid="{00000000-0005-0000-0000-00006B610000}"/>
    <cellStyle name="Note 2 2 2 5 9 2 2" xfId="24829" xr:uid="{00000000-0005-0000-0000-00006C610000}"/>
    <cellStyle name="Note 2 2 2 5 9 2 3" xfId="24830" xr:uid="{00000000-0005-0000-0000-00006D610000}"/>
    <cellStyle name="Note 2 2 2 5 9 3" xfId="24831" xr:uid="{00000000-0005-0000-0000-00006E610000}"/>
    <cellStyle name="Note 2 2 2 5 9 3 2" xfId="24832" xr:uid="{00000000-0005-0000-0000-00006F610000}"/>
    <cellStyle name="Note 2 2 2 5 9 3 3" xfId="24833" xr:uid="{00000000-0005-0000-0000-000070610000}"/>
    <cellStyle name="Note 2 2 2 5 9 4" xfId="24834" xr:uid="{00000000-0005-0000-0000-000071610000}"/>
    <cellStyle name="Note 2 2 2 5 9 4 2" xfId="24835" xr:uid="{00000000-0005-0000-0000-000072610000}"/>
    <cellStyle name="Note 2 2 2 5 9 4 3" xfId="24836" xr:uid="{00000000-0005-0000-0000-000073610000}"/>
    <cellStyle name="Note 2 2 2 5 9 5" xfId="24837" xr:uid="{00000000-0005-0000-0000-000074610000}"/>
    <cellStyle name="Note 2 2 2 5 9 5 2" xfId="24838" xr:uid="{00000000-0005-0000-0000-000075610000}"/>
    <cellStyle name="Note 2 2 2 5 9 5 3" xfId="24839" xr:uid="{00000000-0005-0000-0000-000076610000}"/>
    <cellStyle name="Note 2 2 2 5 9 6" xfId="24840" xr:uid="{00000000-0005-0000-0000-000077610000}"/>
    <cellStyle name="Note 2 2 2 5 9 6 2" xfId="24841" xr:uid="{00000000-0005-0000-0000-000078610000}"/>
    <cellStyle name="Note 2 2 2 5 9 6 3" xfId="24842" xr:uid="{00000000-0005-0000-0000-000079610000}"/>
    <cellStyle name="Note 2 2 2 5 9 7" xfId="24843" xr:uid="{00000000-0005-0000-0000-00007A610000}"/>
    <cellStyle name="Note 2 2 2 5 9 7 2" xfId="24844" xr:uid="{00000000-0005-0000-0000-00007B610000}"/>
    <cellStyle name="Note 2 2 2 5 9 7 3" xfId="24845" xr:uid="{00000000-0005-0000-0000-00007C610000}"/>
    <cellStyle name="Note 2 2 2 5 9 8" xfId="24846" xr:uid="{00000000-0005-0000-0000-00007D610000}"/>
    <cellStyle name="Note 2 2 2 5 9 8 2" xfId="24847" xr:uid="{00000000-0005-0000-0000-00007E610000}"/>
    <cellStyle name="Note 2 2 2 5 9 8 3" xfId="24848" xr:uid="{00000000-0005-0000-0000-00007F610000}"/>
    <cellStyle name="Note 2 2 2 5 9 9" xfId="24849" xr:uid="{00000000-0005-0000-0000-000080610000}"/>
    <cellStyle name="Note 2 2 2 5 9 9 2" xfId="24850" xr:uid="{00000000-0005-0000-0000-000081610000}"/>
    <cellStyle name="Note 2 2 2 5 9 9 3" xfId="24851" xr:uid="{00000000-0005-0000-0000-000082610000}"/>
    <cellStyle name="Note 2 2 2 6" xfId="24852" xr:uid="{00000000-0005-0000-0000-000083610000}"/>
    <cellStyle name="Note 2 2 2 6 10" xfId="24853" xr:uid="{00000000-0005-0000-0000-000084610000}"/>
    <cellStyle name="Note 2 2 2 6 10 2" xfId="24854" xr:uid="{00000000-0005-0000-0000-000085610000}"/>
    <cellStyle name="Note 2 2 2 6 10 3" xfId="24855" xr:uid="{00000000-0005-0000-0000-000086610000}"/>
    <cellStyle name="Note 2 2 2 6 11" xfId="24856" xr:uid="{00000000-0005-0000-0000-000087610000}"/>
    <cellStyle name="Note 2 2 2 6 12" xfId="24857" xr:uid="{00000000-0005-0000-0000-000088610000}"/>
    <cellStyle name="Note 2 2 2 6 2" xfId="24858" xr:uid="{00000000-0005-0000-0000-000089610000}"/>
    <cellStyle name="Note 2 2 2 6 2 2" xfId="24859" xr:uid="{00000000-0005-0000-0000-00008A610000}"/>
    <cellStyle name="Note 2 2 2 6 2 3" xfId="24860" xr:uid="{00000000-0005-0000-0000-00008B610000}"/>
    <cellStyle name="Note 2 2 2 6 3" xfId="24861" xr:uid="{00000000-0005-0000-0000-00008C610000}"/>
    <cellStyle name="Note 2 2 2 6 3 2" xfId="24862" xr:uid="{00000000-0005-0000-0000-00008D610000}"/>
    <cellStyle name="Note 2 2 2 6 3 3" xfId="24863" xr:uid="{00000000-0005-0000-0000-00008E610000}"/>
    <cellStyle name="Note 2 2 2 6 4" xfId="24864" xr:uid="{00000000-0005-0000-0000-00008F610000}"/>
    <cellStyle name="Note 2 2 2 6 4 2" xfId="24865" xr:uid="{00000000-0005-0000-0000-000090610000}"/>
    <cellStyle name="Note 2 2 2 6 4 3" xfId="24866" xr:uid="{00000000-0005-0000-0000-000091610000}"/>
    <cellStyle name="Note 2 2 2 6 5" xfId="24867" xr:uid="{00000000-0005-0000-0000-000092610000}"/>
    <cellStyle name="Note 2 2 2 6 5 2" xfId="24868" xr:uid="{00000000-0005-0000-0000-000093610000}"/>
    <cellStyle name="Note 2 2 2 6 5 3" xfId="24869" xr:uid="{00000000-0005-0000-0000-000094610000}"/>
    <cellStyle name="Note 2 2 2 6 6" xfId="24870" xr:uid="{00000000-0005-0000-0000-000095610000}"/>
    <cellStyle name="Note 2 2 2 6 6 2" xfId="24871" xr:uid="{00000000-0005-0000-0000-000096610000}"/>
    <cellStyle name="Note 2 2 2 6 6 3" xfId="24872" xr:uid="{00000000-0005-0000-0000-000097610000}"/>
    <cellStyle name="Note 2 2 2 6 7" xfId="24873" xr:uid="{00000000-0005-0000-0000-000098610000}"/>
    <cellStyle name="Note 2 2 2 6 7 2" xfId="24874" xr:uid="{00000000-0005-0000-0000-000099610000}"/>
    <cellStyle name="Note 2 2 2 6 7 3" xfId="24875" xr:uid="{00000000-0005-0000-0000-00009A610000}"/>
    <cellStyle name="Note 2 2 2 6 8" xfId="24876" xr:uid="{00000000-0005-0000-0000-00009B610000}"/>
    <cellStyle name="Note 2 2 2 6 8 2" xfId="24877" xr:uid="{00000000-0005-0000-0000-00009C610000}"/>
    <cellStyle name="Note 2 2 2 6 8 3" xfId="24878" xr:uid="{00000000-0005-0000-0000-00009D610000}"/>
    <cellStyle name="Note 2 2 2 6 9" xfId="24879" xr:uid="{00000000-0005-0000-0000-00009E610000}"/>
    <cellStyle name="Note 2 2 2 6 9 2" xfId="24880" xr:uid="{00000000-0005-0000-0000-00009F610000}"/>
    <cellStyle name="Note 2 2 2 6 9 3" xfId="24881" xr:uid="{00000000-0005-0000-0000-0000A0610000}"/>
    <cellStyle name="Note 2 2 2 7" xfId="24882" xr:uid="{00000000-0005-0000-0000-0000A1610000}"/>
    <cellStyle name="Note 2 2 2 7 2" xfId="24883" xr:uid="{00000000-0005-0000-0000-0000A2610000}"/>
    <cellStyle name="Note 2 2 2 7 3" xfId="24884" xr:uid="{00000000-0005-0000-0000-0000A3610000}"/>
    <cellStyle name="Note 2 2 2 8" xfId="24885" xr:uid="{00000000-0005-0000-0000-0000A4610000}"/>
    <cellStyle name="Note 2 2 2 8 2" xfId="24886" xr:uid="{00000000-0005-0000-0000-0000A5610000}"/>
    <cellStyle name="Note 2 2 2 8 3" xfId="24887" xr:uid="{00000000-0005-0000-0000-0000A6610000}"/>
    <cellStyle name="Note 2 2 2 9" xfId="24888" xr:uid="{00000000-0005-0000-0000-0000A7610000}"/>
    <cellStyle name="Note 2 2 2 9 2" xfId="24889" xr:uid="{00000000-0005-0000-0000-0000A8610000}"/>
    <cellStyle name="Note 2 2 2 9 3" xfId="24890" xr:uid="{00000000-0005-0000-0000-0000A9610000}"/>
    <cellStyle name="Note 2 2 3" xfId="373" xr:uid="{00000000-0005-0000-0000-0000AA610000}"/>
    <cellStyle name="Note 2 2 3 2" xfId="24891" xr:uid="{00000000-0005-0000-0000-0000AB610000}"/>
    <cellStyle name="Note 2 2 3 2 10" xfId="24892" xr:uid="{00000000-0005-0000-0000-0000AC610000}"/>
    <cellStyle name="Note 2 2 3 2 10 10" xfId="24893" xr:uid="{00000000-0005-0000-0000-0000AD610000}"/>
    <cellStyle name="Note 2 2 3 2 10 11" xfId="24894" xr:uid="{00000000-0005-0000-0000-0000AE610000}"/>
    <cellStyle name="Note 2 2 3 2 10 12" xfId="24895" xr:uid="{00000000-0005-0000-0000-0000AF610000}"/>
    <cellStyle name="Note 2 2 3 2 10 2" xfId="24896" xr:uid="{00000000-0005-0000-0000-0000B0610000}"/>
    <cellStyle name="Note 2 2 3 2 10 2 2" xfId="24897" xr:uid="{00000000-0005-0000-0000-0000B1610000}"/>
    <cellStyle name="Note 2 2 3 2 10 2 3" xfId="24898" xr:uid="{00000000-0005-0000-0000-0000B2610000}"/>
    <cellStyle name="Note 2 2 3 2 10 3" xfId="24899" xr:uid="{00000000-0005-0000-0000-0000B3610000}"/>
    <cellStyle name="Note 2 2 3 2 10 3 2" xfId="24900" xr:uid="{00000000-0005-0000-0000-0000B4610000}"/>
    <cellStyle name="Note 2 2 3 2 10 3 3" xfId="24901" xr:uid="{00000000-0005-0000-0000-0000B5610000}"/>
    <cellStyle name="Note 2 2 3 2 10 4" xfId="24902" xr:uid="{00000000-0005-0000-0000-0000B6610000}"/>
    <cellStyle name="Note 2 2 3 2 10 4 2" xfId="24903" xr:uid="{00000000-0005-0000-0000-0000B7610000}"/>
    <cellStyle name="Note 2 2 3 2 10 4 3" xfId="24904" xr:uid="{00000000-0005-0000-0000-0000B8610000}"/>
    <cellStyle name="Note 2 2 3 2 10 5" xfId="24905" xr:uid="{00000000-0005-0000-0000-0000B9610000}"/>
    <cellStyle name="Note 2 2 3 2 10 5 2" xfId="24906" xr:uid="{00000000-0005-0000-0000-0000BA610000}"/>
    <cellStyle name="Note 2 2 3 2 10 5 3" xfId="24907" xr:uid="{00000000-0005-0000-0000-0000BB610000}"/>
    <cellStyle name="Note 2 2 3 2 10 6" xfId="24908" xr:uid="{00000000-0005-0000-0000-0000BC610000}"/>
    <cellStyle name="Note 2 2 3 2 10 6 2" xfId="24909" xr:uid="{00000000-0005-0000-0000-0000BD610000}"/>
    <cellStyle name="Note 2 2 3 2 10 6 3" xfId="24910" xr:uid="{00000000-0005-0000-0000-0000BE610000}"/>
    <cellStyle name="Note 2 2 3 2 10 7" xfId="24911" xr:uid="{00000000-0005-0000-0000-0000BF610000}"/>
    <cellStyle name="Note 2 2 3 2 10 7 2" xfId="24912" xr:uid="{00000000-0005-0000-0000-0000C0610000}"/>
    <cellStyle name="Note 2 2 3 2 10 7 3" xfId="24913" xr:uid="{00000000-0005-0000-0000-0000C1610000}"/>
    <cellStyle name="Note 2 2 3 2 10 8" xfId="24914" xr:uid="{00000000-0005-0000-0000-0000C2610000}"/>
    <cellStyle name="Note 2 2 3 2 10 8 2" xfId="24915" xr:uid="{00000000-0005-0000-0000-0000C3610000}"/>
    <cellStyle name="Note 2 2 3 2 10 8 3" xfId="24916" xr:uid="{00000000-0005-0000-0000-0000C4610000}"/>
    <cellStyle name="Note 2 2 3 2 10 9" xfId="24917" xr:uid="{00000000-0005-0000-0000-0000C5610000}"/>
    <cellStyle name="Note 2 2 3 2 10 9 2" xfId="24918" xr:uid="{00000000-0005-0000-0000-0000C6610000}"/>
    <cellStyle name="Note 2 2 3 2 10 9 3" xfId="24919" xr:uid="{00000000-0005-0000-0000-0000C7610000}"/>
    <cellStyle name="Note 2 2 3 2 11" xfId="24920" xr:uid="{00000000-0005-0000-0000-0000C8610000}"/>
    <cellStyle name="Note 2 2 3 2 11 2" xfId="24921" xr:uid="{00000000-0005-0000-0000-0000C9610000}"/>
    <cellStyle name="Note 2 2 3 2 11 3" xfId="24922" xr:uid="{00000000-0005-0000-0000-0000CA610000}"/>
    <cellStyle name="Note 2 2 3 2 12" xfId="24923" xr:uid="{00000000-0005-0000-0000-0000CB610000}"/>
    <cellStyle name="Note 2 2 3 2 12 2" xfId="24924" xr:uid="{00000000-0005-0000-0000-0000CC610000}"/>
    <cellStyle name="Note 2 2 3 2 12 3" xfId="24925" xr:uid="{00000000-0005-0000-0000-0000CD610000}"/>
    <cellStyle name="Note 2 2 3 2 13" xfId="24926" xr:uid="{00000000-0005-0000-0000-0000CE610000}"/>
    <cellStyle name="Note 2 2 3 2 13 2" xfId="24927" xr:uid="{00000000-0005-0000-0000-0000CF610000}"/>
    <cellStyle name="Note 2 2 3 2 13 3" xfId="24928" xr:uid="{00000000-0005-0000-0000-0000D0610000}"/>
    <cellStyle name="Note 2 2 3 2 14" xfId="24929" xr:uid="{00000000-0005-0000-0000-0000D1610000}"/>
    <cellStyle name="Note 2 2 3 2 14 2" xfId="24930" xr:uid="{00000000-0005-0000-0000-0000D2610000}"/>
    <cellStyle name="Note 2 2 3 2 14 3" xfId="24931" xr:uid="{00000000-0005-0000-0000-0000D3610000}"/>
    <cellStyle name="Note 2 2 3 2 15" xfId="24932" xr:uid="{00000000-0005-0000-0000-0000D4610000}"/>
    <cellStyle name="Note 2 2 3 2 15 2" xfId="24933" xr:uid="{00000000-0005-0000-0000-0000D5610000}"/>
    <cellStyle name="Note 2 2 3 2 15 3" xfId="24934" xr:uid="{00000000-0005-0000-0000-0000D6610000}"/>
    <cellStyle name="Note 2 2 3 2 16" xfId="24935" xr:uid="{00000000-0005-0000-0000-0000D7610000}"/>
    <cellStyle name="Note 2 2 3 2 16 2" xfId="24936" xr:uid="{00000000-0005-0000-0000-0000D8610000}"/>
    <cellStyle name="Note 2 2 3 2 16 3" xfId="24937" xr:uid="{00000000-0005-0000-0000-0000D9610000}"/>
    <cellStyle name="Note 2 2 3 2 17" xfId="24938" xr:uid="{00000000-0005-0000-0000-0000DA610000}"/>
    <cellStyle name="Note 2 2 3 2 17 2" xfId="24939" xr:uid="{00000000-0005-0000-0000-0000DB610000}"/>
    <cellStyle name="Note 2 2 3 2 17 3" xfId="24940" xr:uid="{00000000-0005-0000-0000-0000DC610000}"/>
    <cellStyle name="Note 2 2 3 2 18" xfId="24941" xr:uid="{00000000-0005-0000-0000-0000DD610000}"/>
    <cellStyle name="Note 2 2 3 2 18 2" xfId="24942" xr:uid="{00000000-0005-0000-0000-0000DE610000}"/>
    <cellStyle name="Note 2 2 3 2 18 3" xfId="24943" xr:uid="{00000000-0005-0000-0000-0000DF610000}"/>
    <cellStyle name="Note 2 2 3 2 19" xfId="24944" xr:uid="{00000000-0005-0000-0000-0000E0610000}"/>
    <cellStyle name="Note 2 2 3 2 19 2" xfId="24945" xr:uid="{00000000-0005-0000-0000-0000E1610000}"/>
    <cellStyle name="Note 2 2 3 2 19 3" xfId="24946" xr:uid="{00000000-0005-0000-0000-0000E2610000}"/>
    <cellStyle name="Note 2 2 3 2 2" xfId="24947" xr:uid="{00000000-0005-0000-0000-0000E3610000}"/>
    <cellStyle name="Note 2 2 3 2 2 10" xfId="24948" xr:uid="{00000000-0005-0000-0000-0000E4610000}"/>
    <cellStyle name="Note 2 2 3 2 2 11" xfId="24949" xr:uid="{00000000-0005-0000-0000-0000E5610000}"/>
    <cellStyle name="Note 2 2 3 2 2 12" xfId="24950" xr:uid="{00000000-0005-0000-0000-0000E6610000}"/>
    <cellStyle name="Note 2 2 3 2 2 2" xfId="24951" xr:uid="{00000000-0005-0000-0000-0000E7610000}"/>
    <cellStyle name="Note 2 2 3 2 2 2 2" xfId="24952" xr:uid="{00000000-0005-0000-0000-0000E8610000}"/>
    <cellStyle name="Note 2 2 3 2 2 2 3" xfId="24953" xr:uid="{00000000-0005-0000-0000-0000E9610000}"/>
    <cellStyle name="Note 2 2 3 2 2 3" xfId="24954" xr:uid="{00000000-0005-0000-0000-0000EA610000}"/>
    <cellStyle name="Note 2 2 3 2 2 3 2" xfId="24955" xr:uid="{00000000-0005-0000-0000-0000EB610000}"/>
    <cellStyle name="Note 2 2 3 2 2 3 3" xfId="24956" xr:uid="{00000000-0005-0000-0000-0000EC610000}"/>
    <cellStyle name="Note 2 2 3 2 2 4" xfId="24957" xr:uid="{00000000-0005-0000-0000-0000ED610000}"/>
    <cellStyle name="Note 2 2 3 2 2 4 2" xfId="24958" xr:uid="{00000000-0005-0000-0000-0000EE610000}"/>
    <cellStyle name="Note 2 2 3 2 2 4 3" xfId="24959" xr:uid="{00000000-0005-0000-0000-0000EF610000}"/>
    <cellStyle name="Note 2 2 3 2 2 5" xfId="24960" xr:uid="{00000000-0005-0000-0000-0000F0610000}"/>
    <cellStyle name="Note 2 2 3 2 2 5 2" xfId="24961" xr:uid="{00000000-0005-0000-0000-0000F1610000}"/>
    <cellStyle name="Note 2 2 3 2 2 5 3" xfId="24962" xr:uid="{00000000-0005-0000-0000-0000F2610000}"/>
    <cellStyle name="Note 2 2 3 2 2 6" xfId="24963" xr:uid="{00000000-0005-0000-0000-0000F3610000}"/>
    <cellStyle name="Note 2 2 3 2 2 6 2" xfId="24964" xr:uid="{00000000-0005-0000-0000-0000F4610000}"/>
    <cellStyle name="Note 2 2 3 2 2 6 3" xfId="24965" xr:uid="{00000000-0005-0000-0000-0000F5610000}"/>
    <cellStyle name="Note 2 2 3 2 2 7" xfId="24966" xr:uid="{00000000-0005-0000-0000-0000F6610000}"/>
    <cellStyle name="Note 2 2 3 2 2 7 2" xfId="24967" xr:uid="{00000000-0005-0000-0000-0000F7610000}"/>
    <cellStyle name="Note 2 2 3 2 2 7 3" xfId="24968" xr:uid="{00000000-0005-0000-0000-0000F8610000}"/>
    <cellStyle name="Note 2 2 3 2 2 8" xfId="24969" xr:uid="{00000000-0005-0000-0000-0000F9610000}"/>
    <cellStyle name="Note 2 2 3 2 2 8 2" xfId="24970" xr:uid="{00000000-0005-0000-0000-0000FA610000}"/>
    <cellStyle name="Note 2 2 3 2 2 8 3" xfId="24971" xr:uid="{00000000-0005-0000-0000-0000FB610000}"/>
    <cellStyle name="Note 2 2 3 2 2 9" xfId="24972" xr:uid="{00000000-0005-0000-0000-0000FC610000}"/>
    <cellStyle name="Note 2 2 3 2 2 9 2" xfId="24973" xr:uid="{00000000-0005-0000-0000-0000FD610000}"/>
    <cellStyle name="Note 2 2 3 2 2 9 3" xfId="24974" xr:uid="{00000000-0005-0000-0000-0000FE610000}"/>
    <cellStyle name="Note 2 2 3 2 20" xfId="24975" xr:uid="{00000000-0005-0000-0000-0000FF610000}"/>
    <cellStyle name="Note 2 2 3 2 21" xfId="24976" xr:uid="{00000000-0005-0000-0000-000000620000}"/>
    <cellStyle name="Note 2 2 3 2 3" xfId="24977" xr:uid="{00000000-0005-0000-0000-000001620000}"/>
    <cellStyle name="Note 2 2 3 2 3 10" xfId="24978" xr:uid="{00000000-0005-0000-0000-000002620000}"/>
    <cellStyle name="Note 2 2 3 2 3 11" xfId="24979" xr:uid="{00000000-0005-0000-0000-000003620000}"/>
    <cellStyle name="Note 2 2 3 2 3 12" xfId="24980" xr:uid="{00000000-0005-0000-0000-000004620000}"/>
    <cellStyle name="Note 2 2 3 2 3 2" xfId="24981" xr:uid="{00000000-0005-0000-0000-000005620000}"/>
    <cellStyle name="Note 2 2 3 2 3 2 2" xfId="24982" xr:uid="{00000000-0005-0000-0000-000006620000}"/>
    <cellStyle name="Note 2 2 3 2 3 2 3" xfId="24983" xr:uid="{00000000-0005-0000-0000-000007620000}"/>
    <cellStyle name="Note 2 2 3 2 3 3" xfId="24984" xr:uid="{00000000-0005-0000-0000-000008620000}"/>
    <cellStyle name="Note 2 2 3 2 3 3 2" xfId="24985" xr:uid="{00000000-0005-0000-0000-000009620000}"/>
    <cellStyle name="Note 2 2 3 2 3 3 3" xfId="24986" xr:uid="{00000000-0005-0000-0000-00000A620000}"/>
    <cellStyle name="Note 2 2 3 2 3 4" xfId="24987" xr:uid="{00000000-0005-0000-0000-00000B620000}"/>
    <cellStyle name="Note 2 2 3 2 3 4 2" xfId="24988" xr:uid="{00000000-0005-0000-0000-00000C620000}"/>
    <cellStyle name="Note 2 2 3 2 3 4 3" xfId="24989" xr:uid="{00000000-0005-0000-0000-00000D620000}"/>
    <cellStyle name="Note 2 2 3 2 3 5" xfId="24990" xr:uid="{00000000-0005-0000-0000-00000E620000}"/>
    <cellStyle name="Note 2 2 3 2 3 5 2" xfId="24991" xr:uid="{00000000-0005-0000-0000-00000F620000}"/>
    <cellStyle name="Note 2 2 3 2 3 5 3" xfId="24992" xr:uid="{00000000-0005-0000-0000-000010620000}"/>
    <cellStyle name="Note 2 2 3 2 3 6" xfId="24993" xr:uid="{00000000-0005-0000-0000-000011620000}"/>
    <cellStyle name="Note 2 2 3 2 3 6 2" xfId="24994" xr:uid="{00000000-0005-0000-0000-000012620000}"/>
    <cellStyle name="Note 2 2 3 2 3 6 3" xfId="24995" xr:uid="{00000000-0005-0000-0000-000013620000}"/>
    <cellStyle name="Note 2 2 3 2 3 7" xfId="24996" xr:uid="{00000000-0005-0000-0000-000014620000}"/>
    <cellStyle name="Note 2 2 3 2 3 7 2" xfId="24997" xr:uid="{00000000-0005-0000-0000-000015620000}"/>
    <cellStyle name="Note 2 2 3 2 3 7 3" xfId="24998" xr:uid="{00000000-0005-0000-0000-000016620000}"/>
    <cellStyle name="Note 2 2 3 2 3 8" xfId="24999" xr:uid="{00000000-0005-0000-0000-000017620000}"/>
    <cellStyle name="Note 2 2 3 2 3 8 2" xfId="25000" xr:uid="{00000000-0005-0000-0000-000018620000}"/>
    <cellStyle name="Note 2 2 3 2 3 8 3" xfId="25001" xr:uid="{00000000-0005-0000-0000-000019620000}"/>
    <cellStyle name="Note 2 2 3 2 3 9" xfId="25002" xr:uid="{00000000-0005-0000-0000-00001A620000}"/>
    <cellStyle name="Note 2 2 3 2 3 9 2" xfId="25003" xr:uid="{00000000-0005-0000-0000-00001B620000}"/>
    <cellStyle name="Note 2 2 3 2 3 9 3" xfId="25004" xr:uid="{00000000-0005-0000-0000-00001C620000}"/>
    <cellStyle name="Note 2 2 3 2 4" xfId="25005" xr:uid="{00000000-0005-0000-0000-00001D620000}"/>
    <cellStyle name="Note 2 2 3 2 4 10" xfId="25006" xr:uid="{00000000-0005-0000-0000-00001E620000}"/>
    <cellStyle name="Note 2 2 3 2 4 11" xfId="25007" xr:uid="{00000000-0005-0000-0000-00001F620000}"/>
    <cellStyle name="Note 2 2 3 2 4 12" xfId="25008" xr:uid="{00000000-0005-0000-0000-000020620000}"/>
    <cellStyle name="Note 2 2 3 2 4 2" xfId="25009" xr:uid="{00000000-0005-0000-0000-000021620000}"/>
    <cellStyle name="Note 2 2 3 2 4 2 2" xfId="25010" xr:uid="{00000000-0005-0000-0000-000022620000}"/>
    <cellStyle name="Note 2 2 3 2 4 2 3" xfId="25011" xr:uid="{00000000-0005-0000-0000-000023620000}"/>
    <cellStyle name="Note 2 2 3 2 4 3" xfId="25012" xr:uid="{00000000-0005-0000-0000-000024620000}"/>
    <cellStyle name="Note 2 2 3 2 4 3 2" xfId="25013" xr:uid="{00000000-0005-0000-0000-000025620000}"/>
    <cellStyle name="Note 2 2 3 2 4 3 3" xfId="25014" xr:uid="{00000000-0005-0000-0000-000026620000}"/>
    <cellStyle name="Note 2 2 3 2 4 4" xfId="25015" xr:uid="{00000000-0005-0000-0000-000027620000}"/>
    <cellStyle name="Note 2 2 3 2 4 4 2" xfId="25016" xr:uid="{00000000-0005-0000-0000-000028620000}"/>
    <cellStyle name="Note 2 2 3 2 4 4 3" xfId="25017" xr:uid="{00000000-0005-0000-0000-000029620000}"/>
    <cellStyle name="Note 2 2 3 2 4 5" xfId="25018" xr:uid="{00000000-0005-0000-0000-00002A620000}"/>
    <cellStyle name="Note 2 2 3 2 4 5 2" xfId="25019" xr:uid="{00000000-0005-0000-0000-00002B620000}"/>
    <cellStyle name="Note 2 2 3 2 4 5 3" xfId="25020" xr:uid="{00000000-0005-0000-0000-00002C620000}"/>
    <cellStyle name="Note 2 2 3 2 4 6" xfId="25021" xr:uid="{00000000-0005-0000-0000-00002D620000}"/>
    <cellStyle name="Note 2 2 3 2 4 6 2" xfId="25022" xr:uid="{00000000-0005-0000-0000-00002E620000}"/>
    <cellStyle name="Note 2 2 3 2 4 6 3" xfId="25023" xr:uid="{00000000-0005-0000-0000-00002F620000}"/>
    <cellStyle name="Note 2 2 3 2 4 7" xfId="25024" xr:uid="{00000000-0005-0000-0000-000030620000}"/>
    <cellStyle name="Note 2 2 3 2 4 7 2" xfId="25025" xr:uid="{00000000-0005-0000-0000-000031620000}"/>
    <cellStyle name="Note 2 2 3 2 4 7 3" xfId="25026" xr:uid="{00000000-0005-0000-0000-000032620000}"/>
    <cellStyle name="Note 2 2 3 2 4 8" xfId="25027" xr:uid="{00000000-0005-0000-0000-000033620000}"/>
    <cellStyle name="Note 2 2 3 2 4 8 2" xfId="25028" xr:uid="{00000000-0005-0000-0000-000034620000}"/>
    <cellStyle name="Note 2 2 3 2 4 8 3" xfId="25029" xr:uid="{00000000-0005-0000-0000-000035620000}"/>
    <cellStyle name="Note 2 2 3 2 4 9" xfId="25030" xr:uid="{00000000-0005-0000-0000-000036620000}"/>
    <cellStyle name="Note 2 2 3 2 4 9 2" xfId="25031" xr:uid="{00000000-0005-0000-0000-000037620000}"/>
    <cellStyle name="Note 2 2 3 2 4 9 3" xfId="25032" xr:uid="{00000000-0005-0000-0000-000038620000}"/>
    <cellStyle name="Note 2 2 3 2 5" xfId="25033" xr:uid="{00000000-0005-0000-0000-000039620000}"/>
    <cellStyle name="Note 2 2 3 2 5 10" xfId="25034" xr:uid="{00000000-0005-0000-0000-00003A620000}"/>
    <cellStyle name="Note 2 2 3 2 5 11" xfId="25035" xr:uid="{00000000-0005-0000-0000-00003B620000}"/>
    <cellStyle name="Note 2 2 3 2 5 12" xfId="25036" xr:uid="{00000000-0005-0000-0000-00003C620000}"/>
    <cellStyle name="Note 2 2 3 2 5 2" xfId="25037" xr:uid="{00000000-0005-0000-0000-00003D620000}"/>
    <cellStyle name="Note 2 2 3 2 5 2 2" xfId="25038" xr:uid="{00000000-0005-0000-0000-00003E620000}"/>
    <cellStyle name="Note 2 2 3 2 5 2 3" xfId="25039" xr:uid="{00000000-0005-0000-0000-00003F620000}"/>
    <cellStyle name="Note 2 2 3 2 5 3" xfId="25040" xr:uid="{00000000-0005-0000-0000-000040620000}"/>
    <cellStyle name="Note 2 2 3 2 5 3 2" xfId="25041" xr:uid="{00000000-0005-0000-0000-000041620000}"/>
    <cellStyle name="Note 2 2 3 2 5 3 3" xfId="25042" xr:uid="{00000000-0005-0000-0000-000042620000}"/>
    <cellStyle name="Note 2 2 3 2 5 4" xfId="25043" xr:uid="{00000000-0005-0000-0000-000043620000}"/>
    <cellStyle name="Note 2 2 3 2 5 4 2" xfId="25044" xr:uid="{00000000-0005-0000-0000-000044620000}"/>
    <cellStyle name="Note 2 2 3 2 5 4 3" xfId="25045" xr:uid="{00000000-0005-0000-0000-000045620000}"/>
    <cellStyle name="Note 2 2 3 2 5 5" xfId="25046" xr:uid="{00000000-0005-0000-0000-000046620000}"/>
    <cellStyle name="Note 2 2 3 2 5 5 2" xfId="25047" xr:uid="{00000000-0005-0000-0000-000047620000}"/>
    <cellStyle name="Note 2 2 3 2 5 5 3" xfId="25048" xr:uid="{00000000-0005-0000-0000-000048620000}"/>
    <cellStyle name="Note 2 2 3 2 5 6" xfId="25049" xr:uid="{00000000-0005-0000-0000-000049620000}"/>
    <cellStyle name="Note 2 2 3 2 5 6 2" xfId="25050" xr:uid="{00000000-0005-0000-0000-00004A620000}"/>
    <cellStyle name="Note 2 2 3 2 5 6 3" xfId="25051" xr:uid="{00000000-0005-0000-0000-00004B620000}"/>
    <cellStyle name="Note 2 2 3 2 5 7" xfId="25052" xr:uid="{00000000-0005-0000-0000-00004C620000}"/>
    <cellStyle name="Note 2 2 3 2 5 7 2" xfId="25053" xr:uid="{00000000-0005-0000-0000-00004D620000}"/>
    <cellStyle name="Note 2 2 3 2 5 7 3" xfId="25054" xr:uid="{00000000-0005-0000-0000-00004E620000}"/>
    <cellStyle name="Note 2 2 3 2 5 8" xfId="25055" xr:uid="{00000000-0005-0000-0000-00004F620000}"/>
    <cellStyle name="Note 2 2 3 2 5 8 2" xfId="25056" xr:uid="{00000000-0005-0000-0000-000050620000}"/>
    <cellStyle name="Note 2 2 3 2 5 8 3" xfId="25057" xr:uid="{00000000-0005-0000-0000-000051620000}"/>
    <cellStyle name="Note 2 2 3 2 5 9" xfId="25058" xr:uid="{00000000-0005-0000-0000-000052620000}"/>
    <cellStyle name="Note 2 2 3 2 5 9 2" xfId="25059" xr:uid="{00000000-0005-0000-0000-000053620000}"/>
    <cellStyle name="Note 2 2 3 2 5 9 3" xfId="25060" xr:uid="{00000000-0005-0000-0000-000054620000}"/>
    <cellStyle name="Note 2 2 3 2 6" xfId="25061" xr:uid="{00000000-0005-0000-0000-000055620000}"/>
    <cellStyle name="Note 2 2 3 2 6 10" xfId="25062" xr:uid="{00000000-0005-0000-0000-000056620000}"/>
    <cellStyle name="Note 2 2 3 2 6 11" xfId="25063" xr:uid="{00000000-0005-0000-0000-000057620000}"/>
    <cellStyle name="Note 2 2 3 2 6 12" xfId="25064" xr:uid="{00000000-0005-0000-0000-000058620000}"/>
    <cellStyle name="Note 2 2 3 2 6 2" xfId="25065" xr:uid="{00000000-0005-0000-0000-000059620000}"/>
    <cellStyle name="Note 2 2 3 2 6 2 2" xfId="25066" xr:uid="{00000000-0005-0000-0000-00005A620000}"/>
    <cellStyle name="Note 2 2 3 2 6 2 3" xfId="25067" xr:uid="{00000000-0005-0000-0000-00005B620000}"/>
    <cellStyle name="Note 2 2 3 2 6 3" xfId="25068" xr:uid="{00000000-0005-0000-0000-00005C620000}"/>
    <cellStyle name="Note 2 2 3 2 6 3 2" xfId="25069" xr:uid="{00000000-0005-0000-0000-00005D620000}"/>
    <cellStyle name="Note 2 2 3 2 6 3 3" xfId="25070" xr:uid="{00000000-0005-0000-0000-00005E620000}"/>
    <cellStyle name="Note 2 2 3 2 6 4" xfId="25071" xr:uid="{00000000-0005-0000-0000-00005F620000}"/>
    <cellStyle name="Note 2 2 3 2 6 4 2" xfId="25072" xr:uid="{00000000-0005-0000-0000-000060620000}"/>
    <cellStyle name="Note 2 2 3 2 6 4 3" xfId="25073" xr:uid="{00000000-0005-0000-0000-000061620000}"/>
    <cellStyle name="Note 2 2 3 2 6 5" xfId="25074" xr:uid="{00000000-0005-0000-0000-000062620000}"/>
    <cellStyle name="Note 2 2 3 2 6 5 2" xfId="25075" xr:uid="{00000000-0005-0000-0000-000063620000}"/>
    <cellStyle name="Note 2 2 3 2 6 5 3" xfId="25076" xr:uid="{00000000-0005-0000-0000-000064620000}"/>
    <cellStyle name="Note 2 2 3 2 6 6" xfId="25077" xr:uid="{00000000-0005-0000-0000-000065620000}"/>
    <cellStyle name="Note 2 2 3 2 6 6 2" xfId="25078" xr:uid="{00000000-0005-0000-0000-000066620000}"/>
    <cellStyle name="Note 2 2 3 2 6 6 3" xfId="25079" xr:uid="{00000000-0005-0000-0000-000067620000}"/>
    <cellStyle name="Note 2 2 3 2 6 7" xfId="25080" xr:uid="{00000000-0005-0000-0000-000068620000}"/>
    <cellStyle name="Note 2 2 3 2 6 7 2" xfId="25081" xr:uid="{00000000-0005-0000-0000-000069620000}"/>
    <cellStyle name="Note 2 2 3 2 6 7 3" xfId="25082" xr:uid="{00000000-0005-0000-0000-00006A620000}"/>
    <cellStyle name="Note 2 2 3 2 6 8" xfId="25083" xr:uid="{00000000-0005-0000-0000-00006B620000}"/>
    <cellStyle name="Note 2 2 3 2 6 8 2" xfId="25084" xr:uid="{00000000-0005-0000-0000-00006C620000}"/>
    <cellStyle name="Note 2 2 3 2 6 8 3" xfId="25085" xr:uid="{00000000-0005-0000-0000-00006D620000}"/>
    <cellStyle name="Note 2 2 3 2 6 9" xfId="25086" xr:uid="{00000000-0005-0000-0000-00006E620000}"/>
    <cellStyle name="Note 2 2 3 2 6 9 2" xfId="25087" xr:uid="{00000000-0005-0000-0000-00006F620000}"/>
    <cellStyle name="Note 2 2 3 2 6 9 3" xfId="25088" xr:uid="{00000000-0005-0000-0000-000070620000}"/>
    <cellStyle name="Note 2 2 3 2 7" xfId="25089" xr:uid="{00000000-0005-0000-0000-000071620000}"/>
    <cellStyle name="Note 2 2 3 2 7 10" xfId="25090" xr:uid="{00000000-0005-0000-0000-000072620000}"/>
    <cellStyle name="Note 2 2 3 2 7 11" xfId="25091" xr:uid="{00000000-0005-0000-0000-000073620000}"/>
    <cellStyle name="Note 2 2 3 2 7 12" xfId="25092" xr:uid="{00000000-0005-0000-0000-000074620000}"/>
    <cellStyle name="Note 2 2 3 2 7 2" xfId="25093" xr:uid="{00000000-0005-0000-0000-000075620000}"/>
    <cellStyle name="Note 2 2 3 2 7 2 2" xfId="25094" xr:uid="{00000000-0005-0000-0000-000076620000}"/>
    <cellStyle name="Note 2 2 3 2 7 2 3" xfId="25095" xr:uid="{00000000-0005-0000-0000-000077620000}"/>
    <cellStyle name="Note 2 2 3 2 7 3" xfId="25096" xr:uid="{00000000-0005-0000-0000-000078620000}"/>
    <cellStyle name="Note 2 2 3 2 7 3 2" xfId="25097" xr:uid="{00000000-0005-0000-0000-000079620000}"/>
    <cellStyle name="Note 2 2 3 2 7 3 3" xfId="25098" xr:uid="{00000000-0005-0000-0000-00007A620000}"/>
    <cellStyle name="Note 2 2 3 2 7 4" xfId="25099" xr:uid="{00000000-0005-0000-0000-00007B620000}"/>
    <cellStyle name="Note 2 2 3 2 7 4 2" xfId="25100" xr:uid="{00000000-0005-0000-0000-00007C620000}"/>
    <cellStyle name="Note 2 2 3 2 7 4 3" xfId="25101" xr:uid="{00000000-0005-0000-0000-00007D620000}"/>
    <cellStyle name="Note 2 2 3 2 7 5" xfId="25102" xr:uid="{00000000-0005-0000-0000-00007E620000}"/>
    <cellStyle name="Note 2 2 3 2 7 5 2" xfId="25103" xr:uid="{00000000-0005-0000-0000-00007F620000}"/>
    <cellStyle name="Note 2 2 3 2 7 5 3" xfId="25104" xr:uid="{00000000-0005-0000-0000-000080620000}"/>
    <cellStyle name="Note 2 2 3 2 7 6" xfId="25105" xr:uid="{00000000-0005-0000-0000-000081620000}"/>
    <cellStyle name="Note 2 2 3 2 7 6 2" xfId="25106" xr:uid="{00000000-0005-0000-0000-000082620000}"/>
    <cellStyle name="Note 2 2 3 2 7 6 3" xfId="25107" xr:uid="{00000000-0005-0000-0000-000083620000}"/>
    <cellStyle name="Note 2 2 3 2 7 7" xfId="25108" xr:uid="{00000000-0005-0000-0000-000084620000}"/>
    <cellStyle name="Note 2 2 3 2 7 7 2" xfId="25109" xr:uid="{00000000-0005-0000-0000-000085620000}"/>
    <cellStyle name="Note 2 2 3 2 7 7 3" xfId="25110" xr:uid="{00000000-0005-0000-0000-000086620000}"/>
    <cellStyle name="Note 2 2 3 2 7 8" xfId="25111" xr:uid="{00000000-0005-0000-0000-000087620000}"/>
    <cellStyle name="Note 2 2 3 2 7 8 2" xfId="25112" xr:uid="{00000000-0005-0000-0000-000088620000}"/>
    <cellStyle name="Note 2 2 3 2 7 8 3" xfId="25113" xr:uid="{00000000-0005-0000-0000-000089620000}"/>
    <cellStyle name="Note 2 2 3 2 7 9" xfId="25114" xr:uid="{00000000-0005-0000-0000-00008A620000}"/>
    <cellStyle name="Note 2 2 3 2 7 9 2" xfId="25115" xr:uid="{00000000-0005-0000-0000-00008B620000}"/>
    <cellStyle name="Note 2 2 3 2 7 9 3" xfId="25116" xr:uid="{00000000-0005-0000-0000-00008C620000}"/>
    <cellStyle name="Note 2 2 3 2 8" xfId="25117" xr:uid="{00000000-0005-0000-0000-00008D620000}"/>
    <cellStyle name="Note 2 2 3 2 8 10" xfId="25118" xr:uid="{00000000-0005-0000-0000-00008E620000}"/>
    <cellStyle name="Note 2 2 3 2 8 11" xfId="25119" xr:uid="{00000000-0005-0000-0000-00008F620000}"/>
    <cellStyle name="Note 2 2 3 2 8 12" xfId="25120" xr:uid="{00000000-0005-0000-0000-000090620000}"/>
    <cellStyle name="Note 2 2 3 2 8 2" xfId="25121" xr:uid="{00000000-0005-0000-0000-000091620000}"/>
    <cellStyle name="Note 2 2 3 2 8 2 2" xfId="25122" xr:uid="{00000000-0005-0000-0000-000092620000}"/>
    <cellStyle name="Note 2 2 3 2 8 2 3" xfId="25123" xr:uid="{00000000-0005-0000-0000-000093620000}"/>
    <cellStyle name="Note 2 2 3 2 8 3" xfId="25124" xr:uid="{00000000-0005-0000-0000-000094620000}"/>
    <cellStyle name="Note 2 2 3 2 8 3 2" xfId="25125" xr:uid="{00000000-0005-0000-0000-000095620000}"/>
    <cellStyle name="Note 2 2 3 2 8 3 3" xfId="25126" xr:uid="{00000000-0005-0000-0000-000096620000}"/>
    <cellStyle name="Note 2 2 3 2 8 4" xfId="25127" xr:uid="{00000000-0005-0000-0000-000097620000}"/>
    <cellStyle name="Note 2 2 3 2 8 4 2" xfId="25128" xr:uid="{00000000-0005-0000-0000-000098620000}"/>
    <cellStyle name="Note 2 2 3 2 8 4 3" xfId="25129" xr:uid="{00000000-0005-0000-0000-000099620000}"/>
    <cellStyle name="Note 2 2 3 2 8 5" xfId="25130" xr:uid="{00000000-0005-0000-0000-00009A620000}"/>
    <cellStyle name="Note 2 2 3 2 8 5 2" xfId="25131" xr:uid="{00000000-0005-0000-0000-00009B620000}"/>
    <cellStyle name="Note 2 2 3 2 8 5 3" xfId="25132" xr:uid="{00000000-0005-0000-0000-00009C620000}"/>
    <cellStyle name="Note 2 2 3 2 8 6" xfId="25133" xr:uid="{00000000-0005-0000-0000-00009D620000}"/>
    <cellStyle name="Note 2 2 3 2 8 6 2" xfId="25134" xr:uid="{00000000-0005-0000-0000-00009E620000}"/>
    <cellStyle name="Note 2 2 3 2 8 6 3" xfId="25135" xr:uid="{00000000-0005-0000-0000-00009F620000}"/>
    <cellStyle name="Note 2 2 3 2 8 7" xfId="25136" xr:uid="{00000000-0005-0000-0000-0000A0620000}"/>
    <cellStyle name="Note 2 2 3 2 8 7 2" xfId="25137" xr:uid="{00000000-0005-0000-0000-0000A1620000}"/>
    <cellStyle name="Note 2 2 3 2 8 7 3" xfId="25138" xr:uid="{00000000-0005-0000-0000-0000A2620000}"/>
    <cellStyle name="Note 2 2 3 2 8 8" xfId="25139" xr:uid="{00000000-0005-0000-0000-0000A3620000}"/>
    <cellStyle name="Note 2 2 3 2 8 8 2" xfId="25140" xr:uid="{00000000-0005-0000-0000-0000A4620000}"/>
    <cellStyle name="Note 2 2 3 2 8 8 3" xfId="25141" xr:uid="{00000000-0005-0000-0000-0000A5620000}"/>
    <cellStyle name="Note 2 2 3 2 8 9" xfId="25142" xr:uid="{00000000-0005-0000-0000-0000A6620000}"/>
    <cellStyle name="Note 2 2 3 2 8 9 2" xfId="25143" xr:uid="{00000000-0005-0000-0000-0000A7620000}"/>
    <cellStyle name="Note 2 2 3 2 8 9 3" xfId="25144" xr:uid="{00000000-0005-0000-0000-0000A8620000}"/>
    <cellStyle name="Note 2 2 3 2 9" xfId="25145" xr:uid="{00000000-0005-0000-0000-0000A9620000}"/>
    <cellStyle name="Note 2 2 3 2 9 10" xfId="25146" xr:uid="{00000000-0005-0000-0000-0000AA620000}"/>
    <cellStyle name="Note 2 2 3 2 9 11" xfId="25147" xr:uid="{00000000-0005-0000-0000-0000AB620000}"/>
    <cellStyle name="Note 2 2 3 2 9 12" xfId="25148" xr:uid="{00000000-0005-0000-0000-0000AC620000}"/>
    <cellStyle name="Note 2 2 3 2 9 2" xfId="25149" xr:uid="{00000000-0005-0000-0000-0000AD620000}"/>
    <cellStyle name="Note 2 2 3 2 9 2 2" xfId="25150" xr:uid="{00000000-0005-0000-0000-0000AE620000}"/>
    <cellStyle name="Note 2 2 3 2 9 2 3" xfId="25151" xr:uid="{00000000-0005-0000-0000-0000AF620000}"/>
    <cellStyle name="Note 2 2 3 2 9 3" xfId="25152" xr:uid="{00000000-0005-0000-0000-0000B0620000}"/>
    <cellStyle name="Note 2 2 3 2 9 3 2" xfId="25153" xr:uid="{00000000-0005-0000-0000-0000B1620000}"/>
    <cellStyle name="Note 2 2 3 2 9 3 3" xfId="25154" xr:uid="{00000000-0005-0000-0000-0000B2620000}"/>
    <cellStyle name="Note 2 2 3 2 9 4" xfId="25155" xr:uid="{00000000-0005-0000-0000-0000B3620000}"/>
    <cellStyle name="Note 2 2 3 2 9 4 2" xfId="25156" xr:uid="{00000000-0005-0000-0000-0000B4620000}"/>
    <cellStyle name="Note 2 2 3 2 9 4 3" xfId="25157" xr:uid="{00000000-0005-0000-0000-0000B5620000}"/>
    <cellStyle name="Note 2 2 3 2 9 5" xfId="25158" xr:uid="{00000000-0005-0000-0000-0000B6620000}"/>
    <cellStyle name="Note 2 2 3 2 9 5 2" xfId="25159" xr:uid="{00000000-0005-0000-0000-0000B7620000}"/>
    <cellStyle name="Note 2 2 3 2 9 5 3" xfId="25160" xr:uid="{00000000-0005-0000-0000-0000B8620000}"/>
    <cellStyle name="Note 2 2 3 2 9 6" xfId="25161" xr:uid="{00000000-0005-0000-0000-0000B9620000}"/>
    <cellStyle name="Note 2 2 3 2 9 6 2" xfId="25162" xr:uid="{00000000-0005-0000-0000-0000BA620000}"/>
    <cellStyle name="Note 2 2 3 2 9 6 3" xfId="25163" xr:uid="{00000000-0005-0000-0000-0000BB620000}"/>
    <cellStyle name="Note 2 2 3 2 9 7" xfId="25164" xr:uid="{00000000-0005-0000-0000-0000BC620000}"/>
    <cellStyle name="Note 2 2 3 2 9 7 2" xfId="25165" xr:uid="{00000000-0005-0000-0000-0000BD620000}"/>
    <cellStyle name="Note 2 2 3 2 9 7 3" xfId="25166" xr:uid="{00000000-0005-0000-0000-0000BE620000}"/>
    <cellStyle name="Note 2 2 3 2 9 8" xfId="25167" xr:uid="{00000000-0005-0000-0000-0000BF620000}"/>
    <cellStyle name="Note 2 2 3 2 9 8 2" xfId="25168" xr:uid="{00000000-0005-0000-0000-0000C0620000}"/>
    <cellStyle name="Note 2 2 3 2 9 8 3" xfId="25169" xr:uid="{00000000-0005-0000-0000-0000C1620000}"/>
    <cellStyle name="Note 2 2 3 2 9 9" xfId="25170" xr:uid="{00000000-0005-0000-0000-0000C2620000}"/>
    <cellStyle name="Note 2 2 3 2 9 9 2" xfId="25171" xr:uid="{00000000-0005-0000-0000-0000C3620000}"/>
    <cellStyle name="Note 2 2 3 2 9 9 3" xfId="25172" xr:uid="{00000000-0005-0000-0000-0000C4620000}"/>
    <cellStyle name="Note 2 2 3 3" xfId="25173" xr:uid="{00000000-0005-0000-0000-0000C5620000}"/>
    <cellStyle name="Note 2 2 3 3 10" xfId="25174" xr:uid="{00000000-0005-0000-0000-0000C6620000}"/>
    <cellStyle name="Note 2 2 3 3 10 2" xfId="25175" xr:uid="{00000000-0005-0000-0000-0000C7620000}"/>
    <cellStyle name="Note 2 2 3 3 10 3" xfId="25176" xr:uid="{00000000-0005-0000-0000-0000C8620000}"/>
    <cellStyle name="Note 2 2 3 3 11" xfId="25177" xr:uid="{00000000-0005-0000-0000-0000C9620000}"/>
    <cellStyle name="Note 2 2 3 3 12" xfId="25178" xr:uid="{00000000-0005-0000-0000-0000CA620000}"/>
    <cellStyle name="Note 2 2 3 3 2" xfId="25179" xr:uid="{00000000-0005-0000-0000-0000CB620000}"/>
    <cellStyle name="Note 2 2 3 3 2 2" xfId="25180" xr:uid="{00000000-0005-0000-0000-0000CC620000}"/>
    <cellStyle name="Note 2 2 3 3 2 3" xfId="25181" xr:uid="{00000000-0005-0000-0000-0000CD620000}"/>
    <cellStyle name="Note 2 2 3 3 3" xfId="25182" xr:uid="{00000000-0005-0000-0000-0000CE620000}"/>
    <cellStyle name="Note 2 2 3 3 3 2" xfId="25183" xr:uid="{00000000-0005-0000-0000-0000CF620000}"/>
    <cellStyle name="Note 2 2 3 3 3 3" xfId="25184" xr:uid="{00000000-0005-0000-0000-0000D0620000}"/>
    <cellStyle name="Note 2 2 3 3 4" xfId="25185" xr:uid="{00000000-0005-0000-0000-0000D1620000}"/>
    <cellStyle name="Note 2 2 3 3 4 2" xfId="25186" xr:uid="{00000000-0005-0000-0000-0000D2620000}"/>
    <cellStyle name="Note 2 2 3 3 4 3" xfId="25187" xr:uid="{00000000-0005-0000-0000-0000D3620000}"/>
    <cellStyle name="Note 2 2 3 3 5" xfId="25188" xr:uid="{00000000-0005-0000-0000-0000D4620000}"/>
    <cellStyle name="Note 2 2 3 3 5 2" xfId="25189" xr:uid="{00000000-0005-0000-0000-0000D5620000}"/>
    <cellStyle name="Note 2 2 3 3 5 3" xfId="25190" xr:uid="{00000000-0005-0000-0000-0000D6620000}"/>
    <cellStyle name="Note 2 2 3 3 6" xfId="25191" xr:uid="{00000000-0005-0000-0000-0000D7620000}"/>
    <cellStyle name="Note 2 2 3 3 6 2" xfId="25192" xr:uid="{00000000-0005-0000-0000-0000D8620000}"/>
    <cellStyle name="Note 2 2 3 3 6 3" xfId="25193" xr:uid="{00000000-0005-0000-0000-0000D9620000}"/>
    <cellStyle name="Note 2 2 3 3 7" xfId="25194" xr:uid="{00000000-0005-0000-0000-0000DA620000}"/>
    <cellStyle name="Note 2 2 3 3 7 2" xfId="25195" xr:uid="{00000000-0005-0000-0000-0000DB620000}"/>
    <cellStyle name="Note 2 2 3 3 7 3" xfId="25196" xr:uid="{00000000-0005-0000-0000-0000DC620000}"/>
    <cellStyle name="Note 2 2 3 3 8" xfId="25197" xr:uid="{00000000-0005-0000-0000-0000DD620000}"/>
    <cellStyle name="Note 2 2 3 3 8 2" xfId="25198" xr:uid="{00000000-0005-0000-0000-0000DE620000}"/>
    <cellStyle name="Note 2 2 3 3 8 3" xfId="25199" xr:uid="{00000000-0005-0000-0000-0000DF620000}"/>
    <cellStyle name="Note 2 2 3 3 9" xfId="25200" xr:uid="{00000000-0005-0000-0000-0000E0620000}"/>
    <cellStyle name="Note 2 2 3 3 9 2" xfId="25201" xr:uid="{00000000-0005-0000-0000-0000E1620000}"/>
    <cellStyle name="Note 2 2 3 3 9 3" xfId="25202" xr:uid="{00000000-0005-0000-0000-0000E2620000}"/>
    <cellStyle name="Note 2 2 3 4" xfId="25203" xr:uid="{00000000-0005-0000-0000-0000E3620000}"/>
    <cellStyle name="Note 2 2 3 4 2" xfId="25204" xr:uid="{00000000-0005-0000-0000-0000E4620000}"/>
    <cellStyle name="Note 2 2 3 4 3" xfId="25205" xr:uid="{00000000-0005-0000-0000-0000E5620000}"/>
    <cellStyle name="Note 2 2 3 5" xfId="25206" xr:uid="{00000000-0005-0000-0000-0000E6620000}"/>
    <cellStyle name="Note 2 2 3 5 2" xfId="25207" xr:uid="{00000000-0005-0000-0000-0000E7620000}"/>
    <cellStyle name="Note 2 2 3 5 3" xfId="25208" xr:uid="{00000000-0005-0000-0000-0000E8620000}"/>
    <cellStyle name="Note 2 2 3 6" xfId="25209" xr:uid="{00000000-0005-0000-0000-0000E9620000}"/>
    <cellStyle name="Note 2 2 3 6 2" xfId="25210" xr:uid="{00000000-0005-0000-0000-0000EA620000}"/>
    <cellStyle name="Note 2 2 3 6 3" xfId="25211" xr:uid="{00000000-0005-0000-0000-0000EB620000}"/>
    <cellStyle name="Note 2 2 3 7" xfId="25212" xr:uid="{00000000-0005-0000-0000-0000EC620000}"/>
    <cellStyle name="Note 2 2 3 7 2" xfId="25213" xr:uid="{00000000-0005-0000-0000-0000ED620000}"/>
    <cellStyle name="Note 2 2 3 7 3" xfId="25214" xr:uid="{00000000-0005-0000-0000-0000EE620000}"/>
    <cellStyle name="Note 2 2 3 8" xfId="25215" xr:uid="{00000000-0005-0000-0000-0000EF620000}"/>
    <cellStyle name="Note 2 2 3 8 2" xfId="25216" xr:uid="{00000000-0005-0000-0000-0000F0620000}"/>
    <cellStyle name="Note 2 2 3 8 3" xfId="25217" xr:uid="{00000000-0005-0000-0000-0000F1620000}"/>
    <cellStyle name="Note 2 2 3 9" xfId="58229" xr:uid="{00000000-0005-0000-0000-0000F2620000}"/>
    <cellStyle name="Note 2 2 4" xfId="374" xr:uid="{00000000-0005-0000-0000-0000F3620000}"/>
    <cellStyle name="Note 2 2 4 2" xfId="25218" xr:uid="{00000000-0005-0000-0000-0000F4620000}"/>
    <cellStyle name="Note 2 2 4 2 10" xfId="25219" xr:uid="{00000000-0005-0000-0000-0000F5620000}"/>
    <cellStyle name="Note 2 2 4 2 10 10" xfId="25220" xr:uid="{00000000-0005-0000-0000-0000F6620000}"/>
    <cellStyle name="Note 2 2 4 2 10 11" xfId="25221" xr:uid="{00000000-0005-0000-0000-0000F7620000}"/>
    <cellStyle name="Note 2 2 4 2 10 12" xfId="25222" xr:uid="{00000000-0005-0000-0000-0000F8620000}"/>
    <cellStyle name="Note 2 2 4 2 10 2" xfId="25223" xr:uid="{00000000-0005-0000-0000-0000F9620000}"/>
    <cellStyle name="Note 2 2 4 2 10 2 2" xfId="25224" xr:uid="{00000000-0005-0000-0000-0000FA620000}"/>
    <cellStyle name="Note 2 2 4 2 10 2 3" xfId="25225" xr:uid="{00000000-0005-0000-0000-0000FB620000}"/>
    <cellStyle name="Note 2 2 4 2 10 3" xfId="25226" xr:uid="{00000000-0005-0000-0000-0000FC620000}"/>
    <cellStyle name="Note 2 2 4 2 10 3 2" xfId="25227" xr:uid="{00000000-0005-0000-0000-0000FD620000}"/>
    <cellStyle name="Note 2 2 4 2 10 3 3" xfId="25228" xr:uid="{00000000-0005-0000-0000-0000FE620000}"/>
    <cellStyle name="Note 2 2 4 2 10 4" xfId="25229" xr:uid="{00000000-0005-0000-0000-0000FF620000}"/>
    <cellStyle name="Note 2 2 4 2 10 4 2" xfId="25230" xr:uid="{00000000-0005-0000-0000-000000630000}"/>
    <cellStyle name="Note 2 2 4 2 10 4 3" xfId="25231" xr:uid="{00000000-0005-0000-0000-000001630000}"/>
    <cellStyle name="Note 2 2 4 2 10 5" xfId="25232" xr:uid="{00000000-0005-0000-0000-000002630000}"/>
    <cellStyle name="Note 2 2 4 2 10 5 2" xfId="25233" xr:uid="{00000000-0005-0000-0000-000003630000}"/>
    <cellStyle name="Note 2 2 4 2 10 5 3" xfId="25234" xr:uid="{00000000-0005-0000-0000-000004630000}"/>
    <cellStyle name="Note 2 2 4 2 10 6" xfId="25235" xr:uid="{00000000-0005-0000-0000-000005630000}"/>
    <cellStyle name="Note 2 2 4 2 10 6 2" xfId="25236" xr:uid="{00000000-0005-0000-0000-000006630000}"/>
    <cellStyle name="Note 2 2 4 2 10 6 3" xfId="25237" xr:uid="{00000000-0005-0000-0000-000007630000}"/>
    <cellStyle name="Note 2 2 4 2 10 7" xfId="25238" xr:uid="{00000000-0005-0000-0000-000008630000}"/>
    <cellStyle name="Note 2 2 4 2 10 7 2" xfId="25239" xr:uid="{00000000-0005-0000-0000-000009630000}"/>
    <cellStyle name="Note 2 2 4 2 10 7 3" xfId="25240" xr:uid="{00000000-0005-0000-0000-00000A630000}"/>
    <cellStyle name="Note 2 2 4 2 10 8" xfId="25241" xr:uid="{00000000-0005-0000-0000-00000B630000}"/>
    <cellStyle name="Note 2 2 4 2 10 8 2" xfId="25242" xr:uid="{00000000-0005-0000-0000-00000C630000}"/>
    <cellStyle name="Note 2 2 4 2 10 8 3" xfId="25243" xr:uid="{00000000-0005-0000-0000-00000D630000}"/>
    <cellStyle name="Note 2 2 4 2 10 9" xfId="25244" xr:uid="{00000000-0005-0000-0000-00000E630000}"/>
    <cellStyle name="Note 2 2 4 2 10 9 2" xfId="25245" xr:uid="{00000000-0005-0000-0000-00000F630000}"/>
    <cellStyle name="Note 2 2 4 2 10 9 3" xfId="25246" xr:uid="{00000000-0005-0000-0000-000010630000}"/>
    <cellStyle name="Note 2 2 4 2 11" xfId="25247" xr:uid="{00000000-0005-0000-0000-000011630000}"/>
    <cellStyle name="Note 2 2 4 2 11 2" xfId="25248" xr:uid="{00000000-0005-0000-0000-000012630000}"/>
    <cellStyle name="Note 2 2 4 2 11 3" xfId="25249" xr:uid="{00000000-0005-0000-0000-000013630000}"/>
    <cellStyle name="Note 2 2 4 2 12" xfId="25250" xr:uid="{00000000-0005-0000-0000-000014630000}"/>
    <cellStyle name="Note 2 2 4 2 12 2" xfId="25251" xr:uid="{00000000-0005-0000-0000-000015630000}"/>
    <cellStyle name="Note 2 2 4 2 12 3" xfId="25252" xr:uid="{00000000-0005-0000-0000-000016630000}"/>
    <cellStyle name="Note 2 2 4 2 13" xfId="25253" xr:uid="{00000000-0005-0000-0000-000017630000}"/>
    <cellStyle name="Note 2 2 4 2 13 2" xfId="25254" xr:uid="{00000000-0005-0000-0000-000018630000}"/>
    <cellStyle name="Note 2 2 4 2 13 3" xfId="25255" xr:uid="{00000000-0005-0000-0000-000019630000}"/>
    <cellStyle name="Note 2 2 4 2 14" xfId="25256" xr:uid="{00000000-0005-0000-0000-00001A630000}"/>
    <cellStyle name="Note 2 2 4 2 14 2" xfId="25257" xr:uid="{00000000-0005-0000-0000-00001B630000}"/>
    <cellStyle name="Note 2 2 4 2 14 3" xfId="25258" xr:uid="{00000000-0005-0000-0000-00001C630000}"/>
    <cellStyle name="Note 2 2 4 2 15" xfId="25259" xr:uid="{00000000-0005-0000-0000-00001D630000}"/>
    <cellStyle name="Note 2 2 4 2 15 2" xfId="25260" xr:uid="{00000000-0005-0000-0000-00001E630000}"/>
    <cellStyle name="Note 2 2 4 2 15 3" xfId="25261" xr:uid="{00000000-0005-0000-0000-00001F630000}"/>
    <cellStyle name="Note 2 2 4 2 16" xfId="25262" xr:uid="{00000000-0005-0000-0000-000020630000}"/>
    <cellStyle name="Note 2 2 4 2 16 2" xfId="25263" xr:uid="{00000000-0005-0000-0000-000021630000}"/>
    <cellStyle name="Note 2 2 4 2 16 3" xfId="25264" xr:uid="{00000000-0005-0000-0000-000022630000}"/>
    <cellStyle name="Note 2 2 4 2 17" xfId="25265" xr:uid="{00000000-0005-0000-0000-000023630000}"/>
    <cellStyle name="Note 2 2 4 2 17 2" xfId="25266" xr:uid="{00000000-0005-0000-0000-000024630000}"/>
    <cellStyle name="Note 2 2 4 2 17 3" xfId="25267" xr:uid="{00000000-0005-0000-0000-000025630000}"/>
    <cellStyle name="Note 2 2 4 2 18" xfId="25268" xr:uid="{00000000-0005-0000-0000-000026630000}"/>
    <cellStyle name="Note 2 2 4 2 18 2" xfId="25269" xr:uid="{00000000-0005-0000-0000-000027630000}"/>
    <cellStyle name="Note 2 2 4 2 18 3" xfId="25270" xr:uid="{00000000-0005-0000-0000-000028630000}"/>
    <cellStyle name="Note 2 2 4 2 19" xfId="25271" xr:uid="{00000000-0005-0000-0000-000029630000}"/>
    <cellStyle name="Note 2 2 4 2 19 2" xfId="25272" xr:uid="{00000000-0005-0000-0000-00002A630000}"/>
    <cellStyle name="Note 2 2 4 2 19 3" xfId="25273" xr:uid="{00000000-0005-0000-0000-00002B630000}"/>
    <cellStyle name="Note 2 2 4 2 2" xfId="25274" xr:uid="{00000000-0005-0000-0000-00002C630000}"/>
    <cellStyle name="Note 2 2 4 2 2 10" xfId="25275" xr:uid="{00000000-0005-0000-0000-00002D630000}"/>
    <cellStyle name="Note 2 2 4 2 2 11" xfId="25276" xr:uid="{00000000-0005-0000-0000-00002E630000}"/>
    <cellStyle name="Note 2 2 4 2 2 12" xfId="25277" xr:uid="{00000000-0005-0000-0000-00002F630000}"/>
    <cellStyle name="Note 2 2 4 2 2 2" xfId="25278" xr:uid="{00000000-0005-0000-0000-000030630000}"/>
    <cellStyle name="Note 2 2 4 2 2 2 2" xfId="25279" xr:uid="{00000000-0005-0000-0000-000031630000}"/>
    <cellStyle name="Note 2 2 4 2 2 2 3" xfId="25280" xr:uid="{00000000-0005-0000-0000-000032630000}"/>
    <cellStyle name="Note 2 2 4 2 2 3" xfId="25281" xr:uid="{00000000-0005-0000-0000-000033630000}"/>
    <cellStyle name="Note 2 2 4 2 2 3 2" xfId="25282" xr:uid="{00000000-0005-0000-0000-000034630000}"/>
    <cellStyle name="Note 2 2 4 2 2 3 3" xfId="25283" xr:uid="{00000000-0005-0000-0000-000035630000}"/>
    <cellStyle name="Note 2 2 4 2 2 4" xfId="25284" xr:uid="{00000000-0005-0000-0000-000036630000}"/>
    <cellStyle name="Note 2 2 4 2 2 4 2" xfId="25285" xr:uid="{00000000-0005-0000-0000-000037630000}"/>
    <cellStyle name="Note 2 2 4 2 2 4 3" xfId="25286" xr:uid="{00000000-0005-0000-0000-000038630000}"/>
    <cellStyle name="Note 2 2 4 2 2 5" xfId="25287" xr:uid="{00000000-0005-0000-0000-000039630000}"/>
    <cellStyle name="Note 2 2 4 2 2 5 2" xfId="25288" xr:uid="{00000000-0005-0000-0000-00003A630000}"/>
    <cellStyle name="Note 2 2 4 2 2 5 3" xfId="25289" xr:uid="{00000000-0005-0000-0000-00003B630000}"/>
    <cellStyle name="Note 2 2 4 2 2 6" xfId="25290" xr:uid="{00000000-0005-0000-0000-00003C630000}"/>
    <cellStyle name="Note 2 2 4 2 2 6 2" xfId="25291" xr:uid="{00000000-0005-0000-0000-00003D630000}"/>
    <cellStyle name="Note 2 2 4 2 2 6 3" xfId="25292" xr:uid="{00000000-0005-0000-0000-00003E630000}"/>
    <cellStyle name="Note 2 2 4 2 2 7" xfId="25293" xr:uid="{00000000-0005-0000-0000-00003F630000}"/>
    <cellStyle name="Note 2 2 4 2 2 7 2" xfId="25294" xr:uid="{00000000-0005-0000-0000-000040630000}"/>
    <cellStyle name="Note 2 2 4 2 2 7 3" xfId="25295" xr:uid="{00000000-0005-0000-0000-000041630000}"/>
    <cellStyle name="Note 2 2 4 2 2 8" xfId="25296" xr:uid="{00000000-0005-0000-0000-000042630000}"/>
    <cellStyle name="Note 2 2 4 2 2 8 2" xfId="25297" xr:uid="{00000000-0005-0000-0000-000043630000}"/>
    <cellStyle name="Note 2 2 4 2 2 8 3" xfId="25298" xr:uid="{00000000-0005-0000-0000-000044630000}"/>
    <cellStyle name="Note 2 2 4 2 2 9" xfId="25299" xr:uid="{00000000-0005-0000-0000-000045630000}"/>
    <cellStyle name="Note 2 2 4 2 2 9 2" xfId="25300" xr:uid="{00000000-0005-0000-0000-000046630000}"/>
    <cellStyle name="Note 2 2 4 2 2 9 3" xfId="25301" xr:uid="{00000000-0005-0000-0000-000047630000}"/>
    <cellStyle name="Note 2 2 4 2 20" xfId="25302" xr:uid="{00000000-0005-0000-0000-000048630000}"/>
    <cellStyle name="Note 2 2 4 2 21" xfId="25303" xr:uid="{00000000-0005-0000-0000-000049630000}"/>
    <cellStyle name="Note 2 2 4 2 3" xfId="25304" xr:uid="{00000000-0005-0000-0000-00004A630000}"/>
    <cellStyle name="Note 2 2 4 2 3 10" xfId="25305" xr:uid="{00000000-0005-0000-0000-00004B630000}"/>
    <cellStyle name="Note 2 2 4 2 3 11" xfId="25306" xr:uid="{00000000-0005-0000-0000-00004C630000}"/>
    <cellStyle name="Note 2 2 4 2 3 12" xfId="25307" xr:uid="{00000000-0005-0000-0000-00004D630000}"/>
    <cellStyle name="Note 2 2 4 2 3 2" xfId="25308" xr:uid="{00000000-0005-0000-0000-00004E630000}"/>
    <cellStyle name="Note 2 2 4 2 3 2 2" xfId="25309" xr:uid="{00000000-0005-0000-0000-00004F630000}"/>
    <cellStyle name="Note 2 2 4 2 3 2 3" xfId="25310" xr:uid="{00000000-0005-0000-0000-000050630000}"/>
    <cellStyle name="Note 2 2 4 2 3 3" xfId="25311" xr:uid="{00000000-0005-0000-0000-000051630000}"/>
    <cellStyle name="Note 2 2 4 2 3 3 2" xfId="25312" xr:uid="{00000000-0005-0000-0000-000052630000}"/>
    <cellStyle name="Note 2 2 4 2 3 3 3" xfId="25313" xr:uid="{00000000-0005-0000-0000-000053630000}"/>
    <cellStyle name="Note 2 2 4 2 3 4" xfId="25314" xr:uid="{00000000-0005-0000-0000-000054630000}"/>
    <cellStyle name="Note 2 2 4 2 3 4 2" xfId="25315" xr:uid="{00000000-0005-0000-0000-000055630000}"/>
    <cellStyle name="Note 2 2 4 2 3 4 3" xfId="25316" xr:uid="{00000000-0005-0000-0000-000056630000}"/>
    <cellStyle name="Note 2 2 4 2 3 5" xfId="25317" xr:uid="{00000000-0005-0000-0000-000057630000}"/>
    <cellStyle name="Note 2 2 4 2 3 5 2" xfId="25318" xr:uid="{00000000-0005-0000-0000-000058630000}"/>
    <cellStyle name="Note 2 2 4 2 3 5 3" xfId="25319" xr:uid="{00000000-0005-0000-0000-000059630000}"/>
    <cellStyle name="Note 2 2 4 2 3 6" xfId="25320" xr:uid="{00000000-0005-0000-0000-00005A630000}"/>
    <cellStyle name="Note 2 2 4 2 3 6 2" xfId="25321" xr:uid="{00000000-0005-0000-0000-00005B630000}"/>
    <cellStyle name="Note 2 2 4 2 3 6 3" xfId="25322" xr:uid="{00000000-0005-0000-0000-00005C630000}"/>
    <cellStyle name="Note 2 2 4 2 3 7" xfId="25323" xr:uid="{00000000-0005-0000-0000-00005D630000}"/>
    <cellStyle name="Note 2 2 4 2 3 7 2" xfId="25324" xr:uid="{00000000-0005-0000-0000-00005E630000}"/>
    <cellStyle name="Note 2 2 4 2 3 7 3" xfId="25325" xr:uid="{00000000-0005-0000-0000-00005F630000}"/>
    <cellStyle name="Note 2 2 4 2 3 8" xfId="25326" xr:uid="{00000000-0005-0000-0000-000060630000}"/>
    <cellStyle name="Note 2 2 4 2 3 8 2" xfId="25327" xr:uid="{00000000-0005-0000-0000-000061630000}"/>
    <cellStyle name="Note 2 2 4 2 3 8 3" xfId="25328" xr:uid="{00000000-0005-0000-0000-000062630000}"/>
    <cellStyle name="Note 2 2 4 2 3 9" xfId="25329" xr:uid="{00000000-0005-0000-0000-000063630000}"/>
    <cellStyle name="Note 2 2 4 2 3 9 2" xfId="25330" xr:uid="{00000000-0005-0000-0000-000064630000}"/>
    <cellStyle name="Note 2 2 4 2 3 9 3" xfId="25331" xr:uid="{00000000-0005-0000-0000-000065630000}"/>
    <cellStyle name="Note 2 2 4 2 4" xfId="25332" xr:uid="{00000000-0005-0000-0000-000066630000}"/>
    <cellStyle name="Note 2 2 4 2 4 10" xfId="25333" xr:uid="{00000000-0005-0000-0000-000067630000}"/>
    <cellStyle name="Note 2 2 4 2 4 11" xfId="25334" xr:uid="{00000000-0005-0000-0000-000068630000}"/>
    <cellStyle name="Note 2 2 4 2 4 12" xfId="25335" xr:uid="{00000000-0005-0000-0000-000069630000}"/>
    <cellStyle name="Note 2 2 4 2 4 2" xfId="25336" xr:uid="{00000000-0005-0000-0000-00006A630000}"/>
    <cellStyle name="Note 2 2 4 2 4 2 2" xfId="25337" xr:uid="{00000000-0005-0000-0000-00006B630000}"/>
    <cellStyle name="Note 2 2 4 2 4 2 3" xfId="25338" xr:uid="{00000000-0005-0000-0000-00006C630000}"/>
    <cellStyle name="Note 2 2 4 2 4 3" xfId="25339" xr:uid="{00000000-0005-0000-0000-00006D630000}"/>
    <cellStyle name="Note 2 2 4 2 4 3 2" xfId="25340" xr:uid="{00000000-0005-0000-0000-00006E630000}"/>
    <cellStyle name="Note 2 2 4 2 4 3 3" xfId="25341" xr:uid="{00000000-0005-0000-0000-00006F630000}"/>
    <cellStyle name="Note 2 2 4 2 4 4" xfId="25342" xr:uid="{00000000-0005-0000-0000-000070630000}"/>
    <cellStyle name="Note 2 2 4 2 4 4 2" xfId="25343" xr:uid="{00000000-0005-0000-0000-000071630000}"/>
    <cellStyle name="Note 2 2 4 2 4 4 3" xfId="25344" xr:uid="{00000000-0005-0000-0000-000072630000}"/>
    <cellStyle name="Note 2 2 4 2 4 5" xfId="25345" xr:uid="{00000000-0005-0000-0000-000073630000}"/>
    <cellStyle name="Note 2 2 4 2 4 5 2" xfId="25346" xr:uid="{00000000-0005-0000-0000-000074630000}"/>
    <cellStyle name="Note 2 2 4 2 4 5 3" xfId="25347" xr:uid="{00000000-0005-0000-0000-000075630000}"/>
    <cellStyle name="Note 2 2 4 2 4 6" xfId="25348" xr:uid="{00000000-0005-0000-0000-000076630000}"/>
    <cellStyle name="Note 2 2 4 2 4 6 2" xfId="25349" xr:uid="{00000000-0005-0000-0000-000077630000}"/>
    <cellStyle name="Note 2 2 4 2 4 6 3" xfId="25350" xr:uid="{00000000-0005-0000-0000-000078630000}"/>
    <cellStyle name="Note 2 2 4 2 4 7" xfId="25351" xr:uid="{00000000-0005-0000-0000-000079630000}"/>
    <cellStyle name="Note 2 2 4 2 4 7 2" xfId="25352" xr:uid="{00000000-0005-0000-0000-00007A630000}"/>
    <cellStyle name="Note 2 2 4 2 4 7 3" xfId="25353" xr:uid="{00000000-0005-0000-0000-00007B630000}"/>
    <cellStyle name="Note 2 2 4 2 4 8" xfId="25354" xr:uid="{00000000-0005-0000-0000-00007C630000}"/>
    <cellStyle name="Note 2 2 4 2 4 8 2" xfId="25355" xr:uid="{00000000-0005-0000-0000-00007D630000}"/>
    <cellStyle name="Note 2 2 4 2 4 8 3" xfId="25356" xr:uid="{00000000-0005-0000-0000-00007E630000}"/>
    <cellStyle name="Note 2 2 4 2 4 9" xfId="25357" xr:uid="{00000000-0005-0000-0000-00007F630000}"/>
    <cellStyle name="Note 2 2 4 2 4 9 2" xfId="25358" xr:uid="{00000000-0005-0000-0000-000080630000}"/>
    <cellStyle name="Note 2 2 4 2 4 9 3" xfId="25359" xr:uid="{00000000-0005-0000-0000-000081630000}"/>
    <cellStyle name="Note 2 2 4 2 5" xfId="25360" xr:uid="{00000000-0005-0000-0000-000082630000}"/>
    <cellStyle name="Note 2 2 4 2 5 10" xfId="25361" xr:uid="{00000000-0005-0000-0000-000083630000}"/>
    <cellStyle name="Note 2 2 4 2 5 11" xfId="25362" xr:uid="{00000000-0005-0000-0000-000084630000}"/>
    <cellStyle name="Note 2 2 4 2 5 12" xfId="25363" xr:uid="{00000000-0005-0000-0000-000085630000}"/>
    <cellStyle name="Note 2 2 4 2 5 2" xfId="25364" xr:uid="{00000000-0005-0000-0000-000086630000}"/>
    <cellStyle name="Note 2 2 4 2 5 2 2" xfId="25365" xr:uid="{00000000-0005-0000-0000-000087630000}"/>
    <cellStyle name="Note 2 2 4 2 5 2 3" xfId="25366" xr:uid="{00000000-0005-0000-0000-000088630000}"/>
    <cellStyle name="Note 2 2 4 2 5 3" xfId="25367" xr:uid="{00000000-0005-0000-0000-000089630000}"/>
    <cellStyle name="Note 2 2 4 2 5 3 2" xfId="25368" xr:uid="{00000000-0005-0000-0000-00008A630000}"/>
    <cellStyle name="Note 2 2 4 2 5 3 3" xfId="25369" xr:uid="{00000000-0005-0000-0000-00008B630000}"/>
    <cellStyle name="Note 2 2 4 2 5 4" xfId="25370" xr:uid="{00000000-0005-0000-0000-00008C630000}"/>
    <cellStyle name="Note 2 2 4 2 5 4 2" xfId="25371" xr:uid="{00000000-0005-0000-0000-00008D630000}"/>
    <cellStyle name="Note 2 2 4 2 5 4 3" xfId="25372" xr:uid="{00000000-0005-0000-0000-00008E630000}"/>
    <cellStyle name="Note 2 2 4 2 5 5" xfId="25373" xr:uid="{00000000-0005-0000-0000-00008F630000}"/>
    <cellStyle name="Note 2 2 4 2 5 5 2" xfId="25374" xr:uid="{00000000-0005-0000-0000-000090630000}"/>
    <cellStyle name="Note 2 2 4 2 5 5 3" xfId="25375" xr:uid="{00000000-0005-0000-0000-000091630000}"/>
    <cellStyle name="Note 2 2 4 2 5 6" xfId="25376" xr:uid="{00000000-0005-0000-0000-000092630000}"/>
    <cellStyle name="Note 2 2 4 2 5 6 2" xfId="25377" xr:uid="{00000000-0005-0000-0000-000093630000}"/>
    <cellStyle name="Note 2 2 4 2 5 6 3" xfId="25378" xr:uid="{00000000-0005-0000-0000-000094630000}"/>
    <cellStyle name="Note 2 2 4 2 5 7" xfId="25379" xr:uid="{00000000-0005-0000-0000-000095630000}"/>
    <cellStyle name="Note 2 2 4 2 5 7 2" xfId="25380" xr:uid="{00000000-0005-0000-0000-000096630000}"/>
    <cellStyle name="Note 2 2 4 2 5 7 3" xfId="25381" xr:uid="{00000000-0005-0000-0000-000097630000}"/>
    <cellStyle name="Note 2 2 4 2 5 8" xfId="25382" xr:uid="{00000000-0005-0000-0000-000098630000}"/>
    <cellStyle name="Note 2 2 4 2 5 8 2" xfId="25383" xr:uid="{00000000-0005-0000-0000-000099630000}"/>
    <cellStyle name="Note 2 2 4 2 5 8 3" xfId="25384" xr:uid="{00000000-0005-0000-0000-00009A630000}"/>
    <cellStyle name="Note 2 2 4 2 5 9" xfId="25385" xr:uid="{00000000-0005-0000-0000-00009B630000}"/>
    <cellStyle name="Note 2 2 4 2 5 9 2" xfId="25386" xr:uid="{00000000-0005-0000-0000-00009C630000}"/>
    <cellStyle name="Note 2 2 4 2 5 9 3" xfId="25387" xr:uid="{00000000-0005-0000-0000-00009D630000}"/>
    <cellStyle name="Note 2 2 4 2 6" xfId="25388" xr:uid="{00000000-0005-0000-0000-00009E630000}"/>
    <cellStyle name="Note 2 2 4 2 6 10" xfId="25389" xr:uid="{00000000-0005-0000-0000-00009F630000}"/>
    <cellStyle name="Note 2 2 4 2 6 11" xfId="25390" xr:uid="{00000000-0005-0000-0000-0000A0630000}"/>
    <cellStyle name="Note 2 2 4 2 6 12" xfId="25391" xr:uid="{00000000-0005-0000-0000-0000A1630000}"/>
    <cellStyle name="Note 2 2 4 2 6 2" xfId="25392" xr:uid="{00000000-0005-0000-0000-0000A2630000}"/>
    <cellStyle name="Note 2 2 4 2 6 2 2" xfId="25393" xr:uid="{00000000-0005-0000-0000-0000A3630000}"/>
    <cellStyle name="Note 2 2 4 2 6 2 3" xfId="25394" xr:uid="{00000000-0005-0000-0000-0000A4630000}"/>
    <cellStyle name="Note 2 2 4 2 6 3" xfId="25395" xr:uid="{00000000-0005-0000-0000-0000A5630000}"/>
    <cellStyle name="Note 2 2 4 2 6 3 2" xfId="25396" xr:uid="{00000000-0005-0000-0000-0000A6630000}"/>
    <cellStyle name="Note 2 2 4 2 6 3 3" xfId="25397" xr:uid="{00000000-0005-0000-0000-0000A7630000}"/>
    <cellStyle name="Note 2 2 4 2 6 4" xfId="25398" xr:uid="{00000000-0005-0000-0000-0000A8630000}"/>
    <cellStyle name="Note 2 2 4 2 6 4 2" xfId="25399" xr:uid="{00000000-0005-0000-0000-0000A9630000}"/>
    <cellStyle name="Note 2 2 4 2 6 4 3" xfId="25400" xr:uid="{00000000-0005-0000-0000-0000AA630000}"/>
    <cellStyle name="Note 2 2 4 2 6 5" xfId="25401" xr:uid="{00000000-0005-0000-0000-0000AB630000}"/>
    <cellStyle name="Note 2 2 4 2 6 5 2" xfId="25402" xr:uid="{00000000-0005-0000-0000-0000AC630000}"/>
    <cellStyle name="Note 2 2 4 2 6 5 3" xfId="25403" xr:uid="{00000000-0005-0000-0000-0000AD630000}"/>
    <cellStyle name="Note 2 2 4 2 6 6" xfId="25404" xr:uid="{00000000-0005-0000-0000-0000AE630000}"/>
    <cellStyle name="Note 2 2 4 2 6 6 2" xfId="25405" xr:uid="{00000000-0005-0000-0000-0000AF630000}"/>
    <cellStyle name="Note 2 2 4 2 6 6 3" xfId="25406" xr:uid="{00000000-0005-0000-0000-0000B0630000}"/>
    <cellStyle name="Note 2 2 4 2 6 7" xfId="25407" xr:uid="{00000000-0005-0000-0000-0000B1630000}"/>
    <cellStyle name="Note 2 2 4 2 6 7 2" xfId="25408" xr:uid="{00000000-0005-0000-0000-0000B2630000}"/>
    <cellStyle name="Note 2 2 4 2 6 7 3" xfId="25409" xr:uid="{00000000-0005-0000-0000-0000B3630000}"/>
    <cellStyle name="Note 2 2 4 2 6 8" xfId="25410" xr:uid="{00000000-0005-0000-0000-0000B4630000}"/>
    <cellStyle name="Note 2 2 4 2 6 8 2" xfId="25411" xr:uid="{00000000-0005-0000-0000-0000B5630000}"/>
    <cellStyle name="Note 2 2 4 2 6 8 3" xfId="25412" xr:uid="{00000000-0005-0000-0000-0000B6630000}"/>
    <cellStyle name="Note 2 2 4 2 6 9" xfId="25413" xr:uid="{00000000-0005-0000-0000-0000B7630000}"/>
    <cellStyle name="Note 2 2 4 2 6 9 2" xfId="25414" xr:uid="{00000000-0005-0000-0000-0000B8630000}"/>
    <cellStyle name="Note 2 2 4 2 6 9 3" xfId="25415" xr:uid="{00000000-0005-0000-0000-0000B9630000}"/>
    <cellStyle name="Note 2 2 4 2 7" xfId="25416" xr:uid="{00000000-0005-0000-0000-0000BA630000}"/>
    <cellStyle name="Note 2 2 4 2 7 10" xfId="25417" xr:uid="{00000000-0005-0000-0000-0000BB630000}"/>
    <cellStyle name="Note 2 2 4 2 7 11" xfId="25418" xr:uid="{00000000-0005-0000-0000-0000BC630000}"/>
    <cellStyle name="Note 2 2 4 2 7 12" xfId="25419" xr:uid="{00000000-0005-0000-0000-0000BD630000}"/>
    <cellStyle name="Note 2 2 4 2 7 2" xfId="25420" xr:uid="{00000000-0005-0000-0000-0000BE630000}"/>
    <cellStyle name="Note 2 2 4 2 7 2 2" xfId="25421" xr:uid="{00000000-0005-0000-0000-0000BF630000}"/>
    <cellStyle name="Note 2 2 4 2 7 2 3" xfId="25422" xr:uid="{00000000-0005-0000-0000-0000C0630000}"/>
    <cellStyle name="Note 2 2 4 2 7 3" xfId="25423" xr:uid="{00000000-0005-0000-0000-0000C1630000}"/>
    <cellStyle name="Note 2 2 4 2 7 3 2" xfId="25424" xr:uid="{00000000-0005-0000-0000-0000C2630000}"/>
    <cellStyle name="Note 2 2 4 2 7 3 3" xfId="25425" xr:uid="{00000000-0005-0000-0000-0000C3630000}"/>
    <cellStyle name="Note 2 2 4 2 7 4" xfId="25426" xr:uid="{00000000-0005-0000-0000-0000C4630000}"/>
    <cellStyle name="Note 2 2 4 2 7 4 2" xfId="25427" xr:uid="{00000000-0005-0000-0000-0000C5630000}"/>
    <cellStyle name="Note 2 2 4 2 7 4 3" xfId="25428" xr:uid="{00000000-0005-0000-0000-0000C6630000}"/>
    <cellStyle name="Note 2 2 4 2 7 5" xfId="25429" xr:uid="{00000000-0005-0000-0000-0000C7630000}"/>
    <cellStyle name="Note 2 2 4 2 7 5 2" xfId="25430" xr:uid="{00000000-0005-0000-0000-0000C8630000}"/>
    <cellStyle name="Note 2 2 4 2 7 5 3" xfId="25431" xr:uid="{00000000-0005-0000-0000-0000C9630000}"/>
    <cellStyle name="Note 2 2 4 2 7 6" xfId="25432" xr:uid="{00000000-0005-0000-0000-0000CA630000}"/>
    <cellStyle name="Note 2 2 4 2 7 6 2" xfId="25433" xr:uid="{00000000-0005-0000-0000-0000CB630000}"/>
    <cellStyle name="Note 2 2 4 2 7 6 3" xfId="25434" xr:uid="{00000000-0005-0000-0000-0000CC630000}"/>
    <cellStyle name="Note 2 2 4 2 7 7" xfId="25435" xr:uid="{00000000-0005-0000-0000-0000CD630000}"/>
    <cellStyle name="Note 2 2 4 2 7 7 2" xfId="25436" xr:uid="{00000000-0005-0000-0000-0000CE630000}"/>
    <cellStyle name="Note 2 2 4 2 7 7 3" xfId="25437" xr:uid="{00000000-0005-0000-0000-0000CF630000}"/>
    <cellStyle name="Note 2 2 4 2 7 8" xfId="25438" xr:uid="{00000000-0005-0000-0000-0000D0630000}"/>
    <cellStyle name="Note 2 2 4 2 7 8 2" xfId="25439" xr:uid="{00000000-0005-0000-0000-0000D1630000}"/>
    <cellStyle name="Note 2 2 4 2 7 8 3" xfId="25440" xr:uid="{00000000-0005-0000-0000-0000D2630000}"/>
    <cellStyle name="Note 2 2 4 2 7 9" xfId="25441" xr:uid="{00000000-0005-0000-0000-0000D3630000}"/>
    <cellStyle name="Note 2 2 4 2 7 9 2" xfId="25442" xr:uid="{00000000-0005-0000-0000-0000D4630000}"/>
    <cellStyle name="Note 2 2 4 2 7 9 3" xfId="25443" xr:uid="{00000000-0005-0000-0000-0000D5630000}"/>
    <cellStyle name="Note 2 2 4 2 8" xfId="25444" xr:uid="{00000000-0005-0000-0000-0000D6630000}"/>
    <cellStyle name="Note 2 2 4 2 8 10" xfId="25445" xr:uid="{00000000-0005-0000-0000-0000D7630000}"/>
    <cellStyle name="Note 2 2 4 2 8 11" xfId="25446" xr:uid="{00000000-0005-0000-0000-0000D8630000}"/>
    <cellStyle name="Note 2 2 4 2 8 12" xfId="25447" xr:uid="{00000000-0005-0000-0000-0000D9630000}"/>
    <cellStyle name="Note 2 2 4 2 8 2" xfId="25448" xr:uid="{00000000-0005-0000-0000-0000DA630000}"/>
    <cellStyle name="Note 2 2 4 2 8 2 2" xfId="25449" xr:uid="{00000000-0005-0000-0000-0000DB630000}"/>
    <cellStyle name="Note 2 2 4 2 8 2 3" xfId="25450" xr:uid="{00000000-0005-0000-0000-0000DC630000}"/>
    <cellStyle name="Note 2 2 4 2 8 3" xfId="25451" xr:uid="{00000000-0005-0000-0000-0000DD630000}"/>
    <cellStyle name="Note 2 2 4 2 8 3 2" xfId="25452" xr:uid="{00000000-0005-0000-0000-0000DE630000}"/>
    <cellStyle name="Note 2 2 4 2 8 3 3" xfId="25453" xr:uid="{00000000-0005-0000-0000-0000DF630000}"/>
    <cellStyle name="Note 2 2 4 2 8 4" xfId="25454" xr:uid="{00000000-0005-0000-0000-0000E0630000}"/>
    <cellStyle name="Note 2 2 4 2 8 4 2" xfId="25455" xr:uid="{00000000-0005-0000-0000-0000E1630000}"/>
    <cellStyle name="Note 2 2 4 2 8 4 3" xfId="25456" xr:uid="{00000000-0005-0000-0000-0000E2630000}"/>
    <cellStyle name="Note 2 2 4 2 8 5" xfId="25457" xr:uid="{00000000-0005-0000-0000-0000E3630000}"/>
    <cellStyle name="Note 2 2 4 2 8 5 2" xfId="25458" xr:uid="{00000000-0005-0000-0000-0000E4630000}"/>
    <cellStyle name="Note 2 2 4 2 8 5 3" xfId="25459" xr:uid="{00000000-0005-0000-0000-0000E5630000}"/>
    <cellStyle name="Note 2 2 4 2 8 6" xfId="25460" xr:uid="{00000000-0005-0000-0000-0000E6630000}"/>
    <cellStyle name="Note 2 2 4 2 8 6 2" xfId="25461" xr:uid="{00000000-0005-0000-0000-0000E7630000}"/>
    <cellStyle name="Note 2 2 4 2 8 6 3" xfId="25462" xr:uid="{00000000-0005-0000-0000-0000E8630000}"/>
    <cellStyle name="Note 2 2 4 2 8 7" xfId="25463" xr:uid="{00000000-0005-0000-0000-0000E9630000}"/>
    <cellStyle name="Note 2 2 4 2 8 7 2" xfId="25464" xr:uid="{00000000-0005-0000-0000-0000EA630000}"/>
    <cellStyle name="Note 2 2 4 2 8 7 3" xfId="25465" xr:uid="{00000000-0005-0000-0000-0000EB630000}"/>
    <cellStyle name="Note 2 2 4 2 8 8" xfId="25466" xr:uid="{00000000-0005-0000-0000-0000EC630000}"/>
    <cellStyle name="Note 2 2 4 2 8 8 2" xfId="25467" xr:uid="{00000000-0005-0000-0000-0000ED630000}"/>
    <cellStyle name="Note 2 2 4 2 8 8 3" xfId="25468" xr:uid="{00000000-0005-0000-0000-0000EE630000}"/>
    <cellStyle name="Note 2 2 4 2 8 9" xfId="25469" xr:uid="{00000000-0005-0000-0000-0000EF630000}"/>
    <cellStyle name="Note 2 2 4 2 8 9 2" xfId="25470" xr:uid="{00000000-0005-0000-0000-0000F0630000}"/>
    <cellStyle name="Note 2 2 4 2 8 9 3" xfId="25471" xr:uid="{00000000-0005-0000-0000-0000F1630000}"/>
    <cellStyle name="Note 2 2 4 2 9" xfId="25472" xr:uid="{00000000-0005-0000-0000-0000F2630000}"/>
    <cellStyle name="Note 2 2 4 2 9 10" xfId="25473" xr:uid="{00000000-0005-0000-0000-0000F3630000}"/>
    <cellStyle name="Note 2 2 4 2 9 11" xfId="25474" xr:uid="{00000000-0005-0000-0000-0000F4630000}"/>
    <cellStyle name="Note 2 2 4 2 9 12" xfId="25475" xr:uid="{00000000-0005-0000-0000-0000F5630000}"/>
    <cellStyle name="Note 2 2 4 2 9 2" xfId="25476" xr:uid="{00000000-0005-0000-0000-0000F6630000}"/>
    <cellStyle name="Note 2 2 4 2 9 2 2" xfId="25477" xr:uid="{00000000-0005-0000-0000-0000F7630000}"/>
    <cellStyle name="Note 2 2 4 2 9 2 3" xfId="25478" xr:uid="{00000000-0005-0000-0000-0000F8630000}"/>
    <cellStyle name="Note 2 2 4 2 9 3" xfId="25479" xr:uid="{00000000-0005-0000-0000-0000F9630000}"/>
    <cellStyle name="Note 2 2 4 2 9 3 2" xfId="25480" xr:uid="{00000000-0005-0000-0000-0000FA630000}"/>
    <cellStyle name="Note 2 2 4 2 9 3 3" xfId="25481" xr:uid="{00000000-0005-0000-0000-0000FB630000}"/>
    <cellStyle name="Note 2 2 4 2 9 4" xfId="25482" xr:uid="{00000000-0005-0000-0000-0000FC630000}"/>
    <cellStyle name="Note 2 2 4 2 9 4 2" xfId="25483" xr:uid="{00000000-0005-0000-0000-0000FD630000}"/>
    <cellStyle name="Note 2 2 4 2 9 4 3" xfId="25484" xr:uid="{00000000-0005-0000-0000-0000FE630000}"/>
    <cellStyle name="Note 2 2 4 2 9 5" xfId="25485" xr:uid="{00000000-0005-0000-0000-0000FF630000}"/>
    <cellStyle name="Note 2 2 4 2 9 5 2" xfId="25486" xr:uid="{00000000-0005-0000-0000-000000640000}"/>
    <cellStyle name="Note 2 2 4 2 9 5 3" xfId="25487" xr:uid="{00000000-0005-0000-0000-000001640000}"/>
    <cellStyle name="Note 2 2 4 2 9 6" xfId="25488" xr:uid="{00000000-0005-0000-0000-000002640000}"/>
    <cellStyle name="Note 2 2 4 2 9 6 2" xfId="25489" xr:uid="{00000000-0005-0000-0000-000003640000}"/>
    <cellStyle name="Note 2 2 4 2 9 6 3" xfId="25490" xr:uid="{00000000-0005-0000-0000-000004640000}"/>
    <cellStyle name="Note 2 2 4 2 9 7" xfId="25491" xr:uid="{00000000-0005-0000-0000-000005640000}"/>
    <cellStyle name="Note 2 2 4 2 9 7 2" xfId="25492" xr:uid="{00000000-0005-0000-0000-000006640000}"/>
    <cellStyle name="Note 2 2 4 2 9 7 3" xfId="25493" xr:uid="{00000000-0005-0000-0000-000007640000}"/>
    <cellStyle name="Note 2 2 4 2 9 8" xfId="25494" xr:uid="{00000000-0005-0000-0000-000008640000}"/>
    <cellStyle name="Note 2 2 4 2 9 8 2" xfId="25495" xr:uid="{00000000-0005-0000-0000-000009640000}"/>
    <cellStyle name="Note 2 2 4 2 9 8 3" xfId="25496" xr:uid="{00000000-0005-0000-0000-00000A640000}"/>
    <cellStyle name="Note 2 2 4 2 9 9" xfId="25497" xr:uid="{00000000-0005-0000-0000-00000B640000}"/>
    <cellStyle name="Note 2 2 4 2 9 9 2" xfId="25498" xr:uid="{00000000-0005-0000-0000-00000C640000}"/>
    <cellStyle name="Note 2 2 4 2 9 9 3" xfId="25499" xr:uid="{00000000-0005-0000-0000-00000D640000}"/>
    <cellStyle name="Note 2 2 4 3" xfId="25500" xr:uid="{00000000-0005-0000-0000-00000E640000}"/>
    <cellStyle name="Note 2 2 4 3 10" xfId="25501" xr:uid="{00000000-0005-0000-0000-00000F640000}"/>
    <cellStyle name="Note 2 2 4 3 10 2" xfId="25502" xr:uid="{00000000-0005-0000-0000-000010640000}"/>
    <cellStyle name="Note 2 2 4 3 10 3" xfId="25503" xr:uid="{00000000-0005-0000-0000-000011640000}"/>
    <cellStyle name="Note 2 2 4 3 11" xfId="25504" xr:uid="{00000000-0005-0000-0000-000012640000}"/>
    <cellStyle name="Note 2 2 4 3 12" xfId="25505" xr:uid="{00000000-0005-0000-0000-000013640000}"/>
    <cellStyle name="Note 2 2 4 3 2" xfId="25506" xr:uid="{00000000-0005-0000-0000-000014640000}"/>
    <cellStyle name="Note 2 2 4 3 2 2" xfId="25507" xr:uid="{00000000-0005-0000-0000-000015640000}"/>
    <cellStyle name="Note 2 2 4 3 2 3" xfId="25508" xr:uid="{00000000-0005-0000-0000-000016640000}"/>
    <cellStyle name="Note 2 2 4 3 3" xfId="25509" xr:uid="{00000000-0005-0000-0000-000017640000}"/>
    <cellStyle name="Note 2 2 4 3 3 2" xfId="25510" xr:uid="{00000000-0005-0000-0000-000018640000}"/>
    <cellStyle name="Note 2 2 4 3 3 3" xfId="25511" xr:uid="{00000000-0005-0000-0000-000019640000}"/>
    <cellStyle name="Note 2 2 4 3 4" xfId="25512" xr:uid="{00000000-0005-0000-0000-00001A640000}"/>
    <cellStyle name="Note 2 2 4 3 4 2" xfId="25513" xr:uid="{00000000-0005-0000-0000-00001B640000}"/>
    <cellStyle name="Note 2 2 4 3 4 3" xfId="25514" xr:uid="{00000000-0005-0000-0000-00001C640000}"/>
    <cellStyle name="Note 2 2 4 3 5" xfId="25515" xr:uid="{00000000-0005-0000-0000-00001D640000}"/>
    <cellStyle name="Note 2 2 4 3 5 2" xfId="25516" xr:uid="{00000000-0005-0000-0000-00001E640000}"/>
    <cellStyle name="Note 2 2 4 3 5 3" xfId="25517" xr:uid="{00000000-0005-0000-0000-00001F640000}"/>
    <cellStyle name="Note 2 2 4 3 6" xfId="25518" xr:uid="{00000000-0005-0000-0000-000020640000}"/>
    <cellStyle name="Note 2 2 4 3 6 2" xfId="25519" xr:uid="{00000000-0005-0000-0000-000021640000}"/>
    <cellStyle name="Note 2 2 4 3 6 3" xfId="25520" xr:uid="{00000000-0005-0000-0000-000022640000}"/>
    <cellStyle name="Note 2 2 4 3 7" xfId="25521" xr:uid="{00000000-0005-0000-0000-000023640000}"/>
    <cellStyle name="Note 2 2 4 3 7 2" xfId="25522" xr:uid="{00000000-0005-0000-0000-000024640000}"/>
    <cellStyle name="Note 2 2 4 3 7 3" xfId="25523" xr:uid="{00000000-0005-0000-0000-000025640000}"/>
    <cellStyle name="Note 2 2 4 3 8" xfId="25524" xr:uid="{00000000-0005-0000-0000-000026640000}"/>
    <cellStyle name="Note 2 2 4 3 8 2" xfId="25525" xr:uid="{00000000-0005-0000-0000-000027640000}"/>
    <cellStyle name="Note 2 2 4 3 8 3" xfId="25526" xr:uid="{00000000-0005-0000-0000-000028640000}"/>
    <cellStyle name="Note 2 2 4 3 9" xfId="25527" xr:uid="{00000000-0005-0000-0000-000029640000}"/>
    <cellStyle name="Note 2 2 4 3 9 2" xfId="25528" xr:uid="{00000000-0005-0000-0000-00002A640000}"/>
    <cellStyle name="Note 2 2 4 3 9 3" xfId="25529" xr:uid="{00000000-0005-0000-0000-00002B640000}"/>
    <cellStyle name="Note 2 2 4 4" xfId="25530" xr:uid="{00000000-0005-0000-0000-00002C640000}"/>
    <cellStyle name="Note 2 2 4 4 2" xfId="25531" xr:uid="{00000000-0005-0000-0000-00002D640000}"/>
    <cellStyle name="Note 2 2 4 4 3" xfId="25532" xr:uid="{00000000-0005-0000-0000-00002E640000}"/>
    <cellStyle name="Note 2 2 4 5" xfId="25533" xr:uid="{00000000-0005-0000-0000-00002F640000}"/>
    <cellStyle name="Note 2 2 4 5 2" xfId="25534" xr:uid="{00000000-0005-0000-0000-000030640000}"/>
    <cellStyle name="Note 2 2 4 5 3" xfId="25535" xr:uid="{00000000-0005-0000-0000-000031640000}"/>
    <cellStyle name="Note 2 2 4 6" xfId="25536" xr:uid="{00000000-0005-0000-0000-000032640000}"/>
    <cellStyle name="Note 2 2 4 6 2" xfId="25537" xr:uid="{00000000-0005-0000-0000-000033640000}"/>
    <cellStyle name="Note 2 2 4 6 3" xfId="25538" xr:uid="{00000000-0005-0000-0000-000034640000}"/>
    <cellStyle name="Note 2 2 4 7" xfId="25539" xr:uid="{00000000-0005-0000-0000-000035640000}"/>
    <cellStyle name="Note 2 2 4 7 2" xfId="25540" xr:uid="{00000000-0005-0000-0000-000036640000}"/>
    <cellStyle name="Note 2 2 4 7 3" xfId="25541" xr:uid="{00000000-0005-0000-0000-000037640000}"/>
    <cellStyle name="Note 2 2 4 8" xfId="25542" xr:uid="{00000000-0005-0000-0000-000038640000}"/>
    <cellStyle name="Note 2 2 4 8 2" xfId="25543" xr:uid="{00000000-0005-0000-0000-000039640000}"/>
    <cellStyle name="Note 2 2 4 8 3" xfId="25544" xr:uid="{00000000-0005-0000-0000-00003A640000}"/>
    <cellStyle name="Note 2 2 4 9" xfId="58221" xr:uid="{00000000-0005-0000-0000-00003B640000}"/>
    <cellStyle name="Note 2 2 5" xfId="375" xr:uid="{00000000-0005-0000-0000-00003C640000}"/>
    <cellStyle name="Note 2 2 5 2" xfId="25545" xr:uid="{00000000-0005-0000-0000-00003D640000}"/>
    <cellStyle name="Note 2 2 5 2 10" xfId="25546" xr:uid="{00000000-0005-0000-0000-00003E640000}"/>
    <cellStyle name="Note 2 2 5 2 10 10" xfId="25547" xr:uid="{00000000-0005-0000-0000-00003F640000}"/>
    <cellStyle name="Note 2 2 5 2 10 11" xfId="25548" xr:uid="{00000000-0005-0000-0000-000040640000}"/>
    <cellStyle name="Note 2 2 5 2 10 12" xfId="25549" xr:uid="{00000000-0005-0000-0000-000041640000}"/>
    <cellStyle name="Note 2 2 5 2 10 2" xfId="25550" xr:uid="{00000000-0005-0000-0000-000042640000}"/>
    <cellStyle name="Note 2 2 5 2 10 2 2" xfId="25551" xr:uid="{00000000-0005-0000-0000-000043640000}"/>
    <cellStyle name="Note 2 2 5 2 10 2 3" xfId="25552" xr:uid="{00000000-0005-0000-0000-000044640000}"/>
    <cellStyle name="Note 2 2 5 2 10 3" xfId="25553" xr:uid="{00000000-0005-0000-0000-000045640000}"/>
    <cellStyle name="Note 2 2 5 2 10 3 2" xfId="25554" xr:uid="{00000000-0005-0000-0000-000046640000}"/>
    <cellStyle name="Note 2 2 5 2 10 3 3" xfId="25555" xr:uid="{00000000-0005-0000-0000-000047640000}"/>
    <cellStyle name="Note 2 2 5 2 10 4" xfId="25556" xr:uid="{00000000-0005-0000-0000-000048640000}"/>
    <cellStyle name="Note 2 2 5 2 10 4 2" xfId="25557" xr:uid="{00000000-0005-0000-0000-000049640000}"/>
    <cellStyle name="Note 2 2 5 2 10 4 3" xfId="25558" xr:uid="{00000000-0005-0000-0000-00004A640000}"/>
    <cellStyle name="Note 2 2 5 2 10 5" xfId="25559" xr:uid="{00000000-0005-0000-0000-00004B640000}"/>
    <cellStyle name="Note 2 2 5 2 10 5 2" xfId="25560" xr:uid="{00000000-0005-0000-0000-00004C640000}"/>
    <cellStyle name="Note 2 2 5 2 10 5 3" xfId="25561" xr:uid="{00000000-0005-0000-0000-00004D640000}"/>
    <cellStyle name="Note 2 2 5 2 10 6" xfId="25562" xr:uid="{00000000-0005-0000-0000-00004E640000}"/>
    <cellStyle name="Note 2 2 5 2 10 6 2" xfId="25563" xr:uid="{00000000-0005-0000-0000-00004F640000}"/>
    <cellStyle name="Note 2 2 5 2 10 6 3" xfId="25564" xr:uid="{00000000-0005-0000-0000-000050640000}"/>
    <cellStyle name="Note 2 2 5 2 10 7" xfId="25565" xr:uid="{00000000-0005-0000-0000-000051640000}"/>
    <cellStyle name="Note 2 2 5 2 10 7 2" xfId="25566" xr:uid="{00000000-0005-0000-0000-000052640000}"/>
    <cellStyle name="Note 2 2 5 2 10 7 3" xfId="25567" xr:uid="{00000000-0005-0000-0000-000053640000}"/>
    <cellStyle name="Note 2 2 5 2 10 8" xfId="25568" xr:uid="{00000000-0005-0000-0000-000054640000}"/>
    <cellStyle name="Note 2 2 5 2 10 8 2" xfId="25569" xr:uid="{00000000-0005-0000-0000-000055640000}"/>
    <cellStyle name="Note 2 2 5 2 10 8 3" xfId="25570" xr:uid="{00000000-0005-0000-0000-000056640000}"/>
    <cellStyle name="Note 2 2 5 2 10 9" xfId="25571" xr:uid="{00000000-0005-0000-0000-000057640000}"/>
    <cellStyle name="Note 2 2 5 2 10 9 2" xfId="25572" xr:uid="{00000000-0005-0000-0000-000058640000}"/>
    <cellStyle name="Note 2 2 5 2 10 9 3" xfId="25573" xr:uid="{00000000-0005-0000-0000-000059640000}"/>
    <cellStyle name="Note 2 2 5 2 11" xfId="25574" xr:uid="{00000000-0005-0000-0000-00005A640000}"/>
    <cellStyle name="Note 2 2 5 2 11 2" xfId="25575" xr:uid="{00000000-0005-0000-0000-00005B640000}"/>
    <cellStyle name="Note 2 2 5 2 11 3" xfId="25576" xr:uid="{00000000-0005-0000-0000-00005C640000}"/>
    <cellStyle name="Note 2 2 5 2 12" xfId="25577" xr:uid="{00000000-0005-0000-0000-00005D640000}"/>
    <cellStyle name="Note 2 2 5 2 12 2" xfId="25578" xr:uid="{00000000-0005-0000-0000-00005E640000}"/>
    <cellStyle name="Note 2 2 5 2 12 3" xfId="25579" xr:uid="{00000000-0005-0000-0000-00005F640000}"/>
    <cellStyle name="Note 2 2 5 2 13" xfId="25580" xr:uid="{00000000-0005-0000-0000-000060640000}"/>
    <cellStyle name="Note 2 2 5 2 13 2" xfId="25581" xr:uid="{00000000-0005-0000-0000-000061640000}"/>
    <cellStyle name="Note 2 2 5 2 13 3" xfId="25582" xr:uid="{00000000-0005-0000-0000-000062640000}"/>
    <cellStyle name="Note 2 2 5 2 14" xfId="25583" xr:uid="{00000000-0005-0000-0000-000063640000}"/>
    <cellStyle name="Note 2 2 5 2 14 2" xfId="25584" xr:uid="{00000000-0005-0000-0000-000064640000}"/>
    <cellStyle name="Note 2 2 5 2 14 3" xfId="25585" xr:uid="{00000000-0005-0000-0000-000065640000}"/>
    <cellStyle name="Note 2 2 5 2 15" xfId="25586" xr:uid="{00000000-0005-0000-0000-000066640000}"/>
    <cellStyle name="Note 2 2 5 2 15 2" xfId="25587" xr:uid="{00000000-0005-0000-0000-000067640000}"/>
    <cellStyle name="Note 2 2 5 2 15 3" xfId="25588" xr:uid="{00000000-0005-0000-0000-000068640000}"/>
    <cellStyle name="Note 2 2 5 2 16" xfId="25589" xr:uid="{00000000-0005-0000-0000-000069640000}"/>
    <cellStyle name="Note 2 2 5 2 16 2" xfId="25590" xr:uid="{00000000-0005-0000-0000-00006A640000}"/>
    <cellStyle name="Note 2 2 5 2 16 3" xfId="25591" xr:uid="{00000000-0005-0000-0000-00006B640000}"/>
    <cellStyle name="Note 2 2 5 2 17" xfId="25592" xr:uid="{00000000-0005-0000-0000-00006C640000}"/>
    <cellStyle name="Note 2 2 5 2 17 2" xfId="25593" xr:uid="{00000000-0005-0000-0000-00006D640000}"/>
    <cellStyle name="Note 2 2 5 2 17 3" xfId="25594" xr:uid="{00000000-0005-0000-0000-00006E640000}"/>
    <cellStyle name="Note 2 2 5 2 18" xfId="25595" xr:uid="{00000000-0005-0000-0000-00006F640000}"/>
    <cellStyle name="Note 2 2 5 2 18 2" xfId="25596" xr:uid="{00000000-0005-0000-0000-000070640000}"/>
    <cellStyle name="Note 2 2 5 2 18 3" xfId="25597" xr:uid="{00000000-0005-0000-0000-000071640000}"/>
    <cellStyle name="Note 2 2 5 2 19" xfId="25598" xr:uid="{00000000-0005-0000-0000-000072640000}"/>
    <cellStyle name="Note 2 2 5 2 19 2" xfId="25599" xr:uid="{00000000-0005-0000-0000-000073640000}"/>
    <cellStyle name="Note 2 2 5 2 19 3" xfId="25600" xr:uid="{00000000-0005-0000-0000-000074640000}"/>
    <cellStyle name="Note 2 2 5 2 2" xfId="25601" xr:uid="{00000000-0005-0000-0000-000075640000}"/>
    <cellStyle name="Note 2 2 5 2 2 10" xfId="25602" xr:uid="{00000000-0005-0000-0000-000076640000}"/>
    <cellStyle name="Note 2 2 5 2 2 11" xfId="25603" xr:uid="{00000000-0005-0000-0000-000077640000}"/>
    <cellStyle name="Note 2 2 5 2 2 12" xfId="25604" xr:uid="{00000000-0005-0000-0000-000078640000}"/>
    <cellStyle name="Note 2 2 5 2 2 2" xfId="25605" xr:uid="{00000000-0005-0000-0000-000079640000}"/>
    <cellStyle name="Note 2 2 5 2 2 2 2" xfId="25606" xr:uid="{00000000-0005-0000-0000-00007A640000}"/>
    <cellStyle name="Note 2 2 5 2 2 2 3" xfId="25607" xr:uid="{00000000-0005-0000-0000-00007B640000}"/>
    <cellStyle name="Note 2 2 5 2 2 3" xfId="25608" xr:uid="{00000000-0005-0000-0000-00007C640000}"/>
    <cellStyle name="Note 2 2 5 2 2 3 2" xfId="25609" xr:uid="{00000000-0005-0000-0000-00007D640000}"/>
    <cellStyle name="Note 2 2 5 2 2 3 3" xfId="25610" xr:uid="{00000000-0005-0000-0000-00007E640000}"/>
    <cellStyle name="Note 2 2 5 2 2 4" xfId="25611" xr:uid="{00000000-0005-0000-0000-00007F640000}"/>
    <cellStyle name="Note 2 2 5 2 2 4 2" xfId="25612" xr:uid="{00000000-0005-0000-0000-000080640000}"/>
    <cellStyle name="Note 2 2 5 2 2 4 3" xfId="25613" xr:uid="{00000000-0005-0000-0000-000081640000}"/>
    <cellStyle name="Note 2 2 5 2 2 5" xfId="25614" xr:uid="{00000000-0005-0000-0000-000082640000}"/>
    <cellStyle name="Note 2 2 5 2 2 5 2" xfId="25615" xr:uid="{00000000-0005-0000-0000-000083640000}"/>
    <cellStyle name="Note 2 2 5 2 2 5 3" xfId="25616" xr:uid="{00000000-0005-0000-0000-000084640000}"/>
    <cellStyle name="Note 2 2 5 2 2 6" xfId="25617" xr:uid="{00000000-0005-0000-0000-000085640000}"/>
    <cellStyle name="Note 2 2 5 2 2 6 2" xfId="25618" xr:uid="{00000000-0005-0000-0000-000086640000}"/>
    <cellStyle name="Note 2 2 5 2 2 6 3" xfId="25619" xr:uid="{00000000-0005-0000-0000-000087640000}"/>
    <cellStyle name="Note 2 2 5 2 2 7" xfId="25620" xr:uid="{00000000-0005-0000-0000-000088640000}"/>
    <cellStyle name="Note 2 2 5 2 2 7 2" xfId="25621" xr:uid="{00000000-0005-0000-0000-000089640000}"/>
    <cellStyle name="Note 2 2 5 2 2 7 3" xfId="25622" xr:uid="{00000000-0005-0000-0000-00008A640000}"/>
    <cellStyle name="Note 2 2 5 2 2 8" xfId="25623" xr:uid="{00000000-0005-0000-0000-00008B640000}"/>
    <cellStyle name="Note 2 2 5 2 2 8 2" xfId="25624" xr:uid="{00000000-0005-0000-0000-00008C640000}"/>
    <cellStyle name="Note 2 2 5 2 2 8 3" xfId="25625" xr:uid="{00000000-0005-0000-0000-00008D640000}"/>
    <cellStyle name="Note 2 2 5 2 2 9" xfId="25626" xr:uid="{00000000-0005-0000-0000-00008E640000}"/>
    <cellStyle name="Note 2 2 5 2 2 9 2" xfId="25627" xr:uid="{00000000-0005-0000-0000-00008F640000}"/>
    <cellStyle name="Note 2 2 5 2 2 9 3" xfId="25628" xr:uid="{00000000-0005-0000-0000-000090640000}"/>
    <cellStyle name="Note 2 2 5 2 20" xfId="25629" xr:uid="{00000000-0005-0000-0000-000091640000}"/>
    <cellStyle name="Note 2 2 5 2 21" xfId="25630" xr:uid="{00000000-0005-0000-0000-000092640000}"/>
    <cellStyle name="Note 2 2 5 2 3" xfId="25631" xr:uid="{00000000-0005-0000-0000-000093640000}"/>
    <cellStyle name="Note 2 2 5 2 3 10" xfId="25632" xr:uid="{00000000-0005-0000-0000-000094640000}"/>
    <cellStyle name="Note 2 2 5 2 3 11" xfId="25633" xr:uid="{00000000-0005-0000-0000-000095640000}"/>
    <cellStyle name="Note 2 2 5 2 3 12" xfId="25634" xr:uid="{00000000-0005-0000-0000-000096640000}"/>
    <cellStyle name="Note 2 2 5 2 3 2" xfId="25635" xr:uid="{00000000-0005-0000-0000-000097640000}"/>
    <cellStyle name="Note 2 2 5 2 3 2 2" xfId="25636" xr:uid="{00000000-0005-0000-0000-000098640000}"/>
    <cellStyle name="Note 2 2 5 2 3 2 3" xfId="25637" xr:uid="{00000000-0005-0000-0000-000099640000}"/>
    <cellStyle name="Note 2 2 5 2 3 3" xfId="25638" xr:uid="{00000000-0005-0000-0000-00009A640000}"/>
    <cellStyle name="Note 2 2 5 2 3 3 2" xfId="25639" xr:uid="{00000000-0005-0000-0000-00009B640000}"/>
    <cellStyle name="Note 2 2 5 2 3 3 3" xfId="25640" xr:uid="{00000000-0005-0000-0000-00009C640000}"/>
    <cellStyle name="Note 2 2 5 2 3 4" xfId="25641" xr:uid="{00000000-0005-0000-0000-00009D640000}"/>
    <cellStyle name="Note 2 2 5 2 3 4 2" xfId="25642" xr:uid="{00000000-0005-0000-0000-00009E640000}"/>
    <cellStyle name="Note 2 2 5 2 3 4 3" xfId="25643" xr:uid="{00000000-0005-0000-0000-00009F640000}"/>
    <cellStyle name="Note 2 2 5 2 3 5" xfId="25644" xr:uid="{00000000-0005-0000-0000-0000A0640000}"/>
    <cellStyle name="Note 2 2 5 2 3 5 2" xfId="25645" xr:uid="{00000000-0005-0000-0000-0000A1640000}"/>
    <cellStyle name="Note 2 2 5 2 3 5 3" xfId="25646" xr:uid="{00000000-0005-0000-0000-0000A2640000}"/>
    <cellStyle name="Note 2 2 5 2 3 6" xfId="25647" xr:uid="{00000000-0005-0000-0000-0000A3640000}"/>
    <cellStyle name="Note 2 2 5 2 3 6 2" xfId="25648" xr:uid="{00000000-0005-0000-0000-0000A4640000}"/>
    <cellStyle name="Note 2 2 5 2 3 6 3" xfId="25649" xr:uid="{00000000-0005-0000-0000-0000A5640000}"/>
    <cellStyle name="Note 2 2 5 2 3 7" xfId="25650" xr:uid="{00000000-0005-0000-0000-0000A6640000}"/>
    <cellStyle name="Note 2 2 5 2 3 7 2" xfId="25651" xr:uid="{00000000-0005-0000-0000-0000A7640000}"/>
    <cellStyle name="Note 2 2 5 2 3 7 3" xfId="25652" xr:uid="{00000000-0005-0000-0000-0000A8640000}"/>
    <cellStyle name="Note 2 2 5 2 3 8" xfId="25653" xr:uid="{00000000-0005-0000-0000-0000A9640000}"/>
    <cellStyle name="Note 2 2 5 2 3 8 2" xfId="25654" xr:uid="{00000000-0005-0000-0000-0000AA640000}"/>
    <cellStyle name="Note 2 2 5 2 3 8 3" xfId="25655" xr:uid="{00000000-0005-0000-0000-0000AB640000}"/>
    <cellStyle name="Note 2 2 5 2 3 9" xfId="25656" xr:uid="{00000000-0005-0000-0000-0000AC640000}"/>
    <cellStyle name="Note 2 2 5 2 3 9 2" xfId="25657" xr:uid="{00000000-0005-0000-0000-0000AD640000}"/>
    <cellStyle name="Note 2 2 5 2 3 9 3" xfId="25658" xr:uid="{00000000-0005-0000-0000-0000AE640000}"/>
    <cellStyle name="Note 2 2 5 2 4" xfId="25659" xr:uid="{00000000-0005-0000-0000-0000AF640000}"/>
    <cellStyle name="Note 2 2 5 2 4 10" xfId="25660" xr:uid="{00000000-0005-0000-0000-0000B0640000}"/>
    <cellStyle name="Note 2 2 5 2 4 11" xfId="25661" xr:uid="{00000000-0005-0000-0000-0000B1640000}"/>
    <cellStyle name="Note 2 2 5 2 4 12" xfId="25662" xr:uid="{00000000-0005-0000-0000-0000B2640000}"/>
    <cellStyle name="Note 2 2 5 2 4 2" xfId="25663" xr:uid="{00000000-0005-0000-0000-0000B3640000}"/>
    <cellStyle name="Note 2 2 5 2 4 2 2" xfId="25664" xr:uid="{00000000-0005-0000-0000-0000B4640000}"/>
    <cellStyle name="Note 2 2 5 2 4 2 3" xfId="25665" xr:uid="{00000000-0005-0000-0000-0000B5640000}"/>
    <cellStyle name="Note 2 2 5 2 4 3" xfId="25666" xr:uid="{00000000-0005-0000-0000-0000B6640000}"/>
    <cellStyle name="Note 2 2 5 2 4 3 2" xfId="25667" xr:uid="{00000000-0005-0000-0000-0000B7640000}"/>
    <cellStyle name="Note 2 2 5 2 4 3 3" xfId="25668" xr:uid="{00000000-0005-0000-0000-0000B8640000}"/>
    <cellStyle name="Note 2 2 5 2 4 4" xfId="25669" xr:uid="{00000000-0005-0000-0000-0000B9640000}"/>
    <cellStyle name="Note 2 2 5 2 4 4 2" xfId="25670" xr:uid="{00000000-0005-0000-0000-0000BA640000}"/>
    <cellStyle name="Note 2 2 5 2 4 4 3" xfId="25671" xr:uid="{00000000-0005-0000-0000-0000BB640000}"/>
    <cellStyle name="Note 2 2 5 2 4 5" xfId="25672" xr:uid="{00000000-0005-0000-0000-0000BC640000}"/>
    <cellStyle name="Note 2 2 5 2 4 5 2" xfId="25673" xr:uid="{00000000-0005-0000-0000-0000BD640000}"/>
    <cellStyle name="Note 2 2 5 2 4 5 3" xfId="25674" xr:uid="{00000000-0005-0000-0000-0000BE640000}"/>
    <cellStyle name="Note 2 2 5 2 4 6" xfId="25675" xr:uid="{00000000-0005-0000-0000-0000BF640000}"/>
    <cellStyle name="Note 2 2 5 2 4 6 2" xfId="25676" xr:uid="{00000000-0005-0000-0000-0000C0640000}"/>
    <cellStyle name="Note 2 2 5 2 4 6 3" xfId="25677" xr:uid="{00000000-0005-0000-0000-0000C1640000}"/>
    <cellStyle name="Note 2 2 5 2 4 7" xfId="25678" xr:uid="{00000000-0005-0000-0000-0000C2640000}"/>
    <cellStyle name="Note 2 2 5 2 4 7 2" xfId="25679" xr:uid="{00000000-0005-0000-0000-0000C3640000}"/>
    <cellStyle name="Note 2 2 5 2 4 7 3" xfId="25680" xr:uid="{00000000-0005-0000-0000-0000C4640000}"/>
    <cellStyle name="Note 2 2 5 2 4 8" xfId="25681" xr:uid="{00000000-0005-0000-0000-0000C5640000}"/>
    <cellStyle name="Note 2 2 5 2 4 8 2" xfId="25682" xr:uid="{00000000-0005-0000-0000-0000C6640000}"/>
    <cellStyle name="Note 2 2 5 2 4 8 3" xfId="25683" xr:uid="{00000000-0005-0000-0000-0000C7640000}"/>
    <cellStyle name="Note 2 2 5 2 4 9" xfId="25684" xr:uid="{00000000-0005-0000-0000-0000C8640000}"/>
    <cellStyle name="Note 2 2 5 2 4 9 2" xfId="25685" xr:uid="{00000000-0005-0000-0000-0000C9640000}"/>
    <cellStyle name="Note 2 2 5 2 4 9 3" xfId="25686" xr:uid="{00000000-0005-0000-0000-0000CA640000}"/>
    <cellStyle name="Note 2 2 5 2 5" xfId="25687" xr:uid="{00000000-0005-0000-0000-0000CB640000}"/>
    <cellStyle name="Note 2 2 5 2 5 10" xfId="25688" xr:uid="{00000000-0005-0000-0000-0000CC640000}"/>
    <cellStyle name="Note 2 2 5 2 5 11" xfId="25689" xr:uid="{00000000-0005-0000-0000-0000CD640000}"/>
    <cellStyle name="Note 2 2 5 2 5 12" xfId="25690" xr:uid="{00000000-0005-0000-0000-0000CE640000}"/>
    <cellStyle name="Note 2 2 5 2 5 2" xfId="25691" xr:uid="{00000000-0005-0000-0000-0000CF640000}"/>
    <cellStyle name="Note 2 2 5 2 5 2 2" xfId="25692" xr:uid="{00000000-0005-0000-0000-0000D0640000}"/>
    <cellStyle name="Note 2 2 5 2 5 2 3" xfId="25693" xr:uid="{00000000-0005-0000-0000-0000D1640000}"/>
    <cellStyle name="Note 2 2 5 2 5 3" xfId="25694" xr:uid="{00000000-0005-0000-0000-0000D2640000}"/>
    <cellStyle name="Note 2 2 5 2 5 3 2" xfId="25695" xr:uid="{00000000-0005-0000-0000-0000D3640000}"/>
    <cellStyle name="Note 2 2 5 2 5 3 3" xfId="25696" xr:uid="{00000000-0005-0000-0000-0000D4640000}"/>
    <cellStyle name="Note 2 2 5 2 5 4" xfId="25697" xr:uid="{00000000-0005-0000-0000-0000D5640000}"/>
    <cellStyle name="Note 2 2 5 2 5 4 2" xfId="25698" xr:uid="{00000000-0005-0000-0000-0000D6640000}"/>
    <cellStyle name="Note 2 2 5 2 5 4 3" xfId="25699" xr:uid="{00000000-0005-0000-0000-0000D7640000}"/>
    <cellStyle name="Note 2 2 5 2 5 5" xfId="25700" xr:uid="{00000000-0005-0000-0000-0000D8640000}"/>
    <cellStyle name="Note 2 2 5 2 5 5 2" xfId="25701" xr:uid="{00000000-0005-0000-0000-0000D9640000}"/>
    <cellStyle name="Note 2 2 5 2 5 5 3" xfId="25702" xr:uid="{00000000-0005-0000-0000-0000DA640000}"/>
    <cellStyle name="Note 2 2 5 2 5 6" xfId="25703" xr:uid="{00000000-0005-0000-0000-0000DB640000}"/>
    <cellStyle name="Note 2 2 5 2 5 6 2" xfId="25704" xr:uid="{00000000-0005-0000-0000-0000DC640000}"/>
    <cellStyle name="Note 2 2 5 2 5 6 3" xfId="25705" xr:uid="{00000000-0005-0000-0000-0000DD640000}"/>
    <cellStyle name="Note 2 2 5 2 5 7" xfId="25706" xr:uid="{00000000-0005-0000-0000-0000DE640000}"/>
    <cellStyle name="Note 2 2 5 2 5 7 2" xfId="25707" xr:uid="{00000000-0005-0000-0000-0000DF640000}"/>
    <cellStyle name="Note 2 2 5 2 5 7 3" xfId="25708" xr:uid="{00000000-0005-0000-0000-0000E0640000}"/>
    <cellStyle name="Note 2 2 5 2 5 8" xfId="25709" xr:uid="{00000000-0005-0000-0000-0000E1640000}"/>
    <cellStyle name="Note 2 2 5 2 5 8 2" xfId="25710" xr:uid="{00000000-0005-0000-0000-0000E2640000}"/>
    <cellStyle name="Note 2 2 5 2 5 8 3" xfId="25711" xr:uid="{00000000-0005-0000-0000-0000E3640000}"/>
    <cellStyle name="Note 2 2 5 2 5 9" xfId="25712" xr:uid="{00000000-0005-0000-0000-0000E4640000}"/>
    <cellStyle name="Note 2 2 5 2 5 9 2" xfId="25713" xr:uid="{00000000-0005-0000-0000-0000E5640000}"/>
    <cellStyle name="Note 2 2 5 2 5 9 3" xfId="25714" xr:uid="{00000000-0005-0000-0000-0000E6640000}"/>
    <cellStyle name="Note 2 2 5 2 6" xfId="25715" xr:uid="{00000000-0005-0000-0000-0000E7640000}"/>
    <cellStyle name="Note 2 2 5 2 6 10" xfId="25716" xr:uid="{00000000-0005-0000-0000-0000E8640000}"/>
    <cellStyle name="Note 2 2 5 2 6 11" xfId="25717" xr:uid="{00000000-0005-0000-0000-0000E9640000}"/>
    <cellStyle name="Note 2 2 5 2 6 12" xfId="25718" xr:uid="{00000000-0005-0000-0000-0000EA640000}"/>
    <cellStyle name="Note 2 2 5 2 6 2" xfId="25719" xr:uid="{00000000-0005-0000-0000-0000EB640000}"/>
    <cellStyle name="Note 2 2 5 2 6 2 2" xfId="25720" xr:uid="{00000000-0005-0000-0000-0000EC640000}"/>
    <cellStyle name="Note 2 2 5 2 6 2 3" xfId="25721" xr:uid="{00000000-0005-0000-0000-0000ED640000}"/>
    <cellStyle name="Note 2 2 5 2 6 3" xfId="25722" xr:uid="{00000000-0005-0000-0000-0000EE640000}"/>
    <cellStyle name="Note 2 2 5 2 6 3 2" xfId="25723" xr:uid="{00000000-0005-0000-0000-0000EF640000}"/>
    <cellStyle name="Note 2 2 5 2 6 3 3" xfId="25724" xr:uid="{00000000-0005-0000-0000-0000F0640000}"/>
    <cellStyle name="Note 2 2 5 2 6 4" xfId="25725" xr:uid="{00000000-0005-0000-0000-0000F1640000}"/>
    <cellStyle name="Note 2 2 5 2 6 4 2" xfId="25726" xr:uid="{00000000-0005-0000-0000-0000F2640000}"/>
    <cellStyle name="Note 2 2 5 2 6 4 3" xfId="25727" xr:uid="{00000000-0005-0000-0000-0000F3640000}"/>
    <cellStyle name="Note 2 2 5 2 6 5" xfId="25728" xr:uid="{00000000-0005-0000-0000-0000F4640000}"/>
    <cellStyle name="Note 2 2 5 2 6 5 2" xfId="25729" xr:uid="{00000000-0005-0000-0000-0000F5640000}"/>
    <cellStyle name="Note 2 2 5 2 6 5 3" xfId="25730" xr:uid="{00000000-0005-0000-0000-0000F6640000}"/>
    <cellStyle name="Note 2 2 5 2 6 6" xfId="25731" xr:uid="{00000000-0005-0000-0000-0000F7640000}"/>
    <cellStyle name="Note 2 2 5 2 6 6 2" xfId="25732" xr:uid="{00000000-0005-0000-0000-0000F8640000}"/>
    <cellStyle name="Note 2 2 5 2 6 6 3" xfId="25733" xr:uid="{00000000-0005-0000-0000-0000F9640000}"/>
    <cellStyle name="Note 2 2 5 2 6 7" xfId="25734" xr:uid="{00000000-0005-0000-0000-0000FA640000}"/>
    <cellStyle name="Note 2 2 5 2 6 7 2" xfId="25735" xr:uid="{00000000-0005-0000-0000-0000FB640000}"/>
    <cellStyle name="Note 2 2 5 2 6 7 3" xfId="25736" xr:uid="{00000000-0005-0000-0000-0000FC640000}"/>
    <cellStyle name="Note 2 2 5 2 6 8" xfId="25737" xr:uid="{00000000-0005-0000-0000-0000FD640000}"/>
    <cellStyle name="Note 2 2 5 2 6 8 2" xfId="25738" xr:uid="{00000000-0005-0000-0000-0000FE640000}"/>
    <cellStyle name="Note 2 2 5 2 6 8 3" xfId="25739" xr:uid="{00000000-0005-0000-0000-0000FF640000}"/>
    <cellStyle name="Note 2 2 5 2 6 9" xfId="25740" xr:uid="{00000000-0005-0000-0000-000000650000}"/>
    <cellStyle name="Note 2 2 5 2 6 9 2" xfId="25741" xr:uid="{00000000-0005-0000-0000-000001650000}"/>
    <cellStyle name="Note 2 2 5 2 6 9 3" xfId="25742" xr:uid="{00000000-0005-0000-0000-000002650000}"/>
    <cellStyle name="Note 2 2 5 2 7" xfId="25743" xr:uid="{00000000-0005-0000-0000-000003650000}"/>
    <cellStyle name="Note 2 2 5 2 7 10" xfId="25744" xr:uid="{00000000-0005-0000-0000-000004650000}"/>
    <cellStyle name="Note 2 2 5 2 7 11" xfId="25745" xr:uid="{00000000-0005-0000-0000-000005650000}"/>
    <cellStyle name="Note 2 2 5 2 7 12" xfId="25746" xr:uid="{00000000-0005-0000-0000-000006650000}"/>
    <cellStyle name="Note 2 2 5 2 7 2" xfId="25747" xr:uid="{00000000-0005-0000-0000-000007650000}"/>
    <cellStyle name="Note 2 2 5 2 7 2 2" xfId="25748" xr:uid="{00000000-0005-0000-0000-000008650000}"/>
    <cellStyle name="Note 2 2 5 2 7 2 3" xfId="25749" xr:uid="{00000000-0005-0000-0000-000009650000}"/>
    <cellStyle name="Note 2 2 5 2 7 3" xfId="25750" xr:uid="{00000000-0005-0000-0000-00000A650000}"/>
    <cellStyle name="Note 2 2 5 2 7 3 2" xfId="25751" xr:uid="{00000000-0005-0000-0000-00000B650000}"/>
    <cellStyle name="Note 2 2 5 2 7 3 3" xfId="25752" xr:uid="{00000000-0005-0000-0000-00000C650000}"/>
    <cellStyle name="Note 2 2 5 2 7 4" xfId="25753" xr:uid="{00000000-0005-0000-0000-00000D650000}"/>
    <cellStyle name="Note 2 2 5 2 7 4 2" xfId="25754" xr:uid="{00000000-0005-0000-0000-00000E650000}"/>
    <cellStyle name="Note 2 2 5 2 7 4 3" xfId="25755" xr:uid="{00000000-0005-0000-0000-00000F650000}"/>
    <cellStyle name="Note 2 2 5 2 7 5" xfId="25756" xr:uid="{00000000-0005-0000-0000-000010650000}"/>
    <cellStyle name="Note 2 2 5 2 7 5 2" xfId="25757" xr:uid="{00000000-0005-0000-0000-000011650000}"/>
    <cellStyle name="Note 2 2 5 2 7 5 3" xfId="25758" xr:uid="{00000000-0005-0000-0000-000012650000}"/>
    <cellStyle name="Note 2 2 5 2 7 6" xfId="25759" xr:uid="{00000000-0005-0000-0000-000013650000}"/>
    <cellStyle name="Note 2 2 5 2 7 6 2" xfId="25760" xr:uid="{00000000-0005-0000-0000-000014650000}"/>
    <cellStyle name="Note 2 2 5 2 7 6 3" xfId="25761" xr:uid="{00000000-0005-0000-0000-000015650000}"/>
    <cellStyle name="Note 2 2 5 2 7 7" xfId="25762" xr:uid="{00000000-0005-0000-0000-000016650000}"/>
    <cellStyle name="Note 2 2 5 2 7 7 2" xfId="25763" xr:uid="{00000000-0005-0000-0000-000017650000}"/>
    <cellStyle name="Note 2 2 5 2 7 7 3" xfId="25764" xr:uid="{00000000-0005-0000-0000-000018650000}"/>
    <cellStyle name="Note 2 2 5 2 7 8" xfId="25765" xr:uid="{00000000-0005-0000-0000-000019650000}"/>
    <cellStyle name="Note 2 2 5 2 7 8 2" xfId="25766" xr:uid="{00000000-0005-0000-0000-00001A650000}"/>
    <cellStyle name="Note 2 2 5 2 7 8 3" xfId="25767" xr:uid="{00000000-0005-0000-0000-00001B650000}"/>
    <cellStyle name="Note 2 2 5 2 7 9" xfId="25768" xr:uid="{00000000-0005-0000-0000-00001C650000}"/>
    <cellStyle name="Note 2 2 5 2 7 9 2" xfId="25769" xr:uid="{00000000-0005-0000-0000-00001D650000}"/>
    <cellStyle name="Note 2 2 5 2 7 9 3" xfId="25770" xr:uid="{00000000-0005-0000-0000-00001E650000}"/>
    <cellStyle name="Note 2 2 5 2 8" xfId="25771" xr:uid="{00000000-0005-0000-0000-00001F650000}"/>
    <cellStyle name="Note 2 2 5 2 8 10" xfId="25772" xr:uid="{00000000-0005-0000-0000-000020650000}"/>
    <cellStyle name="Note 2 2 5 2 8 11" xfId="25773" xr:uid="{00000000-0005-0000-0000-000021650000}"/>
    <cellStyle name="Note 2 2 5 2 8 12" xfId="25774" xr:uid="{00000000-0005-0000-0000-000022650000}"/>
    <cellStyle name="Note 2 2 5 2 8 2" xfId="25775" xr:uid="{00000000-0005-0000-0000-000023650000}"/>
    <cellStyle name="Note 2 2 5 2 8 2 2" xfId="25776" xr:uid="{00000000-0005-0000-0000-000024650000}"/>
    <cellStyle name="Note 2 2 5 2 8 2 3" xfId="25777" xr:uid="{00000000-0005-0000-0000-000025650000}"/>
    <cellStyle name="Note 2 2 5 2 8 3" xfId="25778" xr:uid="{00000000-0005-0000-0000-000026650000}"/>
    <cellStyle name="Note 2 2 5 2 8 3 2" xfId="25779" xr:uid="{00000000-0005-0000-0000-000027650000}"/>
    <cellStyle name="Note 2 2 5 2 8 3 3" xfId="25780" xr:uid="{00000000-0005-0000-0000-000028650000}"/>
    <cellStyle name="Note 2 2 5 2 8 4" xfId="25781" xr:uid="{00000000-0005-0000-0000-000029650000}"/>
    <cellStyle name="Note 2 2 5 2 8 4 2" xfId="25782" xr:uid="{00000000-0005-0000-0000-00002A650000}"/>
    <cellStyle name="Note 2 2 5 2 8 4 3" xfId="25783" xr:uid="{00000000-0005-0000-0000-00002B650000}"/>
    <cellStyle name="Note 2 2 5 2 8 5" xfId="25784" xr:uid="{00000000-0005-0000-0000-00002C650000}"/>
    <cellStyle name="Note 2 2 5 2 8 5 2" xfId="25785" xr:uid="{00000000-0005-0000-0000-00002D650000}"/>
    <cellStyle name="Note 2 2 5 2 8 5 3" xfId="25786" xr:uid="{00000000-0005-0000-0000-00002E650000}"/>
    <cellStyle name="Note 2 2 5 2 8 6" xfId="25787" xr:uid="{00000000-0005-0000-0000-00002F650000}"/>
    <cellStyle name="Note 2 2 5 2 8 6 2" xfId="25788" xr:uid="{00000000-0005-0000-0000-000030650000}"/>
    <cellStyle name="Note 2 2 5 2 8 6 3" xfId="25789" xr:uid="{00000000-0005-0000-0000-000031650000}"/>
    <cellStyle name="Note 2 2 5 2 8 7" xfId="25790" xr:uid="{00000000-0005-0000-0000-000032650000}"/>
    <cellStyle name="Note 2 2 5 2 8 7 2" xfId="25791" xr:uid="{00000000-0005-0000-0000-000033650000}"/>
    <cellStyle name="Note 2 2 5 2 8 7 3" xfId="25792" xr:uid="{00000000-0005-0000-0000-000034650000}"/>
    <cellStyle name="Note 2 2 5 2 8 8" xfId="25793" xr:uid="{00000000-0005-0000-0000-000035650000}"/>
    <cellStyle name="Note 2 2 5 2 8 8 2" xfId="25794" xr:uid="{00000000-0005-0000-0000-000036650000}"/>
    <cellStyle name="Note 2 2 5 2 8 8 3" xfId="25795" xr:uid="{00000000-0005-0000-0000-000037650000}"/>
    <cellStyle name="Note 2 2 5 2 8 9" xfId="25796" xr:uid="{00000000-0005-0000-0000-000038650000}"/>
    <cellStyle name="Note 2 2 5 2 8 9 2" xfId="25797" xr:uid="{00000000-0005-0000-0000-000039650000}"/>
    <cellStyle name="Note 2 2 5 2 8 9 3" xfId="25798" xr:uid="{00000000-0005-0000-0000-00003A650000}"/>
    <cellStyle name="Note 2 2 5 2 9" xfId="25799" xr:uid="{00000000-0005-0000-0000-00003B650000}"/>
    <cellStyle name="Note 2 2 5 2 9 10" xfId="25800" xr:uid="{00000000-0005-0000-0000-00003C650000}"/>
    <cellStyle name="Note 2 2 5 2 9 11" xfId="25801" xr:uid="{00000000-0005-0000-0000-00003D650000}"/>
    <cellStyle name="Note 2 2 5 2 9 12" xfId="25802" xr:uid="{00000000-0005-0000-0000-00003E650000}"/>
    <cellStyle name="Note 2 2 5 2 9 2" xfId="25803" xr:uid="{00000000-0005-0000-0000-00003F650000}"/>
    <cellStyle name="Note 2 2 5 2 9 2 2" xfId="25804" xr:uid="{00000000-0005-0000-0000-000040650000}"/>
    <cellStyle name="Note 2 2 5 2 9 2 3" xfId="25805" xr:uid="{00000000-0005-0000-0000-000041650000}"/>
    <cellStyle name="Note 2 2 5 2 9 3" xfId="25806" xr:uid="{00000000-0005-0000-0000-000042650000}"/>
    <cellStyle name="Note 2 2 5 2 9 3 2" xfId="25807" xr:uid="{00000000-0005-0000-0000-000043650000}"/>
    <cellStyle name="Note 2 2 5 2 9 3 3" xfId="25808" xr:uid="{00000000-0005-0000-0000-000044650000}"/>
    <cellStyle name="Note 2 2 5 2 9 4" xfId="25809" xr:uid="{00000000-0005-0000-0000-000045650000}"/>
    <cellStyle name="Note 2 2 5 2 9 4 2" xfId="25810" xr:uid="{00000000-0005-0000-0000-000046650000}"/>
    <cellStyle name="Note 2 2 5 2 9 4 3" xfId="25811" xr:uid="{00000000-0005-0000-0000-000047650000}"/>
    <cellStyle name="Note 2 2 5 2 9 5" xfId="25812" xr:uid="{00000000-0005-0000-0000-000048650000}"/>
    <cellStyle name="Note 2 2 5 2 9 5 2" xfId="25813" xr:uid="{00000000-0005-0000-0000-000049650000}"/>
    <cellStyle name="Note 2 2 5 2 9 5 3" xfId="25814" xr:uid="{00000000-0005-0000-0000-00004A650000}"/>
    <cellStyle name="Note 2 2 5 2 9 6" xfId="25815" xr:uid="{00000000-0005-0000-0000-00004B650000}"/>
    <cellStyle name="Note 2 2 5 2 9 6 2" xfId="25816" xr:uid="{00000000-0005-0000-0000-00004C650000}"/>
    <cellStyle name="Note 2 2 5 2 9 6 3" xfId="25817" xr:uid="{00000000-0005-0000-0000-00004D650000}"/>
    <cellStyle name="Note 2 2 5 2 9 7" xfId="25818" xr:uid="{00000000-0005-0000-0000-00004E650000}"/>
    <cellStyle name="Note 2 2 5 2 9 7 2" xfId="25819" xr:uid="{00000000-0005-0000-0000-00004F650000}"/>
    <cellStyle name="Note 2 2 5 2 9 7 3" xfId="25820" xr:uid="{00000000-0005-0000-0000-000050650000}"/>
    <cellStyle name="Note 2 2 5 2 9 8" xfId="25821" xr:uid="{00000000-0005-0000-0000-000051650000}"/>
    <cellStyle name="Note 2 2 5 2 9 8 2" xfId="25822" xr:uid="{00000000-0005-0000-0000-000052650000}"/>
    <cellStyle name="Note 2 2 5 2 9 8 3" xfId="25823" xr:uid="{00000000-0005-0000-0000-000053650000}"/>
    <cellStyle name="Note 2 2 5 2 9 9" xfId="25824" xr:uid="{00000000-0005-0000-0000-000054650000}"/>
    <cellStyle name="Note 2 2 5 2 9 9 2" xfId="25825" xr:uid="{00000000-0005-0000-0000-000055650000}"/>
    <cellStyle name="Note 2 2 5 2 9 9 3" xfId="25826" xr:uid="{00000000-0005-0000-0000-000056650000}"/>
    <cellStyle name="Note 2 2 5 3" xfId="25827" xr:uid="{00000000-0005-0000-0000-000057650000}"/>
    <cellStyle name="Note 2 2 5 3 10" xfId="25828" xr:uid="{00000000-0005-0000-0000-000058650000}"/>
    <cellStyle name="Note 2 2 5 3 10 2" xfId="25829" xr:uid="{00000000-0005-0000-0000-000059650000}"/>
    <cellStyle name="Note 2 2 5 3 10 3" xfId="25830" xr:uid="{00000000-0005-0000-0000-00005A650000}"/>
    <cellStyle name="Note 2 2 5 3 11" xfId="25831" xr:uid="{00000000-0005-0000-0000-00005B650000}"/>
    <cellStyle name="Note 2 2 5 3 12" xfId="25832" xr:uid="{00000000-0005-0000-0000-00005C650000}"/>
    <cellStyle name="Note 2 2 5 3 2" xfId="25833" xr:uid="{00000000-0005-0000-0000-00005D650000}"/>
    <cellStyle name="Note 2 2 5 3 2 2" xfId="25834" xr:uid="{00000000-0005-0000-0000-00005E650000}"/>
    <cellStyle name="Note 2 2 5 3 2 3" xfId="25835" xr:uid="{00000000-0005-0000-0000-00005F650000}"/>
    <cellStyle name="Note 2 2 5 3 3" xfId="25836" xr:uid="{00000000-0005-0000-0000-000060650000}"/>
    <cellStyle name="Note 2 2 5 3 3 2" xfId="25837" xr:uid="{00000000-0005-0000-0000-000061650000}"/>
    <cellStyle name="Note 2 2 5 3 3 3" xfId="25838" xr:uid="{00000000-0005-0000-0000-000062650000}"/>
    <cellStyle name="Note 2 2 5 3 4" xfId="25839" xr:uid="{00000000-0005-0000-0000-000063650000}"/>
    <cellStyle name="Note 2 2 5 3 4 2" xfId="25840" xr:uid="{00000000-0005-0000-0000-000064650000}"/>
    <cellStyle name="Note 2 2 5 3 4 3" xfId="25841" xr:uid="{00000000-0005-0000-0000-000065650000}"/>
    <cellStyle name="Note 2 2 5 3 5" xfId="25842" xr:uid="{00000000-0005-0000-0000-000066650000}"/>
    <cellStyle name="Note 2 2 5 3 5 2" xfId="25843" xr:uid="{00000000-0005-0000-0000-000067650000}"/>
    <cellStyle name="Note 2 2 5 3 5 3" xfId="25844" xr:uid="{00000000-0005-0000-0000-000068650000}"/>
    <cellStyle name="Note 2 2 5 3 6" xfId="25845" xr:uid="{00000000-0005-0000-0000-000069650000}"/>
    <cellStyle name="Note 2 2 5 3 6 2" xfId="25846" xr:uid="{00000000-0005-0000-0000-00006A650000}"/>
    <cellStyle name="Note 2 2 5 3 6 3" xfId="25847" xr:uid="{00000000-0005-0000-0000-00006B650000}"/>
    <cellStyle name="Note 2 2 5 3 7" xfId="25848" xr:uid="{00000000-0005-0000-0000-00006C650000}"/>
    <cellStyle name="Note 2 2 5 3 7 2" xfId="25849" xr:uid="{00000000-0005-0000-0000-00006D650000}"/>
    <cellStyle name="Note 2 2 5 3 7 3" xfId="25850" xr:uid="{00000000-0005-0000-0000-00006E650000}"/>
    <cellStyle name="Note 2 2 5 3 8" xfId="25851" xr:uid="{00000000-0005-0000-0000-00006F650000}"/>
    <cellStyle name="Note 2 2 5 3 8 2" xfId="25852" xr:uid="{00000000-0005-0000-0000-000070650000}"/>
    <cellStyle name="Note 2 2 5 3 8 3" xfId="25853" xr:uid="{00000000-0005-0000-0000-000071650000}"/>
    <cellStyle name="Note 2 2 5 3 9" xfId="25854" xr:uid="{00000000-0005-0000-0000-000072650000}"/>
    <cellStyle name="Note 2 2 5 3 9 2" xfId="25855" xr:uid="{00000000-0005-0000-0000-000073650000}"/>
    <cellStyle name="Note 2 2 5 3 9 3" xfId="25856" xr:uid="{00000000-0005-0000-0000-000074650000}"/>
    <cellStyle name="Note 2 2 5 4" xfId="25857" xr:uid="{00000000-0005-0000-0000-000075650000}"/>
    <cellStyle name="Note 2 2 5 4 2" xfId="25858" xr:uid="{00000000-0005-0000-0000-000076650000}"/>
    <cellStyle name="Note 2 2 5 4 3" xfId="25859" xr:uid="{00000000-0005-0000-0000-000077650000}"/>
    <cellStyle name="Note 2 2 5 5" xfId="25860" xr:uid="{00000000-0005-0000-0000-000078650000}"/>
    <cellStyle name="Note 2 2 5 5 2" xfId="25861" xr:uid="{00000000-0005-0000-0000-000079650000}"/>
    <cellStyle name="Note 2 2 5 5 3" xfId="25862" xr:uid="{00000000-0005-0000-0000-00007A650000}"/>
    <cellStyle name="Note 2 2 5 6" xfId="25863" xr:uid="{00000000-0005-0000-0000-00007B650000}"/>
    <cellStyle name="Note 2 2 5 6 2" xfId="25864" xr:uid="{00000000-0005-0000-0000-00007C650000}"/>
    <cellStyle name="Note 2 2 5 6 3" xfId="25865" xr:uid="{00000000-0005-0000-0000-00007D650000}"/>
    <cellStyle name="Note 2 2 5 7" xfId="25866" xr:uid="{00000000-0005-0000-0000-00007E650000}"/>
    <cellStyle name="Note 2 2 5 7 2" xfId="25867" xr:uid="{00000000-0005-0000-0000-00007F650000}"/>
    <cellStyle name="Note 2 2 5 7 3" xfId="25868" xr:uid="{00000000-0005-0000-0000-000080650000}"/>
    <cellStyle name="Note 2 2 5 8" xfId="25869" xr:uid="{00000000-0005-0000-0000-000081650000}"/>
    <cellStyle name="Note 2 2 5 8 2" xfId="25870" xr:uid="{00000000-0005-0000-0000-000082650000}"/>
    <cellStyle name="Note 2 2 5 8 3" xfId="25871" xr:uid="{00000000-0005-0000-0000-000083650000}"/>
    <cellStyle name="Note 2 2 5 9" xfId="58319" xr:uid="{00000000-0005-0000-0000-000084650000}"/>
    <cellStyle name="Note 2 2 6" xfId="25872" xr:uid="{00000000-0005-0000-0000-000085650000}"/>
    <cellStyle name="Note 2 2 6 10" xfId="25873" xr:uid="{00000000-0005-0000-0000-000086650000}"/>
    <cellStyle name="Note 2 2 6 10 10" xfId="25874" xr:uid="{00000000-0005-0000-0000-000087650000}"/>
    <cellStyle name="Note 2 2 6 10 11" xfId="25875" xr:uid="{00000000-0005-0000-0000-000088650000}"/>
    <cellStyle name="Note 2 2 6 10 12" xfId="25876" xr:uid="{00000000-0005-0000-0000-000089650000}"/>
    <cellStyle name="Note 2 2 6 10 2" xfId="25877" xr:uid="{00000000-0005-0000-0000-00008A650000}"/>
    <cellStyle name="Note 2 2 6 10 2 2" xfId="25878" xr:uid="{00000000-0005-0000-0000-00008B650000}"/>
    <cellStyle name="Note 2 2 6 10 2 3" xfId="25879" xr:uid="{00000000-0005-0000-0000-00008C650000}"/>
    <cellStyle name="Note 2 2 6 10 3" xfId="25880" xr:uid="{00000000-0005-0000-0000-00008D650000}"/>
    <cellStyle name="Note 2 2 6 10 3 2" xfId="25881" xr:uid="{00000000-0005-0000-0000-00008E650000}"/>
    <cellStyle name="Note 2 2 6 10 3 3" xfId="25882" xr:uid="{00000000-0005-0000-0000-00008F650000}"/>
    <cellStyle name="Note 2 2 6 10 4" xfId="25883" xr:uid="{00000000-0005-0000-0000-000090650000}"/>
    <cellStyle name="Note 2 2 6 10 4 2" xfId="25884" xr:uid="{00000000-0005-0000-0000-000091650000}"/>
    <cellStyle name="Note 2 2 6 10 4 3" xfId="25885" xr:uid="{00000000-0005-0000-0000-000092650000}"/>
    <cellStyle name="Note 2 2 6 10 5" xfId="25886" xr:uid="{00000000-0005-0000-0000-000093650000}"/>
    <cellStyle name="Note 2 2 6 10 5 2" xfId="25887" xr:uid="{00000000-0005-0000-0000-000094650000}"/>
    <cellStyle name="Note 2 2 6 10 5 3" xfId="25888" xr:uid="{00000000-0005-0000-0000-000095650000}"/>
    <cellStyle name="Note 2 2 6 10 6" xfId="25889" xr:uid="{00000000-0005-0000-0000-000096650000}"/>
    <cellStyle name="Note 2 2 6 10 6 2" xfId="25890" xr:uid="{00000000-0005-0000-0000-000097650000}"/>
    <cellStyle name="Note 2 2 6 10 6 3" xfId="25891" xr:uid="{00000000-0005-0000-0000-000098650000}"/>
    <cellStyle name="Note 2 2 6 10 7" xfId="25892" xr:uid="{00000000-0005-0000-0000-000099650000}"/>
    <cellStyle name="Note 2 2 6 10 7 2" xfId="25893" xr:uid="{00000000-0005-0000-0000-00009A650000}"/>
    <cellStyle name="Note 2 2 6 10 7 3" xfId="25894" xr:uid="{00000000-0005-0000-0000-00009B650000}"/>
    <cellStyle name="Note 2 2 6 10 8" xfId="25895" xr:uid="{00000000-0005-0000-0000-00009C650000}"/>
    <cellStyle name="Note 2 2 6 10 8 2" xfId="25896" xr:uid="{00000000-0005-0000-0000-00009D650000}"/>
    <cellStyle name="Note 2 2 6 10 8 3" xfId="25897" xr:uid="{00000000-0005-0000-0000-00009E650000}"/>
    <cellStyle name="Note 2 2 6 10 9" xfId="25898" xr:uid="{00000000-0005-0000-0000-00009F650000}"/>
    <cellStyle name="Note 2 2 6 10 9 2" xfId="25899" xr:uid="{00000000-0005-0000-0000-0000A0650000}"/>
    <cellStyle name="Note 2 2 6 10 9 3" xfId="25900" xr:uid="{00000000-0005-0000-0000-0000A1650000}"/>
    <cellStyle name="Note 2 2 6 11" xfId="25901" xr:uid="{00000000-0005-0000-0000-0000A2650000}"/>
    <cellStyle name="Note 2 2 6 11 2" xfId="25902" xr:uid="{00000000-0005-0000-0000-0000A3650000}"/>
    <cellStyle name="Note 2 2 6 11 3" xfId="25903" xr:uid="{00000000-0005-0000-0000-0000A4650000}"/>
    <cellStyle name="Note 2 2 6 12" xfId="25904" xr:uid="{00000000-0005-0000-0000-0000A5650000}"/>
    <cellStyle name="Note 2 2 6 12 2" xfId="25905" xr:uid="{00000000-0005-0000-0000-0000A6650000}"/>
    <cellStyle name="Note 2 2 6 12 3" xfId="25906" xr:uid="{00000000-0005-0000-0000-0000A7650000}"/>
    <cellStyle name="Note 2 2 6 13" xfId="25907" xr:uid="{00000000-0005-0000-0000-0000A8650000}"/>
    <cellStyle name="Note 2 2 6 13 2" xfId="25908" xr:uid="{00000000-0005-0000-0000-0000A9650000}"/>
    <cellStyle name="Note 2 2 6 13 3" xfId="25909" xr:uid="{00000000-0005-0000-0000-0000AA650000}"/>
    <cellStyle name="Note 2 2 6 14" xfId="25910" xr:uid="{00000000-0005-0000-0000-0000AB650000}"/>
    <cellStyle name="Note 2 2 6 14 2" xfId="25911" xr:uid="{00000000-0005-0000-0000-0000AC650000}"/>
    <cellStyle name="Note 2 2 6 14 3" xfId="25912" xr:uid="{00000000-0005-0000-0000-0000AD650000}"/>
    <cellStyle name="Note 2 2 6 15" xfId="25913" xr:uid="{00000000-0005-0000-0000-0000AE650000}"/>
    <cellStyle name="Note 2 2 6 15 2" xfId="25914" xr:uid="{00000000-0005-0000-0000-0000AF650000}"/>
    <cellStyle name="Note 2 2 6 15 3" xfId="25915" xr:uid="{00000000-0005-0000-0000-0000B0650000}"/>
    <cellStyle name="Note 2 2 6 16" xfId="25916" xr:uid="{00000000-0005-0000-0000-0000B1650000}"/>
    <cellStyle name="Note 2 2 6 16 2" xfId="25917" xr:uid="{00000000-0005-0000-0000-0000B2650000}"/>
    <cellStyle name="Note 2 2 6 16 3" xfId="25918" xr:uid="{00000000-0005-0000-0000-0000B3650000}"/>
    <cellStyle name="Note 2 2 6 17" xfId="25919" xr:uid="{00000000-0005-0000-0000-0000B4650000}"/>
    <cellStyle name="Note 2 2 6 17 2" xfId="25920" xr:uid="{00000000-0005-0000-0000-0000B5650000}"/>
    <cellStyle name="Note 2 2 6 17 3" xfId="25921" xr:uid="{00000000-0005-0000-0000-0000B6650000}"/>
    <cellStyle name="Note 2 2 6 18" xfId="25922" xr:uid="{00000000-0005-0000-0000-0000B7650000}"/>
    <cellStyle name="Note 2 2 6 18 2" xfId="25923" xr:uid="{00000000-0005-0000-0000-0000B8650000}"/>
    <cellStyle name="Note 2 2 6 18 3" xfId="25924" xr:uid="{00000000-0005-0000-0000-0000B9650000}"/>
    <cellStyle name="Note 2 2 6 19" xfId="25925" xr:uid="{00000000-0005-0000-0000-0000BA650000}"/>
    <cellStyle name="Note 2 2 6 19 2" xfId="25926" xr:uid="{00000000-0005-0000-0000-0000BB650000}"/>
    <cellStyle name="Note 2 2 6 19 3" xfId="25927" xr:uid="{00000000-0005-0000-0000-0000BC650000}"/>
    <cellStyle name="Note 2 2 6 2" xfId="25928" xr:uid="{00000000-0005-0000-0000-0000BD650000}"/>
    <cellStyle name="Note 2 2 6 2 10" xfId="25929" xr:uid="{00000000-0005-0000-0000-0000BE650000}"/>
    <cellStyle name="Note 2 2 6 2 11" xfId="25930" xr:uid="{00000000-0005-0000-0000-0000BF650000}"/>
    <cellStyle name="Note 2 2 6 2 12" xfId="25931" xr:uid="{00000000-0005-0000-0000-0000C0650000}"/>
    <cellStyle name="Note 2 2 6 2 2" xfId="25932" xr:uid="{00000000-0005-0000-0000-0000C1650000}"/>
    <cellStyle name="Note 2 2 6 2 2 2" xfId="25933" xr:uid="{00000000-0005-0000-0000-0000C2650000}"/>
    <cellStyle name="Note 2 2 6 2 2 3" xfId="25934" xr:uid="{00000000-0005-0000-0000-0000C3650000}"/>
    <cellStyle name="Note 2 2 6 2 3" xfId="25935" xr:uid="{00000000-0005-0000-0000-0000C4650000}"/>
    <cellStyle name="Note 2 2 6 2 3 2" xfId="25936" xr:uid="{00000000-0005-0000-0000-0000C5650000}"/>
    <cellStyle name="Note 2 2 6 2 3 3" xfId="25937" xr:uid="{00000000-0005-0000-0000-0000C6650000}"/>
    <cellStyle name="Note 2 2 6 2 4" xfId="25938" xr:uid="{00000000-0005-0000-0000-0000C7650000}"/>
    <cellStyle name="Note 2 2 6 2 4 2" xfId="25939" xr:uid="{00000000-0005-0000-0000-0000C8650000}"/>
    <cellStyle name="Note 2 2 6 2 4 3" xfId="25940" xr:uid="{00000000-0005-0000-0000-0000C9650000}"/>
    <cellStyle name="Note 2 2 6 2 5" xfId="25941" xr:uid="{00000000-0005-0000-0000-0000CA650000}"/>
    <cellStyle name="Note 2 2 6 2 5 2" xfId="25942" xr:uid="{00000000-0005-0000-0000-0000CB650000}"/>
    <cellStyle name="Note 2 2 6 2 5 3" xfId="25943" xr:uid="{00000000-0005-0000-0000-0000CC650000}"/>
    <cellStyle name="Note 2 2 6 2 6" xfId="25944" xr:uid="{00000000-0005-0000-0000-0000CD650000}"/>
    <cellStyle name="Note 2 2 6 2 6 2" xfId="25945" xr:uid="{00000000-0005-0000-0000-0000CE650000}"/>
    <cellStyle name="Note 2 2 6 2 6 3" xfId="25946" xr:uid="{00000000-0005-0000-0000-0000CF650000}"/>
    <cellStyle name="Note 2 2 6 2 7" xfId="25947" xr:uid="{00000000-0005-0000-0000-0000D0650000}"/>
    <cellStyle name="Note 2 2 6 2 7 2" xfId="25948" xr:uid="{00000000-0005-0000-0000-0000D1650000}"/>
    <cellStyle name="Note 2 2 6 2 7 3" xfId="25949" xr:uid="{00000000-0005-0000-0000-0000D2650000}"/>
    <cellStyle name="Note 2 2 6 2 8" xfId="25950" xr:uid="{00000000-0005-0000-0000-0000D3650000}"/>
    <cellStyle name="Note 2 2 6 2 8 2" xfId="25951" xr:uid="{00000000-0005-0000-0000-0000D4650000}"/>
    <cellStyle name="Note 2 2 6 2 8 3" xfId="25952" xr:uid="{00000000-0005-0000-0000-0000D5650000}"/>
    <cellStyle name="Note 2 2 6 2 9" xfId="25953" xr:uid="{00000000-0005-0000-0000-0000D6650000}"/>
    <cellStyle name="Note 2 2 6 2 9 2" xfId="25954" xr:uid="{00000000-0005-0000-0000-0000D7650000}"/>
    <cellStyle name="Note 2 2 6 2 9 3" xfId="25955" xr:uid="{00000000-0005-0000-0000-0000D8650000}"/>
    <cellStyle name="Note 2 2 6 20" xfId="25956" xr:uid="{00000000-0005-0000-0000-0000D9650000}"/>
    <cellStyle name="Note 2 2 6 21" xfId="25957" xr:uid="{00000000-0005-0000-0000-0000DA650000}"/>
    <cellStyle name="Note 2 2 6 3" xfId="25958" xr:uid="{00000000-0005-0000-0000-0000DB650000}"/>
    <cellStyle name="Note 2 2 6 3 10" xfId="25959" xr:uid="{00000000-0005-0000-0000-0000DC650000}"/>
    <cellStyle name="Note 2 2 6 3 11" xfId="25960" xr:uid="{00000000-0005-0000-0000-0000DD650000}"/>
    <cellStyle name="Note 2 2 6 3 12" xfId="25961" xr:uid="{00000000-0005-0000-0000-0000DE650000}"/>
    <cellStyle name="Note 2 2 6 3 2" xfId="25962" xr:uid="{00000000-0005-0000-0000-0000DF650000}"/>
    <cellStyle name="Note 2 2 6 3 2 2" xfId="25963" xr:uid="{00000000-0005-0000-0000-0000E0650000}"/>
    <cellStyle name="Note 2 2 6 3 2 3" xfId="25964" xr:uid="{00000000-0005-0000-0000-0000E1650000}"/>
    <cellStyle name="Note 2 2 6 3 3" xfId="25965" xr:uid="{00000000-0005-0000-0000-0000E2650000}"/>
    <cellStyle name="Note 2 2 6 3 3 2" xfId="25966" xr:uid="{00000000-0005-0000-0000-0000E3650000}"/>
    <cellStyle name="Note 2 2 6 3 3 3" xfId="25967" xr:uid="{00000000-0005-0000-0000-0000E4650000}"/>
    <cellStyle name="Note 2 2 6 3 4" xfId="25968" xr:uid="{00000000-0005-0000-0000-0000E5650000}"/>
    <cellStyle name="Note 2 2 6 3 4 2" xfId="25969" xr:uid="{00000000-0005-0000-0000-0000E6650000}"/>
    <cellStyle name="Note 2 2 6 3 4 3" xfId="25970" xr:uid="{00000000-0005-0000-0000-0000E7650000}"/>
    <cellStyle name="Note 2 2 6 3 5" xfId="25971" xr:uid="{00000000-0005-0000-0000-0000E8650000}"/>
    <cellStyle name="Note 2 2 6 3 5 2" xfId="25972" xr:uid="{00000000-0005-0000-0000-0000E9650000}"/>
    <cellStyle name="Note 2 2 6 3 5 3" xfId="25973" xr:uid="{00000000-0005-0000-0000-0000EA650000}"/>
    <cellStyle name="Note 2 2 6 3 6" xfId="25974" xr:uid="{00000000-0005-0000-0000-0000EB650000}"/>
    <cellStyle name="Note 2 2 6 3 6 2" xfId="25975" xr:uid="{00000000-0005-0000-0000-0000EC650000}"/>
    <cellStyle name="Note 2 2 6 3 6 3" xfId="25976" xr:uid="{00000000-0005-0000-0000-0000ED650000}"/>
    <cellStyle name="Note 2 2 6 3 7" xfId="25977" xr:uid="{00000000-0005-0000-0000-0000EE650000}"/>
    <cellStyle name="Note 2 2 6 3 7 2" xfId="25978" xr:uid="{00000000-0005-0000-0000-0000EF650000}"/>
    <cellStyle name="Note 2 2 6 3 7 3" xfId="25979" xr:uid="{00000000-0005-0000-0000-0000F0650000}"/>
    <cellStyle name="Note 2 2 6 3 8" xfId="25980" xr:uid="{00000000-0005-0000-0000-0000F1650000}"/>
    <cellStyle name="Note 2 2 6 3 8 2" xfId="25981" xr:uid="{00000000-0005-0000-0000-0000F2650000}"/>
    <cellStyle name="Note 2 2 6 3 8 3" xfId="25982" xr:uid="{00000000-0005-0000-0000-0000F3650000}"/>
    <cellStyle name="Note 2 2 6 3 9" xfId="25983" xr:uid="{00000000-0005-0000-0000-0000F4650000}"/>
    <cellStyle name="Note 2 2 6 3 9 2" xfId="25984" xr:uid="{00000000-0005-0000-0000-0000F5650000}"/>
    <cellStyle name="Note 2 2 6 3 9 3" xfId="25985" xr:uid="{00000000-0005-0000-0000-0000F6650000}"/>
    <cellStyle name="Note 2 2 6 4" xfId="25986" xr:uid="{00000000-0005-0000-0000-0000F7650000}"/>
    <cellStyle name="Note 2 2 6 4 10" xfId="25987" xr:uid="{00000000-0005-0000-0000-0000F8650000}"/>
    <cellStyle name="Note 2 2 6 4 11" xfId="25988" xr:uid="{00000000-0005-0000-0000-0000F9650000}"/>
    <cellStyle name="Note 2 2 6 4 12" xfId="25989" xr:uid="{00000000-0005-0000-0000-0000FA650000}"/>
    <cellStyle name="Note 2 2 6 4 2" xfId="25990" xr:uid="{00000000-0005-0000-0000-0000FB650000}"/>
    <cellStyle name="Note 2 2 6 4 2 2" xfId="25991" xr:uid="{00000000-0005-0000-0000-0000FC650000}"/>
    <cellStyle name="Note 2 2 6 4 2 3" xfId="25992" xr:uid="{00000000-0005-0000-0000-0000FD650000}"/>
    <cellStyle name="Note 2 2 6 4 3" xfId="25993" xr:uid="{00000000-0005-0000-0000-0000FE650000}"/>
    <cellStyle name="Note 2 2 6 4 3 2" xfId="25994" xr:uid="{00000000-0005-0000-0000-0000FF650000}"/>
    <cellStyle name="Note 2 2 6 4 3 3" xfId="25995" xr:uid="{00000000-0005-0000-0000-000000660000}"/>
    <cellStyle name="Note 2 2 6 4 4" xfId="25996" xr:uid="{00000000-0005-0000-0000-000001660000}"/>
    <cellStyle name="Note 2 2 6 4 4 2" xfId="25997" xr:uid="{00000000-0005-0000-0000-000002660000}"/>
    <cellStyle name="Note 2 2 6 4 4 3" xfId="25998" xr:uid="{00000000-0005-0000-0000-000003660000}"/>
    <cellStyle name="Note 2 2 6 4 5" xfId="25999" xr:uid="{00000000-0005-0000-0000-000004660000}"/>
    <cellStyle name="Note 2 2 6 4 5 2" xfId="26000" xr:uid="{00000000-0005-0000-0000-000005660000}"/>
    <cellStyle name="Note 2 2 6 4 5 3" xfId="26001" xr:uid="{00000000-0005-0000-0000-000006660000}"/>
    <cellStyle name="Note 2 2 6 4 6" xfId="26002" xr:uid="{00000000-0005-0000-0000-000007660000}"/>
    <cellStyle name="Note 2 2 6 4 6 2" xfId="26003" xr:uid="{00000000-0005-0000-0000-000008660000}"/>
    <cellStyle name="Note 2 2 6 4 6 3" xfId="26004" xr:uid="{00000000-0005-0000-0000-000009660000}"/>
    <cellStyle name="Note 2 2 6 4 7" xfId="26005" xr:uid="{00000000-0005-0000-0000-00000A660000}"/>
    <cellStyle name="Note 2 2 6 4 7 2" xfId="26006" xr:uid="{00000000-0005-0000-0000-00000B660000}"/>
    <cellStyle name="Note 2 2 6 4 7 3" xfId="26007" xr:uid="{00000000-0005-0000-0000-00000C660000}"/>
    <cellStyle name="Note 2 2 6 4 8" xfId="26008" xr:uid="{00000000-0005-0000-0000-00000D660000}"/>
    <cellStyle name="Note 2 2 6 4 8 2" xfId="26009" xr:uid="{00000000-0005-0000-0000-00000E660000}"/>
    <cellStyle name="Note 2 2 6 4 8 3" xfId="26010" xr:uid="{00000000-0005-0000-0000-00000F660000}"/>
    <cellStyle name="Note 2 2 6 4 9" xfId="26011" xr:uid="{00000000-0005-0000-0000-000010660000}"/>
    <cellStyle name="Note 2 2 6 4 9 2" xfId="26012" xr:uid="{00000000-0005-0000-0000-000011660000}"/>
    <cellStyle name="Note 2 2 6 4 9 3" xfId="26013" xr:uid="{00000000-0005-0000-0000-000012660000}"/>
    <cellStyle name="Note 2 2 6 5" xfId="26014" xr:uid="{00000000-0005-0000-0000-000013660000}"/>
    <cellStyle name="Note 2 2 6 5 10" xfId="26015" xr:uid="{00000000-0005-0000-0000-000014660000}"/>
    <cellStyle name="Note 2 2 6 5 11" xfId="26016" xr:uid="{00000000-0005-0000-0000-000015660000}"/>
    <cellStyle name="Note 2 2 6 5 12" xfId="26017" xr:uid="{00000000-0005-0000-0000-000016660000}"/>
    <cellStyle name="Note 2 2 6 5 2" xfId="26018" xr:uid="{00000000-0005-0000-0000-000017660000}"/>
    <cellStyle name="Note 2 2 6 5 2 2" xfId="26019" xr:uid="{00000000-0005-0000-0000-000018660000}"/>
    <cellStyle name="Note 2 2 6 5 2 3" xfId="26020" xr:uid="{00000000-0005-0000-0000-000019660000}"/>
    <cellStyle name="Note 2 2 6 5 3" xfId="26021" xr:uid="{00000000-0005-0000-0000-00001A660000}"/>
    <cellStyle name="Note 2 2 6 5 3 2" xfId="26022" xr:uid="{00000000-0005-0000-0000-00001B660000}"/>
    <cellStyle name="Note 2 2 6 5 3 3" xfId="26023" xr:uid="{00000000-0005-0000-0000-00001C660000}"/>
    <cellStyle name="Note 2 2 6 5 4" xfId="26024" xr:uid="{00000000-0005-0000-0000-00001D660000}"/>
    <cellStyle name="Note 2 2 6 5 4 2" xfId="26025" xr:uid="{00000000-0005-0000-0000-00001E660000}"/>
    <cellStyle name="Note 2 2 6 5 4 3" xfId="26026" xr:uid="{00000000-0005-0000-0000-00001F660000}"/>
    <cellStyle name="Note 2 2 6 5 5" xfId="26027" xr:uid="{00000000-0005-0000-0000-000020660000}"/>
    <cellStyle name="Note 2 2 6 5 5 2" xfId="26028" xr:uid="{00000000-0005-0000-0000-000021660000}"/>
    <cellStyle name="Note 2 2 6 5 5 3" xfId="26029" xr:uid="{00000000-0005-0000-0000-000022660000}"/>
    <cellStyle name="Note 2 2 6 5 6" xfId="26030" xr:uid="{00000000-0005-0000-0000-000023660000}"/>
    <cellStyle name="Note 2 2 6 5 6 2" xfId="26031" xr:uid="{00000000-0005-0000-0000-000024660000}"/>
    <cellStyle name="Note 2 2 6 5 6 3" xfId="26032" xr:uid="{00000000-0005-0000-0000-000025660000}"/>
    <cellStyle name="Note 2 2 6 5 7" xfId="26033" xr:uid="{00000000-0005-0000-0000-000026660000}"/>
    <cellStyle name="Note 2 2 6 5 7 2" xfId="26034" xr:uid="{00000000-0005-0000-0000-000027660000}"/>
    <cellStyle name="Note 2 2 6 5 7 3" xfId="26035" xr:uid="{00000000-0005-0000-0000-000028660000}"/>
    <cellStyle name="Note 2 2 6 5 8" xfId="26036" xr:uid="{00000000-0005-0000-0000-000029660000}"/>
    <cellStyle name="Note 2 2 6 5 8 2" xfId="26037" xr:uid="{00000000-0005-0000-0000-00002A660000}"/>
    <cellStyle name="Note 2 2 6 5 8 3" xfId="26038" xr:uid="{00000000-0005-0000-0000-00002B660000}"/>
    <cellStyle name="Note 2 2 6 5 9" xfId="26039" xr:uid="{00000000-0005-0000-0000-00002C660000}"/>
    <cellStyle name="Note 2 2 6 5 9 2" xfId="26040" xr:uid="{00000000-0005-0000-0000-00002D660000}"/>
    <cellStyle name="Note 2 2 6 5 9 3" xfId="26041" xr:uid="{00000000-0005-0000-0000-00002E660000}"/>
    <cellStyle name="Note 2 2 6 6" xfId="26042" xr:uid="{00000000-0005-0000-0000-00002F660000}"/>
    <cellStyle name="Note 2 2 6 6 10" xfId="26043" xr:uid="{00000000-0005-0000-0000-000030660000}"/>
    <cellStyle name="Note 2 2 6 6 11" xfId="26044" xr:uid="{00000000-0005-0000-0000-000031660000}"/>
    <cellStyle name="Note 2 2 6 6 12" xfId="26045" xr:uid="{00000000-0005-0000-0000-000032660000}"/>
    <cellStyle name="Note 2 2 6 6 2" xfId="26046" xr:uid="{00000000-0005-0000-0000-000033660000}"/>
    <cellStyle name="Note 2 2 6 6 2 2" xfId="26047" xr:uid="{00000000-0005-0000-0000-000034660000}"/>
    <cellStyle name="Note 2 2 6 6 2 3" xfId="26048" xr:uid="{00000000-0005-0000-0000-000035660000}"/>
    <cellStyle name="Note 2 2 6 6 3" xfId="26049" xr:uid="{00000000-0005-0000-0000-000036660000}"/>
    <cellStyle name="Note 2 2 6 6 3 2" xfId="26050" xr:uid="{00000000-0005-0000-0000-000037660000}"/>
    <cellStyle name="Note 2 2 6 6 3 3" xfId="26051" xr:uid="{00000000-0005-0000-0000-000038660000}"/>
    <cellStyle name="Note 2 2 6 6 4" xfId="26052" xr:uid="{00000000-0005-0000-0000-000039660000}"/>
    <cellStyle name="Note 2 2 6 6 4 2" xfId="26053" xr:uid="{00000000-0005-0000-0000-00003A660000}"/>
    <cellStyle name="Note 2 2 6 6 4 3" xfId="26054" xr:uid="{00000000-0005-0000-0000-00003B660000}"/>
    <cellStyle name="Note 2 2 6 6 5" xfId="26055" xr:uid="{00000000-0005-0000-0000-00003C660000}"/>
    <cellStyle name="Note 2 2 6 6 5 2" xfId="26056" xr:uid="{00000000-0005-0000-0000-00003D660000}"/>
    <cellStyle name="Note 2 2 6 6 5 3" xfId="26057" xr:uid="{00000000-0005-0000-0000-00003E660000}"/>
    <cellStyle name="Note 2 2 6 6 6" xfId="26058" xr:uid="{00000000-0005-0000-0000-00003F660000}"/>
    <cellStyle name="Note 2 2 6 6 6 2" xfId="26059" xr:uid="{00000000-0005-0000-0000-000040660000}"/>
    <cellStyle name="Note 2 2 6 6 6 3" xfId="26060" xr:uid="{00000000-0005-0000-0000-000041660000}"/>
    <cellStyle name="Note 2 2 6 6 7" xfId="26061" xr:uid="{00000000-0005-0000-0000-000042660000}"/>
    <cellStyle name="Note 2 2 6 6 7 2" xfId="26062" xr:uid="{00000000-0005-0000-0000-000043660000}"/>
    <cellStyle name="Note 2 2 6 6 7 3" xfId="26063" xr:uid="{00000000-0005-0000-0000-000044660000}"/>
    <cellStyle name="Note 2 2 6 6 8" xfId="26064" xr:uid="{00000000-0005-0000-0000-000045660000}"/>
    <cellStyle name="Note 2 2 6 6 8 2" xfId="26065" xr:uid="{00000000-0005-0000-0000-000046660000}"/>
    <cellStyle name="Note 2 2 6 6 8 3" xfId="26066" xr:uid="{00000000-0005-0000-0000-000047660000}"/>
    <cellStyle name="Note 2 2 6 6 9" xfId="26067" xr:uid="{00000000-0005-0000-0000-000048660000}"/>
    <cellStyle name="Note 2 2 6 6 9 2" xfId="26068" xr:uid="{00000000-0005-0000-0000-000049660000}"/>
    <cellStyle name="Note 2 2 6 6 9 3" xfId="26069" xr:uid="{00000000-0005-0000-0000-00004A660000}"/>
    <cellStyle name="Note 2 2 6 7" xfId="26070" xr:uid="{00000000-0005-0000-0000-00004B660000}"/>
    <cellStyle name="Note 2 2 6 7 10" xfId="26071" xr:uid="{00000000-0005-0000-0000-00004C660000}"/>
    <cellStyle name="Note 2 2 6 7 11" xfId="26072" xr:uid="{00000000-0005-0000-0000-00004D660000}"/>
    <cellStyle name="Note 2 2 6 7 12" xfId="26073" xr:uid="{00000000-0005-0000-0000-00004E660000}"/>
    <cellStyle name="Note 2 2 6 7 2" xfId="26074" xr:uid="{00000000-0005-0000-0000-00004F660000}"/>
    <cellStyle name="Note 2 2 6 7 2 2" xfId="26075" xr:uid="{00000000-0005-0000-0000-000050660000}"/>
    <cellStyle name="Note 2 2 6 7 2 3" xfId="26076" xr:uid="{00000000-0005-0000-0000-000051660000}"/>
    <cellStyle name="Note 2 2 6 7 3" xfId="26077" xr:uid="{00000000-0005-0000-0000-000052660000}"/>
    <cellStyle name="Note 2 2 6 7 3 2" xfId="26078" xr:uid="{00000000-0005-0000-0000-000053660000}"/>
    <cellStyle name="Note 2 2 6 7 3 3" xfId="26079" xr:uid="{00000000-0005-0000-0000-000054660000}"/>
    <cellStyle name="Note 2 2 6 7 4" xfId="26080" xr:uid="{00000000-0005-0000-0000-000055660000}"/>
    <cellStyle name="Note 2 2 6 7 4 2" xfId="26081" xr:uid="{00000000-0005-0000-0000-000056660000}"/>
    <cellStyle name="Note 2 2 6 7 4 3" xfId="26082" xr:uid="{00000000-0005-0000-0000-000057660000}"/>
    <cellStyle name="Note 2 2 6 7 5" xfId="26083" xr:uid="{00000000-0005-0000-0000-000058660000}"/>
    <cellStyle name="Note 2 2 6 7 5 2" xfId="26084" xr:uid="{00000000-0005-0000-0000-000059660000}"/>
    <cellStyle name="Note 2 2 6 7 5 3" xfId="26085" xr:uid="{00000000-0005-0000-0000-00005A660000}"/>
    <cellStyle name="Note 2 2 6 7 6" xfId="26086" xr:uid="{00000000-0005-0000-0000-00005B660000}"/>
    <cellStyle name="Note 2 2 6 7 6 2" xfId="26087" xr:uid="{00000000-0005-0000-0000-00005C660000}"/>
    <cellStyle name="Note 2 2 6 7 6 3" xfId="26088" xr:uid="{00000000-0005-0000-0000-00005D660000}"/>
    <cellStyle name="Note 2 2 6 7 7" xfId="26089" xr:uid="{00000000-0005-0000-0000-00005E660000}"/>
    <cellStyle name="Note 2 2 6 7 7 2" xfId="26090" xr:uid="{00000000-0005-0000-0000-00005F660000}"/>
    <cellStyle name="Note 2 2 6 7 7 3" xfId="26091" xr:uid="{00000000-0005-0000-0000-000060660000}"/>
    <cellStyle name="Note 2 2 6 7 8" xfId="26092" xr:uid="{00000000-0005-0000-0000-000061660000}"/>
    <cellStyle name="Note 2 2 6 7 8 2" xfId="26093" xr:uid="{00000000-0005-0000-0000-000062660000}"/>
    <cellStyle name="Note 2 2 6 7 8 3" xfId="26094" xr:uid="{00000000-0005-0000-0000-000063660000}"/>
    <cellStyle name="Note 2 2 6 7 9" xfId="26095" xr:uid="{00000000-0005-0000-0000-000064660000}"/>
    <cellStyle name="Note 2 2 6 7 9 2" xfId="26096" xr:uid="{00000000-0005-0000-0000-000065660000}"/>
    <cellStyle name="Note 2 2 6 7 9 3" xfId="26097" xr:uid="{00000000-0005-0000-0000-000066660000}"/>
    <cellStyle name="Note 2 2 6 8" xfId="26098" xr:uid="{00000000-0005-0000-0000-000067660000}"/>
    <cellStyle name="Note 2 2 6 8 10" xfId="26099" xr:uid="{00000000-0005-0000-0000-000068660000}"/>
    <cellStyle name="Note 2 2 6 8 11" xfId="26100" xr:uid="{00000000-0005-0000-0000-000069660000}"/>
    <cellStyle name="Note 2 2 6 8 12" xfId="26101" xr:uid="{00000000-0005-0000-0000-00006A660000}"/>
    <cellStyle name="Note 2 2 6 8 2" xfId="26102" xr:uid="{00000000-0005-0000-0000-00006B660000}"/>
    <cellStyle name="Note 2 2 6 8 2 2" xfId="26103" xr:uid="{00000000-0005-0000-0000-00006C660000}"/>
    <cellStyle name="Note 2 2 6 8 2 3" xfId="26104" xr:uid="{00000000-0005-0000-0000-00006D660000}"/>
    <cellStyle name="Note 2 2 6 8 3" xfId="26105" xr:uid="{00000000-0005-0000-0000-00006E660000}"/>
    <cellStyle name="Note 2 2 6 8 3 2" xfId="26106" xr:uid="{00000000-0005-0000-0000-00006F660000}"/>
    <cellStyle name="Note 2 2 6 8 3 3" xfId="26107" xr:uid="{00000000-0005-0000-0000-000070660000}"/>
    <cellStyle name="Note 2 2 6 8 4" xfId="26108" xr:uid="{00000000-0005-0000-0000-000071660000}"/>
    <cellStyle name="Note 2 2 6 8 4 2" xfId="26109" xr:uid="{00000000-0005-0000-0000-000072660000}"/>
    <cellStyle name="Note 2 2 6 8 4 3" xfId="26110" xr:uid="{00000000-0005-0000-0000-000073660000}"/>
    <cellStyle name="Note 2 2 6 8 5" xfId="26111" xr:uid="{00000000-0005-0000-0000-000074660000}"/>
    <cellStyle name="Note 2 2 6 8 5 2" xfId="26112" xr:uid="{00000000-0005-0000-0000-000075660000}"/>
    <cellStyle name="Note 2 2 6 8 5 3" xfId="26113" xr:uid="{00000000-0005-0000-0000-000076660000}"/>
    <cellStyle name="Note 2 2 6 8 6" xfId="26114" xr:uid="{00000000-0005-0000-0000-000077660000}"/>
    <cellStyle name="Note 2 2 6 8 6 2" xfId="26115" xr:uid="{00000000-0005-0000-0000-000078660000}"/>
    <cellStyle name="Note 2 2 6 8 6 3" xfId="26116" xr:uid="{00000000-0005-0000-0000-000079660000}"/>
    <cellStyle name="Note 2 2 6 8 7" xfId="26117" xr:uid="{00000000-0005-0000-0000-00007A660000}"/>
    <cellStyle name="Note 2 2 6 8 7 2" xfId="26118" xr:uid="{00000000-0005-0000-0000-00007B660000}"/>
    <cellStyle name="Note 2 2 6 8 7 3" xfId="26119" xr:uid="{00000000-0005-0000-0000-00007C660000}"/>
    <cellStyle name="Note 2 2 6 8 8" xfId="26120" xr:uid="{00000000-0005-0000-0000-00007D660000}"/>
    <cellStyle name="Note 2 2 6 8 8 2" xfId="26121" xr:uid="{00000000-0005-0000-0000-00007E660000}"/>
    <cellStyle name="Note 2 2 6 8 8 3" xfId="26122" xr:uid="{00000000-0005-0000-0000-00007F660000}"/>
    <cellStyle name="Note 2 2 6 8 9" xfId="26123" xr:uid="{00000000-0005-0000-0000-000080660000}"/>
    <cellStyle name="Note 2 2 6 8 9 2" xfId="26124" xr:uid="{00000000-0005-0000-0000-000081660000}"/>
    <cellStyle name="Note 2 2 6 8 9 3" xfId="26125" xr:uid="{00000000-0005-0000-0000-000082660000}"/>
    <cellStyle name="Note 2 2 6 9" xfId="26126" xr:uid="{00000000-0005-0000-0000-000083660000}"/>
    <cellStyle name="Note 2 2 6 9 10" xfId="26127" xr:uid="{00000000-0005-0000-0000-000084660000}"/>
    <cellStyle name="Note 2 2 6 9 11" xfId="26128" xr:uid="{00000000-0005-0000-0000-000085660000}"/>
    <cellStyle name="Note 2 2 6 9 12" xfId="26129" xr:uid="{00000000-0005-0000-0000-000086660000}"/>
    <cellStyle name="Note 2 2 6 9 2" xfId="26130" xr:uid="{00000000-0005-0000-0000-000087660000}"/>
    <cellStyle name="Note 2 2 6 9 2 2" xfId="26131" xr:uid="{00000000-0005-0000-0000-000088660000}"/>
    <cellStyle name="Note 2 2 6 9 2 3" xfId="26132" xr:uid="{00000000-0005-0000-0000-000089660000}"/>
    <cellStyle name="Note 2 2 6 9 3" xfId="26133" xr:uid="{00000000-0005-0000-0000-00008A660000}"/>
    <cellStyle name="Note 2 2 6 9 3 2" xfId="26134" xr:uid="{00000000-0005-0000-0000-00008B660000}"/>
    <cellStyle name="Note 2 2 6 9 3 3" xfId="26135" xr:uid="{00000000-0005-0000-0000-00008C660000}"/>
    <cellStyle name="Note 2 2 6 9 4" xfId="26136" xr:uid="{00000000-0005-0000-0000-00008D660000}"/>
    <cellStyle name="Note 2 2 6 9 4 2" xfId="26137" xr:uid="{00000000-0005-0000-0000-00008E660000}"/>
    <cellStyle name="Note 2 2 6 9 4 3" xfId="26138" xr:uid="{00000000-0005-0000-0000-00008F660000}"/>
    <cellStyle name="Note 2 2 6 9 5" xfId="26139" xr:uid="{00000000-0005-0000-0000-000090660000}"/>
    <cellStyle name="Note 2 2 6 9 5 2" xfId="26140" xr:uid="{00000000-0005-0000-0000-000091660000}"/>
    <cellStyle name="Note 2 2 6 9 5 3" xfId="26141" xr:uid="{00000000-0005-0000-0000-000092660000}"/>
    <cellStyle name="Note 2 2 6 9 6" xfId="26142" xr:uid="{00000000-0005-0000-0000-000093660000}"/>
    <cellStyle name="Note 2 2 6 9 6 2" xfId="26143" xr:uid="{00000000-0005-0000-0000-000094660000}"/>
    <cellStyle name="Note 2 2 6 9 6 3" xfId="26144" xr:uid="{00000000-0005-0000-0000-000095660000}"/>
    <cellStyle name="Note 2 2 6 9 7" xfId="26145" xr:uid="{00000000-0005-0000-0000-000096660000}"/>
    <cellStyle name="Note 2 2 6 9 7 2" xfId="26146" xr:uid="{00000000-0005-0000-0000-000097660000}"/>
    <cellStyle name="Note 2 2 6 9 7 3" xfId="26147" xr:uid="{00000000-0005-0000-0000-000098660000}"/>
    <cellStyle name="Note 2 2 6 9 8" xfId="26148" xr:uid="{00000000-0005-0000-0000-000099660000}"/>
    <cellStyle name="Note 2 2 6 9 8 2" xfId="26149" xr:uid="{00000000-0005-0000-0000-00009A660000}"/>
    <cellStyle name="Note 2 2 6 9 8 3" xfId="26150" xr:uid="{00000000-0005-0000-0000-00009B660000}"/>
    <cellStyle name="Note 2 2 6 9 9" xfId="26151" xr:uid="{00000000-0005-0000-0000-00009C660000}"/>
    <cellStyle name="Note 2 2 6 9 9 2" xfId="26152" xr:uid="{00000000-0005-0000-0000-00009D660000}"/>
    <cellStyle name="Note 2 2 6 9 9 3" xfId="26153" xr:uid="{00000000-0005-0000-0000-00009E660000}"/>
    <cellStyle name="Note 2 2 7" xfId="26154" xr:uid="{00000000-0005-0000-0000-00009F660000}"/>
    <cellStyle name="Note 2 2 7 10" xfId="26155" xr:uid="{00000000-0005-0000-0000-0000A0660000}"/>
    <cellStyle name="Note 2 2 7 10 2" xfId="26156" xr:uid="{00000000-0005-0000-0000-0000A1660000}"/>
    <cellStyle name="Note 2 2 7 10 3" xfId="26157" xr:uid="{00000000-0005-0000-0000-0000A2660000}"/>
    <cellStyle name="Note 2 2 7 11" xfId="26158" xr:uid="{00000000-0005-0000-0000-0000A3660000}"/>
    <cellStyle name="Note 2 2 7 12" xfId="26159" xr:uid="{00000000-0005-0000-0000-0000A4660000}"/>
    <cellStyle name="Note 2 2 7 2" xfId="26160" xr:uid="{00000000-0005-0000-0000-0000A5660000}"/>
    <cellStyle name="Note 2 2 7 2 2" xfId="26161" xr:uid="{00000000-0005-0000-0000-0000A6660000}"/>
    <cellStyle name="Note 2 2 7 2 3" xfId="26162" xr:uid="{00000000-0005-0000-0000-0000A7660000}"/>
    <cellStyle name="Note 2 2 7 3" xfId="26163" xr:uid="{00000000-0005-0000-0000-0000A8660000}"/>
    <cellStyle name="Note 2 2 7 3 2" xfId="26164" xr:uid="{00000000-0005-0000-0000-0000A9660000}"/>
    <cellStyle name="Note 2 2 7 3 3" xfId="26165" xr:uid="{00000000-0005-0000-0000-0000AA660000}"/>
    <cellStyle name="Note 2 2 7 4" xfId="26166" xr:uid="{00000000-0005-0000-0000-0000AB660000}"/>
    <cellStyle name="Note 2 2 7 4 2" xfId="26167" xr:uid="{00000000-0005-0000-0000-0000AC660000}"/>
    <cellStyle name="Note 2 2 7 4 3" xfId="26168" xr:uid="{00000000-0005-0000-0000-0000AD660000}"/>
    <cellStyle name="Note 2 2 7 5" xfId="26169" xr:uid="{00000000-0005-0000-0000-0000AE660000}"/>
    <cellStyle name="Note 2 2 7 5 2" xfId="26170" xr:uid="{00000000-0005-0000-0000-0000AF660000}"/>
    <cellStyle name="Note 2 2 7 5 3" xfId="26171" xr:uid="{00000000-0005-0000-0000-0000B0660000}"/>
    <cellStyle name="Note 2 2 7 6" xfId="26172" xr:uid="{00000000-0005-0000-0000-0000B1660000}"/>
    <cellStyle name="Note 2 2 7 6 2" xfId="26173" xr:uid="{00000000-0005-0000-0000-0000B2660000}"/>
    <cellStyle name="Note 2 2 7 6 3" xfId="26174" xr:uid="{00000000-0005-0000-0000-0000B3660000}"/>
    <cellStyle name="Note 2 2 7 7" xfId="26175" xr:uid="{00000000-0005-0000-0000-0000B4660000}"/>
    <cellStyle name="Note 2 2 7 7 2" xfId="26176" xr:uid="{00000000-0005-0000-0000-0000B5660000}"/>
    <cellStyle name="Note 2 2 7 7 3" xfId="26177" xr:uid="{00000000-0005-0000-0000-0000B6660000}"/>
    <cellStyle name="Note 2 2 7 8" xfId="26178" xr:uid="{00000000-0005-0000-0000-0000B7660000}"/>
    <cellStyle name="Note 2 2 7 8 2" xfId="26179" xr:uid="{00000000-0005-0000-0000-0000B8660000}"/>
    <cellStyle name="Note 2 2 7 8 3" xfId="26180" xr:uid="{00000000-0005-0000-0000-0000B9660000}"/>
    <cellStyle name="Note 2 2 7 9" xfId="26181" xr:uid="{00000000-0005-0000-0000-0000BA660000}"/>
    <cellStyle name="Note 2 2 7 9 2" xfId="26182" xr:uid="{00000000-0005-0000-0000-0000BB660000}"/>
    <cellStyle name="Note 2 2 7 9 3" xfId="26183" xr:uid="{00000000-0005-0000-0000-0000BC660000}"/>
    <cellStyle name="Note 2 2 8" xfId="26184" xr:uid="{00000000-0005-0000-0000-0000BD660000}"/>
    <cellStyle name="Note 2 2 8 2" xfId="26185" xr:uid="{00000000-0005-0000-0000-0000BE660000}"/>
    <cellStyle name="Note 2 2 8 3" xfId="26186" xr:uid="{00000000-0005-0000-0000-0000BF660000}"/>
    <cellStyle name="Note 2 2 9" xfId="26187" xr:uid="{00000000-0005-0000-0000-0000C0660000}"/>
    <cellStyle name="Note 2 2 9 2" xfId="26188" xr:uid="{00000000-0005-0000-0000-0000C1660000}"/>
    <cellStyle name="Note 2 2 9 3" xfId="26189" xr:uid="{00000000-0005-0000-0000-0000C2660000}"/>
    <cellStyle name="Note 2 3" xfId="376" xr:uid="{00000000-0005-0000-0000-0000C3660000}"/>
    <cellStyle name="Note 2 3 10" xfId="26190" xr:uid="{00000000-0005-0000-0000-0000C4660000}"/>
    <cellStyle name="Note 2 3 10 2" xfId="26191" xr:uid="{00000000-0005-0000-0000-0000C5660000}"/>
    <cellStyle name="Note 2 3 10 3" xfId="26192" xr:uid="{00000000-0005-0000-0000-0000C6660000}"/>
    <cellStyle name="Note 2 3 11" xfId="26193" xr:uid="{00000000-0005-0000-0000-0000C7660000}"/>
    <cellStyle name="Note 2 3 11 2" xfId="26194" xr:uid="{00000000-0005-0000-0000-0000C8660000}"/>
    <cellStyle name="Note 2 3 11 3" xfId="26195" xr:uid="{00000000-0005-0000-0000-0000C9660000}"/>
    <cellStyle name="Note 2 3 12" xfId="58318" xr:uid="{00000000-0005-0000-0000-0000CA660000}"/>
    <cellStyle name="Note 2 3 2" xfId="377" xr:uid="{00000000-0005-0000-0000-0000CB660000}"/>
    <cellStyle name="Note 2 3 2 2" xfId="26196" xr:uid="{00000000-0005-0000-0000-0000CC660000}"/>
    <cellStyle name="Note 2 3 2 2 10" xfId="26197" xr:uid="{00000000-0005-0000-0000-0000CD660000}"/>
    <cellStyle name="Note 2 3 2 2 10 10" xfId="26198" xr:uid="{00000000-0005-0000-0000-0000CE660000}"/>
    <cellStyle name="Note 2 3 2 2 10 11" xfId="26199" xr:uid="{00000000-0005-0000-0000-0000CF660000}"/>
    <cellStyle name="Note 2 3 2 2 10 12" xfId="26200" xr:uid="{00000000-0005-0000-0000-0000D0660000}"/>
    <cellStyle name="Note 2 3 2 2 10 2" xfId="26201" xr:uid="{00000000-0005-0000-0000-0000D1660000}"/>
    <cellStyle name="Note 2 3 2 2 10 2 2" xfId="26202" xr:uid="{00000000-0005-0000-0000-0000D2660000}"/>
    <cellStyle name="Note 2 3 2 2 10 2 3" xfId="26203" xr:uid="{00000000-0005-0000-0000-0000D3660000}"/>
    <cellStyle name="Note 2 3 2 2 10 3" xfId="26204" xr:uid="{00000000-0005-0000-0000-0000D4660000}"/>
    <cellStyle name="Note 2 3 2 2 10 3 2" xfId="26205" xr:uid="{00000000-0005-0000-0000-0000D5660000}"/>
    <cellStyle name="Note 2 3 2 2 10 3 3" xfId="26206" xr:uid="{00000000-0005-0000-0000-0000D6660000}"/>
    <cellStyle name="Note 2 3 2 2 10 4" xfId="26207" xr:uid="{00000000-0005-0000-0000-0000D7660000}"/>
    <cellStyle name="Note 2 3 2 2 10 4 2" xfId="26208" xr:uid="{00000000-0005-0000-0000-0000D8660000}"/>
    <cellStyle name="Note 2 3 2 2 10 4 3" xfId="26209" xr:uid="{00000000-0005-0000-0000-0000D9660000}"/>
    <cellStyle name="Note 2 3 2 2 10 5" xfId="26210" xr:uid="{00000000-0005-0000-0000-0000DA660000}"/>
    <cellStyle name="Note 2 3 2 2 10 5 2" xfId="26211" xr:uid="{00000000-0005-0000-0000-0000DB660000}"/>
    <cellStyle name="Note 2 3 2 2 10 5 3" xfId="26212" xr:uid="{00000000-0005-0000-0000-0000DC660000}"/>
    <cellStyle name="Note 2 3 2 2 10 6" xfId="26213" xr:uid="{00000000-0005-0000-0000-0000DD660000}"/>
    <cellStyle name="Note 2 3 2 2 10 6 2" xfId="26214" xr:uid="{00000000-0005-0000-0000-0000DE660000}"/>
    <cellStyle name="Note 2 3 2 2 10 6 3" xfId="26215" xr:uid="{00000000-0005-0000-0000-0000DF660000}"/>
    <cellStyle name="Note 2 3 2 2 10 7" xfId="26216" xr:uid="{00000000-0005-0000-0000-0000E0660000}"/>
    <cellStyle name="Note 2 3 2 2 10 7 2" xfId="26217" xr:uid="{00000000-0005-0000-0000-0000E1660000}"/>
    <cellStyle name="Note 2 3 2 2 10 7 3" xfId="26218" xr:uid="{00000000-0005-0000-0000-0000E2660000}"/>
    <cellStyle name="Note 2 3 2 2 10 8" xfId="26219" xr:uid="{00000000-0005-0000-0000-0000E3660000}"/>
    <cellStyle name="Note 2 3 2 2 10 8 2" xfId="26220" xr:uid="{00000000-0005-0000-0000-0000E4660000}"/>
    <cellStyle name="Note 2 3 2 2 10 8 3" xfId="26221" xr:uid="{00000000-0005-0000-0000-0000E5660000}"/>
    <cellStyle name="Note 2 3 2 2 10 9" xfId="26222" xr:uid="{00000000-0005-0000-0000-0000E6660000}"/>
    <cellStyle name="Note 2 3 2 2 10 9 2" xfId="26223" xr:uid="{00000000-0005-0000-0000-0000E7660000}"/>
    <cellStyle name="Note 2 3 2 2 10 9 3" xfId="26224" xr:uid="{00000000-0005-0000-0000-0000E8660000}"/>
    <cellStyle name="Note 2 3 2 2 11" xfId="26225" xr:uid="{00000000-0005-0000-0000-0000E9660000}"/>
    <cellStyle name="Note 2 3 2 2 11 2" xfId="26226" xr:uid="{00000000-0005-0000-0000-0000EA660000}"/>
    <cellStyle name="Note 2 3 2 2 11 3" xfId="26227" xr:uid="{00000000-0005-0000-0000-0000EB660000}"/>
    <cellStyle name="Note 2 3 2 2 12" xfId="26228" xr:uid="{00000000-0005-0000-0000-0000EC660000}"/>
    <cellStyle name="Note 2 3 2 2 12 2" xfId="26229" xr:uid="{00000000-0005-0000-0000-0000ED660000}"/>
    <cellStyle name="Note 2 3 2 2 12 3" xfId="26230" xr:uid="{00000000-0005-0000-0000-0000EE660000}"/>
    <cellStyle name="Note 2 3 2 2 13" xfId="26231" xr:uid="{00000000-0005-0000-0000-0000EF660000}"/>
    <cellStyle name="Note 2 3 2 2 13 2" xfId="26232" xr:uid="{00000000-0005-0000-0000-0000F0660000}"/>
    <cellStyle name="Note 2 3 2 2 13 3" xfId="26233" xr:uid="{00000000-0005-0000-0000-0000F1660000}"/>
    <cellStyle name="Note 2 3 2 2 14" xfId="26234" xr:uid="{00000000-0005-0000-0000-0000F2660000}"/>
    <cellStyle name="Note 2 3 2 2 14 2" xfId="26235" xr:uid="{00000000-0005-0000-0000-0000F3660000}"/>
    <cellStyle name="Note 2 3 2 2 14 3" xfId="26236" xr:uid="{00000000-0005-0000-0000-0000F4660000}"/>
    <cellStyle name="Note 2 3 2 2 15" xfId="26237" xr:uid="{00000000-0005-0000-0000-0000F5660000}"/>
    <cellStyle name="Note 2 3 2 2 15 2" xfId="26238" xr:uid="{00000000-0005-0000-0000-0000F6660000}"/>
    <cellStyle name="Note 2 3 2 2 15 3" xfId="26239" xr:uid="{00000000-0005-0000-0000-0000F7660000}"/>
    <cellStyle name="Note 2 3 2 2 16" xfId="26240" xr:uid="{00000000-0005-0000-0000-0000F8660000}"/>
    <cellStyle name="Note 2 3 2 2 16 2" xfId="26241" xr:uid="{00000000-0005-0000-0000-0000F9660000}"/>
    <cellStyle name="Note 2 3 2 2 16 3" xfId="26242" xr:uid="{00000000-0005-0000-0000-0000FA660000}"/>
    <cellStyle name="Note 2 3 2 2 17" xfId="26243" xr:uid="{00000000-0005-0000-0000-0000FB660000}"/>
    <cellStyle name="Note 2 3 2 2 17 2" xfId="26244" xr:uid="{00000000-0005-0000-0000-0000FC660000}"/>
    <cellStyle name="Note 2 3 2 2 17 3" xfId="26245" xr:uid="{00000000-0005-0000-0000-0000FD660000}"/>
    <cellStyle name="Note 2 3 2 2 18" xfId="26246" xr:uid="{00000000-0005-0000-0000-0000FE660000}"/>
    <cellStyle name="Note 2 3 2 2 18 2" xfId="26247" xr:uid="{00000000-0005-0000-0000-0000FF660000}"/>
    <cellStyle name="Note 2 3 2 2 18 3" xfId="26248" xr:uid="{00000000-0005-0000-0000-000000670000}"/>
    <cellStyle name="Note 2 3 2 2 19" xfId="26249" xr:uid="{00000000-0005-0000-0000-000001670000}"/>
    <cellStyle name="Note 2 3 2 2 19 2" xfId="26250" xr:uid="{00000000-0005-0000-0000-000002670000}"/>
    <cellStyle name="Note 2 3 2 2 19 3" xfId="26251" xr:uid="{00000000-0005-0000-0000-000003670000}"/>
    <cellStyle name="Note 2 3 2 2 2" xfId="26252" xr:uid="{00000000-0005-0000-0000-000004670000}"/>
    <cellStyle name="Note 2 3 2 2 2 10" xfId="26253" xr:uid="{00000000-0005-0000-0000-000005670000}"/>
    <cellStyle name="Note 2 3 2 2 2 11" xfId="26254" xr:uid="{00000000-0005-0000-0000-000006670000}"/>
    <cellStyle name="Note 2 3 2 2 2 12" xfId="26255" xr:uid="{00000000-0005-0000-0000-000007670000}"/>
    <cellStyle name="Note 2 3 2 2 2 2" xfId="26256" xr:uid="{00000000-0005-0000-0000-000008670000}"/>
    <cellStyle name="Note 2 3 2 2 2 2 2" xfId="26257" xr:uid="{00000000-0005-0000-0000-000009670000}"/>
    <cellStyle name="Note 2 3 2 2 2 2 3" xfId="26258" xr:uid="{00000000-0005-0000-0000-00000A670000}"/>
    <cellStyle name="Note 2 3 2 2 2 3" xfId="26259" xr:uid="{00000000-0005-0000-0000-00000B670000}"/>
    <cellStyle name="Note 2 3 2 2 2 3 2" xfId="26260" xr:uid="{00000000-0005-0000-0000-00000C670000}"/>
    <cellStyle name="Note 2 3 2 2 2 3 3" xfId="26261" xr:uid="{00000000-0005-0000-0000-00000D670000}"/>
    <cellStyle name="Note 2 3 2 2 2 4" xfId="26262" xr:uid="{00000000-0005-0000-0000-00000E670000}"/>
    <cellStyle name="Note 2 3 2 2 2 4 2" xfId="26263" xr:uid="{00000000-0005-0000-0000-00000F670000}"/>
    <cellStyle name="Note 2 3 2 2 2 4 3" xfId="26264" xr:uid="{00000000-0005-0000-0000-000010670000}"/>
    <cellStyle name="Note 2 3 2 2 2 5" xfId="26265" xr:uid="{00000000-0005-0000-0000-000011670000}"/>
    <cellStyle name="Note 2 3 2 2 2 5 2" xfId="26266" xr:uid="{00000000-0005-0000-0000-000012670000}"/>
    <cellStyle name="Note 2 3 2 2 2 5 3" xfId="26267" xr:uid="{00000000-0005-0000-0000-000013670000}"/>
    <cellStyle name="Note 2 3 2 2 2 6" xfId="26268" xr:uid="{00000000-0005-0000-0000-000014670000}"/>
    <cellStyle name="Note 2 3 2 2 2 6 2" xfId="26269" xr:uid="{00000000-0005-0000-0000-000015670000}"/>
    <cellStyle name="Note 2 3 2 2 2 6 3" xfId="26270" xr:uid="{00000000-0005-0000-0000-000016670000}"/>
    <cellStyle name="Note 2 3 2 2 2 7" xfId="26271" xr:uid="{00000000-0005-0000-0000-000017670000}"/>
    <cellStyle name="Note 2 3 2 2 2 7 2" xfId="26272" xr:uid="{00000000-0005-0000-0000-000018670000}"/>
    <cellStyle name="Note 2 3 2 2 2 7 3" xfId="26273" xr:uid="{00000000-0005-0000-0000-000019670000}"/>
    <cellStyle name="Note 2 3 2 2 2 8" xfId="26274" xr:uid="{00000000-0005-0000-0000-00001A670000}"/>
    <cellStyle name="Note 2 3 2 2 2 8 2" xfId="26275" xr:uid="{00000000-0005-0000-0000-00001B670000}"/>
    <cellStyle name="Note 2 3 2 2 2 8 3" xfId="26276" xr:uid="{00000000-0005-0000-0000-00001C670000}"/>
    <cellStyle name="Note 2 3 2 2 2 9" xfId="26277" xr:uid="{00000000-0005-0000-0000-00001D670000}"/>
    <cellStyle name="Note 2 3 2 2 2 9 2" xfId="26278" xr:uid="{00000000-0005-0000-0000-00001E670000}"/>
    <cellStyle name="Note 2 3 2 2 2 9 3" xfId="26279" xr:uid="{00000000-0005-0000-0000-00001F670000}"/>
    <cellStyle name="Note 2 3 2 2 20" xfId="26280" xr:uid="{00000000-0005-0000-0000-000020670000}"/>
    <cellStyle name="Note 2 3 2 2 21" xfId="26281" xr:uid="{00000000-0005-0000-0000-000021670000}"/>
    <cellStyle name="Note 2 3 2 2 3" xfId="26282" xr:uid="{00000000-0005-0000-0000-000022670000}"/>
    <cellStyle name="Note 2 3 2 2 3 10" xfId="26283" xr:uid="{00000000-0005-0000-0000-000023670000}"/>
    <cellStyle name="Note 2 3 2 2 3 11" xfId="26284" xr:uid="{00000000-0005-0000-0000-000024670000}"/>
    <cellStyle name="Note 2 3 2 2 3 12" xfId="26285" xr:uid="{00000000-0005-0000-0000-000025670000}"/>
    <cellStyle name="Note 2 3 2 2 3 2" xfId="26286" xr:uid="{00000000-0005-0000-0000-000026670000}"/>
    <cellStyle name="Note 2 3 2 2 3 2 2" xfId="26287" xr:uid="{00000000-0005-0000-0000-000027670000}"/>
    <cellStyle name="Note 2 3 2 2 3 2 3" xfId="26288" xr:uid="{00000000-0005-0000-0000-000028670000}"/>
    <cellStyle name="Note 2 3 2 2 3 3" xfId="26289" xr:uid="{00000000-0005-0000-0000-000029670000}"/>
    <cellStyle name="Note 2 3 2 2 3 3 2" xfId="26290" xr:uid="{00000000-0005-0000-0000-00002A670000}"/>
    <cellStyle name="Note 2 3 2 2 3 3 3" xfId="26291" xr:uid="{00000000-0005-0000-0000-00002B670000}"/>
    <cellStyle name="Note 2 3 2 2 3 4" xfId="26292" xr:uid="{00000000-0005-0000-0000-00002C670000}"/>
    <cellStyle name="Note 2 3 2 2 3 4 2" xfId="26293" xr:uid="{00000000-0005-0000-0000-00002D670000}"/>
    <cellStyle name="Note 2 3 2 2 3 4 3" xfId="26294" xr:uid="{00000000-0005-0000-0000-00002E670000}"/>
    <cellStyle name="Note 2 3 2 2 3 5" xfId="26295" xr:uid="{00000000-0005-0000-0000-00002F670000}"/>
    <cellStyle name="Note 2 3 2 2 3 5 2" xfId="26296" xr:uid="{00000000-0005-0000-0000-000030670000}"/>
    <cellStyle name="Note 2 3 2 2 3 5 3" xfId="26297" xr:uid="{00000000-0005-0000-0000-000031670000}"/>
    <cellStyle name="Note 2 3 2 2 3 6" xfId="26298" xr:uid="{00000000-0005-0000-0000-000032670000}"/>
    <cellStyle name="Note 2 3 2 2 3 6 2" xfId="26299" xr:uid="{00000000-0005-0000-0000-000033670000}"/>
    <cellStyle name="Note 2 3 2 2 3 6 3" xfId="26300" xr:uid="{00000000-0005-0000-0000-000034670000}"/>
    <cellStyle name="Note 2 3 2 2 3 7" xfId="26301" xr:uid="{00000000-0005-0000-0000-000035670000}"/>
    <cellStyle name="Note 2 3 2 2 3 7 2" xfId="26302" xr:uid="{00000000-0005-0000-0000-000036670000}"/>
    <cellStyle name="Note 2 3 2 2 3 7 3" xfId="26303" xr:uid="{00000000-0005-0000-0000-000037670000}"/>
    <cellStyle name="Note 2 3 2 2 3 8" xfId="26304" xr:uid="{00000000-0005-0000-0000-000038670000}"/>
    <cellStyle name="Note 2 3 2 2 3 8 2" xfId="26305" xr:uid="{00000000-0005-0000-0000-000039670000}"/>
    <cellStyle name="Note 2 3 2 2 3 8 3" xfId="26306" xr:uid="{00000000-0005-0000-0000-00003A670000}"/>
    <cellStyle name="Note 2 3 2 2 3 9" xfId="26307" xr:uid="{00000000-0005-0000-0000-00003B670000}"/>
    <cellStyle name="Note 2 3 2 2 3 9 2" xfId="26308" xr:uid="{00000000-0005-0000-0000-00003C670000}"/>
    <cellStyle name="Note 2 3 2 2 3 9 3" xfId="26309" xr:uid="{00000000-0005-0000-0000-00003D670000}"/>
    <cellStyle name="Note 2 3 2 2 4" xfId="26310" xr:uid="{00000000-0005-0000-0000-00003E670000}"/>
    <cellStyle name="Note 2 3 2 2 4 10" xfId="26311" xr:uid="{00000000-0005-0000-0000-00003F670000}"/>
    <cellStyle name="Note 2 3 2 2 4 11" xfId="26312" xr:uid="{00000000-0005-0000-0000-000040670000}"/>
    <cellStyle name="Note 2 3 2 2 4 12" xfId="26313" xr:uid="{00000000-0005-0000-0000-000041670000}"/>
    <cellStyle name="Note 2 3 2 2 4 2" xfId="26314" xr:uid="{00000000-0005-0000-0000-000042670000}"/>
    <cellStyle name="Note 2 3 2 2 4 2 2" xfId="26315" xr:uid="{00000000-0005-0000-0000-000043670000}"/>
    <cellStyle name="Note 2 3 2 2 4 2 3" xfId="26316" xr:uid="{00000000-0005-0000-0000-000044670000}"/>
    <cellStyle name="Note 2 3 2 2 4 3" xfId="26317" xr:uid="{00000000-0005-0000-0000-000045670000}"/>
    <cellStyle name="Note 2 3 2 2 4 3 2" xfId="26318" xr:uid="{00000000-0005-0000-0000-000046670000}"/>
    <cellStyle name="Note 2 3 2 2 4 3 3" xfId="26319" xr:uid="{00000000-0005-0000-0000-000047670000}"/>
    <cellStyle name="Note 2 3 2 2 4 4" xfId="26320" xr:uid="{00000000-0005-0000-0000-000048670000}"/>
    <cellStyle name="Note 2 3 2 2 4 4 2" xfId="26321" xr:uid="{00000000-0005-0000-0000-000049670000}"/>
    <cellStyle name="Note 2 3 2 2 4 4 3" xfId="26322" xr:uid="{00000000-0005-0000-0000-00004A670000}"/>
    <cellStyle name="Note 2 3 2 2 4 5" xfId="26323" xr:uid="{00000000-0005-0000-0000-00004B670000}"/>
    <cellStyle name="Note 2 3 2 2 4 5 2" xfId="26324" xr:uid="{00000000-0005-0000-0000-00004C670000}"/>
    <cellStyle name="Note 2 3 2 2 4 5 3" xfId="26325" xr:uid="{00000000-0005-0000-0000-00004D670000}"/>
    <cellStyle name="Note 2 3 2 2 4 6" xfId="26326" xr:uid="{00000000-0005-0000-0000-00004E670000}"/>
    <cellStyle name="Note 2 3 2 2 4 6 2" xfId="26327" xr:uid="{00000000-0005-0000-0000-00004F670000}"/>
    <cellStyle name="Note 2 3 2 2 4 6 3" xfId="26328" xr:uid="{00000000-0005-0000-0000-000050670000}"/>
    <cellStyle name="Note 2 3 2 2 4 7" xfId="26329" xr:uid="{00000000-0005-0000-0000-000051670000}"/>
    <cellStyle name="Note 2 3 2 2 4 7 2" xfId="26330" xr:uid="{00000000-0005-0000-0000-000052670000}"/>
    <cellStyle name="Note 2 3 2 2 4 7 3" xfId="26331" xr:uid="{00000000-0005-0000-0000-000053670000}"/>
    <cellStyle name="Note 2 3 2 2 4 8" xfId="26332" xr:uid="{00000000-0005-0000-0000-000054670000}"/>
    <cellStyle name="Note 2 3 2 2 4 8 2" xfId="26333" xr:uid="{00000000-0005-0000-0000-000055670000}"/>
    <cellStyle name="Note 2 3 2 2 4 8 3" xfId="26334" xr:uid="{00000000-0005-0000-0000-000056670000}"/>
    <cellStyle name="Note 2 3 2 2 4 9" xfId="26335" xr:uid="{00000000-0005-0000-0000-000057670000}"/>
    <cellStyle name="Note 2 3 2 2 4 9 2" xfId="26336" xr:uid="{00000000-0005-0000-0000-000058670000}"/>
    <cellStyle name="Note 2 3 2 2 4 9 3" xfId="26337" xr:uid="{00000000-0005-0000-0000-000059670000}"/>
    <cellStyle name="Note 2 3 2 2 5" xfId="26338" xr:uid="{00000000-0005-0000-0000-00005A670000}"/>
    <cellStyle name="Note 2 3 2 2 5 10" xfId="26339" xr:uid="{00000000-0005-0000-0000-00005B670000}"/>
    <cellStyle name="Note 2 3 2 2 5 11" xfId="26340" xr:uid="{00000000-0005-0000-0000-00005C670000}"/>
    <cellStyle name="Note 2 3 2 2 5 12" xfId="26341" xr:uid="{00000000-0005-0000-0000-00005D670000}"/>
    <cellStyle name="Note 2 3 2 2 5 2" xfId="26342" xr:uid="{00000000-0005-0000-0000-00005E670000}"/>
    <cellStyle name="Note 2 3 2 2 5 2 2" xfId="26343" xr:uid="{00000000-0005-0000-0000-00005F670000}"/>
    <cellStyle name="Note 2 3 2 2 5 2 3" xfId="26344" xr:uid="{00000000-0005-0000-0000-000060670000}"/>
    <cellStyle name="Note 2 3 2 2 5 3" xfId="26345" xr:uid="{00000000-0005-0000-0000-000061670000}"/>
    <cellStyle name="Note 2 3 2 2 5 3 2" xfId="26346" xr:uid="{00000000-0005-0000-0000-000062670000}"/>
    <cellStyle name="Note 2 3 2 2 5 3 3" xfId="26347" xr:uid="{00000000-0005-0000-0000-000063670000}"/>
    <cellStyle name="Note 2 3 2 2 5 4" xfId="26348" xr:uid="{00000000-0005-0000-0000-000064670000}"/>
    <cellStyle name="Note 2 3 2 2 5 4 2" xfId="26349" xr:uid="{00000000-0005-0000-0000-000065670000}"/>
    <cellStyle name="Note 2 3 2 2 5 4 3" xfId="26350" xr:uid="{00000000-0005-0000-0000-000066670000}"/>
    <cellStyle name="Note 2 3 2 2 5 5" xfId="26351" xr:uid="{00000000-0005-0000-0000-000067670000}"/>
    <cellStyle name="Note 2 3 2 2 5 5 2" xfId="26352" xr:uid="{00000000-0005-0000-0000-000068670000}"/>
    <cellStyle name="Note 2 3 2 2 5 5 3" xfId="26353" xr:uid="{00000000-0005-0000-0000-000069670000}"/>
    <cellStyle name="Note 2 3 2 2 5 6" xfId="26354" xr:uid="{00000000-0005-0000-0000-00006A670000}"/>
    <cellStyle name="Note 2 3 2 2 5 6 2" xfId="26355" xr:uid="{00000000-0005-0000-0000-00006B670000}"/>
    <cellStyle name="Note 2 3 2 2 5 6 3" xfId="26356" xr:uid="{00000000-0005-0000-0000-00006C670000}"/>
    <cellStyle name="Note 2 3 2 2 5 7" xfId="26357" xr:uid="{00000000-0005-0000-0000-00006D670000}"/>
    <cellStyle name="Note 2 3 2 2 5 7 2" xfId="26358" xr:uid="{00000000-0005-0000-0000-00006E670000}"/>
    <cellStyle name="Note 2 3 2 2 5 7 3" xfId="26359" xr:uid="{00000000-0005-0000-0000-00006F670000}"/>
    <cellStyle name="Note 2 3 2 2 5 8" xfId="26360" xr:uid="{00000000-0005-0000-0000-000070670000}"/>
    <cellStyle name="Note 2 3 2 2 5 8 2" xfId="26361" xr:uid="{00000000-0005-0000-0000-000071670000}"/>
    <cellStyle name="Note 2 3 2 2 5 8 3" xfId="26362" xr:uid="{00000000-0005-0000-0000-000072670000}"/>
    <cellStyle name="Note 2 3 2 2 5 9" xfId="26363" xr:uid="{00000000-0005-0000-0000-000073670000}"/>
    <cellStyle name="Note 2 3 2 2 5 9 2" xfId="26364" xr:uid="{00000000-0005-0000-0000-000074670000}"/>
    <cellStyle name="Note 2 3 2 2 5 9 3" xfId="26365" xr:uid="{00000000-0005-0000-0000-000075670000}"/>
    <cellStyle name="Note 2 3 2 2 6" xfId="26366" xr:uid="{00000000-0005-0000-0000-000076670000}"/>
    <cellStyle name="Note 2 3 2 2 6 10" xfId="26367" xr:uid="{00000000-0005-0000-0000-000077670000}"/>
    <cellStyle name="Note 2 3 2 2 6 11" xfId="26368" xr:uid="{00000000-0005-0000-0000-000078670000}"/>
    <cellStyle name="Note 2 3 2 2 6 12" xfId="26369" xr:uid="{00000000-0005-0000-0000-000079670000}"/>
    <cellStyle name="Note 2 3 2 2 6 2" xfId="26370" xr:uid="{00000000-0005-0000-0000-00007A670000}"/>
    <cellStyle name="Note 2 3 2 2 6 2 2" xfId="26371" xr:uid="{00000000-0005-0000-0000-00007B670000}"/>
    <cellStyle name="Note 2 3 2 2 6 2 3" xfId="26372" xr:uid="{00000000-0005-0000-0000-00007C670000}"/>
    <cellStyle name="Note 2 3 2 2 6 3" xfId="26373" xr:uid="{00000000-0005-0000-0000-00007D670000}"/>
    <cellStyle name="Note 2 3 2 2 6 3 2" xfId="26374" xr:uid="{00000000-0005-0000-0000-00007E670000}"/>
    <cellStyle name="Note 2 3 2 2 6 3 3" xfId="26375" xr:uid="{00000000-0005-0000-0000-00007F670000}"/>
    <cellStyle name="Note 2 3 2 2 6 4" xfId="26376" xr:uid="{00000000-0005-0000-0000-000080670000}"/>
    <cellStyle name="Note 2 3 2 2 6 4 2" xfId="26377" xr:uid="{00000000-0005-0000-0000-000081670000}"/>
    <cellStyle name="Note 2 3 2 2 6 4 3" xfId="26378" xr:uid="{00000000-0005-0000-0000-000082670000}"/>
    <cellStyle name="Note 2 3 2 2 6 5" xfId="26379" xr:uid="{00000000-0005-0000-0000-000083670000}"/>
    <cellStyle name="Note 2 3 2 2 6 5 2" xfId="26380" xr:uid="{00000000-0005-0000-0000-000084670000}"/>
    <cellStyle name="Note 2 3 2 2 6 5 3" xfId="26381" xr:uid="{00000000-0005-0000-0000-000085670000}"/>
    <cellStyle name="Note 2 3 2 2 6 6" xfId="26382" xr:uid="{00000000-0005-0000-0000-000086670000}"/>
    <cellStyle name="Note 2 3 2 2 6 6 2" xfId="26383" xr:uid="{00000000-0005-0000-0000-000087670000}"/>
    <cellStyle name="Note 2 3 2 2 6 6 3" xfId="26384" xr:uid="{00000000-0005-0000-0000-000088670000}"/>
    <cellStyle name="Note 2 3 2 2 6 7" xfId="26385" xr:uid="{00000000-0005-0000-0000-000089670000}"/>
    <cellStyle name="Note 2 3 2 2 6 7 2" xfId="26386" xr:uid="{00000000-0005-0000-0000-00008A670000}"/>
    <cellStyle name="Note 2 3 2 2 6 7 3" xfId="26387" xr:uid="{00000000-0005-0000-0000-00008B670000}"/>
    <cellStyle name="Note 2 3 2 2 6 8" xfId="26388" xr:uid="{00000000-0005-0000-0000-00008C670000}"/>
    <cellStyle name="Note 2 3 2 2 6 8 2" xfId="26389" xr:uid="{00000000-0005-0000-0000-00008D670000}"/>
    <cellStyle name="Note 2 3 2 2 6 8 3" xfId="26390" xr:uid="{00000000-0005-0000-0000-00008E670000}"/>
    <cellStyle name="Note 2 3 2 2 6 9" xfId="26391" xr:uid="{00000000-0005-0000-0000-00008F670000}"/>
    <cellStyle name="Note 2 3 2 2 6 9 2" xfId="26392" xr:uid="{00000000-0005-0000-0000-000090670000}"/>
    <cellStyle name="Note 2 3 2 2 6 9 3" xfId="26393" xr:uid="{00000000-0005-0000-0000-000091670000}"/>
    <cellStyle name="Note 2 3 2 2 7" xfId="26394" xr:uid="{00000000-0005-0000-0000-000092670000}"/>
    <cellStyle name="Note 2 3 2 2 7 10" xfId="26395" xr:uid="{00000000-0005-0000-0000-000093670000}"/>
    <cellStyle name="Note 2 3 2 2 7 11" xfId="26396" xr:uid="{00000000-0005-0000-0000-000094670000}"/>
    <cellStyle name="Note 2 3 2 2 7 12" xfId="26397" xr:uid="{00000000-0005-0000-0000-000095670000}"/>
    <cellStyle name="Note 2 3 2 2 7 2" xfId="26398" xr:uid="{00000000-0005-0000-0000-000096670000}"/>
    <cellStyle name="Note 2 3 2 2 7 2 2" xfId="26399" xr:uid="{00000000-0005-0000-0000-000097670000}"/>
    <cellStyle name="Note 2 3 2 2 7 2 3" xfId="26400" xr:uid="{00000000-0005-0000-0000-000098670000}"/>
    <cellStyle name="Note 2 3 2 2 7 3" xfId="26401" xr:uid="{00000000-0005-0000-0000-000099670000}"/>
    <cellStyle name="Note 2 3 2 2 7 3 2" xfId="26402" xr:uid="{00000000-0005-0000-0000-00009A670000}"/>
    <cellStyle name="Note 2 3 2 2 7 3 3" xfId="26403" xr:uid="{00000000-0005-0000-0000-00009B670000}"/>
    <cellStyle name="Note 2 3 2 2 7 4" xfId="26404" xr:uid="{00000000-0005-0000-0000-00009C670000}"/>
    <cellStyle name="Note 2 3 2 2 7 4 2" xfId="26405" xr:uid="{00000000-0005-0000-0000-00009D670000}"/>
    <cellStyle name="Note 2 3 2 2 7 4 3" xfId="26406" xr:uid="{00000000-0005-0000-0000-00009E670000}"/>
    <cellStyle name="Note 2 3 2 2 7 5" xfId="26407" xr:uid="{00000000-0005-0000-0000-00009F670000}"/>
    <cellStyle name="Note 2 3 2 2 7 5 2" xfId="26408" xr:uid="{00000000-0005-0000-0000-0000A0670000}"/>
    <cellStyle name="Note 2 3 2 2 7 5 3" xfId="26409" xr:uid="{00000000-0005-0000-0000-0000A1670000}"/>
    <cellStyle name="Note 2 3 2 2 7 6" xfId="26410" xr:uid="{00000000-0005-0000-0000-0000A2670000}"/>
    <cellStyle name="Note 2 3 2 2 7 6 2" xfId="26411" xr:uid="{00000000-0005-0000-0000-0000A3670000}"/>
    <cellStyle name="Note 2 3 2 2 7 6 3" xfId="26412" xr:uid="{00000000-0005-0000-0000-0000A4670000}"/>
    <cellStyle name="Note 2 3 2 2 7 7" xfId="26413" xr:uid="{00000000-0005-0000-0000-0000A5670000}"/>
    <cellStyle name="Note 2 3 2 2 7 7 2" xfId="26414" xr:uid="{00000000-0005-0000-0000-0000A6670000}"/>
    <cellStyle name="Note 2 3 2 2 7 7 3" xfId="26415" xr:uid="{00000000-0005-0000-0000-0000A7670000}"/>
    <cellStyle name="Note 2 3 2 2 7 8" xfId="26416" xr:uid="{00000000-0005-0000-0000-0000A8670000}"/>
    <cellStyle name="Note 2 3 2 2 7 8 2" xfId="26417" xr:uid="{00000000-0005-0000-0000-0000A9670000}"/>
    <cellStyle name="Note 2 3 2 2 7 8 3" xfId="26418" xr:uid="{00000000-0005-0000-0000-0000AA670000}"/>
    <cellStyle name="Note 2 3 2 2 7 9" xfId="26419" xr:uid="{00000000-0005-0000-0000-0000AB670000}"/>
    <cellStyle name="Note 2 3 2 2 7 9 2" xfId="26420" xr:uid="{00000000-0005-0000-0000-0000AC670000}"/>
    <cellStyle name="Note 2 3 2 2 7 9 3" xfId="26421" xr:uid="{00000000-0005-0000-0000-0000AD670000}"/>
    <cellStyle name="Note 2 3 2 2 8" xfId="26422" xr:uid="{00000000-0005-0000-0000-0000AE670000}"/>
    <cellStyle name="Note 2 3 2 2 8 10" xfId="26423" xr:uid="{00000000-0005-0000-0000-0000AF670000}"/>
    <cellStyle name="Note 2 3 2 2 8 11" xfId="26424" xr:uid="{00000000-0005-0000-0000-0000B0670000}"/>
    <cellStyle name="Note 2 3 2 2 8 12" xfId="26425" xr:uid="{00000000-0005-0000-0000-0000B1670000}"/>
    <cellStyle name="Note 2 3 2 2 8 2" xfId="26426" xr:uid="{00000000-0005-0000-0000-0000B2670000}"/>
    <cellStyle name="Note 2 3 2 2 8 2 2" xfId="26427" xr:uid="{00000000-0005-0000-0000-0000B3670000}"/>
    <cellStyle name="Note 2 3 2 2 8 2 3" xfId="26428" xr:uid="{00000000-0005-0000-0000-0000B4670000}"/>
    <cellStyle name="Note 2 3 2 2 8 3" xfId="26429" xr:uid="{00000000-0005-0000-0000-0000B5670000}"/>
    <cellStyle name="Note 2 3 2 2 8 3 2" xfId="26430" xr:uid="{00000000-0005-0000-0000-0000B6670000}"/>
    <cellStyle name="Note 2 3 2 2 8 3 3" xfId="26431" xr:uid="{00000000-0005-0000-0000-0000B7670000}"/>
    <cellStyle name="Note 2 3 2 2 8 4" xfId="26432" xr:uid="{00000000-0005-0000-0000-0000B8670000}"/>
    <cellStyle name="Note 2 3 2 2 8 4 2" xfId="26433" xr:uid="{00000000-0005-0000-0000-0000B9670000}"/>
    <cellStyle name="Note 2 3 2 2 8 4 3" xfId="26434" xr:uid="{00000000-0005-0000-0000-0000BA670000}"/>
    <cellStyle name="Note 2 3 2 2 8 5" xfId="26435" xr:uid="{00000000-0005-0000-0000-0000BB670000}"/>
    <cellStyle name="Note 2 3 2 2 8 5 2" xfId="26436" xr:uid="{00000000-0005-0000-0000-0000BC670000}"/>
    <cellStyle name="Note 2 3 2 2 8 5 3" xfId="26437" xr:uid="{00000000-0005-0000-0000-0000BD670000}"/>
    <cellStyle name="Note 2 3 2 2 8 6" xfId="26438" xr:uid="{00000000-0005-0000-0000-0000BE670000}"/>
    <cellStyle name="Note 2 3 2 2 8 6 2" xfId="26439" xr:uid="{00000000-0005-0000-0000-0000BF670000}"/>
    <cellStyle name="Note 2 3 2 2 8 6 3" xfId="26440" xr:uid="{00000000-0005-0000-0000-0000C0670000}"/>
    <cellStyle name="Note 2 3 2 2 8 7" xfId="26441" xr:uid="{00000000-0005-0000-0000-0000C1670000}"/>
    <cellStyle name="Note 2 3 2 2 8 7 2" xfId="26442" xr:uid="{00000000-0005-0000-0000-0000C2670000}"/>
    <cellStyle name="Note 2 3 2 2 8 7 3" xfId="26443" xr:uid="{00000000-0005-0000-0000-0000C3670000}"/>
    <cellStyle name="Note 2 3 2 2 8 8" xfId="26444" xr:uid="{00000000-0005-0000-0000-0000C4670000}"/>
    <cellStyle name="Note 2 3 2 2 8 8 2" xfId="26445" xr:uid="{00000000-0005-0000-0000-0000C5670000}"/>
    <cellStyle name="Note 2 3 2 2 8 8 3" xfId="26446" xr:uid="{00000000-0005-0000-0000-0000C6670000}"/>
    <cellStyle name="Note 2 3 2 2 8 9" xfId="26447" xr:uid="{00000000-0005-0000-0000-0000C7670000}"/>
    <cellStyle name="Note 2 3 2 2 8 9 2" xfId="26448" xr:uid="{00000000-0005-0000-0000-0000C8670000}"/>
    <cellStyle name="Note 2 3 2 2 8 9 3" xfId="26449" xr:uid="{00000000-0005-0000-0000-0000C9670000}"/>
    <cellStyle name="Note 2 3 2 2 9" xfId="26450" xr:uid="{00000000-0005-0000-0000-0000CA670000}"/>
    <cellStyle name="Note 2 3 2 2 9 10" xfId="26451" xr:uid="{00000000-0005-0000-0000-0000CB670000}"/>
    <cellStyle name="Note 2 3 2 2 9 11" xfId="26452" xr:uid="{00000000-0005-0000-0000-0000CC670000}"/>
    <cellStyle name="Note 2 3 2 2 9 12" xfId="26453" xr:uid="{00000000-0005-0000-0000-0000CD670000}"/>
    <cellStyle name="Note 2 3 2 2 9 2" xfId="26454" xr:uid="{00000000-0005-0000-0000-0000CE670000}"/>
    <cellStyle name="Note 2 3 2 2 9 2 2" xfId="26455" xr:uid="{00000000-0005-0000-0000-0000CF670000}"/>
    <cellStyle name="Note 2 3 2 2 9 2 3" xfId="26456" xr:uid="{00000000-0005-0000-0000-0000D0670000}"/>
    <cellStyle name="Note 2 3 2 2 9 3" xfId="26457" xr:uid="{00000000-0005-0000-0000-0000D1670000}"/>
    <cellStyle name="Note 2 3 2 2 9 3 2" xfId="26458" xr:uid="{00000000-0005-0000-0000-0000D2670000}"/>
    <cellStyle name="Note 2 3 2 2 9 3 3" xfId="26459" xr:uid="{00000000-0005-0000-0000-0000D3670000}"/>
    <cellStyle name="Note 2 3 2 2 9 4" xfId="26460" xr:uid="{00000000-0005-0000-0000-0000D4670000}"/>
    <cellStyle name="Note 2 3 2 2 9 4 2" xfId="26461" xr:uid="{00000000-0005-0000-0000-0000D5670000}"/>
    <cellStyle name="Note 2 3 2 2 9 4 3" xfId="26462" xr:uid="{00000000-0005-0000-0000-0000D6670000}"/>
    <cellStyle name="Note 2 3 2 2 9 5" xfId="26463" xr:uid="{00000000-0005-0000-0000-0000D7670000}"/>
    <cellStyle name="Note 2 3 2 2 9 5 2" xfId="26464" xr:uid="{00000000-0005-0000-0000-0000D8670000}"/>
    <cellStyle name="Note 2 3 2 2 9 5 3" xfId="26465" xr:uid="{00000000-0005-0000-0000-0000D9670000}"/>
    <cellStyle name="Note 2 3 2 2 9 6" xfId="26466" xr:uid="{00000000-0005-0000-0000-0000DA670000}"/>
    <cellStyle name="Note 2 3 2 2 9 6 2" xfId="26467" xr:uid="{00000000-0005-0000-0000-0000DB670000}"/>
    <cellStyle name="Note 2 3 2 2 9 6 3" xfId="26468" xr:uid="{00000000-0005-0000-0000-0000DC670000}"/>
    <cellStyle name="Note 2 3 2 2 9 7" xfId="26469" xr:uid="{00000000-0005-0000-0000-0000DD670000}"/>
    <cellStyle name="Note 2 3 2 2 9 7 2" xfId="26470" xr:uid="{00000000-0005-0000-0000-0000DE670000}"/>
    <cellStyle name="Note 2 3 2 2 9 7 3" xfId="26471" xr:uid="{00000000-0005-0000-0000-0000DF670000}"/>
    <cellStyle name="Note 2 3 2 2 9 8" xfId="26472" xr:uid="{00000000-0005-0000-0000-0000E0670000}"/>
    <cellStyle name="Note 2 3 2 2 9 8 2" xfId="26473" xr:uid="{00000000-0005-0000-0000-0000E1670000}"/>
    <cellStyle name="Note 2 3 2 2 9 8 3" xfId="26474" xr:uid="{00000000-0005-0000-0000-0000E2670000}"/>
    <cellStyle name="Note 2 3 2 2 9 9" xfId="26475" xr:uid="{00000000-0005-0000-0000-0000E3670000}"/>
    <cellStyle name="Note 2 3 2 2 9 9 2" xfId="26476" xr:uid="{00000000-0005-0000-0000-0000E4670000}"/>
    <cellStyle name="Note 2 3 2 2 9 9 3" xfId="26477" xr:uid="{00000000-0005-0000-0000-0000E5670000}"/>
    <cellStyle name="Note 2 3 2 3" xfId="26478" xr:uid="{00000000-0005-0000-0000-0000E6670000}"/>
    <cellStyle name="Note 2 3 2 3 10" xfId="26479" xr:uid="{00000000-0005-0000-0000-0000E7670000}"/>
    <cellStyle name="Note 2 3 2 3 10 2" xfId="26480" xr:uid="{00000000-0005-0000-0000-0000E8670000}"/>
    <cellStyle name="Note 2 3 2 3 10 3" xfId="26481" xr:uid="{00000000-0005-0000-0000-0000E9670000}"/>
    <cellStyle name="Note 2 3 2 3 11" xfId="26482" xr:uid="{00000000-0005-0000-0000-0000EA670000}"/>
    <cellStyle name="Note 2 3 2 3 12" xfId="26483" xr:uid="{00000000-0005-0000-0000-0000EB670000}"/>
    <cellStyle name="Note 2 3 2 3 2" xfId="26484" xr:uid="{00000000-0005-0000-0000-0000EC670000}"/>
    <cellStyle name="Note 2 3 2 3 2 2" xfId="26485" xr:uid="{00000000-0005-0000-0000-0000ED670000}"/>
    <cellStyle name="Note 2 3 2 3 2 3" xfId="26486" xr:uid="{00000000-0005-0000-0000-0000EE670000}"/>
    <cellStyle name="Note 2 3 2 3 3" xfId="26487" xr:uid="{00000000-0005-0000-0000-0000EF670000}"/>
    <cellStyle name="Note 2 3 2 3 3 2" xfId="26488" xr:uid="{00000000-0005-0000-0000-0000F0670000}"/>
    <cellStyle name="Note 2 3 2 3 3 3" xfId="26489" xr:uid="{00000000-0005-0000-0000-0000F1670000}"/>
    <cellStyle name="Note 2 3 2 3 4" xfId="26490" xr:uid="{00000000-0005-0000-0000-0000F2670000}"/>
    <cellStyle name="Note 2 3 2 3 4 2" xfId="26491" xr:uid="{00000000-0005-0000-0000-0000F3670000}"/>
    <cellStyle name="Note 2 3 2 3 4 3" xfId="26492" xr:uid="{00000000-0005-0000-0000-0000F4670000}"/>
    <cellStyle name="Note 2 3 2 3 5" xfId="26493" xr:uid="{00000000-0005-0000-0000-0000F5670000}"/>
    <cellStyle name="Note 2 3 2 3 5 2" xfId="26494" xr:uid="{00000000-0005-0000-0000-0000F6670000}"/>
    <cellStyle name="Note 2 3 2 3 5 3" xfId="26495" xr:uid="{00000000-0005-0000-0000-0000F7670000}"/>
    <cellStyle name="Note 2 3 2 3 6" xfId="26496" xr:uid="{00000000-0005-0000-0000-0000F8670000}"/>
    <cellStyle name="Note 2 3 2 3 6 2" xfId="26497" xr:uid="{00000000-0005-0000-0000-0000F9670000}"/>
    <cellStyle name="Note 2 3 2 3 6 3" xfId="26498" xr:uid="{00000000-0005-0000-0000-0000FA670000}"/>
    <cellStyle name="Note 2 3 2 3 7" xfId="26499" xr:uid="{00000000-0005-0000-0000-0000FB670000}"/>
    <cellStyle name="Note 2 3 2 3 7 2" xfId="26500" xr:uid="{00000000-0005-0000-0000-0000FC670000}"/>
    <cellStyle name="Note 2 3 2 3 7 3" xfId="26501" xr:uid="{00000000-0005-0000-0000-0000FD670000}"/>
    <cellStyle name="Note 2 3 2 3 8" xfId="26502" xr:uid="{00000000-0005-0000-0000-0000FE670000}"/>
    <cellStyle name="Note 2 3 2 3 8 2" xfId="26503" xr:uid="{00000000-0005-0000-0000-0000FF670000}"/>
    <cellStyle name="Note 2 3 2 3 8 3" xfId="26504" xr:uid="{00000000-0005-0000-0000-000000680000}"/>
    <cellStyle name="Note 2 3 2 3 9" xfId="26505" xr:uid="{00000000-0005-0000-0000-000001680000}"/>
    <cellStyle name="Note 2 3 2 3 9 2" xfId="26506" xr:uid="{00000000-0005-0000-0000-000002680000}"/>
    <cellStyle name="Note 2 3 2 3 9 3" xfId="26507" xr:uid="{00000000-0005-0000-0000-000003680000}"/>
    <cellStyle name="Note 2 3 2 4" xfId="26508" xr:uid="{00000000-0005-0000-0000-000004680000}"/>
    <cellStyle name="Note 2 3 2 4 2" xfId="26509" xr:uid="{00000000-0005-0000-0000-000005680000}"/>
    <cellStyle name="Note 2 3 2 4 3" xfId="26510" xr:uid="{00000000-0005-0000-0000-000006680000}"/>
    <cellStyle name="Note 2 3 2 5" xfId="26511" xr:uid="{00000000-0005-0000-0000-000007680000}"/>
    <cellStyle name="Note 2 3 2 5 2" xfId="26512" xr:uid="{00000000-0005-0000-0000-000008680000}"/>
    <cellStyle name="Note 2 3 2 5 3" xfId="26513" xr:uid="{00000000-0005-0000-0000-000009680000}"/>
    <cellStyle name="Note 2 3 2 6" xfId="26514" xr:uid="{00000000-0005-0000-0000-00000A680000}"/>
    <cellStyle name="Note 2 3 2 6 2" xfId="26515" xr:uid="{00000000-0005-0000-0000-00000B680000}"/>
    <cellStyle name="Note 2 3 2 6 3" xfId="26516" xr:uid="{00000000-0005-0000-0000-00000C680000}"/>
    <cellStyle name="Note 2 3 2 7" xfId="26517" xr:uid="{00000000-0005-0000-0000-00000D680000}"/>
    <cellStyle name="Note 2 3 2 7 2" xfId="26518" xr:uid="{00000000-0005-0000-0000-00000E680000}"/>
    <cellStyle name="Note 2 3 2 7 3" xfId="26519" xr:uid="{00000000-0005-0000-0000-00000F680000}"/>
    <cellStyle name="Note 2 3 2 8" xfId="26520" xr:uid="{00000000-0005-0000-0000-000010680000}"/>
    <cellStyle name="Note 2 3 2 8 2" xfId="26521" xr:uid="{00000000-0005-0000-0000-000011680000}"/>
    <cellStyle name="Note 2 3 2 8 3" xfId="26522" xr:uid="{00000000-0005-0000-0000-000012680000}"/>
    <cellStyle name="Note 2 3 2 9" xfId="58251" xr:uid="{00000000-0005-0000-0000-000013680000}"/>
    <cellStyle name="Note 2 3 3" xfId="378" xr:uid="{00000000-0005-0000-0000-000014680000}"/>
    <cellStyle name="Note 2 3 3 2" xfId="26523" xr:uid="{00000000-0005-0000-0000-000015680000}"/>
    <cellStyle name="Note 2 3 3 2 10" xfId="26524" xr:uid="{00000000-0005-0000-0000-000016680000}"/>
    <cellStyle name="Note 2 3 3 2 10 10" xfId="26525" xr:uid="{00000000-0005-0000-0000-000017680000}"/>
    <cellStyle name="Note 2 3 3 2 10 11" xfId="26526" xr:uid="{00000000-0005-0000-0000-000018680000}"/>
    <cellStyle name="Note 2 3 3 2 10 12" xfId="26527" xr:uid="{00000000-0005-0000-0000-000019680000}"/>
    <cellStyle name="Note 2 3 3 2 10 2" xfId="26528" xr:uid="{00000000-0005-0000-0000-00001A680000}"/>
    <cellStyle name="Note 2 3 3 2 10 2 2" xfId="26529" xr:uid="{00000000-0005-0000-0000-00001B680000}"/>
    <cellStyle name="Note 2 3 3 2 10 2 3" xfId="26530" xr:uid="{00000000-0005-0000-0000-00001C680000}"/>
    <cellStyle name="Note 2 3 3 2 10 3" xfId="26531" xr:uid="{00000000-0005-0000-0000-00001D680000}"/>
    <cellStyle name="Note 2 3 3 2 10 3 2" xfId="26532" xr:uid="{00000000-0005-0000-0000-00001E680000}"/>
    <cellStyle name="Note 2 3 3 2 10 3 3" xfId="26533" xr:uid="{00000000-0005-0000-0000-00001F680000}"/>
    <cellStyle name="Note 2 3 3 2 10 4" xfId="26534" xr:uid="{00000000-0005-0000-0000-000020680000}"/>
    <cellStyle name="Note 2 3 3 2 10 4 2" xfId="26535" xr:uid="{00000000-0005-0000-0000-000021680000}"/>
    <cellStyle name="Note 2 3 3 2 10 4 3" xfId="26536" xr:uid="{00000000-0005-0000-0000-000022680000}"/>
    <cellStyle name="Note 2 3 3 2 10 5" xfId="26537" xr:uid="{00000000-0005-0000-0000-000023680000}"/>
    <cellStyle name="Note 2 3 3 2 10 5 2" xfId="26538" xr:uid="{00000000-0005-0000-0000-000024680000}"/>
    <cellStyle name="Note 2 3 3 2 10 5 3" xfId="26539" xr:uid="{00000000-0005-0000-0000-000025680000}"/>
    <cellStyle name="Note 2 3 3 2 10 6" xfId="26540" xr:uid="{00000000-0005-0000-0000-000026680000}"/>
    <cellStyle name="Note 2 3 3 2 10 6 2" xfId="26541" xr:uid="{00000000-0005-0000-0000-000027680000}"/>
    <cellStyle name="Note 2 3 3 2 10 6 3" xfId="26542" xr:uid="{00000000-0005-0000-0000-000028680000}"/>
    <cellStyle name="Note 2 3 3 2 10 7" xfId="26543" xr:uid="{00000000-0005-0000-0000-000029680000}"/>
    <cellStyle name="Note 2 3 3 2 10 7 2" xfId="26544" xr:uid="{00000000-0005-0000-0000-00002A680000}"/>
    <cellStyle name="Note 2 3 3 2 10 7 3" xfId="26545" xr:uid="{00000000-0005-0000-0000-00002B680000}"/>
    <cellStyle name="Note 2 3 3 2 10 8" xfId="26546" xr:uid="{00000000-0005-0000-0000-00002C680000}"/>
    <cellStyle name="Note 2 3 3 2 10 8 2" xfId="26547" xr:uid="{00000000-0005-0000-0000-00002D680000}"/>
    <cellStyle name="Note 2 3 3 2 10 8 3" xfId="26548" xr:uid="{00000000-0005-0000-0000-00002E680000}"/>
    <cellStyle name="Note 2 3 3 2 10 9" xfId="26549" xr:uid="{00000000-0005-0000-0000-00002F680000}"/>
    <cellStyle name="Note 2 3 3 2 10 9 2" xfId="26550" xr:uid="{00000000-0005-0000-0000-000030680000}"/>
    <cellStyle name="Note 2 3 3 2 10 9 3" xfId="26551" xr:uid="{00000000-0005-0000-0000-000031680000}"/>
    <cellStyle name="Note 2 3 3 2 11" xfId="26552" xr:uid="{00000000-0005-0000-0000-000032680000}"/>
    <cellStyle name="Note 2 3 3 2 11 2" xfId="26553" xr:uid="{00000000-0005-0000-0000-000033680000}"/>
    <cellStyle name="Note 2 3 3 2 11 3" xfId="26554" xr:uid="{00000000-0005-0000-0000-000034680000}"/>
    <cellStyle name="Note 2 3 3 2 12" xfId="26555" xr:uid="{00000000-0005-0000-0000-000035680000}"/>
    <cellStyle name="Note 2 3 3 2 12 2" xfId="26556" xr:uid="{00000000-0005-0000-0000-000036680000}"/>
    <cellStyle name="Note 2 3 3 2 12 3" xfId="26557" xr:uid="{00000000-0005-0000-0000-000037680000}"/>
    <cellStyle name="Note 2 3 3 2 13" xfId="26558" xr:uid="{00000000-0005-0000-0000-000038680000}"/>
    <cellStyle name="Note 2 3 3 2 13 2" xfId="26559" xr:uid="{00000000-0005-0000-0000-000039680000}"/>
    <cellStyle name="Note 2 3 3 2 13 3" xfId="26560" xr:uid="{00000000-0005-0000-0000-00003A680000}"/>
    <cellStyle name="Note 2 3 3 2 14" xfId="26561" xr:uid="{00000000-0005-0000-0000-00003B680000}"/>
    <cellStyle name="Note 2 3 3 2 14 2" xfId="26562" xr:uid="{00000000-0005-0000-0000-00003C680000}"/>
    <cellStyle name="Note 2 3 3 2 14 3" xfId="26563" xr:uid="{00000000-0005-0000-0000-00003D680000}"/>
    <cellStyle name="Note 2 3 3 2 15" xfId="26564" xr:uid="{00000000-0005-0000-0000-00003E680000}"/>
    <cellStyle name="Note 2 3 3 2 15 2" xfId="26565" xr:uid="{00000000-0005-0000-0000-00003F680000}"/>
    <cellStyle name="Note 2 3 3 2 15 3" xfId="26566" xr:uid="{00000000-0005-0000-0000-000040680000}"/>
    <cellStyle name="Note 2 3 3 2 16" xfId="26567" xr:uid="{00000000-0005-0000-0000-000041680000}"/>
    <cellStyle name="Note 2 3 3 2 16 2" xfId="26568" xr:uid="{00000000-0005-0000-0000-000042680000}"/>
    <cellStyle name="Note 2 3 3 2 16 3" xfId="26569" xr:uid="{00000000-0005-0000-0000-000043680000}"/>
    <cellStyle name="Note 2 3 3 2 17" xfId="26570" xr:uid="{00000000-0005-0000-0000-000044680000}"/>
    <cellStyle name="Note 2 3 3 2 17 2" xfId="26571" xr:uid="{00000000-0005-0000-0000-000045680000}"/>
    <cellStyle name="Note 2 3 3 2 17 3" xfId="26572" xr:uid="{00000000-0005-0000-0000-000046680000}"/>
    <cellStyle name="Note 2 3 3 2 18" xfId="26573" xr:uid="{00000000-0005-0000-0000-000047680000}"/>
    <cellStyle name="Note 2 3 3 2 18 2" xfId="26574" xr:uid="{00000000-0005-0000-0000-000048680000}"/>
    <cellStyle name="Note 2 3 3 2 18 3" xfId="26575" xr:uid="{00000000-0005-0000-0000-000049680000}"/>
    <cellStyle name="Note 2 3 3 2 19" xfId="26576" xr:uid="{00000000-0005-0000-0000-00004A680000}"/>
    <cellStyle name="Note 2 3 3 2 19 2" xfId="26577" xr:uid="{00000000-0005-0000-0000-00004B680000}"/>
    <cellStyle name="Note 2 3 3 2 19 3" xfId="26578" xr:uid="{00000000-0005-0000-0000-00004C680000}"/>
    <cellStyle name="Note 2 3 3 2 2" xfId="26579" xr:uid="{00000000-0005-0000-0000-00004D680000}"/>
    <cellStyle name="Note 2 3 3 2 2 10" xfId="26580" xr:uid="{00000000-0005-0000-0000-00004E680000}"/>
    <cellStyle name="Note 2 3 3 2 2 11" xfId="26581" xr:uid="{00000000-0005-0000-0000-00004F680000}"/>
    <cellStyle name="Note 2 3 3 2 2 12" xfId="26582" xr:uid="{00000000-0005-0000-0000-000050680000}"/>
    <cellStyle name="Note 2 3 3 2 2 2" xfId="26583" xr:uid="{00000000-0005-0000-0000-000051680000}"/>
    <cellStyle name="Note 2 3 3 2 2 2 2" xfId="26584" xr:uid="{00000000-0005-0000-0000-000052680000}"/>
    <cellStyle name="Note 2 3 3 2 2 2 3" xfId="26585" xr:uid="{00000000-0005-0000-0000-000053680000}"/>
    <cellStyle name="Note 2 3 3 2 2 3" xfId="26586" xr:uid="{00000000-0005-0000-0000-000054680000}"/>
    <cellStyle name="Note 2 3 3 2 2 3 2" xfId="26587" xr:uid="{00000000-0005-0000-0000-000055680000}"/>
    <cellStyle name="Note 2 3 3 2 2 3 3" xfId="26588" xr:uid="{00000000-0005-0000-0000-000056680000}"/>
    <cellStyle name="Note 2 3 3 2 2 4" xfId="26589" xr:uid="{00000000-0005-0000-0000-000057680000}"/>
    <cellStyle name="Note 2 3 3 2 2 4 2" xfId="26590" xr:uid="{00000000-0005-0000-0000-000058680000}"/>
    <cellStyle name="Note 2 3 3 2 2 4 3" xfId="26591" xr:uid="{00000000-0005-0000-0000-000059680000}"/>
    <cellStyle name="Note 2 3 3 2 2 5" xfId="26592" xr:uid="{00000000-0005-0000-0000-00005A680000}"/>
    <cellStyle name="Note 2 3 3 2 2 5 2" xfId="26593" xr:uid="{00000000-0005-0000-0000-00005B680000}"/>
    <cellStyle name="Note 2 3 3 2 2 5 3" xfId="26594" xr:uid="{00000000-0005-0000-0000-00005C680000}"/>
    <cellStyle name="Note 2 3 3 2 2 6" xfId="26595" xr:uid="{00000000-0005-0000-0000-00005D680000}"/>
    <cellStyle name="Note 2 3 3 2 2 6 2" xfId="26596" xr:uid="{00000000-0005-0000-0000-00005E680000}"/>
    <cellStyle name="Note 2 3 3 2 2 6 3" xfId="26597" xr:uid="{00000000-0005-0000-0000-00005F680000}"/>
    <cellStyle name="Note 2 3 3 2 2 7" xfId="26598" xr:uid="{00000000-0005-0000-0000-000060680000}"/>
    <cellStyle name="Note 2 3 3 2 2 7 2" xfId="26599" xr:uid="{00000000-0005-0000-0000-000061680000}"/>
    <cellStyle name="Note 2 3 3 2 2 7 3" xfId="26600" xr:uid="{00000000-0005-0000-0000-000062680000}"/>
    <cellStyle name="Note 2 3 3 2 2 8" xfId="26601" xr:uid="{00000000-0005-0000-0000-000063680000}"/>
    <cellStyle name="Note 2 3 3 2 2 8 2" xfId="26602" xr:uid="{00000000-0005-0000-0000-000064680000}"/>
    <cellStyle name="Note 2 3 3 2 2 8 3" xfId="26603" xr:uid="{00000000-0005-0000-0000-000065680000}"/>
    <cellStyle name="Note 2 3 3 2 2 9" xfId="26604" xr:uid="{00000000-0005-0000-0000-000066680000}"/>
    <cellStyle name="Note 2 3 3 2 2 9 2" xfId="26605" xr:uid="{00000000-0005-0000-0000-000067680000}"/>
    <cellStyle name="Note 2 3 3 2 2 9 3" xfId="26606" xr:uid="{00000000-0005-0000-0000-000068680000}"/>
    <cellStyle name="Note 2 3 3 2 20" xfId="26607" xr:uid="{00000000-0005-0000-0000-000069680000}"/>
    <cellStyle name="Note 2 3 3 2 21" xfId="26608" xr:uid="{00000000-0005-0000-0000-00006A680000}"/>
    <cellStyle name="Note 2 3 3 2 3" xfId="26609" xr:uid="{00000000-0005-0000-0000-00006B680000}"/>
    <cellStyle name="Note 2 3 3 2 3 10" xfId="26610" xr:uid="{00000000-0005-0000-0000-00006C680000}"/>
    <cellStyle name="Note 2 3 3 2 3 11" xfId="26611" xr:uid="{00000000-0005-0000-0000-00006D680000}"/>
    <cellStyle name="Note 2 3 3 2 3 12" xfId="26612" xr:uid="{00000000-0005-0000-0000-00006E680000}"/>
    <cellStyle name="Note 2 3 3 2 3 2" xfId="26613" xr:uid="{00000000-0005-0000-0000-00006F680000}"/>
    <cellStyle name="Note 2 3 3 2 3 2 2" xfId="26614" xr:uid="{00000000-0005-0000-0000-000070680000}"/>
    <cellStyle name="Note 2 3 3 2 3 2 3" xfId="26615" xr:uid="{00000000-0005-0000-0000-000071680000}"/>
    <cellStyle name="Note 2 3 3 2 3 3" xfId="26616" xr:uid="{00000000-0005-0000-0000-000072680000}"/>
    <cellStyle name="Note 2 3 3 2 3 3 2" xfId="26617" xr:uid="{00000000-0005-0000-0000-000073680000}"/>
    <cellStyle name="Note 2 3 3 2 3 3 3" xfId="26618" xr:uid="{00000000-0005-0000-0000-000074680000}"/>
    <cellStyle name="Note 2 3 3 2 3 4" xfId="26619" xr:uid="{00000000-0005-0000-0000-000075680000}"/>
    <cellStyle name="Note 2 3 3 2 3 4 2" xfId="26620" xr:uid="{00000000-0005-0000-0000-000076680000}"/>
    <cellStyle name="Note 2 3 3 2 3 4 3" xfId="26621" xr:uid="{00000000-0005-0000-0000-000077680000}"/>
    <cellStyle name="Note 2 3 3 2 3 5" xfId="26622" xr:uid="{00000000-0005-0000-0000-000078680000}"/>
    <cellStyle name="Note 2 3 3 2 3 5 2" xfId="26623" xr:uid="{00000000-0005-0000-0000-000079680000}"/>
    <cellStyle name="Note 2 3 3 2 3 5 3" xfId="26624" xr:uid="{00000000-0005-0000-0000-00007A680000}"/>
    <cellStyle name="Note 2 3 3 2 3 6" xfId="26625" xr:uid="{00000000-0005-0000-0000-00007B680000}"/>
    <cellStyle name="Note 2 3 3 2 3 6 2" xfId="26626" xr:uid="{00000000-0005-0000-0000-00007C680000}"/>
    <cellStyle name="Note 2 3 3 2 3 6 3" xfId="26627" xr:uid="{00000000-0005-0000-0000-00007D680000}"/>
    <cellStyle name="Note 2 3 3 2 3 7" xfId="26628" xr:uid="{00000000-0005-0000-0000-00007E680000}"/>
    <cellStyle name="Note 2 3 3 2 3 7 2" xfId="26629" xr:uid="{00000000-0005-0000-0000-00007F680000}"/>
    <cellStyle name="Note 2 3 3 2 3 7 3" xfId="26630" xr:uid="{00000000-0005-0000-0000-000080680000}"/>
    <cellStyle name="Note 2 3 3 2 3 8" xfId="26631" xr:uid="{00000000-0005-0000-0000-000081680000}"/>
    <cellStyle name="Note 2 3 3 2 3 8 2" xfId="26632" xr:uid="{00000000-0005-0000-0000-000082680000}"/>
    <cellStyle name="Note 2 3 3 2 3 8 3" xfId="26633" xr:uid="{00000000-0005-0000-0000-000083680000}"/>
    <cellStyle name="Note 2 3 3 2 3 9" xfId="26634" xr:uid="{00000000-0005-0000-0000-000084680000}"/>
    <cellStyle name="Note 2 3 3 2 3 9 2" xfId="26635" xr:uid="{00000000-0005-0000-0000-000085680000}"/>
    <cellStyle name="Note 2 3 3 2 3 9 3" xfId="26636" xr:uid="{00000000-0005-0000-0000-000086680000}"/>
    <cellStyle name="Note 2 3 3 2 4" xfId="26637" xr:uid="{00000000-0005-0000-0000-000087680000}"/>
    <cellStyle name="Note 2 3 3 2 4 10" xfId="26638" xr:uid="{00000000-0005-0000-0000-000088680000}"/>
    <cellStyle name="Note 2 3 3 2 4 11" xfId="26639" xr:uid="{00000000-0005-0000-0000-000089680000}"/>
    <cellStyle name="Note 2 3 3 2 4 12" xfId="26640" xr:uid="{00000000-0005-0000-0000-00008A680000}"/>
    <cellStyle name="Note 2 3 3 2 4 2" xfId="26641" xr:uid="{00000000-0005-0000-0000-00008B680000}"/>
    <cellStyle name="Note 2 3 3 2 4 2 2" xfId="26642" xr:uid="{00000000-0005-0000-0000-00008C680000}"/>
    <cellStyle name="Note 2 3 3 2 4 2 3" xfId="26643" xr:uid="{00000000-0005-0000-0000-00008D680000}"/>
    <cellStyle name="Note 2 3 3 2 4 3" xfId="26644" xr:uid="{00000000-0005-0000-0000-00008E680000}"/>
    <cellStyle name="Note 2 3 3 2 4 3 2" xfId="26645" xr:uid="{00000000-0005-0000-0000-00008F680000}"/>
    <cellStyle name="Note 2 3 3 2 4 3 3" xfId="26646" xr:uid="{00000000-0005-0000-0000-000090680000}"/>
    <cellStyle name="Note 2 3 3 2 4 4" xfId="26647" xr:uid="{00000000-0005-0000-0000-000091680000}"/>
    <cellStyle name="Note 2 3 3 2 4 4 2" xfId="26648" xr:uid="{00000000-0005-0000-0000-000092680000}"/>
    <cellStyle name="Note 2 3 3 2 4 4 3" xfId="26649" xr:uid="{00000000-0005-0000-0000-000093680000}"/>
    <cellStyle name="Note 2 3 3 2 4 5" xfId="26650" xr:uid="{00000000-0005-0000-0000-000094680000}"/>
    <cellStyle name="Note 2 3 3 2 4 5 2" xfId="26651" xr:uid="{00000000-0005-0000-0000-000095680000}"/>
    <cellStyle name="Note 2 3 3 2 4 5 3" xfId="26652" xr:uid="{00000000-0005-0000-0000-000096680000}"/>
    <cellStyle name="Note 2 3 3 2 4 6" xfId="26653" xr:uid="{00000000-0005-0000-0000-000097680000}"/>
    <cellStyle name="Note 2 3 3 2 4 6 2" xfId="26654" xr:uid="{00000000-0005-0000-0000-000098680000}"/>
    <cellStyle name="Note 2 3 3 2 4 6 3" xfId="26655" xr:uid="{00000000-0005-0000-0000-000099680000}"/>
    <cellStyle name="Note 2 3 3 2 4 7" xfId="26656" xr:uid="{00000000-0005-0000-0000-00009A680000}"/>
    <cellStyle name="Note 2 3 3 2 4 7 2" xfId="26657" xr:uid="{00000000-0005-0000-0000-00009B680000}"/>
    <cellStyle name="Note 2 3 3 2 4 7 3" xfId="26658" xr:uid="{00000000-0005-0000-0000-00009C680000}"/>
    <cellStyle name="Note 2 3 3 2 4 8" xfId="26659" xr:uid="{00000000-0005-0000-0000-00009D680000}"/>
    <cellStyle name="Note 2 3 3 2 4 8 2" xfId="26660" xr:uid="{00000000-0005-0000-0000-00009E680000}"/>
    <cellStyle name="Note 2 3 3 2 4 8 3" xfId="26661" xr:uid="{00000000-0005-0000-0000-00009F680000}"/>
    <cellStyle name="Note 2 3 3 2 4 9" xfId="26662" xr:uid="{00000000-0005-0000-0000-0000A0680000}"/>
    <cellStyle name="Note 2 3 3 2 4 9 2" xfId="26663" xr:uid="{00000000-0005-0000-0000-0000A1680000}"/>
    <cellStyle name="Note 2 3 3 2 4 9 3" xfId="26664" xr:uid="{00000000-0005-0000-0000-0000A2680000}"/>
    <cellStyle name="Note 2 3 3 2 5" xfId="26665" xr:uid="{00000000-0005-0000-0000-0000A3680000}"/>
    <cellStyle name="Note 2 3 3 2 5 10" xfId="26666" xr:uid="{00000000-0005-0000-0000-0000A4680000}"/>
    <cellStyle name="Note 2 3 3 2 5 11" xfId="26667" xr:uid="{00000000-0005-0000-0000-0000A5680000}"/>
    <cellStyle name="Note 2 3 3 2 5 12" xfId="26668" xr:uid="{00000000-0005-0000-0000-0000A6680000}"/>
    <cellStyle name="Note 2 3 3 2 5 2" xfId="26669" xr:uid="{00000000-0005-0000-0000-0000A7680000}"/>
    <cellStyle name="Note 2 3 3 2 5 2 2" xfId="26670" xr:uid="{00000000-0005-0000-0000-0000A8680000}"/>
    <cellStyle name="Note 2 3 3 2 5 2 3" xfId="26671" xr:uid="{00000000-0005-0000-0000-0000A9680000}"/>
    <cellStyle name="Note 2 3 3 2 5 3" xfId="26672" xr:uid="{00000000-0005-0000-0000-0000AA680000}"/>
    <cellStyle name="Note 2 3 3 2 5 3 2" xfId="26673" xr:uid="{00000000-0005-0000-0000-0000AB680000}"/>
    <cellStyle name="Note 2 3 3 2 5 3 3" xfId="26674" xr:uid="{00000000-0005-0000-0000-0000AC680000}"/>
    <cellStyle name="Note 2 3 3 2 5 4" xfId="26675" xr:uid="{00000000-0005-0000-0000-0000AD680000}"/>
    <cellStyle name="Note 2 3 3 2 5 4 2" xfId="26676" xr:uid="{00000000-0005-0000-0000-0000AE680000}"/>
    <cellStyle name="Note 2 3 3 2 5 4 3" xfId="26677" xr:uid="{00000000-0005-0000-0000-0000AF680000}"/>
    <cellStyle name="Note 2 3 3 2 5 5" xfId="26678" xr:uid="{00000000-0005-0000-0000-0000B0680000}"/>
    <cellStyle name="Note 2 3 3 2 5 5 2" xfId="26679" xr:uid="{00000000-0005-0000-0000-0000B1680000}"/>
    <cellStyle name="Note 2 3 3 2 5 5 3" xfId="26680" xr:uid="{00000000-0005-0000-0000-0000B2680000}"/>
    <cellStyle name="Note 2 3 3 2 5 6" xfId="26681" xr:uid="{00000000-0005-0000-0000-0000B3680000}"/>
    <cellStyle name="Note 2 3 3 2 5 6 2" xfId="26682" xr:uid="{00000000-0005-0000-0000-0000B4680000}"/>
    <cellStyle name="Note 2 3 3 2 5 6 3" xfId="26683" xr:uid="{00000000-0005-0000-0000-0000B5680000}"/>
    <cellStyle name="Note 2 3 3 2 5 7" xfId="26684" xr:uid="{00000000-0005-0000-0000-0000B6680000}"/>
    <cellStyle name="Note 2 3 3 2 5 7 2" xfId="26685" xr:uid="{00000000-0005-0000-0000-0000B7680000}"/>
    <cellStyle name="Note 2 3 3 2 5 7 3" xfId="26686" xr:uid="{00000000-0005-0000-0000-0000B8680000}"/>
    <cellStyle name="Note 2 3 3 2 5 8" xfId="26687" xr:uid="{00000000-0005-0000-0000-0000B9680000}"/>
    <cellStyle name="Note 2 3 3 2 5 8 2" xfId="26688" xr:uid="{00000000-0005-0000-0000-0000BA680000}"/>
    <cellStyle name="Note 2 3 3 2 5 8 3" xfId="26689" xr:uid="{00000000-0005-0000-0000-0000BB680000}"/>
    <cellStyle name="Note 2 3 3 2 5 9" xfId="26690" xr:uid="{00000000-0005-0000-0000-0000BC680000}"/>
    <cellStyle name="Note 2 3 3 2 5 9 2" xfId="26691" xr:uid="{00000000-0005-0000-0000-0000BD680000}"/>
    <cellStyle name="Note 2 3 3 2 5 9 3" xfId="26692" xr:uid="{00000000-0005-0000-0000-0000BE680000}"/>
    <cellStyle name="Note 2 3 3 2 6" xfId="26693" xr:uid="{00000000-0005-0000-0000-0000BF680000}"/>
    <cellStyle name="Note 2 3 3 2 6 10" xfId="26694" xr:uid="{00000000-0005-0000-0000-0000C0680000}"/>
    <cellStyle name="Note 2 3 3 2 6 11" xfId="26695" xr:uid="{00000000-0005-0000-0000-0000C1680000}"/>
    <cellStyle name="Note 2 3 3 2 6 12" xfId="26696" xr:uid="{00000000-0005-0000-0000-0000C2680000}"/>
    <cellStyle name="Note 2 3 3 2 6 2" xfId="26697" xr:uid="{00000000-0005-0000-0000-0000C3680000}"/>
    <cellStyle name="Note 2 3 3 2 6 2 2" xfId="26698" xr:uid="{00000000-0005-0000-0000-0000C4680000}"/>
    <cellStyle name="Note 2 3 3 2 6 2 3" xfId="26699" xr:uid="{00000000-0005-0000-0000-0000C5680000}"/>
    <cellStyle name="Note 2 3 3 2 6 3" xfId="26700" xr:uid="{00000000-0005-0000-0000-0000C6680000}"/>
    <cellStyle name="Note 2 3 3 2 6 3 2" xfId="26701" xr:uid="{00000000-0005-0000-0000-0000C7680000}"/>
    <cellStyle name="Note 2 3 3 2 6 3 3" xfId="26702" xr:uid="{00000000-0005-0000-0000-0000C8680000}"/>
    <cellStyle name="Note 2 3 3 2 6 4" xfId="26703" xr:uid="{00000000-0005-0000-0000-0000C9680000}"/>
    <cellStyle name="Note 2 3 3 2 6 4 2" xfId="26704" xr:uid="{00000000-0005-0000-0000-0000CA680000}"/>
    <cellStyle name="Note 2 3 3 2 6 4 3" xfId="26705" xr:uid="{00000000-0005-0000-0000-0000CB680000}"/>
    <cellStyle name="Note 2 3 3 2 6 5" xfId="26706" xr:uid="{00000000-0005-0000-0000-0000CC680000}"/>
    <cellStyle name="Note 2 3 3 2 6 5 2" xfId="26707" xr:uid="{00000000-0005-0000-0000-0000CD680000}"/>
    <cellStyle name="Note 2 3 3 2 6 5 3" xfId="26708" xr:uid="{00000000-0005-0000-0000-0000CE680000}"/>
    <cellStyle name="Note 2 3 3 2 6 6" xfId="26709" xr:uid="{00000000-0005-0000-0000-0000CF680000}"/>
    <cellStyle name="Note 2 3 3 2 6 6 2" xfId="26710" xr:uid="{00000000-0005-0000-0000-0000D0680000}"/>
    <cellStyle name="Note 2 3 3 2 6 6 3" xfId="26711" xr:uid="{00000000-0005-0000-0000-0000D1680000}"/>
    <cellStyle name="Note 2 3 3 2 6 7" xfId="26712" xr:uid="{00000000-0005-0000-0000-0000D2680000}"/>
    <cellStyle name="Note 2 3 3 2 6 7 2" xfId="26713" xr:uid="{00000000-0005-0000-0000-0000D3680000}"/>
    <cellStyle name="Note 2 3 3 2 6 7 3" xfId="26714" xr:uid="{00000000-0005-0000-0000-0000D4680000}"/>
    <cellStyle name="Note 2 3 3 2 6 8" xfId="26715" xr:uid="{00000000-0005-0000-0000-0000D5680000}"/>
    <cellStyle name="Note 2 3 3 2 6 8 2" xfId="26716" xr:uid="{00000000-0005-0000-0000-0000D6680000}"/>
    <cellStyle name="Note 2 3 3 2 6 8 3" xfId="26717" xr:uid="{00000000-0005-0000-0000-0000D7680000}"/>
    <cellStyle name="Note 2 3 3 2 6 9" xfId="26718" xr:uid="{00000000-0005-0000-0000-0000D8680000}"/>
    <cellStyle name="Note 2 3 3 2 6 9 2" xfId="26719" xr:uid="{00000000-0005-0000-0000-0000D9680000}"/>
    <cellStyle name="Note 2 3 3 2 6 9 3" xfId="26720" xr:uid="{00000000-0005-0000-0000-0000DA680000}"/>
    <cellStyle name="Note 2 3 3 2 7" xfId="26721" xr:uid="{00000000-0005-0000-0000-0000DB680000}"/>
    <cellStyle name="Note 2 3 3 2 7 10" xfId="26722" xr:uid="{00000000-0005-0000-0000-0000DC680000}"/>
    <cellStyle name="Note 2 3 3 2 7 11" xfId="26723" xr:uid="{00000000-0005-0000-0000-0000DD680000}"/>
    <cellStyle name="Note 2 3 3 2 7 12" xfId="26724" xr:uid="{00000000-0005-0000-0000-0000DE680000}"/>
    <cellStyle name="Note 2 3 3 2 7 2" xfId="26725" xr:uid="{00000000-0005-0000-0000-0000DF680000}"/>
    <cellStyle name="Note 2 3 3 2 7 2 2" xfId="26726" xr:uid="{00000000-0005-0000-0000-0000E0680000}"/>
    <cellStyle name="Note 2 3 3 2 7 2 3" xfId="26727" xr:uid="{00000000-0005-0000-0000-0000E1680000}"/>
    <cellStyle name="Note 2 3 3 2 7 3" xfId="26728" xr:uid="{00000000-0005-0000-0000-0000E2680000}"/>
    <cellStyle name="Note 2 3 3 2 7 3 2" xfId="26729" xr:uid="{00000000-0005-0000-0000-0000E3680000}"/>
    <cellStyle name="Note 2 3 3 2 7 3 3" xfId="26730" xr:uid="{00000000-0005-0000-0000-0000E4680000}"/>
    <cellStyle name="Note 2 3 3 2 7 4" xfId="26731" xr:uid="{00000000-0005-0000-0000-0000E5680000}"/>
    <cellStyle name="Note 2 3 3 2 7 4 2" xfId="26732" xr:uid="{00000000-0005-0000-0000-0000E6680000}"/>
    <cellStyle name="Note 2 3 3 2 7 4 3" xfId="26733" xr:uid="{00000000-0005-0000-0000-0000E7680000}"/>
    <cellStyle name="Note 2 3 3 2 7 5" xfId="26734" xr:uid="{00000000-0005-0000-0000-0000E8680000}"/>
    <cellStyle name="Note 2 3 3 2 7 5 2" xfId="26735" xr:uid="{00000000-0005-0000-0000-0000E9680000}"/>
    <cellStyle name="Note 2 3 3 2 7 5 3" xfId="26736" xr:uid="{00000000-0005-0000-0000-0000EA680000}"/>
    <cellStyle name="Note 2 3 3 2 7 6" xfId="26737" xr:uid="{00000000-0005-0000-0000-0000EB680000}"/>
    <cellStyle name="Note 2 3 3 2 7 6 2" xfId="26738" xr:uid="{00000000-0005-0000-0000-0000EC680000}"/>
    <cellStyle name="Note 2 3 3 2 7 6 3" xfId="26739" xr:uid="{00000000-0005-0000-0000-0000ED680000}"/>
    <cellStyle name="Note 2 3 3 2 7 7" xfId="26740" xr:uid="{00000000-0005-0000-0000-0000EE680000}"/>
    <cellStyle name="Note 2 3 3 2 7 7 2" xfId="26741" xr:uid="{00000000-0005-0000-0000-0000EF680000}"/>
    <cellStyle name="Note 2 3 3 2 7 7 3" xfId="26742" xr:uid="{00000000-0005-0000-0000-0000F0680000}"/>
    <cellStyle name="Note 2 3 3 2 7 8" xfId="26743" xr:uid="{00000000-0005-0000-0000-0000F1680000}"/>
    <cellStyle name="Note 2 3 3 2 7 8 2" xfId="26744" xr:uid="{00000000-0005-0000-0000-0000F2680000}"/>
    <cellStyle name="Note 2 3 3 2 7 8 3" xfId="26745" xr:uid="{00000000-0005-0000-0000-0000F3680000}"/>
    <cellStyle name="Note 2 3 3 2 7 9" xfId="26746" xr:uid="{00000000-0005-0000-0000-0000F4680000}"/>
    <cellStyle name="Note 2 3 3 2 7 9 2" xfId="26747" xr:uid="{00000000-0005-0000-0000-0000F5680000}"/>
    <cellStyle name="Note 2 3 3 2 7 9 3" xfId="26748" xr:uid="{00000000-0005-0000-0000-0000F6680000}"/>
    <cellStyle name="Note 2 3 3 2 8" xfId="26749" xr:uid="{00000000-0005-0000-0000-0000F7680000}"/>
    <cellStyle name="Note 2 3 3 2 8 10" xfId="26750" xr:uid="{00000000-0005-0000-0000-0000F8680000}"/>
    <cellStyle name="Note 2 3 3 2 8 11" xfId="26751" xr:uid="{00000000-0005-0000-0000-0000F9680000}"/>
    <cellStyle name="Note 2 3 3 2 8 12" xfId="26752" xr:uid="{00000000-0005-0000-0000-0000FA680000}"/>
    <cellStyle name="Note 2 3 3 2 8 2" xfId="26753" xr:uid="{00000000-0005-0000-0000-0000FB680000}"/>
    <cellStyle name="Note 2 3 3 2 8 2 2" xfId="26754" xr:uid="{00000000-0005-0000-0000-0000FC680000}"/>
    <cellStyle name="Note 2 3 3 2 8 2 3" xfId="26755" xr:uid="{00000000-0005-0000-0000-0000FD680000}"/>
    <cellStyle name="Note 2 3 3 2 8 3" xfId="26756" xr:uid="{00000000-0005-0000-0000-0000FE680000}"/>
    <cellStyle name="Note 2 3 3 2 8 3 2" xfId="26757" xr:uid="{00000000-0005-0000-0000-0000FF680000}"/>
    <cellStyle name="Note 2 3 3 2 8 3 3" xfId="26758" xr:uid="{00000000-0005-0000-0000-000000690000}"/>
    <cellStyle name="Note 2 3 3 2 8 4" xfId="26759" xr:uid="{00000000-0005-0000-0000-000001690000}"/>
    <cellStyle name="Note 2 3 3 2 8 4 2" xfId="26760" xr:uid="{00000000-0005-0000-0000-000002690000}"/>
    <cellStyle name="Note 2 3 3 2 8 4 3" xfId="26761" xr:uid="{00000000-0005-0000-0000-000003690000}"/>
    <cellStyle name="Note 2 3 3 2 8 5" xfId="26762" xr:uid="{00000000-0005-0000-0000-000004690000}"/>
    <cellStyle name="Note 2 3 3 2 8 5 2" xfId="26763" xr:uid="{00000000-0005-0000-0000-000005690000}"/>
    <cellStyle name="Note 2 3 3 2 8 5 3" xfId="26764" xr:uid="{00000000-0005-0000-0000-000006690000}"/>
    <cellStyle name="Note 2 3 3 2 8 6" xfId="26765" xr:uid="{00000000-0005-0000-0000-000007690000}"/>
    <cellStyle name="Note 2 3 3 2 8 6 2" xfId="26766" xr:uid="{00000000-0005-0000-0000-000008690000}"/>
    <cellStyle name="Note 2 3 3 2 8 6 3" xfId="26767" xr:uid="{00000000-0005-0000-0000-000009690000}"/>
    <cellStyle name="Note 2 3 3 2 8 7" xfId="26768" xr:uid="{00000000-0005-0000-0000-00000A690000}"/>
    <cellStyle name="Note 2 3 3 2 8 7 2" xfId="26769" xr:uid="{00000000-0005-0000-0000-00000B690000}"/>
    <cellStyle name="Note 2 3 3 2 8 7 3" xfId="26770" xr:uid="{00000000-0005-0000-0000-00000C690000}"/>
    <cellStyle name="Note 2 3 3 2 8 8" xfId="26771" xr:uid="{00000000-0005-0000-0000-00000D690000}"/>
    <cellStyle name="Note 2 3 3 2 8 8 2" xfId="26772" xr:uid="{00000000-0005-0000-0000-00000E690000}"/>
    <cellStyle name="Note 2 3 3 2 8 8 3" xfId="26773" xr:uid="{00000000-0005-0000-0000-00000F690000}"/>
    <cellStyle name="Note 2 3 3 2 8 9" xfId="26774" xr:uid="{00000000-0005-0000-0000-000010690000}"/>
    <cellStyle name="Note 2 3 3 2 8 9 2" xfId="26775" xr:uid="{00000000-0005-0000-0000-000011690000}"/>
    <cellStyle name="Note 2 3 3 2 8 9 3" xfId="26776" xr:uid="{00000000-0005-0000-0000-000012690000}"/>
    <cellStyle name="Note 2 3 3 2 9" xfId="26777" xr:uid="{00000000-0005-0000-0000-000013690000}"/>
    <cellStyle name="Note 2 3 3 2 9 10" xfId="26778" xr:uid="{00000000-0005-0000-0000-000014690000}"/>
    <cellStyle name="Note 2 3 3 2 9 11" xfId="26779" xr:uid="{00000000-0005-0000-0000-000015690000}"/>
    <cellStyle name="Note 2 3 3 2 9 12" xfId="26780" xr:uid="{00000000-0005-0000-0000-000016690000}"/>
    <cellStyle name="Note 2 3 3 2 9 2" xfId="26781" xr:uid="{00000000-0005-0000-0000-000017690000}"/>
    <cellStyle name="Note 2 3 3 2 9 2 2" xfId="26782" xr:uid="{00000000-0005-0000-0000-000018690000}"/>
    <cellStyle name="Note 2 3 3 2 9 2 3" xfId="26783" xr:uid="{00000000-0005-0000-0000-000019690000}"/>
    <cellStyle name="Note 2 3 3 2 9 3" xfId="26784" xr:uid="{00000000-0005-0000-0000-00001A690000}"/>
    <cellStyle name="Note 2 3 3 2 9 3 2" xfId="26785" xr:uid="{00000000-0005-0000-0000-00001B690000}"/>
    <cellStyle name="Note 2 3 3 2 9 3 3" xfId="26786" xr:uid="{00000000-0005-0000-0000-00001C690000}"/>
    <cellStyle name="Note 2 3 3 2 9 4" xfId="26787" xr:uid="{00000000-0005-0000-0000-00001D690000}"/>
    <cellStyle name="Note 2 3 3 2 9 4 2" xfId="26788" xr:uid="{00000000-0005-0000-0000-00001E690000}"/>
    <cellStyle name="Note 2 3 3 2 9 4 3" xfId="26789" xr:uid="{00000000-0005-0000-0000-00001F690000}"/>
    <cellStyle name="Note 2 3 3 2 9 5" xfId="26790" xr:uid="{00000000-0005-0000-0000-000020690000}"/>
    <cellStyle name="Note 2 3 3 2 9 5 2" xfId="26791" xr:uid="{00000000-0005-0000-0000-000021690000}"/>
    <cellStyle name="Note 2 3 3 2 9 5 3" xfId="26792" xr:uid="{00000000-0005-0000-0000-000022690000}"/>
    <cellStyle name="Note 2 3 3 2 9 6" xfId="26793" xr:uid="{00000000-0005-0000-0000-000023690000}"/>
    <cellStyle name="Note 2 3 3 2 9 6 2" xfId="26794" xr:uid="{00000000-0005-0000-0000-000024690000}"/>
    <cellStyle name="Note 2 3 3 2 9 6 3" xfId="26795" xr:uid="{00000000-0005-0000-0000-000025690000}"/>
    <cellStyle name="Note 2 3 3 2 9 7" xfId="26796" xr:uid="{00000000-0005-0000-0000-000026690000}"/>
    <cellStyle name="Note 2 3 3 2 9 7 2" xfId="26797" xr:uid="{00000000-0005-0000-0000-000027690000}"/>
    <cellStyle name="Note 2 3 3 2 9 7 3" xfId="26798" xr:uid="{00000000-0005-0000-0000-000028690000}"/>
    <cellStyle name="Note 2 3 3 2 9 8" xfId="26799" xr:uid="{00000000-0005-0000-0000-000029690000}"/>
    <cellStyle name="Note 2 3 3 2 9 8 2" xfId="26800" xr:uid="{00000000-0005-0000-0000-00002A690000}"/>
    <cellStyle name="Note 2 3 3 2 9 8 3" xfId="26801" xr:uid="{00000000-0005-0000-0000-00002B690000}"/>
    <cellStyle name="Note 2 3 3 2 9 9" xfId="26802" xr:uid="{00000000-0005-0000-0000-00002C690000}"/>
    <cellStyle name="Note 2 3 3 2 9 9 2" xfId="26803" xr:uid="{00000000-0005-0000-0000-00002D690000}"/>
    <cellStyle name="Note 2 3 3 2 9 9 3" xfId="26804" xr:uid="{00000000-0005-0000-0000-00002E690000}"/>
    <cellStyle name="Note 2 3 3 3" xfId="26805" xr:uid="{00000000-0005-0000-0000-00002F690000}"/>
    <cellStyle name="Note 2 3 3 3 10" xfId="26806" xr:uid="{00000000-0005-0000-0000-000030690000}"/>
    <cellStyle name="Note 2 3 3 3 10 2" xfId="26807" xr:uid="{00000000-0005-0000-0000-000031690000}"/>
    <cellStyle name="Note 2 3 3 3 10 3" xfId="26808" xr:uid="{00000000-0005-0000-0000-000032690000}"/>
    <cellStyle name="Note 2 3 3 3 11" xfId="26809" xr:uid="{00000000-0005-0000-0000-000033690000}"/>
    <cellStyle name="Note 2 3 3 3 12" xfId="26810" xr:uid="{00000000-0005-0000-0000-000034690000}"/>
    <cellStyle name="Note 2 3 3 3 2" xfId="26811" xr:uid="{00000000-0005-0000-0000-000035690000}"/>
    <cellStyle name="Note 2 3 3 3 2 2" xfId="26812" xr:uid="{00000000-0005-0000-0000-000036690000}"/>
    <cellStyle name="Note 2 3 3 3 2 3" xfId="26813" xr:uid="{00000000-0005-0000-0000-000037690000}"/>
    <cellStyle name="Note 2 3 3 3 3" xfId="26814" xr:uid="{00000000-0005-0000-0000-000038690000}"/>
    <cellStyle name="Note 2 3 3 3 3 2" xfId="26815" xr:uid="{00000000-0005-0000-0000-000039690000}"/>
    <cellStyle name="Note 2 3 3 3 3 3" xfId="26816" xr:uid="{00000000-0005-0000-0000-00003A690000}"/>
    <cellStyle name="Note 2 3 3 3 4" xfId="26817" xr:uid="{00000000-0005-0000-0000-00003B690000}"/>
    <cellStyle name="Note 2 3 3 3 4 2" xfId="26818" xr:uid="{00000000-0005-0000-0000-00003C690000}"/>
    <cellStyle name="Note 2 3 3 3 4 3" xfId="26819" xr:uid="{00000000-0005-0000-0000-00003D690000}"/>
    <cellStyle name="Note 2 3 3 3 5" xfId="26820" xr:uid="{00000000-0005-0000-0000-00003E690000}"/>
    <cellStyle name="Note 2 3 3 3 5 2" xfId="26821" xr:uid="{00000000-0005-0000-0000-00003F690000}"/>
    <cellStyle name="Note 2 3 3 3 5 3" xfId="26822" xr:uid="{00000000-0005-0000-0000-000040690000}"/>
    <cellStyle name="Note 2 3 3 3 6" xfId="26823" xr:uid="{00000000-0005-0000-0000-000041690000}"/>
    <cellStyle name="Note 2 3 3 3 6 2" xfId="26824" xr:uid="{00000000-0005-0000-0000-000042690000}"/>
    <cellStyle name="Note 2 3 3 3 6 3" xfId="26825" xr:uid="{00000000-0005-0000-0000-000043690000}"/>
    <cellStyle name="Note 2 3 3 3 7" xfId="26826" xr:uid="{00000000-0005-0000-0000-000044690000}"/>
    <cellStyle name="Note 2 3 3 3 7 2" xfId="26827" xr:uid="{00000000-0005-0000-0000-000045690000}"/>
    <cellStyle name="Note 2 3 3 3 7 3" xfId="26828" xr:uid="{00000000-0005-0000-0000-000046690000}"/>
    <cellStyle name="Note 2 3 3 3 8" xfId="26829" xr:uid="{00000000-0005-0000-0000-000047690000}"/>
    <cellStyle name="Note 2 3 3 3 8 2" xfId="26830" xr:uid="{00000000-0005-0000-0000-000048690000}"/>
    <cellStyle name="Note 2 3 3 3 8 3" xfId="26831" xr:uid="{00000000-0005-0000-0000-000049690000}"/>
    <cellStyle name="Note 2 3 3 3 9" xfId="26832" xr:uid="{00000000-0005-0000-0000-00004A690000}"/>
    <cellStyle name="Note 2 3 3 3 9 2" xfId="26833" xr:uid="{00000000-0005-0000-0000-00004B690000}"/>
    <cellStyle name="Note 2 3 3 3 9 3" xfId="26834" xr:uid="{00000000-0005-0000-0000-00004C690000}"/>
    <cellStyle name="Note 2 3 3 4" xfId="26835" xr:uid="{00000000-0005-0000-0000-00004D690000}"/>
    <cellStyle name="Note 2 3 3 4 2" xfId="26836" xr:uid="{00000000-0005-0000-0000-00004E690000}"/>
    <cellStyle name="Note 2 3 3 4 3" xfId="26837" xr:uid="{00000000-0005-0000-0000-00004F690000}"/>
    <cellStyle name="Note 2 3 3 5" xfId="26838" xr:uid="{00000000-0005-0000-0000-000050690000}"/>
    <cellStyle name="Note 2 3 3 5 2" xfId="26839" xr:uid="{00000000-0005-0000-0000-000051690000}"/>
    <cellStyle name="Note 2 3 3 5 3" xfId="26840" xr:uid="{00000000-0005-0000-0000-000052690000}"/>
    <cellStyle name="Note 2 3 3 6" xfId="26841" xr:uid="{00000000-0005-0000-0000-000053690000}"/>
    <cellStyle name="Note 2 3 3 6 2" xfId="26842" xr:uid="{00000000-0005-0000-0000-000054690000}"/>
    <cellStyle name="Note 2 3 3 6 3" xfId="26843" xr:uid="{00000000-0005-0000-0000-000055690000}"/>
    <cellStyle name="Note 2 3 3 7" xfId="26844" xr:uid="{00000000-0005-0000-0000-000056690000}"/>
    <cellStyle name="Note 2 3 3 7 2" xfId="26845" xr:uid="{00000000-0005-0000-0000-000057690000}"/>
    <cellStyle name="Note 2 3 3 7 3" xfId="26846" xr:uid="{00000000-0005-0000-0000-000058690000}"/>
    <cellStyle name="Note 2 3 3 8" xfId="26847" xr:uid="{00000000-0005-0000-0000-000059690000}"/>
    <cellStyle name="Note 2 3 3 8 2" xfId="26848" xr:uid="{00000000-0005-0000-0000-00005A690000}"/>
    <cellStyle name="Note 2 3 3 8 3" xfId="26849" xr:uid="{00000000-0005-0000-0000-00005B690000}"/>
    <cellStyle name="Note 2 3 3 9" xfId="58204" xr:uid="{00000000-0005-0000-0000-00005C690000}"/>
    <cellStyle name="Note 2 3 4" xfId="379" xr:uid="{00000000-0005-0000-0000-00005D690000}"/>
    <cellStyle name="Note 2 3 4 2" xfId="26850" xr:uid="{00000000-0005-0000-0000-00005E690000}"/>
    <cellStyle name="Note 2 3 4 2 10" xfId="26851" xr:uid="{00000000-0005-0000-0000-00005F690000}"/>
    <cellStyle name="Note 2 3 4 2 10 10" xfId="26852" xr:uid="{00000000-0005-0000-0000-000060690000}"/>
    <cellStyle name="Note 2 3 4 2 10 11" xfId="26853" xr:uid="{00000000-0005-0000-0000-000061690000}"/>
    <cellStyle name="Note 2 3 4 2 10 12" xfId="26854" xr:uid="{00000000-0005-0000-0000-000062690000}"/>
    <cellStyle name="Note 2 3 4 2 10 2" xfId="26855" xr:uid="{00000000-0005-0000-0000-000063690000}"/>
    <cellStyle name="Note 2 3 4 2 10 2 2" xfId="26856" xr:uid="{00000000-0005-0000-0000-000064690000}"/>
    <cellStyle name="Note 2 3 4 2 10 2 3" xfId="26857" xr:uid="{00000000-0005-0000-0000-000065690000}"/>
    <cellStyle name="Note 2 3 4 2 10 3" xfId="26858" xr:uid="{00000000-0005-0000-0000-000066690000}"/>
    <cellStyle name="Note 2 3 4 2 10 3 2" xfId="26859" xr:uid="{00000000-0005-0000-0000-000067690000}"/>
    <cellStyle name="Note 2 3 4 2 10 3 3" xfId="26860" xr:uid="{00000000-0005-0000-0000-000068690000}"/>
    <cellStyle name="Note 2 3 4 2 10 4" xfId="26861" xr:uid="{00000000-0005-0000-0000-000069690000}"/>
    <cellStyle name="Note 2 3 4 2 10 4 2" xfId="26862" xr:uid="{00000000-0005-0000-0000-00006A690000}"/>
    <cellStyle name="Note 2 3 4 2 10 4 3" xfId="26863" xr:uid="{00000000-0005-0000-0000-00006B690000}"/>
    <cellStyle name="Note 2 3 4 2 10 5" xfId="26864" xr:uid="{00000000-0005-0000-0000-00006C690000}"/>
    <cellStyle name="Note 2 3 4 2 10 5 2" xfId="26865" xr:uid="{00000000-0005-0000-0000-00006D690000}"/>
    <cellStyle name="Note 2 3 4 2 10 5 3" xfId="26866" xr:uid="{00000000-0005-0000-0000-00006E690000}"/>
    <cellStyle name="Note 2 3 4 2 10 6" xfId="26867" xr:uid="{00000000-0005-0000-0000-00006F690000}"/>
    <cellStyle name="Note 2 3 4 2 10 6 2" xfId="26868" xr:uid="{00000000-0005-0000-0000-000070690000}"/>
    <cellStyle name="Note 2 3 4 2 10 6 3" xfId="26869" xr:uid="{00000000-0005-0000-0000-000071690000}"/>
    <cellStyle name="Note 2 3 4 2 10 7" xfId="26870" xr:uid="{00000000-0005-0000-0000-000072690000}"/>
    <cellStyle name="Note 2 3 4 2 10 7 2" xfId="26871" xr:uid="{00000000-0005-0000-0000-000073690000}"/>
    <cellStyle name="Note 2 3 4 2 10 7 3" xfId="26872" xr:uid="{00000000-0005-0000-0000-000074690000}"/>
    <cellStyle name="Note 2 3 4 2 10 8" xfId="26873" xr:uid="{00000000-0005-0000-0000-000075690000}"/>
    <cellStyle name="Note 2 3 4 2 10 8 2" xfId="26874" xr:uid="{00000000-0005-0000-0000-000076690000}"/>
    <cellStyle name="Note 2 3 4 2 10 8 3" xfId="26875" xr:uid="{00000000-0005-0000-0000-000077690000}"/>
    <cellStyle name="Note 2 3 4 2 10 9" xfId="26876" xr:uid="{00000000-0005-0000-0000-000078690000}"/>
    <cellStyle name="Note 2 3 4 2 10 9 2" xfId="26877" xr:uid="{00000000-0005-0000-0000-000079690000}"/>
    <cellStyle name="Note 2 3 4 2 10 9 3" xfId="26878" xr:uid="{00000000-0005-0000-0000-00007A690000}"/>
    <cellStyle name="Note 2 3 4 2 11" xfId="26879" xr:uid="{00000000-0005-0000-0000-00007B690000}"/>
    <cellStyle name="Note 2 3 4 2 11 2" xfId="26880" xr:uid="{00000000-0005-0000-0000-00007C690000}"/>
    <cellStyle name="Note 2 3 4 2 11 3" xfId="26881" xr:uid="{00000000-0005-0000-0000-00007D690000}"/>
    <cellStyle name="Note 2 3 4 2 12" xfId="26882" xr:uid="{00000000-0005-0000-0000-00007E690000}"/>
    <cellStyle name="Note 2 3 4 2 12 2" xfId="26883" xr:uid="{00000000-0005-0000-0000-00007F690000}"/>
    <cellStyle name="Note 2 3 4 2 12 3" xfId="26884" xr:uid="{00000000-0005-0000-0000-000080690000}"/>
    <cellStyle name="Note 2 3 4 2 13" xfId="26885" xr:uid="{00000000-0005-0000-0000-000081690000}"/>
    <cellStyle name="Note 2 3 4 2 13 2" xfId="26886" xr:uid="{00000000-0005-0000-0000-000082690000}"/>
    <cellStyle name="Note 2 3 4 2 13 3" xfId="26887" xr:uid="{00000000-0005-0000-0000-000083690000}"/>
    <cellStyle name="Note 2 3 4 2 14" xfId="26888" xr:uid="{00000000-0005-0000-0000-000084690000}"/>
    <cellStyle name="Note 2 3 4 2 14 2" xfId="26889" xr:uid="{00000000-0005-0000-0000-000085690000}"/>
    <cellStyle name="Note 2 3 4 2 14 3" xfId="26890" xr:uid="{00000000-0005-0000-0000-000086690000}"/>
    <cellStyle name="Note 2 3 4 2 15" xfId="26891" xr:uid="{00000000-0005-0000-0000-000087690000}"/>
    <cellStyle name="Note 2 3 4 2 15 2" xfId="26892" xr:uid="{00000000-0005-0000-0000-000088690000}"/>
    <cellStyle name="Note 2 3 4 2 15 3" xfId="26893" xr:uid="{00000000-0005-0000-0000-000089690000}"/>
    <cellStyle name="Note 2 3 4 2 16" xfId="26894" xr:uid="{00000000-0005-0000-0000-00008A690000}"/>
    <cellStyle name="Note 2 3 4 2 16 2" xfId="26895" xr:uid="{00000000-0005-0000-0000-00008B690000}"/>
    <cellStyle name="Note 2 3 4 2 16 3" xfId="26896" xr:uid="{00000000-0005-0000-0000-00008C690000}"/>
    <cellStyle name="Note 2 3 4 2 17" xfId="26897" xr:uid="{00000000-0005-0000-0000-00008D690000}"/>
    <cellStyle name="Note 2 3 4 2 17 2" xfId="26898" xr:uid="{00000000-0005-0000-0000-00008E690000}"/>
    <cellStyle name="Note 2 3 4 2 17 3" xfId="26899" xr:uid="{00000000-0005-0000-0000-00008F690000}"/>
    <cellStyle name="Note 2 3 4 2 18" xfId="26900" xr:uid="{00000000-0005-0000-0000-000090690000}"/>
    <cellStyle name="Note 2 3 4 2 18 2" xfId="26901" xr:uid="{00000000-0005-0000-0000-000091690000}"/>
    <cellStyle name="Note 2 3 4 2 18 3" xfId="26902" xr:uid="{00000000-0005-0000-0000-000092690000}"/>
    <cellStyle name="Note 2 3 4 2 19" xfId="26903" xr:uid="{00000000-0005-0000-0000-000093690000}"/>
    <cellStyle name="Note 2 3 4 2 19 2" xfId="26904" xr:uid="{00000000-0005-0000-0000-000094690000}"/>
    <cellStyle name="Note 2 3 4 2 19 3" xfId="26905" xr:uid="{00000000-0005-0000-0000-000095690000}"/>
    <cellStyle name="Note 2 3 4 2 2" xfId="26906" xr:uid="{00000000-0005-0000-0000-000096690000}"/>
    <cellStyle name="Note 2 3 4 2 2 10" xfId="26907" xr:uid="{00000000-0005-0000-0000-000097690000}"/>
    <cellStyle name="Note 2 3 4 2 2 11" xfId="26908" xr:uid="{00000000-0005-0000-0000-000098690000}"/>
    <cellStyle name="Note 2 3 4 2 2 12" xfId="26909" xr:uid="{00000000-0005-0000-0000-000099690000}"/>
    <cellStyle name="Note 2 3 4 2 2 2" xfId="26910" xr:uid="{00000000-0005-0000-0000-00009A690000}"/>
    <cellStyle name="Note 2 3 4 2 2 2 2" xfId="26911" xr:uid="{00000000-0005-0000-0000-00009B690000}"/>
    <cellStyle name="Note 2 3 4 2 2 2 3" xfId="26912" xr:uid="{00000000-0005-0000-0000-00009C690000}"/>
    <cellStyle name="Note 2 3 4 2 2 3" xfId="26913" xr:uid="{00000000-0005-0000-0000-00009D690000}"/>
    <cellStyle name="Note 2 3 4 2 2 3 2" xfId="26914" xr:uid="{00000000-0005-0000-0000-00009E690000}"/>
    <cellStyle name="Note 2 3 4 2 2 3 3" xfId="26915" xr:uid="{00000000-0005-0000-0000-00009F690000}"/>
    <cellStyle name="Note 2 3 4 2 2 4" xfId="26916" xr:uid="{00000000-0005-0000-0000-0000A0690000}"/>
    <cellStyle name="Note 2 3 4 2 2 4 2" xfId="26917" xr:uid="{00000000-0005-0000-0000-0000A1690000}"/>
    <cellStyle name="Note 2 3 4 2 2 4 3" xfId="26918" xr:uid="{00000000-0005-0000-0000-0000A2690000}"/>
    <cellStyle name="Note 2 3 4 2 2 5" xfId="26919" xr:uid="{00000000-0005-0000-0000-0000A3690000}"/>
    <cellStyle name="Note 2 3 4 2 2 5 2" xfId="26920" xr:uid="{00000000-0005-0000-0000-0000A4690000}"/>
    <cellStyle name="Note 2 3 4 2 2 5 3" xfId="26921" xr:uid="{00000000-0005-0000-0000-0000A5690000}"/>
    <cellStyle name="Note 2 3 4 2 2 6" xfId="26922" xr:uid="{00000000-0005-0000-0000-0000A6690000}"/>
    <cellStyle name="Note 2 3 4 2 2 6 2" xfId="26923" xr:uid="{00000000-0005-0000-0000-0000A7690000}"/>
    <cellStyle name="Note 2 3 4 2 2 6 3" xfId="26924" xr:uid="{00000000-0005-0000-0000-0000A8690000}"/>
    <cellStyle name="Note 2 3 4 2 2 7" xfId="26925" xr:uid="{00000000-0005-0000-0000-0000A9690000}"/>
    <cellStyle name="Note 2 3 4 2 2 7 2" xfId="26926" xr:uid="{00000000-0005-0000-0000-0000AA690000}"/>
    <cellStyle name="Note 2 3 4 2 2 7 3" xfId="26927" xr:uid="{00000000-0005-0000-0000-0000AB690000}"/>
    <cellStyle name="Note 2 3 4 2 2 8" xfId="26928" xr:uid="{00000000-0005-0000-0000-0000AC690000}"/>
    <cellStyle name="Note 2 3 4 2 2 8 2" xfId="26929" xr:uid="{00000000-0005-0000-0000-0000AD690000}"/>
    <cellStyle name="Note 2 3 4 2 2 8 3" xfId="26930" xr:uid="{00000000-0005-0000-0000-0000AE690000}"/>
    <cellStyle name="Note 2 3 4 2 2 9" xfId="26931" xr:uid="{00000000-0005-0000-0000-0000AF690000}"/>
    <cellStyle name="Note 2 3 4 2 2 9 2" xfId="26932" xr:uid="{00000000-0005-0000-0000-0000B0690000}"/>
    <cellStyle name="Note 2 3 4 2 2 9 3" xfId="26933" xr:uid="{00000000-0005-0000-0000-0000B1690000}"/>
    <cellStyle name="Note 2 3 4 2 20" xfId="26934" xr:uid="{00000000-0005-0000-0000-0000B2690000}"/>
    <cellStyle name="Note 2 3 4 2 21" xfId="26935" xr:uid="{00000000-0005-0000-0000-0000B3690000}"/>
    <cellStyle name="Note 2 3 4 2 3" xfId="26936" xr:uid="{00000000-0005-0000-0000-0000B4690000}"/>
    <cellStyle name="Note 2 3 4 2 3 10" xfId="26937" xr:uid="{00000000-0005-0000-0000-0000B5690000}"/>
    <cellStyle name="Note 2 3 4 2 3 11" xfId="26938" xr:uid="{00000000-0005-0000-0000-0000B6690000}"/>
    <cellStyle name="Note 2 3 4 2 3 12" xfId="26939" xr:uid="{00000000-0005-0000-0000-0000B7690000}"/>
    <cellStyle name="Note 2 3 4 2 3 2" xfId="26940" xr:uid="{00000000-0005-0000-0000-0000B8690000}"/>
    <cellStyle name="Note 2 3 4 2 3 2 2" xfId="26941" xr:uid="{00000000-0005-0000-0000-0000B9690000}"/>
    <cellStyle name="Note 2 3 4 2 3 2 3" xfId="26942" xr:uid="{00000000-0005-0000-0000-0000BA690000}"/>
    <cellStyle name="Note 2 3 4 2 3 3" xfId="26943" xr:uid="{00000000-0005-0000-0000-0000BB690000}"/>
    <cellStyle name="Note 2 3 4 2 3 3 2" xfId="26944" xr:uid="{00000000-0005-0000-0000-0000BC690000}"/>
    <cellStyle name="Note 2 3 4 2 3 3 3" xfId="26945" xr:uid="{00000000-0005-0000-0000-0000BD690000}"/>
    <cellStyle name="Note 2 3 4 2 3 4" xfId="26946" xr:uid="{00000000-0005-0000-0000-0000BE690000}"/>
    <cellStyle name="Note 2 3 4 2 3 4 2" xfId="26947" xr:uid="{00000000-0005-0000-0000-0000BF690000}"/>
    <cellStyle name="Note 2 3 4 2 3 4 3" xfId="26948" xr:uid="{00000000-0005-0000-0000-0000C0690000}"/>
    <cellStyle name="Note 2 3 4 2 3 5" xfId="26949" xr:uid="{00000000-0005-0000-0000-0000C1690000}"/>
    <cellStyle name="Note 2 3 4 2 3 5 2" xfId="26950" xr:uid="{00000000-0005-0000-0000-0000C2690000}"/>
    <cellStyle name="Note 2 3 4 2 3 5 3" xfId="26951" xr:uid="{00000000-0005-0000-0000-0000C3690000}"/>
    <cellStyle name="Note 2 3 4 2 3 6" xfId="26952" xr:uid="{00000000-0005-0000-0000-0000C4690000}"/>
    <cellStyle name="Note 2 3 4 2 3 6 2" xfId="26953" xr:uid="{00000000-0005-0000-0000-0000C5690000}"/>
    <cellStyle name="Note 2 3 4 2 3 6 3" xfId="26954" xr:uid="{00000000-0005-0000-0000-0000C6690000}"/>
    <cellStyle name="Note 2 3 4 2 3 7" xfId="26955" xr:uid="{00000000-0005-0000-0000-0000C7690000}"/>
    <cellStyle name="Note 2 3 4 2 3 7 2" xfId="26956" xr:uid="{00000000-0005-0000-0000-0000C8690000}"/>
    <cellStyle name="Note 2 3 4 2 3 7 3" xfId="26957" xr:uid="{00000000-0005-0000-0000-0000C9690000}"/>
    <cellStyle name="Note 2 3 4 2 3 8" xfId="26958" xr:uid="{00000000-0005-0000-0000-0000CA690000}"/>
    <cellStyle name="Note 2 3 4 2 3 8 2" xfId="26959" xr:uid="{00000000-0005-0000-0000-0000CB690000}"/>
    <cellStyle name="Note 2 3 4 2 3 8 3" xfId="26960" xr:uid="{00000000-0005-0000-0000-0000CC690000}"/>
    <cellStyle name="Note 2 3 4 2 3 9" xfId="26961" xr:uid="{00000000-0005-0000-0000-0000CD690000}"/>
    <cellStyle name="Note 2 3 4 2 3 9 2" xfId="26962" xr:uid="{00000000-0005-0000-0000-0000CE690000}"/>
    <cellStyle name="Note 2 3 4 2 3 9 3" xfId="26963" xr:uid="{00000000-0005-0000-0000-0000CF690000}"/>
    <cellStyle name="Note 2 3 4 2 4" xfId="26964" xr:uid="{00000000-0005-0000-0000-0000D0690000}"/>
    <cellStyle name="Note 2 3 4 2 4 10" xfId="26965" xr:uid="{00000000-0005-0000-0000-0000D1690000}"/>
    <cellStyle name="Note 2 3 4 2 4 11" xfId="26966" xr:uid="{00000000-0005-0000-0000-0000D2690000}"/>
    <cellStyle name="Note 2 3 4 2 4 12" xfId="26967" xr:uid="{00000000-0005-0000-0000-0000D3690000}"/>
    <cellStyle name="Note 2 3 4 2 4 2" xfId="26968" xr:uid="{00000000-0005-0000-0000-0000D4690000}"/>
    <cellStyle name="Note 2 3 4 2 4 2 2" xfId="26969" xr:uid="{00000000-0005-0000-0000-0000D5690000}"/>
    <cellStyle name="Note 2 3 4 2 4 2 3" xfId="26970" xr:uid="{00000000-0005-0000-0000-0000D6690000}"/>
    <cellStyle name="Note 2 3 4 2 4 3" xfId="26971" xr:uid="{00000000-0005-0000-0000-0000D7690000}"/>
    <cellStyle name="Note 2 3 4 2 4 3 2" xfId="26972" xr:uid="{00000000-0005-0000-0000-0000D8690000}"/>
    <cellStyle name="Note 2 3 4 2 4 3 3" xfId="26973" xr:uid="{00000000-0005-0000-0000-0000D9690000}"/>
    <cellStyle name="Note 2 3 4 2 4 4" xfId="26974" xr:uid="{00000000-0005-0000-0000-0000DA690000}"/>
    <cellStyle name="Note 2 3 4 2 4 4 2" xfId="26975" xr:uid="{00000000-0005-0000-0000-0000DB690000}"/>
    <cellStyle name="Note 2 3 4 2 4 4 3" xfId="26976" xr:uid="{00000000-0005-0000-0000-0000DC690000}"/>
    <cellStyle name="Note 2 3 4 2 4 5" xfId="26977" xr:uid="{00000000-0005-0000-0000-0000DD690000}"/>
    <cellStyle name="Note 2 3 4 2 4 5 2" xfId="26978" xr:uid="{00000000-0005-0000-0000-0000DE690000}"/>
    <cellStyle name="Note 2 3 4 2 4 5 3" xfId="26979" xr:uid="{00000000-0005-0000-0000-0000DF690000}"/>
    <cellStyle name="Note 2 3 4 2 4 6" xfId="26980" xr:uid="{00000000-0005-0000-0000-0000E0690000}"/>
    <cellStyle name="Note 2 3 4 2 4 6 2" xfId="26981" xr:uid="{00000000-0005-0000-0000-0000E1690000}"/>
    <cellStyle name="Note 2 3 4 2 4 6 3" xfId="26982" xr:uid="{00000000-0005-0000-0000-0000E2690000}"/>
    <cellStyle name="Note 2 3 4 2 4 7" xfId="26983" xr:uid="{00000000-0005-0000-0000-0000E3690000}"/>
    <cellStyle name="Note 2 3 4 2 4 7 2" xfId="26984" xr:uid="{00000000-0005-0000-0000-0000E4690000}"/>
    <cellStyle name="Note 2 3 4 2 4 7 3" xfId="26985" xr:uid="{00000000-0005-0000-0000-0000E5690000}"/>
    <cellStyle name="Note 2 3 4 2 4 8" xfId="26986" xr:uid="{00000000-0005-0000-0000-0000E6690000}"/>
    <cellStyle name="Note 2 3 4 2 4 8 2" xfId="26987" xr:uid="{00000000-0005-0000-0000-0000E7690000}"/>
    <cellStyle name="Note 2 3 4 2 4 8 3" xfId="26988" xr:uid="{00000000-0005-0000-0000-0000E8690000}"/>
    <cellStyle name="Note 2 3 4 2 4 9" xfId="26989" xr:uid="{00000000-0005-0000-0000-0000E9690000}"/>
    <cellStyle name="Note 2 3 4 2 4 9 2" xfId="26990" xr:uid="{00000000-0005-0000-0000-0000EA690000}"/>
    <cellStyle name="Note 2 3 4 2 4 9 3" xfId="26991" xr:uid="{00000000-0005-0000-0000-0000EB690000}"/>
    <cellStyle name="Note 2 3 4 2 5" xfId="26992" xr:uid="{00000000-0005-0000-0000-0000EC690000}"/>
    <cellStyle name="Note 2 3 4 2 5 10" xfId="26993" xr:uid="{00000000-0005-0000-0000-0000ED690000}"/>
    <cellStyle name="Note 2 3 4 2 5 11" xfId="26994" xr:uid="{00000000-0005-0000-0000-0000EE690000}"/>
    <cellStyle name="Note 2 3 4 2 5 12" xfId="26995" xr:uid="{00000000-0005-0000-0000-0000EF690000}"/>
    <cellStyle name="Note 2 3 4 2 5 2" xfId="26996" xr:uid="{00000000-0005-0000-0000-0000F0690000}"/>
    <cellStyle name="Note 2 3 4 2 5 2 2" xfId="26997" xr:uid="{00000000-0005-0000-0000-0000F1690000}"/>
    <cellStyle name="Note 2 3 4 2 5 2 3" xfId="26998" xr:uid="{00000000-0005-0000-0000-0000F2690000}"/>
    <cellStyle name="Note 2 3 4 2 5 3" xfId="26999" xr:uid="{00000000-0005-0000-0000-0000F3690000}"/>
    <cellStyle name="Note 2 3 4 2 5 3 2" xfId="27000" xr:uid="{00000000-0005-0000-0000-0000F4690000}"/>
    <cellStyle name="Note 2 3 4 2 5 3 3" xfId="27001" xr:uid="{00000000-0005-0000-0000-0000F5690000}"/>
    <cellStyle name="Note 2 3 4 2 5 4" xfId="27002" xr:uid="{00000000-0005-0000-0000-0000F6690000}"/>
    <cellStyle name="Note 2 3 4 2 5 4 2" xfId="27003" xr:uid="{00000000-0005-0000-0000-0000F7690000}"/>
    <cellStyle name="Note 2 3 4 2 5 4 3" xfId="27004" xr:uid="{00000000-0005-0000-0000-0000F8690000}"/>
    <cellStyle name="Note 2 3 4 2 5 5" xfId="27005" xr:uid="{00000000-0005-0000-0000-0000F9690000}"/>
    <cellStyle name="Note 2 3 4 2 5 5 2" xfId="27006" xr:uid="{00000000-0005-0000-0000-0000FA690000}"/>
    <cellStyle name="Note 2 3 4 2 5 5 3" xfId="27007" xr:uid="{00000000-0005-0000-0000-0000FB690000}"/>
    <cellStyle name="Note 2 3 4 2 5 6" xfId="27008" xr:uid="{00000000-0005-0000-0000-0000FC690000}"/>
    <cellStyle name="Note 2 3 4 2 5 6 2" xfId="27009" xr:uid="{00000000-0005-0000-0000-0000FD690000}"/>
    <cellStyle name="Note 2 3 4 2 5 6 3" xfId="27010" xr:uid="{00000000-0005-0000-0000-0000FE690000}"/>
    <cellStyle name="Note 2 3 4 2 5 7" xfId="27011" xr:uid="{00000000-0005-0000-0000-0000FF690000}"/>
    <cellStyle name="Note 2 3 4 2 5 7 2" xfId="27012" xr:uid="{00000000-0005-0000-0000-0000006A0000}"/>
    <cellStyle name="Note 2 3 4 2 5 7 3" xfId="27013" xr:uid="{00000000-0005-0000-0000-0000016A0000}"/>
    <cellStyle name="Note 2 3 4 2 5 8" xfId="27014" xr:uid="{00000000-0005-0000-0000-0000026A0000}"/>
    <cellStyle name="Note 2 3 4 2 5 8 2" xfId="27015" xr:uid="{00000000-0005-0000-0000-0000036A0000}"/>
    <cellStyle name="Note 2 3 4 2 5 8 3" xfId="27016" xr:uid="{00000000-0005-0000-0000-0000046A0000}"/>
    <cellStyle name="Note 2 3 4 2 5 9" xfId="27017" xr:uid="{00000000-0005-0000-0000-0000056A0000}"/>
    <cellStyle name="Note 2 3 4 2 5 9 2" xfId="27018" xr:uid="{00000000-0005-0000-0000-0000066A0000}"/>
    <cellStyle name="Note 2 3 4 2 5 9 3" xfId="27019" xr:uid="{00000000-0005-0000-0000-0000076A0000}"/>
    <cellStyle name="Note 2 3 4 2 6" xfId="27020" xr:uid="{00000000-0005-0000-0000-0000086A0000}"/>
    <cellStyle name="Note 2 3 4 2 6 10" xfId="27021" xr:uid="{00000000-0005-0000-0000-0000096A0000}"/>
    <cellStyle name="Note 2 3 4 2 6 11" xfId="27022" xr:uid="{00000000-0005-0000-0000-00000A6A0000}"/>
    <cellStyle name="Note 2 3 4 2 6 12" xfId="27023" xr:uid="{00000000-0005-0000-0000-00000B6A0000}"/>
    <cellStyle name="Note 2 3 4 2 6 2" xfId="27024" xr:uid="{00000000-0005-0000-0000-00000C6A0000}"/>
    <cellStyle name="Note 2 3 4 2 6 2 2" xfId="27025" xr:uid="{00000000-0005-0000-0000-00000D6A0000}"/>
    <cellStyle name="Note 2 3 4 2 6 2 3" xfId="27026" xr:uid="{00000000-0005-0000-0000-00000E6A0000}"/>
    <cellStyle name="Note 2 3 4 2 6 3" xfId="27027" xr:uid="{00000000-0005-0000-0000-00000F6A0000}"/>
    <cellStyle name="Note 2 3 4 2 6 3 2" xfId="27028" xr:uid="{00000000-0005-0000-0000-0000106A0000}"/>
    <cellStyle name="Note 2 3 4 2 6 3 3" xfId="27029" xr:uid="{00000000-0005-0000-0000-0000116A0000}"/>
    <cellStyle name="Note 2 3 4 2 6 4" xfId="27030" xr:uid="{00000000-0005-0000-0000-0000126A0000}"/>
    <cellStyle name="Note 2 3 4 2 6 4 2" xfId="27031" xr:uid="{00000000-0005-0000-0000-0000136A0000}"/>
    <cellStyle name="Note 2 3 4 2 6 4 3" xfId="27032" xr:uid="{00000000-0005-0000-0000-0000146A0000}"/>
    <cellStyle name="Note 2 3 4 2 6 5" xfId="27033" xr:uid="{00000000-0005-0000-0000-0000156A0000}"/>
    <cellStyle name="Note 2 3 4 2 6 5 2" xfId="27034" xr:uid="{00000000-0005-0000-0000-0000166A0000}"/>
    <cellStyle name="Note 2 3 4 2 6 5 3" xfId="27035" xr:uid="{00000000-0005-0000-0000-0000176A0000}"/>
    <cellStyle name="Note 2 3 4 2 6 6" xfId="27036" xr:uid="{00000000-0005-0000-0000-0000186A0000}"/>
    <cellStyle name="Note 2 3 4 2 6 6 2" xfId="27037" xr:uid="{00000000-0005-0000-0000-0000196A0000}"/>
    <cellStyle name="Note 2 3 4 2 6 6 3" xfId="27038" xr:uid="{00000000-0005-0000-0000-00001A6A0000}"/>
    <cellStyle name="Note 2 3 4 2 6 7" xfId="27039" xr:uid="{00000000-0005-0000-0000-00001B6A0000}"/>
    <cellStyle name="Note 2 3 4 2 6 7 2" xfId="27040" xr:uid="{00000000-0005-0000-0000-00001C6A0000}"/>
    <cellStyle name="Note 2 3 4 2 6 7 3" xfId="27041" xr:uid="{00000000-0005-0000-0000-00001D6A0000}"/>
    <cellStyle name="Note 2 3 4 2 6 8" xfId="27042" xr:uid="{00000000-0005-0000-0000-00001E6A0000}"/>
    <cellStyle name="Note 2 3 4 2 6 8 2" xfId="27043" xr:uid="{00000000-0005-0000-0000-00001F6A0000}"/>
    <cellStyle name="Note 2 3 4 2 6 8 3" xfId="27044" xr:uid="{00000000-0005-0000-0000-0000206A0000}"/>
    <cellStyle name="Note 2 3 4 2 6 9" xfId="27045" xr:uid="{00000000-0005-0000-0000-0000216A0000}"/>
    <cellStyle name="Note 2 3 4 2 6 9 2" xfId="27046" xr:uid="{00000000-0005-0000-0000-0000226A0000}"/>
    <cellStyle name="Note 2 3 4 2 6 9 3" xfId="27047" xr:uid="{00000000-0005-0000-0000-0000236A0000}"/>
    <cellStyle name="Note 2 3 4 2 7" xfId="27048" xr:uid="{00000000-0005-0000-0000-0000246A0000}"/>
    <cellStyle name="Note 2 3 4 2 7 10" xfId="27049" xr:uid="{00000000-0005-0000-0000-0000256A0000}"/>
    <cellStyle name="Note 2 3 4 2 7 11" xfId="27050" xr:uid="{00000000-0005-0000-0000-0000266A0000}"/>
    <cellStyle name="Note 2 3 4 2 7 12" xfId="27051" xr:uid="{00000000-0005-0000-0000-0000276A0000}"/>
    <cellStyle name="Note 2 3 4 2 7 2" xfId="27052" xr:uid="{00000000-0005-0000-0000-0000286A0000}"/>
    <cellStyle name="Note 2 3 4 2 7 2 2" xfId="27053" xr:uid="{00000000-0005-0000-0000-0000296A0000}"/>
    <cellStyle name="Note 2 3 4 2 7 2 3" xfId="27054" xr:uid="{00000000-0005-0000-0000-00002A6A0000}"/>
    <cellStyle name="Note 2 3 4 2 7 3" xfId="27055" xr:uid="{00000000-0005-0000-0000-00002B6A0000}"/>
    <cellStyle name="Note 2 3 4 2 7 3 2" xfId="27056" xr:uid="{00000000-0005-0000-0000-00002C6A0000}"/>
    <cellStyle name="Note 2 3 4 2 7 3 3" xfId="27057" xr:uid="{00000000-0005-0000-0000-00002D6A0000}"/>
    <cellStyle name="Note 2 3 4 2 7 4" xfId="27058" xr:uid="{00000000-0005-0000-0000-00002E6A0000}"/>
    <cellStyle name="Note 2 3 4 2 7 4 2" xfId="27059" xr:uid="{00000000-0005-0000-0000-00002F6A0000}"/>
    <cellStyle name="Note 2 3 4 2 7 4 3" xfId="27060" xr:uid="{00000000-0005-0000-0000-0000306A0000}"/>
    <cellStyle name="Note 2 3 4 2 7 5" xfId="27061" xr:uid="{00000000-0005-0000-0000-0000316A0000}"/>
    <cellStyle name="Note 2 3 4 2 7 5 2" xfId="27062" xr:uid="{00000000-0005-0000-0000-0000326A0000}"/>
    <cellStyle name="Note 2 3 4 2 7 5 3" xfId="27063" xr:uid="{00000000-0005-0000-0000-0000336A0000}"/>
    <cellStyle name="Note 2 3 4 2 7 6" xfId="27064" xr:uid="{00000000-0005-0000-0000-0000346A0000}"/>
    <cellStyle name="Note 2 3 4 2 7 6 2" xfId="27065" xr:uid="{00000000-0005-0000-0000-0000356A0000}"/>
    <cellStyle name="Note 2 3 4 2 7 6 3" xfId="27066" xr:uid="{00000000-0005-0000-0000-0000366A0000}"/>
    <cellStyle name="Note 2 3 4 2 7 7" xfId="27067" xr:uid="{00000000-0005-0000-0000-0000376A0000}"/>
    <cellStyle name="Note 2 3 4 2 7 7 2" xfId="27068" xr:uid="{00000000-0005-0000-0000-0000386A0000}"/>
    <cellStyle name="Note 2 3 4 2 7 7 3" xfId="27069" xr:uid="{00000000-0005-0000-0000-0000396A0000}"/>
    <cellStyle name="Note 2 3 4 2 7 8" xfId="27070" xr:uid="{00000000-0005-0000-0000-00003A6A0000}"/>
    <cellStyle name="Note 2 3 4 2 7 8 2" xfId="27071" xr:uid="{00000000-0005-0000-0000-00003B6A0000}"/>
    <cellStyle name="Note 2 3 4 2 7 8 3" xfId="27072" xr:uid="{00000000-0005-0000-0000-00003C6A0000}"/>
    <cellStyle name="Note 2 3 4 2 7 9" xfId="27073" xr:uid="{00000000-0005-0000-0000-00003D6A0000}"/>
    <cellStyle name="Note 2 3 4 2 7 9 2" xfId="27074" xr:uid="{00000000-0005-0000-0000-00003E6A0000}"/>
    <cellStyle name="Note 2 3 4 2 7 9 3" xfId="27075" xr:uid="{00000000-0005-0000-0000-00003F6A0000}"/>
    <cellStyle name="Note 2 3 4 2 8" xfId="27076" xr:uid="{00000000-0005-0000-0000-0000406A0000}"/>
    <cellStyle name="Note 2 3 4 2 8 10" xfId="27077" xr:uid="{00000000-0005-0000-0000-0000416A0000}"/>
    <cellStyle name="Note 2 3 4 2 8 11" xfId="27078" xr:uid="{00000000-0005-0000-0000-0000426A0000}"/>
    <cellStyle name="Note 2 3 4 2 8 12" xfId="27079" xr:uid="{00000000-0005-0000-0000-0000436A0000}"/>
    <cellStyle name="Note 2 3 4 2 8 2" xfId="27080" xr:uid="{00000000-0005-0000-0000-0000446A0000}"/>
    <cellStyle name="Note 2 3 4 2 8 2 2" xfId="27081" xr:uid="{00000000-0005-0000-0000-0000456A0000}"/>
    <cellStyle name="Note 2 3 4 2 8 2 3" xfId="27082" xr:uid="{00000000-0005-0000-0000-0000466A0000}"/>
    <cellStyle name="Note 2 3 4 2 8 3" xfId="27083" xr:uid="{00000000-0005-0000-0000-0000476A0000}"/>
    <cellStyle name="Note 2 3 4 2 8 3 2" xfId="27084" xr:uid="{00000000-0005-0000-0000-0000486A0000}"/>
    <cellStyle name="Note 2 3 4 2 8 3 3" xfId="27085" xr:uid="{00000000-0005-0000-0000-0000496A0000}"/>
    <cellStyle name="Note 2 3 4 2 8 4" xfId="27086" xr:uid="{00000000-0005-0000-0000-00004A6A0000}"/>
    <cellStyle name="Note 2 3 4 2 8 4 2" xfId="27087" xr:uid="{00000000-0005-0000-0000-00004B6A0000}"/>
    <cellStyle name="Note 2 3 4 2 8 4 3" xfId="27088" xr:uid="{00000000-0005-0000-0000-00004C6A0000}"/>
    <cellStyle name="Note 2 3 4 2 8 5" xfId="27089" xr:uid="{00000000-0005-0000-0000-00004D6A0000}"/>
    <cellStyle name="Note 2 3 4 2 8 5 2" xfId="27090" xr:uid="{00000000-0005-0000-0000-00004E6A0000}"/>
    <cellStyle name="Note 2 3 4 2 8 5 3" xfId="27091" xr:uid="{00000000-0005-0000-0000-00004F6A0000}"/>
    <cellStyle name="Note 2 3 4 2 8 6" xfId="27092" xr:uid="{00000000-0005-0000-0000-0000506A0000}"/>
    <cellStyle name="Note 2 3 4 2 8 6 2" xfId="27093" xr:uid="{00000000-0005-0000-0000-0000516A0000}"/>
    <cellStyle name="Note 2 3 4 2 8 6 3" xfId="27094" xr:uid="{00000000-0005-0000-0000-0000526A0000}"/>
    <cellStyle name="Note 2 3 4 2 8 7" xfId="27095" xr:uid="{00000000-0005-0000-0000-0000536A0000}"/>
    <cellStyle name="Note 2 3 4 2 8 7 2" xfId="27096" xr:uid="{00000000-0005-0000-0000-0000546A0000}"/>
    <cellStyle name="Note 2 3 4 2 8 7 3" xfId="27097" xr:uid="{00000000-0005-0000-0000-0000556A0000}"/>
    <cellStyle name="Note 2 3 4 2 8 8" xfId="27098" xr:uid="{00000000-0005-0000-0000-0000566A0000}"/>
    <cellStyle name="Note 2 3 4 2 8 8 2" xfId="27099" xr:uid="{00000000-0005-0000-0000-0000576A0000}"/>
    <cellStyle name="Note 2 3 4 2 8 8 3" xfId="27100" xr:uid="{00000000-0005-0000-0000-0000586A0000}"/>
    <cellStyle name="Note 2 3 4 2 8 9" xfId="27101" xr:uid="{00000000-0005-0000-0000-0000596A0000}"/>
    <cellStyle name="Note 2 3 4 2 8 9 2" xfId="27102" xr:uid="{00000000-0005-0000-0000-00005A6A0000}"/>
    <cellStyle name="Note 2 3 4 2 8 9 3" xfId="27103" xr:uid="{00000000-0005-0000-0000-00005B6A0000}"/>
    <cellStyle name="Note 2 3 4 2 9" xfId="27104" xr:uid="{00000000-0005-0000-0000-00005C6A0000}"/>
    <cellStyle name="Note 2 3 4 2 9 10" xfId="27105" xr:uid="{00000000-0005-0000-0000-00005D6A0000}"/>
    <cellStyle name="Note 2 3 4 2 9 11" xfId="27106" xr:uid="{00000000-0005-0000-0000-00005E6A0000}"/>
    <cellStyle name="Note 2 3 4 2 9 12" xfId="27107" xr:uid="{00000000-0005-0000-0000-00005F6A0000}"/>
    <cellStyle name="Note 2 3 4 2 9 2" xfId="27108" xr:uid="{00000000-0005-0000-0000-0000606A0000}"/>
    <cellStyle name="Note 2 3 4 2 9 2 2" xfId="27109" xr:uid="{00000000-0005-0000-0000-0000616A0000}"/>
    <cellStyle name="Note 2 3 4 2 9 2 3" xfId="27110" xr:uid="{00000000-0005-0000-0000-0000626A0000}"/>
    <cellStyle name="Note 2 3 4 2 9 3" xfId="27111" xr:uid="{00000000-0005-0000-0000-0000636A0000}"/>
    <cellStyle name="Note 2 3 4 2 9 3 2" xfId="27112" xr:uid="{00000000-0005-0000-0000-0000646A0000}"/>
    <cellStyle name="Note 2 3 4 2 9 3 3" xfId="27113" xr:uid="{00000000-0005-0000-0000-0000656A0000}"/>
    <cellStyle name="Note 2 3 4 2 9 4" xfId="27114" xr:uid="{00000000-0005-0000-0000-0000666A0000}"/>
    <cellStyle name="Note 2 3 4 2 9 4 2" xfId="27115" xr:uid="{00000000-0005-0000-0000-0000676A0000}"/>
    <cellStyle name="Note 2 3 4 2 9 4 3" xfId="27116" xr:uid="{00000000-0005-0000-0000-0000686A0000}"/>
    <cellStyle name="Note 2 3 4 2 9 5" xfId="27117" xr:uid="{00000000-0005-0000-0000-0000696A0000}"/>
    <cellStyle name="Note 2 3 4 2 9 5 2" xfId="27118" xr:uid="{00000000-0005-0000-0000-00006A6A0000}"/>
    <cellStyle name="Note 2 3 4 2 9 5 3" xfId="27119" xr:uid="{00000000-0005-0000-0000-00006B6A0000}"/>
    <cellStyle name="Note 2 3 4 2 9 6" xfId="27120" xr:uid="{00000000-0005-0000-0000-00006C6A0000}"/>
    <cellStyle name="Note 2 3 4 2 9 6 2" xfId="27121" xr:uid="{00000000-0005-0000-0000-00006D6A0000}"/>
    <cellStyle name="Note 2 3 4 2 9 6 3" xfId="27122" xr:uid="{00000000-0005-0000-0000-00006E6A0000}"/>
    <cellStyle name="Note 2 3 4 2 9 7" xfId="27123" xr:uid="{00000000-0005-0000-0000-00006F6A0000}"/>
    <cellStyle name="Note 2 3 4 2 9 7 2" xfId="27124" xr:uid="{00000000-0005-0000-0000-0000706A0000}"/>
    <cellStyle name="Note 2 3 4 2 9 7 3" xfId="27125" xr:uid="{00000000-0005-0000-0000-0000716A0000}"/>
    <cellStyle name="Note 2 3 4 2 9 8" xfId="27126" xr:uid="{00000000-0005-0000-0000-0000726A0000}"/>
    <cellStyle name="Note 2 3 4 2 9 8 2" xfId="27127" xr:uid="{00000000-0005-0000-0000-0000736A0000}"/>
    <cellStyle name="Note 2 3 4 2 9 8 3" xfId="27128" xr:uid="{00000000-0005-0000-0000-0000746A0000}"/>
    <cellStyle name="Note 2 3 4 2 9 9" xfId="27129" xr:uid="{00000000-0005-0000-0000-0000756A0000}"/>
    <cellStyle name="Note 2 3 4 2 9 9 2" xfId="27130" xr:uid="{00000000-0005-0000-0000-0000766A0000}"/>
    <cellStyle name="Note 2 3 4 2 9 9 3" xfId="27131" xr:uid="{00000000-0005-0000-0000-0000776A0000}"/>
    <cellStyle name="Note 2 3 4 3" xfId="27132" xr:uid="{00000000-0005-0000-0000-0000786A0000}"/>
    <cellStyle name="Note 2 3 4 3 10" xfId="27133" xr:uid="{00000000-0005-0000-0000-0000796A0000}"/>
    <cellStyle name="Note 2 3 4 3 10 2" xfId="27134" xr:uid="{00000000-0005-0000-0000-00007A6A0000}"/>
    <cellStyle name="Note 2 3 4 3 10 3" xfId="27135" xr:uid="{00000000-0005-0000-0000-00007B6A0000}"/>
    <cellStyle name="Note 2 3 4 3 11" xfId="27136" xr:uid="{00000000-0005-0000-0000-00007C6A0000}"/>
    <cellStyle name="Note 2 3 4 3 12" xfId="27137" xr:uid="{00000000-0005-0000-0000-00007D6A0000}"/>
    <cellStyle name="Note 2 3 4 3 2" xfId="27138" xr:uid="{00000000-0005-0000-0000-00007E6A0000}"/>
    <cellStyle name="Note 2 3 4 3 2 2" xfId="27139" xr:uid="{00000000-0005-0000-0000-00007F6A0000}"/>
    <cellStyle name="Note 2 3 4 3 2 3" xfId="27140" xr:uid="{00000000-0005-0000-0000-0000806A0000}"/>
    <cellStyle name="Note 2 3 4 3 3" xfId="27141" xr:uid="{00000000-0005-0000-0000-0000816A0000}"/>
    <cellStyle name="Note 2 3 4 3 3 2" xfId="27142" xr:uid="{00000000-0005-0000-0000-0000826A0000}"/>
    <cellStyle name="Note 2 3 4 3 3 3" xfId="27143" xr:uid="{00000000-0005-0000-0000-0000836A0000}"/>
    <cellStyle name="Note 2 3 4 3 4" xfId="27144" xr:uid="{00000000-0005-0000-0000-0000846A0000}"/>
    <cellStyle name="Note 2 3 4 3 4 2" xfId="27145" xr:uid="{00000000-0005-0000-0000-0000856A0000}"/>
    <cellStyle name="Note 2 3 4 3 4 3" xfId="27146" xr:uid="{00000000-0005-0000-0000-0000866A0000}"/>
    <cellStyle name="Note 2 3 4 3 5" xfId="27147" xr:uid="{00000000-0005-0000-0000-0000876A0000}"/>
    <cellStyle name="Note 2 3 4 3 5 2" xfId="27148" xr:uid="{00000000-0005-0000-0000-0000886A0000}"/>
    <cellStyle name="Note 2 3 4 3 5 3" xfId="27149" xr:uid="{00000000-0005-0000-0000-0000896A0000}"/>
    <cellStyle name="Note 2 3 4 3 6" xfId="27150" xr:uid="{00000000-0005-0000-0000-00008A6A0000}"/>
    <cellStyle name="Note 2 3 4 3 6 2" xfId="27151" xr:uid="{00000000-0005-0000-0000-00008B6A0000}"/>
    <cellStyle name="Note 2 3 4 3 6 3" xfId="27152" xr:uid="{00000000-0005-0000-0000-00008C6A0000}"/>
    <cellStyle name="Note 2 3 4 3 7" xfId="27153" xr:uid="{00000000-0005-0000-0000-00008D6A0000}"/>
    <cellStyle name="Note 2 3 4 3 7 2" xfId="27154" xr:uid="{00000000-0005-0000-0000-00008E6A0000}"/>
    <cellStyle name="Note 2 3 4 3 7 3" xfId="27155" xr:uid="{00000000-0005-0000-0000-00008F6A0000}"/>
    <cellStyle name="Note 2 3 4 3 8" xfId="27156" xr:uid="{00000000-0005-0000-0000-0000906A0000}"/>
    <cellStyle name="Note 2 3 4 3 8 2" xfId="27157" xr:uid="{00000000-0005-0000-0000-0000916A0000}"/>
    <cellStyle name="Note 2 3 4 3 8 3" xfId="27158" xr:uid="{00000000-0005-0000-0000-0000926A0000}"/>
    <cellStyle name="Note 2 3 4 3 9" xfId="27159" xr:uid="{00000000-0005-0000-0000-0000936A0000}"/>
    <cellStyle name="Note 2 3 4 3 9 2" xfId="27160" xr:uid="{00000000-0005-0000-0000-0000946A0000}"/>
    <cellStyle name="Note 2 3 4 3 9 3" xfId="27161" xr:uid="{00000000-0005-0000-0000-0000956A0000}"/>
    <cellStyle name="Note 2 3 4 4" xfId="27162" xr:uid="{00000000-0005-0000-0000-0000966A0000}"/>
    <cellStyle name="Note 2 3 4 4 2" xfId="27163" xr:uid="{00000000-0005-0000-0000-0000976A0000}"/>
    <cellStyle name="Note 2 3 4 4 3" xfId="27164" xr:uid="{00000000-0005-0000-0000-0000986A0000}"/>
    <cellStyle name="Note 2 3 4 5" xfId="27165" xr:uid="{00000000-0005-0000-0000-0000996A0000}"/>
    <cellStyle name="Note 2 3 4 5 2" xfId="27166" xr:uid="{00000000-0005-0000-0000-00009A6A0000}"/>
    <cellStyle name="Note 2 3 4 5 3" xfId="27167" xr:uid="{00000000-0005-0000-0000-00009B6A0000}"/>
    <cellStyle name="Note 2 3 4 6" xfId="27168" xr:uid="{00000000-0005-0000-0000-00009C6A0000}"/>
    <cellStyle name="Note 2 3 4 6 2" xfId="27169" xr:uid="{00000000-0005-0000-0000-00009D6A0000}"/>
    <cellStyle name="Note 2 3 4 6 3" xfId="27170" xr:uid="{00000000-0005-0000-0000-00009E6A0000}"/>
    <cellStyle name="Note 2 3 4 7" xfId="27171" xr:uid="{00000000-0005-0000-0000-00009F6A0000}"/>
    <cellStyle name="Note 2 3 4 7 2" xfId="27172" xr:uid="{00000000-0005-0000-0000-0000A06A0000}"/>
    <cellStyle name="Note 2 3 4 7 3" xfId="27173" xr:uid="{00000000-0005-0000-0000-0000A16A0000}"/>
    <cellStyle name="Note 2 3 4 8" xfId="27174" xr:uid="{00000000-0005-0000-0000-0000A26A0000}"/>
    <cellStyle name="Note 2 3 4 8 2" xfId="27175" xr:uid="{00000000-0005-0000-0000-0000A36A0000}"/>
    <cellStyle name="Note 2 3 4 8 3" xfId="27176" xr:uid="{00000000-0005-0000-0000-0000A46A0000}"/>
    <cellStyle name="Note 2 3 4 9" xfId="58317" xr:uid="{00000000-0005-0000-0000-0000A56A0000}"/>
    <cellStyle name="Note 2 3 5" xfId="27177" xr:uid="{00000000-0005-0000-0000-0000A66A0000}"/>
    <cellStyle name="Note 2 3 5 10" xfId="27178" xr:uid="{00000000-0005-0000-0000-0000A76A0000}"/>
    <cellStyle name="Note 2 3 5 10 10" xfId="27179" xr:uid="{00000000-0005-0000-0000-0000A86A0000}"/>
    <cellStyle name="Note 2 3 5 10 11" xfId="27180" xr:uid="{00000000-0005-0000-0000-0000A96A0000}"/>
    <cellStyle name="Note 2 3 5 10 12" xfId="27181" xr:uid="{00000000-0005-0000-0000-0000AA6A0000}"/>
    <cellStyle name="Note 2 3 5 10 2" xfId="27182" xr:uid="{00000000-0005-0000-0000-0000AB6A0000}"/>
    <cellStyle name="Note 2 3 5 10 2 2" xfId="27183" xr:uid="{00000000-0005-0000-0000-0000AC6A0000}"/>
    <cellStyle name="Note 2 3 5 10 2 3" xfId="27184" xr:uid="{00000000-0005-0000-0000-0000AD6A0000}"/>
    <cellStyle name="Note 2 3 5 10 3" xfId="27185" xr:uid="{00000000-0005-0000-0000-0000AE6A0000}"/>
    <cellStyle name="Note 2 3 5 10 3 2" xfId="27186" xr:uid="{00000000-0005-0000-0000-0000AF6A0000}"/>
    <cellStyle name="Note 2 3 5 10 3 3" xfId="27187" xr:uid="{00000000-0005-0000-0000-0000B06A0000}"/>
    <cellStyle name="Note 2 3 5 10 4" xfId="27188" xr:uid="{00000000-0005-0000-0000-0000B16A0000}"/>
    <cellStyle name="Note 2 3 5 10 4 2" xfId="27189" xr:uid="{00000000-0005-0000-0000-0000B26A0000}"/>
    <cellStyle name="Note 2 3 5 10 4 3" xfId="27190" xr:uid="{00000000-0005-0000-0000-0000B36A0000}"/>
    <cellStyle name="Note 2 3 5 10 5" xfId="27191" xr:uid="{00000000-0005-0000-0000-0000B46A0000}"/>
    <cellStyle name="Note 2 3 5 10 5 2" xfId="27192" xr:uid="{00000000-0005-0000-0000-0000B56A0000}"/>
    <cellStyle name="Note 2 3 5 10 5 3" xfId="27193" xr:uid="{00000000-0005-0000-0000-0000B66A0000}"/>
    <cellStyle name="Note 2 3 5 10 6" xfId="27194" xr:uid="{00000000-0005-0000-0000-0000B76A0000}"/>
    <cellStyle name="Note 2 3 5 10 6 2" xfId="27195" xr:uid="{00000000-0005-0000-0000-0000B86A0000}"/>
    <cellStyle name="Note 2 3 5 10 6 3" xfId="27196" xr:uid="{00000000-0005-0000-0000-0000B96A0000}"/>
    <cellStyle name="Note 2 3 5 10 7" xfId="27197" xr:uid="{00000000-0005-0000-0000-0000BA6A0000}"/>
    <cellStyle name="Note 2 3 5 10 7 2" xfId="27198" xr:uid="{00000000-0005-0000-0000-0000BB6A0000}"/>
    <cellStyle name="Note 2 3 5 10 7 3" xfId="27199" xr:uid="{00000000-0005-0000-0000-0000BC6A0000}"/>
    <cellStyle name="Note 2 3 5 10 8" xfId="27200" xr:uid="{00000000-0005-0000-0000-0000BD6A0000}"/>
    <cellStyle name="Note 2 3 5 10 8 2" xfId="27201" xr:uid="{00000000-0005-0000-0000-0000BE6A0000}"/>
    <cellStyle name="Note 2 3 5 10 8 3" xfId="27202" xr:uid="{00000000-0005-0000-0000-0000BF6A0000}"/>
    <cellStyle name="Note 2 3 5 10 9" xfId="27203" xr:uid="{00000000-0005-0000-0000-0000C06A0000}"/>
    <cellStyle name="Note 2 3 5 10 9 2" xfId="27204" xr:uid="{00000000-0005-0000-0000-0000C16A0000}"/>
    <cellStyle name="Note 2 3 5 10 9 3" xfId="27205" xr:uid="{00000000-0005-0000-0000-0000C26A0000}"/>
    <cellStyle name="Note 2 3 5 11" xfId="27206" xr:uid="{00000000-0005-0000-0000-0000C36A0000}"/>
    <cellStyle name="Note 2 3 5 11 2" xfId="27207" xr:uid="{00000000-0005-0000-0000-0000C46A0000}"/>
    <cellStyle name="Note 2 3 5 11 3" xfId="27208" xr:uid="{00000000-0005-0000-0000-0000C56A0000}"/>
    <cellStyle name="Note 2 3 5 12" xfId="27209" xr:uid="{00000000-0005-0000-0000-0000C66A0000}"/>
    <cellStyle name="Note 2 3 5 12 2" xfId="27210" xr:uid="{00000000-0005-0000-0000-0000C76A0000}"/>
    <cellStyle name="Note 2 3 5 12 3" xfId="27211" xr:uid="{00000000-0005-0000-0000-0000C86A0000}"/>
    <cellStyle name="Note 2 3 5 13" xfId="27212" xr:uid="{00000000-0005-0000-0000-0000C96A0000}"/>
    <cellStyle name="Note 2 3 5 13 2" xfId="27213" xr:uid="{00000000-0005-0000-0000-0000CA6A0000}"/>
    <cellStyle name="Note 2 3 5 13 3" xfId="27214" xr:uid="{00000000-0005-0000-0000-0000CB6A0000}"/>
    <cellStyle name="Note 2 3 5 14" xfId="27215" xr:uid="{00000000-0005-0000-0000-0000CC6A0000}"/>
    <cellStyle name="Note 2 3 5 14 2" xfId="27216" xr:uid="{00000000-0005-0000-0000-0000CD6A0000}"/>
    <cellStyle name="Note 2 3 5 14 3" xfId="27217" xr:uid="{00000000-0005-0000-0000-0000CE6A0000}"/>
    <cellStyle name="Note 2 3 5 15" xfId="27218" xr:uid="{00000000-0005-0000-0000-0000CF6A0000}"/>
    <cellStyle name="Note 2 3 5 15 2" xfId="27219" xr:uid="{00000000-0005-0000-0000-0000D06A0000}"/>
    <cellStyle name="Note 2 3 5 15 3" xfId="27220" xr:uid="{00000000-0005-0000-0000-0000D16A0000}"/>
    <cellStyle name="Note 2 3 5 16" xfId="27221" xr:uid="{00000000-0005-0000-0000-0000D26A0000}"/>
    <cellStyle name="Note 2 3 5 16 2" xfId="27222" xr:uid="{00000000-0005-0000-0000-0000D36A0000}"/>
    <cellStyle name="Note 2 3 5 16 3" xfId="27223" xr:uid="{00000000-0005-0000-0000-0000D46A0000}"/>
    <cellStyle name="Note 2 3 5 17" xfId="27224" xr:uid="{00000000-0005-0000-0000-0000D56A0000}"/>
    <cellStyle name="Note 2 3 5 17 2" xfId="27225" xr:uid="{00000000-0005-0000-0000-0000D66A0000}"/>
    <cellStyle name="Note 2 3 5 17 3" xfId="27226" xr:uid="{00000000-0005-0000-0000-0000D76A0000}"/>
    <cellStyle name="Note 2 3 5 18" xfId="27227" xr:uid="{00000000-0005-0000-0000-0000D86A0000}"/>
    <cellStyle name="Note 2 3 5 18 2" xfId="27228" xr:uid="{00000000-0005-0000-0000-0000D96A0000}"/>
    <cellStyle name="Note 2 3 5 18 3" xfId="27229" xr:uid="{00000000-0005-0000-0000-0000DA6A0000}"/>
    <cellStyle name="Note 2 3 5 19" xfId="27230" xr:uid="{00000000-0005-0000-0000-0000DB6A0000}"/>
    <cellStyle name="Note 2 3 5 19 2" xfId="27231" xr:uid="{00000000-0005-0000-0000-0000DC6A0000}"/>
    <cellStyle name="Note 2 3 5 19 3" xfId="27232" xr:uid="{00000000-0005-0000-0000-0000DD6A0000}"/>
    <cellStyle name="Note 2 3 5 2" xfId="27233" xr:uid="{00000000-0005-0000-0000-0000DE6A0000}"/>
    <cellStyle name="Note 2 3 5 2 10" xfId="27234" xr:uid="{00000000-0005-0000-0000-0000DF6A0000}"/>
    <cellStyle name="Note 2 3 5 2 11" xfId="27235" xr:uid="{00000000-0005-0000-0000-0000E06A0000}"/>
    <cellStyle name="Note 2 3 5 2 12" xfId="27236" xr:uid="{00000000-0005-0000-0000-0000E16A0000}"/>
    <cellStyle name="Note 2 3 5 2 2" xfId="27237" xr:uid="{00000000-0005-0000-0000-0000E26A0000}"/>
    <cellStyle name="Note 2 3 5 2 2 2" xfId="27238" xr:uid="{00000000-0005-0000-0000-0000E36A0000}"/>
    <cellStyle name="Note 2 3 5 2 2 3" xfId="27239" xr:uid="{00000000-0005-0000-0000-0000E46A0000}"/>
    <cellStyle name="Note 2 3 5 2 3" xfId="27240" xr:uid="{00000000-0005-0000-0000-0000E56A0000}"/>
    <cellStyle name="Note 2 3 5 2 3 2" xfId="27241" xr:uid="{00000000-0005-0000-0000-0000E66A0000}"/>
    <cellStyle name="Note 2 3 5 2 3 3" xfId="27242" xr:uid="{00000000-0005-0000-0000-0000E76A0000}"/>
    <cellStyle name="Note 2 3 5 2 4" xfId="27243" xr:uid="{00000000-0005-0000-0000-0000E86A0000}"/>
    <cellStyle name="Note 2 3 5 2 4 2" xfId="27244" xr:uid="{00000000-0005-0000-0000-0000E96A0000}"/>
    <cellStyle name="Note 2 3 5 2 4 3" xfId="27245" xr:uid="{00000000-0005-0000-0000-0000EA6A0000}"/>
    <cellStyle name="Note 2 3 5 2 5" xfId="27246" xr:uid="{00000000-0005-0000-0000-0000EB6A0000}"/>
    <cellStyle name="Note 2 3 5 2 5 2" xfId="27247" xr:uid="{00000000-0005-0000-0000-0000EC6A0000}"/>
    <cellStyle name="Note 2 3 5 2 5 3" xfId="27248" xr:uid="{00000000-0005-0000-0000-0000ED6A0000}"/>
    <cellStyle name="Note 2 3 5 2 6" xfId="27249" xr:uid="{00000000-0005-0000-0000-0000EE6A0000}"/>
    <cellStyle name="Note 2 3 5 2 6 2" xfId="27250" xr:uid="{00000000-0005-0000-0000-0000EF6A0000}"/>
    <cellStyle name="Note 2 3 5 2 6 3" xfId="27251" xr:uid="{00000000-0005-0000-0000-0000F06A0000}"/>
    <cellStyle name="Note 2 3 5 2 7" xfId="27252" xr:uid="{00000000-0005-0000-0000-0000F16A0000}"/>
    <cellStyle name="Note 2 3 5 2 7 2" xfId="27253" xr:uid="{00000000-0005-0000-0000-0000F26A0000}"/>
    <cellStyle name="Note 2 3 5 2 7 3" xfId="27254" xr:uid="{00000000-0005-0000-0000-0000F36A0000}"/>
    <cellStyle name="Note 2 3 5 2 8" xfId="27255" xr:uid="{00000000-0005-0000-0000-0000F46A0000}"/>
    <cellStyle name="Note 2 3 5 2 8 2" xfId="27256" xr:uid="{00000000-0005-0000-0000-0000F56A0000}"/>
    <cellStyle name="Note 2 3 5 2 8 3" xfId="27257" xr:uid="{00000000-0005-0000-0000-0000F66A0000}"/>
    <cellStyle name="Note 2 3 5 2 9" xfId="27258" xr:uid="{00000000-0005-0000-0000-0000F76A0000}"/>
    <cellStyle name="Note 2 3 5 2 9 2" xfId="27259" xr:uid="{00000000-0005-0000-0000-0000F86A0000}"/>
    <cellStyle name="Note 2 3 5 2 9 3" xfId="27260" xr:uid="{00000000-0005-0000-0000-0000F96A0000}"/>
    <cellStyle name="Note 2 3 5 20" xfId="27261" xr:uid="{00000000-0005-0000-0000-0000FA6A0000}"/>
    <cellStyle name="Note 2 3 5 21" xfId="27262" xr:uid="{00000000-0005-0000-0000-0000FB6A0000}"/>
    <cellStyle name="Note 2 3 5 3" xfId="27263" xr:uid="{00000000-0005-0000-0000-0000FC6A0000}"/>
    <cellStyle name="Note 2 3 5 3 10" xfId="27264" xr:uid="{00000000-0005-0000-0000-0000FD6A0000}"/>
    <cellStyle name="Note 2 3 5 3 11" xfId="27265" xr:uid="{00000000-0005-0000-0000-0000FE6A0000}"/>
    <cellStyle name="Note 2 3 5 3 12" xfId="27266" xr:uid="{00000000-0005-0000-0000-0000FF6A0000}"/>
    <cellStyle name="Note 2 3 5 3 2" xfId="27267" xr:uid="{00000000-0005-0000-0000-0000006B0000}"/>
    <cellStyle name="Note 2 3 5 3 2 2" xfId="27268" xr:uid="{00000000-0005-0000-0000-0000016B0000}"/>
    <cellStyle name="Note 2 3 5 3 2 3" xfId="27269" xr:uid="{00000000-0005-0000-0000-0000026B0000}"/>
    <cellStyle name="Note 2 3 5 3 3" xfId="27270" xr:uid="{00000000-0005-0000-0000-0000036B0000}"/>
    <cellStyle name="Note 2 3 5 3 3 2" xfId="27271" xr:uid="{00000000-0005-0000-0000-0000046B0000}"/>
    <cellStyle name="Note 2 3 5 3 3 3" xfId="27272" xr:uid="{00000000-0005-0000-0000-0000056B0000}"/>
    <cellStyle name="Note 2 3 5 3 4" xfId="27273" xr:uid="{00000000-0005-0000-0000-0000066B0000}"/>
    <cellStyle name="Note 2 3 5 3 4 2" xfId="27274" xr:uid="{00000000-0005-0000-0000-0000076B0000}"/>
    <cellStyle name="Note 2 3 5 3 4 3" xfId="27275" xr:uid="{00000000-0005-0000-0000-0000086B0000}"/>
    <cellStyle name="Note 2 3 5 3 5" xfId="27276" xr:uid="{00000000-0005-0000-0000-0000096B0000}"/>
    <cellStyle name="Note 2 3 5 3 5 2" xfId="27277" xr:uid="{00000000-0005-0000-0000-00000A6B0000}"/>
    <cellStyle name="Note 2 3 5 3 5 3" xfId="27278" xr:uid="{00000000-0005-0000-0000-00000B6B0000}"/>
    <cellStyle name="Note 2 3 5 3 6" xfId="27279" xr:uid="{00000000-0005-0000-0000-00000C6B0000}"/>
    <cellStyle name="Note 2 3 5 3 6 2" xfId="27280" xr:uid="{00000000-0005-0000-0000-00000D6B0000}"/>
    <cellStyle name="Note 2 3 5 3 6 3" xfId="27281" xr:uid="{00000000-0005-0000-0000-00000E6B0000}"/>
    <cellStyle name="Note 2 3 5 3 7" xfId="27282" xr:uid="{00000000-0005-0000-0000-00000F6B0000}"/>
    <cellStyle name="Note 2 3 5 3 7 2" xfId="27283" xr:uid="{00000000-0005-0000-0000-0000106B0000}"/>
    <cellStyle name="Note 2 3 5 3 7 3" xfId="27284" xr:uid="{00000000-0005-0000-0000-0000116B0000}"/>
    <cellStyle name="Note 2 3 5 3 8" xfId="27285" xr:uid="{00000000-0005-0000-0000-0000126B0000}"/>
    <cellStyle name="Note 2 3 5 3 8 2" xfId="27286" xr:uid="{00000000-0005-0000-0000-0000136B0000}"/>
    <cellStyle name="Note 2 3 5 3 8 3" xfId="27287" xr:uid="{00000000-0005-0000-0000-0000146B0000}"/>
    <cellStyle name="Note 2 3 5 3 9" xfId="27288" xr:uid="{00000000-0005-0000-0000-0000156B0000}"/>
    <cellStyle name="Note 2 3 5 3 9 2" xfId="27289" xr:uid="{00000000-0005-0000-0000-0000166B0000}"/>
    <cellStyle name="Note 2 3 5 3 9 3" xfId="27290" xr:uid="{00000000-0005-0000-0000-0000176B0000}"/>
    <cellStyle name="Note 2 3 5 4" xfId="27291" xr:uid="{00000000-0005-0000-0000-0000186B0000}"/>
    <cellStyle name="Note 2 3 5 4 10" xfId="27292" xr:uid="{00000000-0005-0000-0000-0000196B0000}"/>
    <cellStyle name="Note 2 3 5 4 11" xfId="27293" xr:uid="{00000000-0005-0000-0000-00001A6B0000}"/>
    <cellStyle name="Note 2 3 5 4 12" xfId="27294" xr:uid="{00000000-0005-0000-0000-00001B6B0000}"/>
    <cellStyle name="Note 2 3 5 4 2" xfId="27295" xr:uid="{00000000-0005-0000-0000-00001C6B0000}"/>
    <cellStyle name="Note 2 3 5 4 2 2" xfId="27296" xr:uid="{00000000-0005-0000-0000-00001D6B0000}"/>
    <cellStyle name="Note 2 3 5 4 2 3" xfId="27297" xr:uid="{00000000-0005-0000-0000-00001E6B0000}"/>
    <cellStyle name="Note 2 3 5 4 3" xfId="27298" xr:uid="{00000000-0005-0000-0000-00001F6B0000}"/>
    <cellStyle name="Note 2 3 5 4 3 2" xfId="27299" xr:uid="{00000000-0005-0000-0000-0000206B0000}"/>
    <cellStyle name="Note 2 3 5 4 3 3" xfId="27300" xr:uid="{00000000-0005-0000-0000-0000216B0000}"/>
    <cellStyle name="Note 2 3 5 4 4" xfId="27301" xr:uid="{00000000-0005-0000-0000-0000226B0000}"/>
    <cellStyle name="Note 2 3 5 4 4 2" xfId="27302" xr:uid="{00000000-0005-0000-0000-0000236B0000}"/>
    <cellStyle name="Note 2 3 5 4 4 3" xfId="27303" xr:uid="{00000000-0005-0000-0000-0000246B0000}"/>
    <cellStyle name="Note 2 3 5 4 5" xfId="27304" xr:uid="{00000000-0005-0000-0000-0000256B0000}"/>
    <cellStyle name="Note 2 3 5 4 5 2" xfId="27305" xr:uid="{00000000-0005-0000-0000-0000266B0000}"/>
    <cellStyle name="Note 2 3 5 4 5 3" xfId="27306" xr:uid="{00000000-0005-0000-0000-0000276B0000}"/>
    <cellStyle name="Note 2 3 5 4 6" xfId="27307" xr:uid="{00000000-0005-0000-0000-0000286B0000}"/>
    <cellStyle name="Note 2 3 5 4 6 2" xfId="27308" xr:uid="{00000000-0005-0000-0000-0000296B0000}"/>
    <cellStyle name="Note 2 3 5 4 6 3" xfId="27309" xr:uid="{00000000-0005-0000-0000-00002A6B0000}"/>
    <cellStyle name="Note 2 3 5 4 7" xfId="27310" xr:uid="{00000000-0005-0000-0000-00002B6B0000}"/>
    <cellStyle name="Note 2 3 5 4 7 2" xfId="27311" xr:uid="{00000000-0005-0000-0000-00002C6B0000}"/>
    <cellStyle name="Note 2 3 5 4 7 3" xfId="27312" xr:uid="{00000000-0005-0000-0000-00002D6B0000}"/>
    <cellStyle name="Note 2 3 5 4 8" xfId="27313" xr:uid="{00000000-0005-0000-0000-00002E6B0000}"/>
    <cellStyle name="Note 2 3 5 4 8 2" xfId="27314" xr:uid="{00000000-0005-0000-0000-00002F6B0000}"/>
    <cellStyle name="Note 2 3 5 4 8 3" xfId="27315" xr:uid="{00000000-0005-0000-0000-0000306B0000}"/>
    <cellStyle name="Note 2 3 5 4 9" xfId="27316" xr:uid="{00000000-0005-0000-0000-0000316B0000}"/>
    <cellStyle name="Note 2 3 5 4 9 2" xfId="27317" xr:uid="{00000000-0005-0000-0000-0000326B0000}"/>
    <cellStyle name="Note 2 3 5 4 9 3" xfId="27318" xr:uid="{00000000-0005-0000-0000-0000336B0000}"/>
    <cellStyle name="Note 2 3 5 5" xfId="27319" xr:uid="{00000000-0005-0000-0000-0000346B0000}"/>
    <cellStyle name="Note 2 3 5 5 10" xfId="27320" xr:uid="{00000000-0005-0000-0000-0000356B0000}"/>
    <cellStyle name="Note 2 3 5 5 11" xfId="27321" xr:uid="{00000000-0005-0000-0000-0000366B0000}"/>
    <cellStyle name="Note 2 3 5 5 12" xfId="27322" xr:uid="{00000000-0005-0000-0000-0000376B0000}"/>
    <cellStyle name="Note 2 3 5 5 2" xfId="27323" xr:uid="{00000000-0005-0000-0000-0000386B0000}"/>
    <cellStyle name="Note 2 3 5 5 2 2" xfId="27324" xr:uid="{00000000-0005-0000-0000-0000396B0000}"/>
    <cellStyle name="Note 2 3 5 5 2 3" xfId="27325" xr:uid="{00000000-0005-0000-0000-00003A6B0000}"/>
    <cellStyle name="Note 2 3 5 5 3" xfId="27326" xr:uid="{00000000-0005-0000-0000-00003B6B0000}"/>
    <cellStyle name="Note 2 3 5 5 3 2" xfId="27327" xr:uid="{00000000-0005-0000-0000-00003C6B0000}"/>
    <cellStyle name="Note 2 3 5 5 3 3" xfId="27328" xr:uid="{00000000-0005-0000-0000-00003D6B0000}"/>
    <cellStyle name="Note 2 3 5 5 4" xfId="27329" xr:uid="{00000000-0005-0000-0000-00003E6B0000}"/>
    <cellStyle name="Note 2 3 5 5 4 2" xfId="27330" xr:uid="{00000000-0005-0000-0000-00003F6B0000}"/>
    <cellStyle name="Note 2 3 5 5 4 3" xfId="27331" xr:uid="{00000000-0005-0000-0000-0000406B0000}"/>
    <cellStyle name="Note 2 3 5 5 5" xfId="27332" xr:uid="{00000000-0005-0000-0000-0000416B0000}"/>
    <cellStyle name="Note 2 3 5 5 5 2" xfId="27333" xr:uid="{00000000-0005-0000-0000-0000426B0000}"/>
    <cellStyle name="Note 2 3 5 5 5 3" xfId="27334" xr:uid="{00000000-0005-0000-0000-0000436B0000}"/>
    <cellStyle name="Note 2 3 5 5 6" xfId="27335" xr:uid="{00000000-0005-0000-0000-0000446B0000}"/>
    <cellStyle name="Note 2 3 5 5 6 2" xfId="27336" xr:uid="{00000000-0005-0000-0000-0000456B0000}"/>
    <cellStyle name="Note 2 3 5 5 6 3" xfId="27337" xr:uid="{00000000-0005-0000-0000-0000466B0000}"/>
    <cellStyle name="Note 2 3 5 5 7" xfId="27338" xr:uid="{00000000-0005-0000-0000-0000476B0000}"/>
    <cellStyle name="Note 2 3 5 5 7 2" xfId="27339" xr:uid="{00000000-0005-0000-0000-0000486B0000}"/>
    <cellStyle name="Note 2 3 5 5 7 3" xfId="27340" xr:uid="{00000000-0005-0000-0000-0000496B0000}"/>
    <cellStyle name="Note 2 3 5 5 8" xfId="27341" xr:uid="{00000000-0005-0000-0000-00004A6B0000}"/>
    <cellStyle name="Note 2 3 5 5 8 2" xfId="27342" xr:uid="{00000000-0005-0000-0000-00004B6B0000}"/>
    <cellStyle name="Note 2 3 5 5 8 3" xfId="27343" xr:uid="{00000000-0005-0000-0000-00004C6B0000}"/>
    <cellStyle name="Note 2 3 5 5 9" xfId="27344" xr:uid="{00000000-0005-0000-0000-00004D6B0000}"/>
    <cellStyle name="Note 2 3 5 5 9 2" xfId="27345" xr:uid="{00000000-0005-0000-0000-00004E6B0000}"/>
    <cellStyle name="Note 2 3 5 5 9 3" xfId="27346" xr:uid="{00000000-0005-0000-0000-00004F6B0000}"/>
    <cellStyle name="Note 2 3 5 6" xfId="27347" xr:uid="{00000000-0005-0000-0000-0000506B0000}"/>
    <cellStyle name="Note 2 3 5 6 10" xfId="27348" xr:uid="{00000000-0005-0000-0000-0000516B0000}"/>
    <cellStyle name="Note 2 3 5 6 11" xfId="27349" xr:uid="{00000000-0005-0000-0000-0000526B0000}"/>
    <cellStyle name="Note 2 3 5 6 12" xfId="27350" xr:uid="{00000000-0005-0000-0000-0000536B0000}"/>
    <cellStyle name="Note 2 3 5 6 2" xfId="27351" xr:uid="{00000000-0005-0000-0000-0000546B0000}"/>
    <cellStyle name="Note 2 3 5 6 2 2" xfId="27352" xr:uid="{00000000-0005-0000-0000-0000556B0000}"/>
    <cellStyle name="Note 2 3 5 6 2 3" xfId="27353" xr:uid="{00000000-0005-0000-0000-0000566B0000}"/>
    <cellStyle name="Note 2 3 5 6 3" xfId="27354" xr:uid="{00000000-0005-0000-0000-0000576B0000}"/>
    <cellStyle name="Note 2 3 5 6 3 2" xfId="27355" xr:uid="{00000000-0005-0000-0000-0000586B0000}"/>
    <cellStyle name="Note 2 3 5 6 3 3" xfId="27356" xr:uid="{00000000-0005-0000-0000-0000596B0000}"/>
    <cellStyle name="Note 2 3 5 6 4" xfId="27357" xr:uid="{00000000-0005-0000-0000-00005A6B0000}"/>
    <cellStyle name="Note 2 3 5 6 4 2" xfId="27358" xr:uid="{00000000-0005-0000-0000-00005B6B0000}"/>
    <cellStyle name="Note 2 3 5 6 4 3" xfId="27359" xr:uid="{00000000-0005-0000-0000-00005C6B0000}"/>
    <cellStyle name="Note 2 3 5 6 5" xfId="27360" xr:uid="{00000000-0005-0000-0000-00005D6B0000}"/>
    <cellStyle name="Note 2 3 5 6 5 2" xfId="27361" xr:uid="{00000000-0005-0000-0000-00005E6B0000}"/>
    <cellStyle name="Note 2 3 5 6 5 3" xfId="27362" xr:uid="{00000000-0005-0000-0000-00005F6B0000}"/>
    <cellStyle name="Note 2 3 5 6 6" xfId="27363" xr:uid="{00000000-0005-0000-0000-0000606B0000}"/>
    <cellStyle name="Note 2 3 5 6 6 2" xfId="27364" xr:uid="{00000000-0005-0000-0000-0000616B0000}"/>
    <cellStyle name="Note 2 3 5 6 6 3" xfId="27365" xr:uid="{00000000-0005-0000-0000-0000626B0000}"/>
    <cellStyle name="Note 2 3 5 6 7" xfId="27366" xr:uid="{00000000-0005-0000-0000-0000636B0000}"/>
    <cellStyle name="Note 2 3 5 6 7 2" xfId="27367" xr:uid="{00000000-0005-0000-0000-0000646B0000}"/>
    <cellStyle name="Note 2 3 5 6 7 3" xfId="27368" xr:uid="{00000000-0005-0000-0000-0000656B0000}"/>
    <cellStyle name="Note 2 3 5 6 8" xfId="27369" xr:uid="{00000000-0005-0000-0000-0000666B0000}"/>
    <cellStyle name="Note 2 3 5 6 8 2" xfId="27370" xr:uid="{00000000-0005-0000-0000-0000676B0000}"/>
    <cellStyle name="Note 2 3 5 6 8 3" xfId="27371" xr:uid="{00000000-0005-0000-0000-0000686B0000}"/>
    <cellStyle name="Note 2 3 5 6 9" xfId="27372" xr:uid="{00000000-0005-0000-0000-0000696B0000}"/>
    <cellStyle name="Note 2 3 5 6 9 2" xfId="27373" xr:uid="{00000000-0005-0000-0000-00006A6B0000}"/>
    <cellStyle name="Note 2 3 5 6 9 3" xfId="27374" xr:uid="{00000000-0005-0000-0000-00006B6B0000}"/>
    <cellStyle name="Note 2 3 5 7" xfId="27375" xr:uid="{00000000-0005-0000-0000-00006C6B0000}"/>
    <cellStyle name="Note 2 3 5 7 10" xfId="27376" xr:uid="{00000000-0005-0000-0000-00006D6B0000}"/>
    <cellStyle name="Note 2 3 5 7 11" xfId="27377" xr:uid="{00000000-0005-0000-0000-00006E6B0000}"/>
    <cellStyle name="Note 2 3 5 7 12" xfId="27378" xr:uid="{00000000-0005-0000-0000-00006F6B0000}"/>
    <cellStyle name="Note 2 3 5 7 2" xfId="27379" xr:uid="{00000000-0005-0000-0000-0000706B0000}"/>
    <cellStyle name="Note 2 3 5 7 2 2" xfId="27380" xr:uid="{00000000-0005-0000-0000-0000716B0000}"/>
    <cellStyle name="Note 2 3 5 7 2 3" xfId="27381" xr:uid="{00000000-0005-0000-0000-0000726B0000}"/>
    <cellStyle name="Note 2 3 5 7 3" xfId="27382" xr:uid="{00000000-0005-0000-0000-0000736B0000}"/>
    <cellStyle name="Note 2 3 5 7 3 2" xfId="27383" xr:uid="{00000000-0005-0000-0000-0000746B0000}"/>
    <cellStyle name="Note 2 3 5 7 3 3" xfId="27384" xr:uid="{00000000-0005-0000-0000-0000756B0000}"/>
    <cellStyle name="Note 2 3 5 7 4" xfId="27385" xr:uid="{00000000-0005-0000-0000-0000766B0000}"/>
    <cellStyle name="Note 2 3 5 7 4 2" xfId="27386" xr:uid="{00000000-0005-0000-0000-0000776B0000}"/>
    <cellStyle name="Note 2 3 5 7 4 3" xfId="27387" xr:uid="{00000000-0005-0000-0000-0000786B0000}"/>
    <cellStyle name="Note 2 3 5 7 5" xfId="27388" xr:uid="{00000000-0005-0000-0000-0000796B0000}"/>
    <cellStyle name="Note 2 3 5 7 5 2" xfId="27389" xr:uid="{00000000-0005-0000-0000-00007A6B0000}"/>
    <cellStyle name="Note 2 3 5 7 5 3" xfId="27390" xr:uid="{00000000-0005-0000-0000-00007B6B0000}"/>
    <cellStyle name="Note 2 3 5 7 6" xfId="27391" xr:uid="{00000000-0005-0000-0000-00007C6B0000}"/>
    <cellStyle name="Note 2 3 5 7 6 2" xfId="27392" xr:uid="{00000000-0005-0000-0000-00007D6B0000}"/>
    <cellStyle name="Note 2 3 5 7 6 3" xfId="27393" xr:uid="{00000000-0005-0000-0000-00007E6B0000}"/>
    <cellStyle name="Note 2 3 5 7 7" xfId="27394" xr:uid="{00000000-0005-0000-0000-00007F6B0000}"/>
    <cellStyle name="Note 2 3 5 7 7 2" xfId="27395" xr:uid="{00000000-0005-0000-0000-0000806B0000}"/>
    <cellStyle name="Note 2 3 5 7 7 3" xfId="27396" xr:uid="{00000000-0005-0000-0000-0000816B0000}"/>
    <cellStyle name="Note 2 3 5 7 8" xfId="27397" xr:uid="{00000000-0005-0000-0000-0000826B0000}"/>
    <cellStyle name="Note 2 3 5 7 8 2" xfId="27398" xr:uid="{00000000-0005-0000-0000-0000836B0000}"/>
    <cellStyle name="Note 2 3 5 7 8 3" xfId="27399" xr:uid="{00000000-0005-0000-0000-0000846B0000}"/>
    <cellStyle name="Note 2 3 5 7 9" xfId="27400" xr:uid="{00000000-0005-0000-0000-0000856B0000}"/>
    <cellStyle name="Note 2 3 5 7 9 2" xfId="27401" xr:uid="{00000000-0005-0000-0000-0000866B0000}"/>
    <cellStyle name="Note 2 3 5 7 9 3" xfId="27402" xr:uid="{00000000-0005-0000-0000-0000876B0000}"/>
    <cellStyle name="Note 2 3 5 8" xfId="27403" xr:uid="{00000000-0005-0000-0000-0000886B0000}"/>
    <cellStyle name="Note 2 3 5 8 10" xfId="27404" xr:uid="{00000000-0005-0000-0000-0000896B0000}"/>
    <cellStyle name="Note 2 3 5 8 11" xfId="27405" xr:uid="{00000000-0005-0000-0000-00008A6B0000}"/>
    <cellStyle name="Note 2 3 5 8 12" xfId="27406" xr:uid="{00000000-0005-0000-0000-00008B6B0000}"/>
    <cellStyle name="Note 2 3 5 8 2" xfId="27407" xr:uid="{00000000-0005-0000-0000-00008C6B0000}"/>
    <cellStyle name="Note 2 3 5 8 2 2" xfId="27408" xr:uid="{00000000-0005-0000-0000-00008D6B0000}"/>
    <cellStyle name="Note 2 3 5 8 2 3" xfId="27409" xr:uid="{00000000-0005-0000-0000-00008E6B0000}"/>
    <cellStyle name="Note 2 3 5 8 3" xfId="27410" xr:uid="{00000000-0005-0000-0000-00008F6B0000}"/>
    <cellStyle name="Note 2 3 5 8 3 2" xfId="27411" xr:uid="{00000000-0005-0000-0000-0000906B0000}"/>
    <cellStyle name="Note 2 3 5 8 3 3" xfId="27412" xr:uid="{00000000-0005-0000-0000-0000916B0000}"/>
    <cellStyle name="Note 2 3 5 8 4" xfId="27413" xr:uid="{00000000-0005-0000-0000-0000926B0000}"/>
    <cellStyle name="Note 2 3 5 8 4 2" xfId="27414" xr:uid="{00000000-0005-0000-0000-0000936B0000}"/>
    <cellStyle name="Note 2 3 5 8 4 3" xfId="27415" xr:uid="{00000000-0005-0000-0000-0000946B0000}"/>
    <cellStyle name="Note 2 3 5 8 5" xfId="27416" xr:uid="{00000000-0005-0000-0000-0000956B0000}"/>
    <cellStyle name="Note 2 3 5 8 5 2" xfId="27417" xr:uid="{00000000-0005-0000-0000-0000966B0000}"/>
    <cellStyle name="Note 2 3 5 8 5 3" xfId="27418" xr:uid="{00000000-0005-0000-0000-0000976B0000}"/>
    <cellStyle name="Note 2 3 5 8 6" xfId="27419" xr:uid="{00000000-0005-0000-0000-0000986B0000}"/>
    <cellStyle name="Note 2 3 5 8 6 2" xfId="27420" xr:uid="{00000000-0005-0000-0000-0000996B0000}"/>
    <cellStyle name="Note 2 3 5 8 6 3" xfId="27421" xr:uid="{00000000-0005-0000-0000-00009A6B0000}"/>
    <cellStyle name="Note 2 3 5 8 7" xfId="27422" xr:uid="{00000000-0005-0000-0000-00009B6B0000}"/>
    <cellStyle name="Note 2 3 5 8 7 2" xfId="27423" xr:uid="{00000000-0005-0000-0000-00009C6B0000}"/>
    <cellStyle name="Note 2 3 5 8 7 3" xfId="27424" xr:uid="{00000000-0005-0000-0000-00009D6B0000}"/>
    <cellStyle name="Note 2 3 5 8 8" xfId="27425" xr:uid="{00000000-0005-0000-0000-00009E6B0000}"/>
    <cellStyle name="Note 2 3 5 8 8 2" xfId="27426" xr:uid="{00000000-0005-0000-0000-00009F6B0000}"/>
    <cellStyle name="Note 2 3 5 8 8 3" xfId="27427" xr:uid="{00000000-0005-0000-0000-0000A06B0000}"/>
    <cellStyle name="Note 2 3 5 8 9" xfId="27428" xr:uid="{00000000-0005-0000-0000-0000A16B0000}"/>
    <cellStyle name="Note 2 3 5 8 9 2" xfId="27429" xr:uid="{00000000-0005-0000-0000-0000A26B0000}"/>
    <cellStyle name="Note 2 3 5 8 9 3" xfId="27430" xr:uid="{00000000-0005-0000-0000-0000A36B0000}"/>
    <cellStyle name="Note 2 3 5 9" xfId="27431" xr:uid="{00000000-0005-0000-0000-0000A46B0000}"/>
    <cellStyle name="Note 2 3 5 9 10" xfId="27432" xr:uid="{00000000-0005-0000-0000-0000A56B0000}"/>
    <cellStyle name="Note 2 3 5 9 11" xfId="27433" xr:uid="{00000000-0005-0000-0000-0000A66B0000}"/>
    <cellStyle name="Note 2 3 5 9 12" xfId="27434" xr:uid="{00000000-0005-0000-0000-0000A76B0000}"/>
    <cellStyle name="Note 2 3 5 9 2" xfId="27435" xr:uid="{00000000-0005-0000-0000-0000A86B0000}"/>
    <cellStyle name="Note 2 3 5 9 2 2" xfId="27436" xr:uid="{00000000-0005-0000-0000-0000A96B0000}"/>
    <cellStyle name="Note 2 3 5 9 2 3" xfId="27437" xr:uid="{00000000-0005-0000-0000-0000AA6B0000}"/>
    <cellStyle name="Note 2 3 5 9 3" xfId="27438" xr:uid="{00000000-0005-0000-0000-0000AB6B0000}"/>
    <cellStyle name="Note 2 3 5 9 3 2" xfId="27439" xr:uid="{00000000-0005-0000-0000-0000AC6B0000}"/>
    <cellStyle name="Note 2 3 5 9 3 3" xfId="27440" xr:uid="{00000000-0005-0000-0000-0000AD6B0000}"/>
    <cellStyle name="Note 2 3 5 9 4" xfId="27441" xr:uid="{00000000-0005-0000-0000-0000AE6B0000}"/>
    <cellStyle name="Note 2 3 5 9 4 2" xfId="27442" xr:uid="{00000000-0005-0000-0000-0000AF6B0000}"/>
    <cellStyle name="Note 2 3 5 9 4 3" xfId="27443" xr:uid="{00000000-0005-0000-0000-0000B06B0000}"/>
    <cellStyle name="Note 2 3 5 9 5" xfId="27444" xr:uid="{00000000-0005-0000-0000-0000B16B0000}"/>
    <cellStyle name="Note 2 3 5 9 5 2" xfId="27445" xr:uid="{00000000-0005-0000-0000-0000B26B0000}"/>
    <cellStyle name="Note 2 3 5 9 5 3" xfId="27446" xr:uid="{00000000-0005-0000-0000-0000B36B0000}"/>
    <cellStyle name="Note 2 3 5 9 6" xfId="27447" xr:uid="{00000000-0005-0000-0000-0000B46B0000}"/>
    <cellStyle name="Note 2 3 5 9 6 2" xfId="27448" xr:uid="{00000000-0005-0000-0000-0000B56B0000}"/>
    <cellStyle name="Note 2 3 5 9 6 3" xfId="27449" xr:uid="{00000000-0005-0000-0000-0000B66B0000}"/>
    <cellStyle name="Note 2 3 5 9 7" xfId="27450" xr:uid="{00000000-0005-0000-0000-0000B76B0000}"/>
    <cellStyle name="Note 2 3 5 9 7 2" xfId="27451" xr:uid="{00000000-0005-0000-0000-0000B86B0000}"/>
    <cellStyle name="Note 2 3 5 9 7 3" xfId="27452" xr:uid="{00000000-0005-0000-0000-0000B96B0000}"/>
    <cellStyle name="Note 2 3 5 9 8" xfId="27453" xr:uid="{00000000-0005-0000-0000-0000BA6B0000}"/>
    <cellStyle name="Note 2 3 5 9 8 2" xfId="27454" xr:uid="{00000000-0005-0000-0000-0000BB6B0000}"/>
    <cellStyle name="Note 2 3 5 9 8 3" xfId="27455" xr:uid="{00000000-0005-0000-0000-0000BC6B0000}"/>
    <cellStyle name="Note 2 3 5 9 9" xfId="27456" xr:uid="{00000000-0005-0000-0000-0000BD6B0000}"/>
    <cellStyle name="Note 2 3 5 9 9 2" xfId="27457" xr:uid="{00000000-0005-0000-0000-0000BE6B0000}"/>
    <cellStyle name="Note 2 3 5 9 9 3" xfId="27458" xr:uid="{00000000-0005-0000-0000-0000BF6B0000}"/>
    <cellStyle name="Note 2 3 6" xfId="27459" xr:uid="{00000000-0005-0000-0000-0000C06B0000}"/>
    <cellStyle name="Note 2 3 6 10" xfId="27460" xr:uid="{00000000-0005-0000-0000-0000C16B0000}"/>
    <cellStyle name="Note 2 3 6 10 2" xfId="27461" xr:uid="{00000000-0005-0000-0000-0000C26B0000}"/>
    <cellStyle name="Note 2 3 6 10 3" xfId="27462" xr:uid="{00000000-0005-0000-0000-0000C36B0000}"/>
    <cellStyle name="Note 2 3 6 11" xfId="27463" xr:uid="{00000000-0005-0000-0000-0000C46B0000}"/>
    <cellStyle name="Note 2 3 6 12" xfId="27464" xr:uid="{00000000-0005-0000-0000-0000C56B0000}"/>
    <cellStyle name="Note 2 3 6 2" xfId="27465" xr:uid="{00000000-0005-0000-0000-0000C66B0000}"/>
    <cellStyle name="Note 2 3 6 2 2" xfId="27466" xr:uid="{00000000-0005-0000-0000-0000C76B0000}"/>
    <cellStyle name="Note 2 3 6 2 3" xfId="27467" xr:uid="{00000000-0005-0000-0000-0000C86B0000}"/>
    <cellStyle name="Note 2 3 6 3" xfId="27468" xr:uid="{00000000-0005-0000-0000-0000C96B0000}"/>
    <cellStyle name="Note 2 3 6 3 2" xfId="27469" xr:uid="{00000000-0005-0000-0000-0000CA6B0000}"/>
    <cellStyle name="Note 2 3 6 3 3" xfId="27470" xr:uid="{00000000-0005-0000-0000-0000CB6B0000}"/>
    <cellStyle name="Note 2 3 6 4" xfId="27471" xr:uid="{00000000-0005-0000-0000-0000CC6B0000}"/>
    <cellStyle name="Note 2 3 6 4 2" xfId="27472" xr:uid="{00000000-0005-0000-0000-0000CD6B0000}"/>
    <cellStyle name="Note 2 3 6 4 3" xfId="27473" xr:uid="{00000000-0005-0000-0000-0000CE6B0000}"/>
    <cellStyle name="Note 2 3 6 5" xfId="27474" xr:uid="{00000000-0005-0000-0000-0000CF6B0000}"/>
    <cellStyle name="Note 2 3 6 5 2" xfId="27475" xr:uid="{00000000-0005-0000-0000-0000D06B0000}"/>
    <cellStyle name="Note 2 3 6 5 3" xfId="27476" xr:uid="{00000000-0005-0000-0000-0000D16B0000}"/>
    <cellStyle name="Note 2 3 6 6" xfId="27477" xr:uid="{00000000-0005-0000-0000-0000D26B0000}"/>
    <cellStyle name="Note 2 3 6 6 2" xfId="27478" xr:uid="{00000000-0005-0000-0000-0000D36B0000}"/>
    <cellStyle name="Note 2 3 6 6 3" xfId="27479" xr:uid="{00000000-0005-0000-0000-0000D46B0000}"/>
    <cellStyle name="Note 2 3 6 7" xfId="27480" xr:uid="{00000000-0005-0000-0000-0000D56B0000}"/>
    <cellStyle name="Note 2 3 6 7 2" xfId="27481" xr:uid="{00000000-0005-0000-0000-0000D66B0000}"/>
    <cellStyle name="Note 2 3 6 7 3" xfId="27482" xr:uid="{00000000-0005-0000-0000-0000D76B0000}"/>
    <cellStyle name="Note 2 3 6 8" xfId="27483" xr:uid="{00000000-0005-0000-0000-0000D86B0000}"/>
    <cellStyle name="Note 2 3 6 8 2" xfId="27484" xr:uid="{00000000-0005-0000-0000-0000D96B0000}"/>
    <cellStyle name="Note 2 3 6 8 3" xfId="27485" xr:uid="{00000000-0005-0000-0000-0000DA6B0000}"/>
    <cellStyle name="Note 2 3 6 9" xfId="27486" xr:uid="{00000000-0005-0000-0000-0000DB6B0000}"/>
    <cellStyle name="Note 2 3 6 9 2" xfId="27487" xr:uid="{00000000-0005-0000-0000-0000DC6B0000}"/>
    <cellStyle name="Note 2 3 6 9 3" xfId="27488" xr:uid="{00000000-0005-0000-0000-0000DD6B0000}"/>
    <cellStyle name="Note 2 3 7" xfId="27489" xr:uid="{00000000-0005-0000-0000-0000DE6B0000}"/>
    <cellStyle name="Note 2 3 7 2" xfId="27490" xr:uid="{00000000-0005-0000-0000-0000DF6B0000}"/>
    <cellStyle name="Note 2 3 7 3" xfId="27491" xr:uid="{00000000-0005-0000-0000-0000E06B0000}"/>
    <cellStyle name="Note 2 3 8" xfId="27492" xr:uid="{00000000-0005-0000-0000-0000E16B0000}"/>
    <cellStyle name="Note 2 3 8 2" xfId="27493" xr:uid="{00000000-0005-0000-0000-0000E26B0000}"/>
    <cellStyle name="Note 2 3 8 3" xfId="27494" xr:uid="{00000000-0005-0000-0000-0000E36B0000}"/>
    <cellStyle name="Note 2 3 9" xfId="27495" xr:uid="{00000000-0005-0000-0000-0000E46B0000}"/>
    <cellStyle name="Note 2 3 9 2" xfId="27496" xr:uid="{00000000-0005-0000-0000-0000E56B0000}"/>
    <cellStyle name="Note 2 3 9 3" xfId="27497" xr:uid="{00000000-0005-0000-0000-0000E66B0000}"/>
    <cellStyle name="Note 2 4" xfId="380" xr:uid="{00000000-0005-0000-0000-0000E76B0000}"/>
    <cellStyle name="Note 2 4 10" xfId="27498" xr:uid="{00000000-0005-0000-0000-0000E86B0000}"/>
    <cellStyle name="Note 2 4 10 2" xfId="27499" xr:uid="{00000000-0005-0000-0000-0000E96B0000}"/>
    <cellStyle name="Note 2 4 10 3" xfId="27500" xr:uid="{00000000-0005-0000-0000-0000EA6B0000}"/>
    <cellStyle name="Note 2 4 11" xfId="58316" xr:uid="{00000000-0005-0000-0000-0000EB6B0000}"/>
    <cellStyle name="Note 2 4 2" xfId="27501" xr:uid="{00000000-0005-0000-0000-0000EC6B0000}"/>
    <cellStyle name="Note 2 4 2 10" xfId="27502" xr:uid="{00000000-0005-0000-0000-0000ED6B0000}"/>
    <cellStyle name="Note 2 4 2 10 10" xfId="27503" xr:uid="{00000000-0005-0000-0000-0000EE6B0000}"/>
    <cellStyle name="Note 2 4 2 10 11" xfId="27504" xr:uid="{00000000-0005-0000-0000-0000EF6B0000}"/>
    <cellStyle name="Note 2 4 2 10 12" xfId="27505" xr:uid="{00000000-0005-0000-0000-0000F06B0000}"/>
    <cellStyle name="Note 2 4 2 10 2" xfId="27506" xr:uid="{00000000-0005-0000-0000-0000F16B0000}"/>
    <cellStyle name="Note 2 4 2 10 2 2" xfId="27507" xr:uid="{00000000-0005-0000-0000-0000F26B0000}"/>
    <cellStyle name="Note 2 4 2 10 2 3" xfId="27508" xr:uid="{00000000-0005-0000-0000-0000F36B0000}"/>
    <cellStyle name="Note 2 4 2 10 3" xfId="27509" xr:uid="{00000000-0005-0000-0000-0000F46B0000}"/>
    <cellStyle name="Note 2 4 2 10 3 2" xfId="27510" xr:uid="{00000000-0005-0000-0000-0000F56B0000}"/>
    <cellStyle name="Note 2 4 2 10 3 3" xfId="27511" xr:uid="{00000000-0005-0000-0000-0000F66B0000}"/>
    <cellStyle name="Note 2 4 2 10 4" xfId="27512" xr:uid="{00000000-0005-0000-0000-0000F76B0000}"/>
    <cellStyle name="Note 2 4 2 10 4 2" xfId="27513" xr:uid="{00000000-0005-0000-0000-0000F86B0000}"/>
    <cellStyle name="Note 2 4 2 10 4 3" xfId="27514" xr:uid="{00000000-0005-0000-0000-0000F96B0000}"/>
    <cellStyle name="Note 2 4 2 10 5" xfId="27515" xr:uid="{00000000-0005-0000-0000-0000FA6B0000}"/>
    <cellStyle name="Note 2 4 2 10 5 2" xfId="27516" xr:uid="{00000000-0005-0000-0000-0000FB6B0000}"/>
    <cellStyle name="Note 2 4 2 10 5 3" xfId="27517" xr:uid="{00000000-0005-0000-0000-0000FC6B0000}"/>
    <cellStyle name="Note 2 4 2 10 6" xfId="27518" xr:uid="{00000000-0005-0000-0000-0000FD6B0000}"/>
    <cellStyle name="Note 2 4 2 10 6 2" xfId="27519" xr:uid="{00000000-0005-0000-0000-0000FE6B0000}"/>
    <cellStyle name="Note 2 4 2 10 6 3" xfId="27520" xr:uid="{00000000-0005-0000-0000-0000FF6B0000}"/>
    <cellStyle name="Note 2 4 2 10 7" xfId="27521" xr:uid="{00000000-0005-0000-0000-0000006C0000}"/>
    <cellStyle name="Note 2 4 2 10 7 2" xfId="27522" xr:uid="{00000000-0005-0000-0000-0000016C0000}"/>
    <cellStyle name="Note 2 4 2 10 7 3" xfId="27523" xr:uid="{00000000-0005-0000-0000-0000026C0000}"/>
    <cellStyle name="Note 2 4 2 10 8" xfId="27524" xr:uid="{00000000-0005-0000-0000-0000036C0000}"/>
    <cellStyle name="Note 2 4 2 10 8 2" xfId="27525" xr:uid="{00000000-0005-0000-0000-0000046C0000}"/>
    <cellStyle name="Note 2 4 2 10 8 3" xfId="27526" xr:uid="{00000000-0005-0000-0000-0000056C0000}"/>
    <cellStyle name="Note 2 4 2 10 9" xfId="27527" xr:uid="{00000000-0005-0000-0000-0000066C0000}"/>
    <cellStyle name="Note 2 4 2 10 9 2" xfId="27528" xr:uid="{00000000-0005-0000-0000-0000076C0000}"/>
    <cellStyle name="Note 2 4 2 10 9 3" xfId="27529" xr:uid="{00000000-0005-0000-0000-0000086C0000}"/>
    <cellStyle name="Note 2 4 2 11" xfId="27530" xr:uid="{00000000-0005-0000-0000-0000096C0000}"/>
    <cellStyle name="Note 2 4 2 11 2" xfId="27531" xr:uid="{00000000-0005-0000-0000-00000A6C0000}"/>
    <cellStyle name="Note 2 4 2 11 3" xfId="27532" xr:uid="{00000000-0005-0000-0000-00000B6C0000}"/>
    <cellStyle name="Note 2 4 2 12" xfId="27533" xr:uid="{00000000-0005-0000-0000-00000C6C0000}"/>
    <cellStyle name="Note 2 4 2 12 2" xfId="27534" xr:uid="{00000000-0005-0000-0000-00000D6C0000}"/>
    <cellStyle name="Note 2 4 2 12 3" xfId="27535" xr:uid="{00000000-0005-0000-0000-00000E6C0000}"/>
    <cellStyle name="Note 2 4 2 13" xfId="27536" xr:uid="{00000000-0005-0000-0000-00000F6C0000}"/>
    <cellStyle name="Note 2 4 2 13 2" xfId="27537" xr:uid="{00000000-0005-0000-0000-0000106C0000}"/>
    <cellStyle name="Note 2 4 2 13 3" xfId="27538" xr:uid="{00000000-0005-0000-0000-0000116C0000}"/>
    <cellStyle name="Note 2 4 2 14" xfId="27539" xr:uid="{00000000-0005-0000-0000-0000126C0000}"/>
    <cellStyle name="Note 2 4 2 14 2" xfId="27540" xr:uid="{00000000-0005-0000-0000-0000136C0000}"/>
    <cellStyle name="Note 2 4 2 14 3" xfId="27541" xr:uid="{00000000-0005-0000-0000-0000146C0000}"/>
    <cellStyle name="Note 2 4 2 15" xfId="27542" xr:uid="{00000000-0005-0000-0000-0000156C0000}"/>
    <cellStyle name="Note 2 4 2 15 2" xfId="27543" xr:uid="{00000000-0005-0000-0000-0000166C0000}"/>
    <cellStyle name="Note 2 4 2 15 3" xfId="27544" xr:uid="{00000000-0005-0000-0000-0000176C0000}"/>
    <cellStyle name="Note 2 4 2 16" xfId="27545" xr:uid="{00000000-0005-0000-0000-0000186C0000}"/>
    <cellStyle name="Note 2 4 2 16 2" xfId="27546" xr:uid="{00000000-0005-0000-0000-0000196C0000}"/>
    <cellStyle name="Note 2 4 2 16 3" xfId="27547" xr:uid="{00000000-0005-0000-0000-00001A6C0000}"/>
    <cellStyle name="Note 2 4 2 17" xfId="27548" xr:uid="{00000000-0005-0000-0000-00001B6C0000}"/>
    <cellStyle name="Note 2 4 2 17 2" xfId="27549" xr:uid="{00000000-0005-0000-0000-00001C6C0000}"/>
    <cellStyle name="Note 2 4 2 17 3" xfId="27550" xr:uid="{00000000-0005-0000-0000-00001D6C0000}"/>
    <cellStyle name="Note 2 4 2 18" xfId="27551" xr:uid="{00000000-0005-0000-0000-00001E6C0000}"/>
    <cellStyle name="Note 2 4 2 18 2" xfId="27552" xr:uid="{00000000-0005-0000-0000-00001F6C0000}"/>
    <cellStyle name="Note 2 4 2 18 3" xfId="27553" xr:uid="{00000000-0005-0000-0000-0000206C0000}"/>
    <cellStyle name="Note 2 4 2 19" xfId="27554" xr:uid="{00000000-0005-0000-0000-0000216C0000}"/>
    <cellStyle name="Note 2 4 2 19 2" xfId="27555" xr:uid="{00000000-0005-0000-0000-0000226C0000}"/>
    <cellStyle name="Note 2 4 2 19 3" xfId="27556" xr:uid="{00000000-0005-0000-0000-0000236C0000}"/>
    <cellStyle name="Note 2 4 2 2" xfId="27557" xr:uid="{00000000-0005-0000-0000-0000246C0000}"/>
    <cellStyle name="Note 2 4 2 2 10" xfId="27558" xr:uid="{00000000-0005-0000-0000-0000256C0000}"/>
    <cellStyle name="Note 2 4 2 2 10 2" xfId="27559" xr:uid="{00000000-0005-0000-0000-0000266C0000}"/>
    <cellStyle name="Note 2 4 2 2 10 3" xfId="27560" xr:uid="{00000000-0005-0000-0000-0000276C0000}"/>
    <cellStyle name="Note 2 4 2 2 11" xfId="27561" xr:uid="{00000000-0005-0000-0000-0000286C0000}"/>
    <cellStyle name="Note 2 4 2 2 12" xfId="27562" xr:uid="{00000000-0005-0000-0000-0000296C0000}"/>
    <cellStyle name="Note 2 4 2 2 2" xfId="27563" xr:uid="{00000000-0005-0000-0000-00002A6C0000}"/>
    <cellStyle name="Note 2 4 2 2 2 2" xfId="27564" xr:uid="{00000000-0005-0000-0000-00002B6C0000}"/>
    <cellStyle name="Note 2 4 2 2 2 3" xfId="27565" xr:uid="{00000000-0005-0000-0000-00002C6C0000}"/>
    <cellStyle name="Note 2 4 2 2 3" xfId="27566" xr:uid="{00000000-0005-0000-0000-00002D6C0000}"/>
    <cellStyle name="Note 2 4 2 2 3 2" xfId="27567" xr:uid="{00000000-0005-0000-0000-00002E6C0000}"/>
    <cellStyle name="Note 2 4 2 2 3 3" xfId="27568" xr:uid="{00000000-0005-0000-0000-00002F6C0000}"/>
    <cellStyle name="Note 2 4 2 2 4" xfId="27569" xr:uid="{00000000-0005-0000-0000-0000306C0000}"/>
    <cellStyle name="Note 2 4 2 2 4 2" xfId="27570" xr:uid="{00000000-0005-0000-0000-0000316C0000}"/>
    <cellStyle name="Note 2 4 2 2 4 3" xfId="27571" xr:uid="{00000000-0005-0000-0000-0000326C0000}"/>
    <cellStyle name="Note 2 4 2 2 5" xfId="27572" xr:uid="{00000000-0005-0000-0000-0000336C0000}"/>
    <cellStyle name="Note 2 4 2 2 5 2" xfId="27573" xr:uid="{00000000-0005-0000-0000-0000346C0000}"/>
    <cellStyle name="Note 2 4 2 2 5 3" xfId="27574" xr:uid="{00000000-0005-0000-0000-0000356C0000}"/>
    <cellStyle name="Note 2 4 2 2 6" xfId="27575" xr:uid="{00000000-0005-0000-0000-0000366C0000}"/>
    <cellStyle name="Note 2 4 2 2 6 2" xfId="27576" xr:uid="{00000000-0005-0000-0000-0000376C0000}"/>
    <cellStyle name="Note 2 4 2 2 6 3" xfId="27577" xr:uid="{00000000-0005-0000-0000-0000386C0000}"/>
    <cellStyle name="Note 2 4 2 2 7" xfId="27578" xr:uid="{00000000-0005-0000-0000-0000396C0000}"/>
    <cellStyle name="Note 2 4 2 2 7 2" xfId="27579" xr:uid="{00000000-0005-0000-0000-00003A6C0000}"/>
    <cellStyle name="Note 2 4 2 2 7 3" xfId="27580" xr:uid="{00000000-0005-0000-0000-00003B6C0000}"/>
    <cellStyle name="Note 2 4 2 2 8" xfId="27581" xr:uid="{00000000-0005-0000-0000-00003C6C0000}"/>
    <cellStyle name="Note 2 4 2 2 8 2" xfId="27582" xr:uid="{00000000-0005-0000-0000-00003D6C0000}"/>
    <cellStyle name="Note 2 4 2 2 8 3" xfId="27583" xr:uid="{00000000-0005-0000-0000-00003E6C0000}"/>
    <cellStyle name="Note 2 4 2 2 9" xfId="27584" xr:uid="{00000000-0005-0000-0000-00003F6C0000}"/>
    <cellStyle name="Note 2 4 2 2 9 2" xfId="27585" xr:uid="{00000000-0005-0000-0000-0000406C0000}"/>
    <cellStyle name="Note 2 4 2 2 9 3" xfId="27586" xr:uid="{00000000-0005-0000-0000-0000416C0000}"/>
    <cellStyle name="Note 2 4 2 20" xfId="27587" xr:uid="{00000000-0005-0000-0000-0000426C0000}"/>
    <cellStyle name="Note 2 4 2 21" xfId="27588" xr:uid="{00000000-0005-0000-0000-0000436C0000}"/>
    <cellStyle name="Note 2 4 2 3" xfId="27589" xr:uid="{00000000-0005-0000-0000-0000446C0000}"/>
    <cellStyle name="Note 2 4 2 3 10" xfId="27590" xr:uid="{00000000-0005-0000-0000-0000456C0000}"/>
    <cellStyle name="Note 2 4 2 3 10 2" xfId="27591" xr:uid="{00000000-0005-0000-0000-0000466C0000}"/>
    <cellStyle name="Note 2 4 2 3 10 3" xfId="27592" xr:uid="{00000000-0005-0000-0000-0000476C0000}"/>
    <cellStyle name="Note 2 4 2 3 11" xfId="27593" xr:uid="{00000000-0005-0000-0000-0000486C0000}"/>
    <cellStyle name="Note 2 4 2 3 12" xfId="27594" xr:uid="{00000000-0005-0000-0000-0000496C0000}"/>
    <cellStyle name="Note 2 4 2 3 2" xfId="27595" xr:uid="{00000000-0005-0000-0000-00004A6C0000}"/>
    <cellStyle name="Note 2 4 2 3 2 2" xfId="27596" xr:uid="{00000000-0005-0000-0000-00004B6C0000}"/>
    <cellStyle name="Note 2 4 2 3 2 3" xfId="27597" xr:uid="{00000000-0005-0000-0000-00004C6C0000}"/>
    <cellStyle name="Note 2 4 2 3 3" xfId="27598" xr:uid="{00000000-0005-0000-0000-00004D6C0000}"/>
    <cellStyle name="Note 2 4 2 3 3 2" xfId="27599" xr:uid="{00000000-0005-0000-0000-00004E6C0000}"/>
    <cellStyle name="Note 2 4 2 3 3 3" xfId="27600" xr:uid="{00000000-0005-0000-0000-00004F6C0000}"/>
    <cellStyle name="Note 2 4 2 3 4" xfId="27601" xr:uid="{00000000-0005-0000-0000-0000506C0000}"/>
    <cellStyle name="Note 2 4 2 3 4 2" xfId="27602" xr:uid="{00000000-0005-0000-0000-0000516C0000}"/>
    <cellStyle name="Note 2 4 2 3 4 3" xfId="27603" xr:uid="{00000000-0005-0000-0000-0000526C0000}"/>
    <cellStyle name="Note 2 4 2 3 5" xfId="27604" xr:uid="{00000000-0005-0000-0000-0000536C0000}"/>
    <cellStyle name="Note 2 4 2 3 5 2" xfId="27605" xr:uid="{00000000-0005-0000-0000-0000546C0000}"/>
    <cellStyle name="Note 2 4 2 3 5 3" xfId="27606" xr:uid="{00000000-0005-0000-0000-0000556C0000}"/>
    <cellStyle name="Note 2 4 2 3 6" xfId="27607" xr:uid="{00000000-0005-0000-0000-0000566C0000}"/>
    <cellStyle name="Note 2 4 2 3 6 2" xfId="27608" xr:uid="{00000000-0005-0000-0000-0000576C0000}"/>
    <cellStyle name="Note 2 4 2 3 6 3" xfId="27609" xr:uid="{00000000-0005-0000-0000-0000586C0000}"/>
    <cellStyle name="Note 2 4 2 3 7" xfId="27610" xr:uid="{00000000-0005-0000-0000-0000596C0000}"/>
    <cellStyle name="Note 2 4 2 3 7 2" xfId="27611" xr:uid="{00000000-0005-0000-0000-00005A6C0000}"/>
    <cellStyle name="Note 2 4 2 3 7 3" xfId="27612" xr:uid="{00000000-0005-0000-0000-00005B6C0000}"/>
    <cellStyle name="Note 2 4 2 3 8" xfId="27613" xr:uid="{00000000-0005-0000-0000-00005C6C0000}"/>
    <cellStyle name="Note 2 4 2 3 8 2" xfId="27614" xr:uid="{00000000-0005-0000-0000-00005D6C0000}"/>
    <cellStyle name="Note 2 4 2 3 8 3" xfId="27615" xr:uid="{00000000-0005-0000-0000-00005E6C0000}"/>
    <cellStyle name="Note 2 4 2 3 9" xfId="27616" xr:uid="{00000000-0005-0000-0000-00005F6C0000}"/>
    <cellStyle name="Note 2 4 2 3 9 2" xfId="27617" xr:uid="{00000000-0005-0000-0000-0000606C0000}"/>
    <cellStyle name="Note 2 4 2 3 9 3" xfId="27618" xr:uid="{00000000-0005-0000-0000-0000616C0000}"/>
    <cellStyle name="Note 2 4 2 4" xfId="27619" xr:uid="{00000000-0005-0000-0000-0000626C0000}"/>
    <cellStyle name="Note 2 4 2 4 10" xfId="27620" xr:uid="{00000000-0005-0000-0000-0000636C0000}"/>
    <cellStyle name="Note 2 4 2 4 10 2" xfId="27621" xr:uid="{00000000-0005-0000-0000-0000646C0000}"/>
    <cellStyle name="Note 2 4 2 4 10 3" xfId="27622" xr:uid="{00000000-0005-0000-0000-0000656C0000}"/>
    <cellStyle name="Note 2 4 2 4 11" xfId="27623" xr:uid="{00000000-0005-0000-0000-0000666C0000}"/>
    <cellStyle name="Note 2 4 2 4 12" xfId="27624" xr:uid="{00000000-0005-0000-0000-0000676C0000}"/>
    <cellStyle name="Note 2 4 2 4 2" xfId="27625" xr:uid="{00000000-0005-0000-0000-0000686C0000}"/>
    <cellStyle name="Note 2 4 2 4 2 2" xfId="27626" xr:uid="{00000000-0005-0000-0000-0000696C0000}"/>
    <cellStyle name="Note 2 4 2 4 2 3" xfId="27627" xr:uid="{00000000-0005-0000-0000-00006A6C0000}"/>
    <cellStyle name="Note 2 4 2 4 3" xfId="27628" xr:uid="{00000000-0005-0000-0000-00006B6C0000}"/>
    <cellStyle name="Note 2 4 2 4 3 2" xfId="27629" xr:uid="{00000000-0005-0000-0000-00006C6C0000}"/>
    <cellStyle name="Note 2 4 2 4 3 3" xfId="27630" xr:uid="{00000000-0005-0000-0000-00006D6C0000}"/>
    <cellStyle name="Note 2 4 2 4 4" xfId="27631" xr:uid="{00000000-0005-0000-0000-00006E6C0000}"/>
    <cellStyle name="Note 2 4 2 4 4 2" xfId="27632" xr:uid="{00000000-0005-0000-0000-00006F6C0000}"/>
    <cellStyle name="Note 2 4 2 4 4 3" xfId="27633" xr:uid="{00000000-0005-0000-0000-0000706C0000}"/>
    <cellStyle name="Note 2 4 2 4 5" xfId="27634" xr:uid="{00000000-0005-0000-0000-0000716C0000}"/>
    <cellStyle name="Note 2 4 2 4 5 2" xfId="27635" xr:uid="{00000000-0005-0000-0000-0000726C0000}"/>
    <cellStyle name="Note 2 4 2 4 5 3" xfId="27636" xr:uid="{00000000-0005-0000-0000-0000736C0000}"/>
    <cellStyle name="Note 2 4 2 4 6" xfId="27637" xr:uid="{00000000-0005-0000-0000-0000746C0000}"/>
    <cellStyle name="Note 2 4 2 4 6 2" xfId="27638" xr:uid="{00000000-0005-0000-0000-0000756C0000}"/>
    <cellStyle name="Note 2 4 2 4 6 3" xfId="27639" xr:uid="{00000000-0005-0000-0000-0000766C0000}"/>
    <cellStyle name="Note 2 4 2 4 7" xfId="27640" xr:uid="{00000000-0005-0000-0000-0000776C0000}"/>
    <cellStyle name="Note 2 4 2 4 7 2" xfId="27641" xr:uid="{00000000-0005-0000-0000-0000786C0000}"/>
    <cellStyle name="Note 2 4 2 4 7 3" xfId="27642" xr:uid="{00000000-0005-0000-0000-0000796C0000}"/>
    <cellStyle name="Note 2 4 2 4 8" xfId="27643" xr:uid="{00000000-0005-0000-0000-00007A6C0000}"/>
    <cellStyle name="Note 2 4 2 4 8 2" xfId="27644" xr:uid="{00000000-0005-0000-0000-00007B6C0000}"/>
    <cellStyle name="Note 2 4 2 4 8 3" xfId="27645" xr:uid="{00000000-0005-0000-0000-00007C6C0000}"/>
    <cellStyle name="Note 2 4 2 4 9" xfId="27646" xr:uid="{00000000-0005-0000-0000-00007D6C0000}"/>
    <cellStyle name="Note 2 4 2 4 9 2" xfId="27647" xr:uid="{00000000-0005-0000-0000-00007E6C0000}"/>
    <cellStyle name="Note 2 4 2 4 9 3" xfId="27648" xr:uid="{00000000-0005-0000-0000-00007F6C0000}"/>
    <cellStyle name="Note 2 4 2 5" xfId="27649" xr:uid="{00000000-0005-0000-0000-0000806C0000}"/>
    <cellStyle name="Note 2 4 2 5 10" xfId="27650" xr:uid="{00000000-0005-0000-0000-0000816C0000}"/>
    <cellStyle name="Note 2 4 2 5 10 2" xfId="27651" xr:uid="{00000000-0005-0000-0000-0000826C0000}"/>
    <cellStyle name="Note 2 4 2 5 10 3" xfId="27652" xr:uid="{00000000-0005-0000-0000-0000836C0000}"/>
    <cellStyle name="Note 2 4 2 5 11" xfId="27653" xr:uid="{00000000-0005-0000-0000-0000846C0000}"/>
    <cellStyle name="Note 2 4 2 5 12" xfId="27654" xr:uid="{00000000-0005-0000-0000-0000856C0000}"/>
    <cellStyle name="Note 2 4 2 5 2" xfId="27655" xr:uid="{00000000-0005-0000-0000-0000866C0000}"/>
    <cellStyle name="Note 2 4 2 5 2 2" xfId="27656" xr:uid="{00000000-0005-0000-0000-0000876C0000}"/>
    <cellStyle name="Note 2 4 2 5 2 3" xfId="27657" xr:uid="{00000000-0005-0000-0000-0000886C0000}"/>
    <cellStyle name="Note 2 4 2 5 3" xfId="27658" xr:uid="{00000000-0005-0000-0000-0000896C0000}"/>
    <cellStyle name="Note 2 4 2 5 3 2" xfId="27659" xr:uid="{00000000-0005-0000-0000-00008A6C0000}"/>
    <cellStyle name="Note 2 4 2 5 3 3" xfId="27660" xr:uid="{00000000-0005-0000-0000-00008B6C0000}"/>
    <cellStyle name="Note 2 4 2 5 4" xfId="27661" xr:uid="{00000000-0005-0000-0000-00008C6C0000}"/>
    <cellStyle name="Note 2 4 2 5 4 2" xfId="27662" xr:uid="{00000000-0005-0000-0000-00008D6C0000}"/>
    <cellStyle name="Note 2 4 2 5 4 3" xfId="27663" xr:uid="{00000000-0005-0000-0000-00008E6C0000}"/>
    <cellStyle name="Note 2 4 2 5 5" xfId="27664" xr:uid="{00000000-0005-0000-0000-00008F6C0000}"/>
    <cellStyle name="Note 2 4 2 5 5 2" xfId="27665" xr:uid="{00000000-0005-0000-0000-0000906C0000}"/>
    <cellStyle name="Note 2 4 2 5 5 3" xfId="27666" xr:uid="{00000000-0005-0000-0000-0000916C0000}"/>
    <cellStyle name="Note 2 4 2 5 6" xfId="27667" xr:uid="{00000000-0005-0000-0000-0000926C0000}"/>
    <cellStyle name="Note 2 4 2 5 6 2" xfId="27668" xr:uid="{00000000-0005-0000-0000-0000936C0000}"/>
    <cellStyle name="Note 2 4 2 5 6 3" xfId="27669" xr:uid="{00000000-0005-0000-0000-0000946C0000}"/>
    <cellStyle name="Note 2 4 2 5 7" xfId="27670" xr:uid="{00000000-0005-0000-0000-0000956C0000}"/>
    <cellStyle name="Note 2 4 2 5 7 2" xfId="27671" xr:uid="{00000000-0005-0000-0000-0000966C0000}"/>
    <cellStyle name="Note 2 4 2 5 7 3" xfId="27672" xr:uid="{00000000-0005-0000-0000-0000976C0000}"/>
    <cellStyle name="Note 2 4 2 5 8" xfId="27673" xr:uid="{00000000-0005-0000-0000-0000986C0000}"/>
    <cellStyle name="Note 2 4 2 5 8 2" xfId="27674" xr:uid="{00000000-0005-0000-0000-0000996C0000}"/>
    <cellStyle name="Note 2 4 2 5 8 3" xfId="27675" xr:uid="{00000000-0005-0000-0000-00009A6C0000}"/>
    <cellStyle name="Note 2 4 2 5 9" xfId="27676" xr:uid="{00000000-0005-0000-0000-00009B6C0000}"/>
    <cellStyle name="Note 2 4 2 5 9 2" xfId="27677" xr:uid="{00000000-0005-0000-0000-00009C6C0000}"/>
    <cellStyle name="Note 2 4 2 5 9 3" xfId="27678" xr:uid="{00000000-0005-0000-0000-00009D6C0000}"/>
    <cellStyle name="Note 2 4 2 6" xfId="27679" xr:uid="{00000000-0005-0000-0000-00009E6C0000}"/>
    <cellStyle name="Note 2 4 2 6 10" xfId="27680" xr:uid="{00000000-0005-0000-0000-00009F6C0000}"/>
    <cellStyle name="Note 2 4 2 6 10 2" xfId="27681" xr:uid="{00000000-0005-0000-0000-0000A06C0000}"/>
    <cellStyle name="Note 2 4 2 6 10 3" xfId="27682" xr:uid="{00000000-0005-0000-0000-0000A16C0000}"/>
    <cellStyle name="Note 2 4 2 6 11" xfId="27683" xr:uid="{00000000-0005-0000-0000-0000A26C0000}"/>
    <cellStyle name="Note 2 4 2 6 12" xfId="27684" xr:uid="{00000000-0005-0000-0000-0000A36C0000}"/>
    <cellStyle name="Note 2 4 2 6 2" xfId="27685" xr:uid="{00000000-0005-0000-0000-0000A46C0000}"/>
    <cellStyle name="Note 2 4 2 6 2 2" xfId="27686" xr:uid="{00000000-0005-0000-0000-0000A56C0000}"/>
    <cellStyle name="Note 2 4 2 6 2 3" xfId="27687" xr:uid="{00000000-0005-0000-0000-0000A66C0000}"/>
    <cellStyle name="Note 2 4 2 6 3" xfId="27688" xr:uid="{00000000-0005-0000-0000-0000A76C0000}"/>
    <cellStyle name="Note 2 4 2 6 3 2" xfId="27689" xr:uid="{00000000-0005-0000-0000-0000A86C0000}"/>
    <cellStyle name="Note 2 4 2 6 3 3" xfId="27690" xr:uid="{00000000-0005-0000-0000-0000A96C0000}"/>
    <cellStyle name="Note 2 4 2 6 4" xfId="27691" xr:uid="{00000000-0005-0000-0000-0000AA6C0000}"/>
    <cellStyle name="Note 2 4 2 6 4 2" xfId="27692" xr:uid="{00000000-0005-0000-0000-0000AB6C0000}"/>
    <cellStyle name="Note 2 4 2 6 4 3" xfId="27693" xr:uid="{00000000-0005-0000-0000-0000AC6C0000}"/>
    <cellStyle name="Note 2 4 2 6 5" xfId="27694" xr:uid="{00000000-0005-0000-0000-0000AD6C0000}"/>
    <cellStyle name="Note 2 4 2 6 5 2" xfId="27695" xr:uid="{00000000-0005-0000-0000-0000AE6C0000}"/>
    <cellStyle name="Note 2 4 2 6 5 3" xfId="27696" xr:uid="{00000000-0005-0000-0000-0000AF6C0000}"/>
    <cellStyle name="Note 2 4 2 6 6" xfId="27697" xr:uid="{00000000-0005-0000-0000-0000B06C0000}"/>
    <cellStyle name="Note 2 4 2 6 6 2" xfId="27698" xr:uid="{00000000-0005-0000-0000-0000B16C0000}"/>
    <cellStyle name="Note 2 4 2 6 6 3" xfId="27699" xr:uid="{00000000-0005-0000-0000-0000B26C0000}"/>
    <cellStyle name="Note 2 4 2 6 7" xfId="27700" xr:uid="{00000000-0005-0000-0000-0000B36C0000}"/>
    <cellStyle name="Note 2 4 2 6 7 2" xfId="27701" xr:uid="{00000000-0005-0000-0000-0000B46C0000}"/>
    <cellStyle name="Note 2 4 2 6 7 3" xfId="27702" xr:uid="{00000000-0005-0000-0000-0000B56C0000}"/>
    <cellStyle name="Note 2 4 2 6 8" xfId="27703" xr:uid="{00000000-0005-0000-0000-0000B66C0000}"/>
    <cellStyle name="Note 2 4 2 6 8 2" xfId="27704" xr:uid="{00000000-0005-0000-0000-0000B76C0000}"/>
    <cellStyle name="Note 2 4 2 6 8 3" xfId="27705" xr:uid="{00000000-0005-0000-0000-0000B86C0000}"/>
    <cellStyle name="Note 2 4 2 6 9" xfId="27706" xr:uid="{00000000-0005-0000-0000-0000B96C0000}"/>
    <cellStyle name="Note 2 4 2 6 9 2" xfId="27707" xr:uid="{00000000-0005-0000-0000-0000BA6C0000}"/>
    <cellStyle name="Note 2 4 2 6 9 3" xfId="27708" xr:uid="{00000000-0005-0000-0000-0000BB6C0000}"/>
    <cellStyle name="Note 2 4 2 7" xfId="27709" xr:uid="{00000000-0005-0000-0000-0000BC6C0000}"/>
    <cellStyle name="Note 2 4 2 7 10" xfId="27710" xr:uid="{00000000-0005-0000-0000-0000BD6C0000}"/>
    <cellStyle name="Note 2 4 2 7 10 2" xfId="27711" xr:uid="{00000000-0005-0000-0000-0000BE6C0000}"/>
    <cellStyle name="Note 2 4 2 7 10 3" xfId="27712" xr:uid="{00000000-0005-0000-0000-0000BF6C0000}"/>
    <cellStyle name="Note 2 4 2 7 11" xfId="27713" xr:uid="{00000000-0005-0000-0000-0000C06C0000}"/>
    <cellStyle name="Note 2 4 2 7 12" xfId="27714" xr:uid="{00000000-0005-0000-0000-0000C16C0000}"/>
    <cellStyle name="Note 2 4 2 7 2" xfId="27715" xr:uid="{00000000-0005-0000-0000-0000C26C0000}"/>
    <cellStyle name="Note 2 4 2 7 2 2" xfId="27716" xr:uid="{00000000-0005-0000-0000-0000C36C0000}"/>
    <cellStyle name="Note 2 4 2 7 2 3" xfId="27717" xr:uid="{00000000-0005-0000-0000-0000C46C0000}"/>
    <cellStyle name="Note 2 4 2 7 3" xfId="27718" xr:uid="{00000000-0005-0000-0000-0000C56C0000}"/>
    <cellStyle name="Note 2 4 2 7 3 2" xfId="27719" xr:uid="{00000000-0005-0000-0000-0000C66C0000}"/>
    <cellStyle name="Note 2 4 2 7 3 3" xfId="27720" xr:uid="{00000000-0005-0000-0000-0000C76C0000}"/>
    <cellStyle name="Note 2 4 2 7 4" xfId="27721" xr:uid="{00000000-0005-0000-0000-0000C86C0000}"/>
    <cellStyle name="Note 2 4 2 7 4 2" xfId="27722" xr:uid="{00000000-0005-0000-0000-0000C96C0000}"/>
    <cellStyle name="Note 2 4 2 7 4 3" xfId="27723" xr:uid="{00000000-0005-0000-0000-0000CA6C0000}"/>
    <cellStyle name="Note 2 4 2 7 5" xfId="27724" xr:uid="{00000000-0005-0000-0000-0000CB6C0000}"/>
    <cellStyle name="Note 2 4 2 7 5 2" xfId="27725" xr:uid="{00000000-0005-0000-0000-0000CC6C0000}"/>
    <cellStyle name="Note 2 4 2 7 5 3" xfId="27726" xr:uid="{00000000-0005-0000-0000-0000CD6C0000}"/>
    <cellStyle name="Note 2 4 2 7 6" xfId="27727" xr:uid="{00000000-0005-0000-0000-0000CE6C0000}"/>
    <cellStyle name="Note 2 4 2 7 6 2" xfId="27728" xr:uid="{00000000-0005-0000-0000-0000CF6C0000}"/>
    <cellStyle name="Note 2 4 2 7 6 3" xfId="27729" xr:uid="{00000000-0005-0000-0000-0000D06C0000}"/>
    <cellStyle name="Note 2 4 2 7 7" xfId="27730" xr:uid="{00000000-0005-0000-0000-0000D16C0000}"/>
    <cellStyle name="Note 2 4 2 7 7 2" xfId="27731" xr:uid="{00000000-0005-0000-0000-0000D26C0000}"/>
    <cellStyle name="Note 2 4 2 7 7 3" xfId="27732" xr:uid="{00000000-0005-0000-0000-0000D36C0000}"/>
    <cellStyle name="Note 2 4 2 7 8" xfId="27733" xr:uid="{00000000-0005-0000-0000-0000D46C0000}"/>
    <cellStyle name="Note 2 4 2 7 8 2" xfId="27734" xr:uid="{00000000-0005-0000-0000-0000D56C0000}"/>
    <cellStyle name="Note 2 4 2 7 8 3" xfId="27735" xr:uid="{00000000-0005-0000-0000-0000D66C0000}"/>
    <cellStyle name="Note 2 4 2 7 9" xfId="27736" xr:uid="{00000000-0005-0000-0000-0000D76C0000}"/>
    <cellStyle name="Note 2 4 2 7 9 2" xfId="27737" xr:uid="{00000000-0005-0000-0000-0000D86C0000}"/>
    <cellStyle name="Note 2 4 2 7 9 3" xfId="27738" xr:uid="{00000000-0005-0000-0000-0000D96C0000}"/>
    <cellStyle name="Note 2 4 2 8" xfId="27739" xr:uid="{00000000-0005-0000-0000-0000DA6C0000}"/>
    <cellStyle name="Note 2 4 2 8 10" xfId="27740" xr:uid="{00000000-0005-0000-0000-0000DB6C0000}"/>
    <cellStyle name="Note 2 4 2 8 11" xfId="27741" xr:uid="{00000000-0005-0000-0000-0000DC6C0000}"/>
    <cellStyle name="Note 2 4 2 8 12" xfId="27742" xr:uid="{00000000-0005-0000-0000-0000DD6C0000}"/>
    <cellStyle name="Note 2 4 2 8 2" xfId="27743" xr:uid="{00000000-0005-0000-0000-0000DE6C0000}"/>
    <cellStyle name="Note 2 4 2 8 2 2" xfId="27744" xr:uid="{00000000-0005-0000-0000-0000DF6C0000}"/>
    <cellStyle name="Note 2 4 2 8 2 3" xfId="27745" xr:uid="{00000000-0005-0000-0000-0000E06C0000}"/>
    <cellStyle name="Note 2 4 2 8 3" xfId="27746" xr:uid="{00000000-0005-0000-0000-0000E16C0000}"/>
    <cellStyle name="Note 2 4 2 8 3 2" xfId="27747" xr:uid="{00000000-0005-0000-0000-0000E26C0000}"/>
    <cellStyle name="Note 2 4 2 8 3 3" xfId="27748" xr:uid="{00000000-0005-0000-0000-0000E36C0000}"/>
    <cellStyle name="Note 2 4 2 8 4" xfId="27749" xr:uid="{00000000-0005-0000-0000-0000E46C0000}"/>
    <cellStyle name="Note 2 4 2 8 4 2" xfId="27750" xr:uid="{00000000-0005-0000-0000-0000E56C0000}"/>
    <cellStyle name="Note 2 4 2 8 4 3" xfId="27751" xr:uid="{00000000-0005-0000-0000-0000E66C0000}"/>
    <cellStyle name="Note 2 4 2 8 5" xfId="27752" xr:uid="{00000000-0005-0000-0000-0000E76C0000}"/>
    <cellStyle name="Note 2 4 2 8 5 2" xfId="27753" xr:uid="{00000000-0005-0000-0000-0000E86C0000}"/>
    <cellStyle name="Note 2 4 2 8 5 3" xfId="27754" xr:uid="{00000000-0005-0000-0000-0000E96C0000}"/>
    <cellStyle name="Note 2 4 2 8 6" xfId="27755" xr:uid="{00000000-0005-0000-0000-0000EA6C0000}"/>
    <cellStyle name="Note 2 4 2 8 6 2" xfId="27756" xr:uid="{00000000-0005-0000-0000-0000EB6C0000}"/>
    <cellStyle name="Note 2 4 2 8 6 3" xfId="27757" xr:uid="{00000000-0005-0000-0000-0000EC6C0000}"/>
    <cellStyle name="Note 2 4 2 8 7" xfId="27758" xr:uid="{00000000-0005-0000-0000-0000ED6C0000}"/>
    <cellStyle name="Note 2 4 2 8 7 2" xfId="27759" xr:uid="{00000000-0005-0000-0000-0000EE6C0000}"/>
    <cellStyle name="Note 2 4 2 8 7 3" xfId="27760" xr:uid="{00000000-0005-0000-0000-0000EF6C0000}"/>
    <cellStyle name="Note 2 4 2 8 8" xfId="27761" xr:uid="{00000000-0005-0000-0000-0000F06C0000}"/>
    <cellStyle name="Note 2 4 2 8 8 2" xfId="27762" xr:uid="{00000000-0005-0000-0000-0000F16C0000}"/>
    <cellStyle name="Note 2 4 2 8 8 3" xfId="27763" xr:uid="{00000000-0005-0000-0000-0000F26C0000}"/>
    <cellStyle name="Note 2 4 2 8 9" xfId="27764" xr:uid="{00000000-0005-0000-0000-0000F36C0000}"/>
    <cellStyle name="Note 2 4 2 8 9 2" xfId="27765" xr:uid="{00000000-0005-0000-0000-0000F46C0000}"/>
    <cellStyle name="Note 2 4 2 8 9 3" xfId="27766" xr:uid="{00000000-0005-0000-0000-0000F56C0000}"/>
    <cellStyle name="Note 2 4 2 9" xfId="27767" xr:uid="{00000000-0005-0000-0000-0000F66C0000}"/>
    <cellStyle name="Note 2 4 2 9 10" xfId="27768" xr:uid="{00000000-0005-0000-0000-0000F76C0000}"/>
    <cellStyle name="Note 2 4 2 9 11" xfId="27769" xr:uid="{00000000-0005-0000-0000-0000F86C0000}"/>
    <cellStyle name="Note 2 4 2 9 12" xfId="27770" xr:uid="{00000000-0005-0000-0000-0000F96C0000}"/>
    <cellStyle name="Note 2 4 2 9 2" xfId="27771" xr:uid="{00000000-0005-0000-0000-0000FA6C0000}"/>
    <cellStyle name="Note 2 4 2 9 2 2" xfId="27772" xr:uid="{00000000-0005-0000-0000-0000FB6C0000}"/>
    <cellStyle name="Note 2 4 2 9 2 3" xfId="27773" xr:uid="{00000000-0005-0000-0000-0000FC6C0000}"/>
    <cellStyle name="Note 2 4 2 9 3" xfId="27774" xr:uid="{00000000-0005-0000-0000-0000FD6C0000}"/>
    <cellStyle name="Note 2 4 2 9 3 2" xfId="27775" xr:uid="{00000000-0005-0000-0000-0000FE6C0000}"/>
    <cellStyle name="Note 2 4 2 9 3 3" xfId="27776" xr:uid="{00000000-0005-0000-0000-0000FF6C0000}"/>
    <cellStyle name="Note 2 4 2 9 4" xfId="27777" xr:uid="{00000000-0005-0000-0000-0000006D0000}"/>
    <cellStyle name="Note 2 4 2 9 4 2" xfId="27778" xr:uid="{00000000-0005-0000-0000-0000016D0000}"/>
    <cellStyle name="Note 2 4 2 9 4 3" xfId="27779" xr:uid="{00000000-0005-0000-0000-0000026D0000}"/>
    <cellStyle name="Note 2 4 2 9 5" xfId="27780" xr:uid="{00000000-0005-0000-0000-0000036D0000}"/>
    <cellStyle name="Note 2 4 2 9 5 2" xfId="27781" xr:uid="{00000000-0005-0000-0000-0000046D0000}"/>
    <cellStyle name="Note 2 4 2 9 5 3" xfId="27782" xr:uid="{00000000-0005-0000-0000-0000056D0000}"/>
    <cellStyle name="Note 2 4 2 9 6" xfId="27783" xr:uid="{00000000-0005-0000-0000-0000066D0000}"/>
    <cellStyle name="Note 2 4 2 9 6 2" xfId="27784" xr:uid="{00000000-0005-0000-0000-0000076D0000}"/>
    <cellStyle name="Note 2 4 2 9 6 3" xfId="27785" xr:uid="{00000000-0005-0000-0000-0000086D0000}"/>
    <cellStyle name="Note 2 4 2 9 7" xfId="27786" xr:uid="{00000000-0005-0000-0000-0000096D0000}"/>
    <cellStyle name="Note 2 4 2 9 7 2" xfId="27787" xr:uid="{00000000-0005-0000-0000-00000A6D0000}"/>
    <cellStyle name="Note 2 4 2 9 7 3" xfId="27788" xr:uid="{00000000-0005-0000-0000-00000B6D0000}"/>
    <cellStyle name="Note 2 4 2 9 8" xfId="27789" xr:uid="{00000000-0005-0000-0000-00000C6D0000}"/>
    <cellStyle name="Note 2 4 2 9 8 2" xfId="27790" xr:uid="{00000000-0005-0000-0000-00000D6D0000}"/>
    <cellStyle name="Note 2 4 2 9 8 3" xfId="27791" xr:uid="{00000000-0005-0000-0000-00000E6D0000}"/>
    <cellStyle name="Note 2 4 2 9 9" xfId="27792" xr:uid="{00000000-0005-0000-0000-00000F6D0000}"/>
    <cellStyle name="Note 2 4 2 9 9 2" xfId="27793" xr:uid="{00000000-0005-0000-0000-0000106D0000}"/>
    <cellStyle name="Note 2 4 2 9 9 3" xfId="27794" xr:uid="{00000000-0005-0000-0000-0000116D0000}"/>
    <cellStyle name="Note 2 4 3" xfId="27795" xr:uid="{00000000-0005-0000-0000-0000126D0000}"/>
    <cellStyle name="Note 2 4 3 10" xfId="27796" xr:uid="{00000000-0005-0000-0000-0000136D0000}"/>
    <cellStyle name="Note 2 4 3 10 2" xfId="27797" xr:uid="{00000000-0005-0000-0000-0000146D0000}"/>
    <cellStyle name="Note 2 4 3 10 3" xfId="27798" xr:uid="{00000000-0005-0000-0000-0000156D0000}"/>
    <cellStyle name="Note 2 4 3 11" xfId="27799" xr:uid="{00000000-0005-0000-0000-0000166D0000}"/>
    <cellStyle name="Note 2 4 3 11 2" xfId="27800" xr:uid="{00000000-0005-0000-0000-0000176D0000}"/>
    <cellStyle name="Note 2 4 3 11 3" xfId="27801" xr:uid="{00000000-0005-0000-0000-0000186D0000}"/>
    <cellStyle name="Note 2 4 3 12" xfId="27802" xr:uid="{00000000-0005-0000-0000-0000196D0000}"/>
    <cellStyle name="Note 2 4 3 12 2" xfId="27803" xr:uid="{00000000-0005-0000-0000-00001A6D0000}"/>
    <cellStyle name="Note 2 4 3 12 3" xfId="27804" xr:uid="{00000000-0005-0000-0000-00001B6D0000}"/>
    <cellStyle name="Note 2 4 3 13" xfId="27805" xr:uid="{00000000-0005-0000-0000-00001C6D0000}"/>
    <cellStyle name="Note 2 4 3 13 2" xfId="27806" xr:uid="{00000000-0005-0000-0000-00001D6D0000}"/>
    <cellStyle name="Note 2 4 3 13 3" xfId="27807" xr:uid="{00000000-0005-0000-0000-00001E6D0000}"/>
    <cellStyle name="Note 2 4 3 14" xfId="27808" xr:uid="{00000000-0005-0000-0000-00001F6D0000}"/>
    <cellStyle name="Note 2 4 3 14 2" xfId="27809" xr:uid="{00000000-0005-0000-0000-0000206D0000}"/>
    <cellStyle name="Note 2 4 3 14 3" xfId="27810" xr:uid="{00000000-0005-0000-0000-0000216D0000}"/>
    <cellStyle name="Note 2 4 3 15" xfId="27811" xr:uid="{00000000-0005-0000-0000-0000226D0000}"/>
    <cellStyle name="Note 2 4 3 15 2" xfId="27812" xr:uid="{00000000-0005-0000-0000-0000236D0000}"/>
    <cellStyle name="Note 2 4 3 15 3" xfId="27813" xr:uid="{00000000-0005-0000-0000-0000246D0000}"/>
    <cellStyle name="Note 2 4 3 16" xfId="27814" xr:uid="{00000000-0005-0000-0000-0000256D0000}"/>
    <cellStyle name="Note 2 4 3 16 2" xfId="27815" xr:uid="{00000000-0005-0000-0000-0000266D0000}"/>
    <cellStyle name="Note 2 4 3 16 3" xfId="27816" xr:uid="{00000000-0005-0000-0000-0000276D0000}"/>
    <cellStyle name="Note 2 4 3 17" xfId="27817" xr:uid="{00000000-0005-0000-0000-0000286D0000}"/>
    <cellStyle name="Note 2 4 3 18" xfId="27818" xr:uid="{00000000-0005-0000-0000-0000296D0000}"/>
    <cellStyle name="Note 2 4 3 2" xfId="27819" xr:uid="{00000000-0005-0000-0000-00002A6D0000}"/>
    <cellStyle name="Note 2 4 3 2 2" xfId="27820" xr:uid="{00000000-0005-0000-0000-00002B6D0000}"/>
    <cellStyle name="Note 2 4 3 2 3" xfId="27821" xr:uid="{00000000-0005-0000-0000-00002C6D0000}"/>
    <cellStyle name="Note 2 4 3 3" xfId="27822" xr:uid="{00000000-0005-0000-0000-00002D6D0000}"/>
    <cellStyle name="Note 2 4 3 3 2" xfId="27823" xr:uid="{00000000-0005-0000-0000-00002E6D0000}"/>
    <cellStyle name="Note 2 4 3 3 3" xfId="27824" xr:uid="{00000000-0005-0000-0000-00002F6D0000}"/>
    <cellStyle name="Note 2 4 3 4" xfId="27825" xr:uid="{00000000-0005-0000-0000-0000306D0000}"/>
    <cellStyle name="Note 2 4 3 4 2" xfId="27826" xr:uid="{00000000-0005-0000-0000-0000316D0000}"/>
    <cellStyle name="Note 2 4 3 4 3" xfId="27827" xr:uid="{00000000-0005-0000-0000-0000326D0000}"/>
    <cellStyle name="Note 2 4 3 5" xfId="27828" xr:uid="{00000000-0005-0000-0000-0000336D0000}"/>
    <cellStyle name="Note 2 4 3 5 2" xfId="27829" xr:uid="{00000000-0005-0000-0000-0000346D0000}"/>
    <cellStyle name="Note 2 4 3 5 3" xfId="27830" xr:uid="{00000000-0005-0000-0000-0000356D0000}"/>
    <cellStyle name="Note 2 4 3 6" xfId="27831" xr:uid="{00000000-0005-0000-0000-0000366D0000}"/>
    <cellStyle name="Note 2 4 3 6 2" xfId="27832" xr:uid="{00000000-0005-0000-0000-0000376D0000}"/>
    <cellStyle name="Note 2 4 3 6 3" xfId="27833" xr:uid="{00000000-0005-0000-0000-0000386D0000}"/>
    <cellStyle name="Note 2 4 3 7" xfId="27834" xr:uid="{00000000-0005-0000-0000-0000396D0000}"/>
    <cellStyle name="Note 2 4 3 7 2" xfId="27835" xr:uid="{00000000-0005-0000-0000-00003A6D0000}"/>
    <cellStyle name="Note 2 4 3 7 3" xfId="27836" xr:uid="{00000000-0005-0000-0000-00003B6D0000}"/>
    <cellStyle name="Note 2 4 3 8" xfId="27837" xr:uid="{00000000-0005-0000-0000-00003C6D0000}"/>
    <cellStyle name="Note 2 4 3 8 2" xfId="27838" xr:uid="{00000000-0005-0000-0000-00003D6D0000}"/>
    <cellStyle name="Note 2 4 3 8 3" xfId="27839" xr:uid="{00000000-0005-0000-0000-00003E6D0000}"/>
    <cellStyle name="Note 2 4 3 9" xfId="27840" xr:uid="{00000000-0005-0000-0000-00003F6D0000}"/>
    <cellStyle name="Note 2 4 3 9 2" xfId="27841" xr:uid="{00000000-0005-0000-0000-0000406D0000}"/>
    <cellStyle name="Note 2 4 3 9 3" xfId="27842" xr:uid="{00000000-0005-0000-0000-0000416D0000}"/>
    <cellStyle name="Note 2 4 4" xfId="27843" xr:uid="{00000000-0005-0000-0000-0000426D0000}"/>
    <cellStyle name="Note 2 4 4 2" xfId="27844" xr:uid="{00000000-0005-0000-0000-0000436D0000}"/>
    <cellStyle name="Note 2 4 4 3" xfId="27845" xr:uid="{00000000-0005-0000-0000-0000446D0000}"/>
    <cellStyle name="Note 2 4 5" xfId="27846" xr:uid="{00000000-0005-0000-0000-0000456D0000}"/>
    <cellStyle name="Note 2 4 5 2" xfId="27847" xr:uid="{00000000-0005-0000-0000-0000466D0000}"/>
    <cellStyle name="Note 2 4 5 3" xfId="27848" xr:uid="{00000000-0005-0000-0000-0000476D0000}"/>
    <cellStyle name="Note 2 4 6" xfId="27849" xr:uid="{00000000-0005-0000-0000-0000486D0000}"/>
    <cellStyle name="Note 2 4 6 2" xfId="27850" xr:uid="{00000000-0005-0000-0000-0000496D0000}"/>
    <cellStyle name="Note 2 4 6 3" xfId="27851" xr:uid="{00000000-0005-0000-0000-00004A6D0000}"/>
    <cellStyle name="Note 2 4 7" xfId="27852" xr:uid="{00000000-0005-0000-0000-00004B6D0000}"/>
    <cellStyle name="Note 2 4 7 2" xfId="27853" xr:uid="{00000000-0005-0000-0000-00004C6D0000}"/>
    <cellStyle name="Note 2 4 7 3" xfId="27854" xr:uid="{00000000-0005-0000-0000-00004D6D0000}"/>
    <cellStyle name="Note 2 4 8" xfId="27855" xr:uid="{00000000-0005-0000-0000-00004E6D0000}"/>
    <cellStyle name="Note 2 4 8 2" xfId="27856" xr:uid="{00000000-0005-0000-0000-00004F6D0000}"/>
    <cellStyle name="Note 2 4 8 3" xfId="27857" xr:uid="{00000000-0005-0000-0000-0000506D0000}"/>
    <cellStyle name="Note 2 4 9" xfId="27858" xr:uid="{00000000-0005-0000-0000-0000516D0000}"/>
    <cellStyle name="Note 2 4 9 2" xfId="27859" xr:uid="{00000000-0005-0000-0000-0000526D0000}"/>
    <cellStyle name="Note 2 4 9 3" xfId="27860" xr:uid="{00000000-0005-0000-0000-0000536D0000}"/>
    <cellStyle name="Note 2 5" xfId="381" xr:uid="{00000000-0005-0000-0000-0000546D0000}"/>
    <cellStyle name="Note 2 5 2" xfId="27861" xr:uid="{00000000-0005-0000-0000-0000556D0000}"/>
    <cellStyle name="Note 2 5 2 10" xfId="27862" xr:uid="{00000000-0005-0000-0000-0000566D0000}"/>
    <cellStyle name="Note 2 5 2 10 10" xfId="27863" xr:uid="{00000000-0005-0000-0000-0000576D0000}"/>
    <cellStyle name="Note 2 5 2 10 11" xfId="27864" xr:uid="{00000000-0005-0000-0000-0000586D0000}"/>
    <cellStyle name="Note 2 5 2 10 12" xfId="27865" xr:uid="{00000000-0005-0000-0000-0000596D0000}"/>
    <cellStyle name="Note 2 5 2 10 2" xfId="27866" xr:uid="{00000000-0005-0000-0000-00005A6D0000}"/>
    <cellStyle name="Note 2 5 2 10 2 2" xfId="27867" xr:uid="{00000000-0005-0000-0000-00005B6D0000}"/>
    <cellStyle name="Note 2 5 2 10 2 3" xfId="27868" xr:uid="{00000000-0005-0000-0000-00005C6D0000}"/>
    <cellStyle name="Note 2 5 2 10 3" xfId="27869" xr:uid="{00000000-0005-0000-0000-00005D6D0000}"/>
    <cellStyle name="Note 2 5 2 10 3 2" xfId="27870" xr:uid="{00000000-0005-0000-0000-00005E6D0000}"/>
    <cellStyle name="Note 2 5 2 10 3 3" xfId="27871" xr:uid="{00000000-0005-0000-0000-00005F6D0000}"/>
    <cellStyle name="Note 2 5 2 10 4" xfId="27872" xr:uid="{00000000-0005-0000-0000-0000606D0000}"/>
    <cellStyle name="Note 2 5 2 10 4 2" xfId="27873" xr:uid="{00000000-0005-0000-0000-0000616D0000}"/>
    <cellStyle name="Note 2 5 2 10 4 3" xfId="27874" xr:uid="{00000000-0005-0000-0000-0000626D0000}"/>
    <cellStyle name="Note 2 5 2 10 5" xfId="27875" xr:uid="{00000000-0005-0000-0000-0000636D0000}"/>
    <cellStyle name="Note 2 5 2 10 5 2" xfId="27876" xr:uid="{00000000-0005-0000-0000-0000646D0000}"/>
    <cellStyle name="Note 2 5 2 10 5 3" xfId="27877" xr:uid="{00000000-0005-0000-0000-0000656D0000}"/>
    <cellStyle name="Note 2 5 2 10 6" xfId="27878" xr:uid="{00000000-0005-0000-0000-0000666D0000}"/>
    <cellStyle name="Note 2 5 2 10 6 2" xfId="27879" xr:uid="{00000000-0005-0000-0000-0000676D0000}"/>
    <cellStyle name="Note 2 5 2 10 6 3" xfId="27880" xr:uid="{00000000-0005-0000-0000-0000686D0000}"/>
    <cellStyle name="Note 2 5 2 10 7" xfId="27881" xr:uid="{00000000-0005-0000-0000-0000696D0000}"/>
    <cellStyle name="Note 2 5 2 10 7 2" xfId="27882" xr:uid="{00000000-0005-0000-0000-00006A6D0000}"/>
    <cellStyle name="Note 2 5 2 10 7 3" xfId="27883" xr:uid="{00000000-0005-0000-0000-00006B6D0000}"/>
    <cellStyle name="Note 2 5 2 10 8" xfId="27884" xr:uid="{00000000-0005-0000-0000-00006C6D0000}"/>
    <cellStyle name="Note 2 5 2 10 8 2" xfId="27885" xr:uid="{00000000-0005-0000-0000-00006D6D0000}"/>
    <cellStyle name="Note 2 5 2 10 8 3" xfId="27886" xr:uid="{00000000-0005-0000-0000-00006E6D0000}"/>
    <cellStyle name="Note 2 5 2 10 9" xfId="27887" xr:uid="{00000000-0005-0000-0000-00006F6D0000}"/>
    <cellStyle name="Note 2 5 2 10 9 2" xfId="27888" xr:uid="{00000000-0005-0000-0000-0000706D0000}"/>
    <cellStyle name="Note 2 5 2 10 9 3" xfId="27889" xr:uid="{00000000-0005-0000-0000-0000716D0000}"/>
    <cellStyle name="Note 2 5 2 11" xfId="27890" xr:uid="{00000000-0005-0000-0000-0000726D0000}"/>
    <cellStyle name="Note 2 5 2 11 2" xfId="27891" xr:uid="{00000000-0005-0000-0000-0000736D0000}"/>
    <cellStyle name="Note 2 5 2 11 3" xfId="27892" xr:uid="{00000000-0005-0000-0000-0000746D0000}"/>
    <cellStyle name="Note 2 5 2 12" xfId="27893" xr:uid="{00000000-0005-0000-0000-0000756D0000}"/>
    <cellStyle name="Note 2 5 2 12 2" xfId="27894" xr:uid="{00000000-0005-0000-0000-0000766D0000}"/>
    <cellStyle name="Note 2 5 2 12 3" xfId="27895" xr:uid="{00000000-0005-0000-0000-0000776D0000}"/>
    <cellStyle name="Note 2 5 2 13" xfId="27896" xr:uid="{00000000-0005-0000-0000-0000786D0000}"/>
    <cellStyle name="Note 2 5 2 13 2" xfId="27897" xr:uid="{00000000-0005-0000-0000-0000796D0000}"/>
    <cellStyle name="Note 2 5 2 13 3" xfId="27898" xr:uid="{00000000-0005-0000-0000-00007A6D0000}"/>
    <cellStyle name="Note 2 5 2 14" xfId="27899" xr:uid="{00000000-0005-0000-0000-00007B6D0000}"/>
    <cellStyle name="Note 2 5 2 14 2" xfId="27900" xr:uid="{00000000-0005-0000-0000-00007C6D0000}"/>
    <cellStyle name="Note 2 5 2 14 3" xfId="27901" xr:uid="{00000000-0005-0000-0000-00007D6D0000}"/>
    <cellStyle name="Note 2 5 2 15" xfId="27902" xr:uid="{00000000-0005-0000-0000-00007E6D0000}"/>
    <cellStyle name="Note 2 5 2 15 2" xfId="27903" xr:uid="{00000000-0005-0000-0000-00007F6D0000}"/>
    <cellStyle name="Note 2 5 2 15 3" xfId="27904" xr:uid="{00000000-0005-0000-0000-0000806D0000}"/>
    <cellStyle name="Note 2 5 2 16" xfId="27905" xr:uid="{00000000-0005-0000-0000-0000816D0000}"/>
    <cellStyle name="Note 2 5 2 16 2" xfId="27906" xr:uid="{00000000-0005-0000-0000-0000826D0000}"/>
    <cellStyle name="Note 2 5 2 16 3" xfId="27907" xr:uid="{00000000-0005-0000-0000-0000836D0000}"/>
    <cellStyle name="Note 2 5 2 17" xfId="27908" xr:uid="{00000000-0005-0000-0000-0000846D0000}"/>
    <cellStyle name="Note 2 5 2 17 2" xfId="27909" xr:uid="{00000000-0005-0000-0000-0000856D0000}"/>
    <cellStyle name="Note 2 5 2 17 3" xfId="27910" xr:uid="{00000000-0005-0000-0000-0000866D0000}"/>
    <cellStyle name="Note 2 5 2 18" xfId="27911" xr:uid="{00000000-0005-0000-0000-0000876D0000}"/>
    <cellStyle name="Note 2 5 2 18 2" xfId="27912" xr:uid="{00000000-0005-0000-0000-0000886D0000}"/>
    <cellStyle name="Note 2 5 2 18 3" xfId="27913" xr:uid="{00000000-0005-0000-0000-0000896D0000}"/>
    <cellStyle name="Note 2 5 2 19" xfId="27914" xr:uid="{00000000-0005-0000-0000-00008A6D0000}"/>
    <cellStyle name="Note 2 5 2 19 2" xfId="27915" xr:uid="{00000000-0005-0000-0000-00008B6D0000}"/>
    <cellStyle name="Note 2 5 2 19 3" xfId="27916" xr:uid="{00000000-0005-0000-0000-00008C6D0000}"/>
    <cellStyle name="Note 2 5 2 2" xfId="27917" xr:uid="{00000000-0005-0000-0000-00008D6D0000}"/>
    <cellStyle name="Note 2 5 2 2 10" xfId="27918" xr:uid="{00000000-0005-0000-0000-00008E6D0000}"/>
    <cellStyle name="Note 2 5 2 2 11" xfId="27919" xr:uid="{00000000-0005-0000-0000-00008F6D0000}"/>
    <cellStyle name="Note 2 5 2 2 12" xfId="27920" xr:uid="{00000000-0005-0000-0000-0000906D0000}"/>
    <cellStyle name="Note 2 5 2 2 2" xfId="27921" xr:uid="{00000000-0005-0000-0000-0000916D0000}"/>
    <cellStyle name="Note 2 5 2 2 2 2" xfId="27922" xr:uid="{00000000-0005-0000-0000-0000926D0000}"/>
    <cellStyle name="Note 2 5 2 2 2 3" xfId="27923" xr:uid="{00000000-0005-0000-0000-0000936D0000}"/>
    <cellStyle name="Note 2 5 2 2 3" xfId="27924" xr:uid="{00000000-0005-0000-0000-0000946D0000}"/>
    <cellStyle name="Note 2 5 2 2 3 2" xfId="27925" xr:uid="{00000000-0005-0000-0000-0000956D0000}"/>
    <cellStyle name="Note 2 5 2 2 3 3" xfId="27926" xr:uid="{00000000-0005-0000-0000-0000966D0000}"/>
    <cellStyle name="Note 2 5 2 2 4" xfId="27927" xr:uid="{00000000-0005-0000-0000-0000976D0000}"/>
    <cellStyle name="Note 2 5 2 2 4 2" xfId="27928" xr:uid="{00000000-0005-0000-0000-0000986D0000}"/>
    <cellStyle name="Note 2 5 2 2 4 3" xfId="27929" xr:uid="{00000000-0005-0000-0000-0000996D0000}"/>
    <cellStyle name="Note 2 5 2 2 5" xfId="27930" xr:uid="{00000000-0005-0000-0000-00009A6D0000}"/>
    <cellStyle name="Note 2 5 2 2 5 2" xfId="27931" xr:uid="{00000000-0005-0000-0000-00009B6D0000}"/>
    <cellStyle name="Note 2 5 2 2 5 3" xfId="27932" xr:uid="{00000000-0005-0000-0000-00009C6D0000}"/>
    <cellStyle name="Note 2 5 2 2 6" xfId="27933" xr:uid="{00000000-0005-0000-0000-00009D6D0000}"/>
    <cellStyle name="Note 2 5 2 2 6 2" xfId="27934" xr:uid="{00000000-0005-0000-0000-00009E6D0000}"/>
    <cellStyle name="Note 2 5 2 2 6 3" xfId="27935" xr:uid="{00000000-0005-0000-0000-00009F6D0000}"/>
    <cellStyle name="Note 2 5 2 2 7" xfId="27936" xr:uid="{00000000-0005-0000-0000-0000A06D0000}"/>
    <cellStyle name="Note 2 5 2 2 7 2" xfId="27937" xr:uid="{00000000-0005-0000-0000-0000A16D0000}"/>
    <cellStyle name="Note 2 5 2 2 7 3" xfId="27938" xr:uid="{00000000-0005-0000-0000-0000A26D0000}"/>
    <cellStyle name="Note 2 5 2 2 8" xfId="27939" xr:uid="{00000000-0005-0000-0000-0000A36D0000}"/>
    <cellStyle name="Note 2 5 2 2 8 2" xfId="27940" xr:uid="{00000000-0005-0000-0000-0000A46D0000}"/>
    <cellStyle name="Note 2 5 2 2 8 3" xfId="27941" xr:uid="{00000000-0005-0000-0000-0000A56D0000}"/>
    <cellStyle name="Note 2 5 2 2 9" xfId="27942" xr:uid="{00000000-0005-0000-0000-0000A66D0000}"/>
    <cellStyle name="Note 2 5 2 2 9 2" xfId="27943" xr:uid="{00000000-0005-0000-0000-0000A76D0000}"/>
    <cellStyle name="Note 2 5 2 2 9 3" xfId="27944" xr:uid="{00000000-0005-0000-0000-0000A86D0000}"/>
    <cellStyle name="Note 2 5 2 20" xfId="27945" xr:uid="{00000000-0005-0000-0000-0000A96D0000}"/>
    <cellStyle name="Note 2 5 2 21" xfId="27946" xr:uid="{00000000-0005-0000-0000-0000AA6D0000}"/>
    <cellStyle name="Note 2 5 2 3" xfId="27947" xr:uid="{00000000-0005-0000-0000-0000AB6D0000}"/>
    <cellStyle name="Note 2 5 2 3 10" xfId="27948" xr:uid="{00000000-0005-0000-0000-0000AC6D0000}"/>
    <cellStyle name="Note 2 5 2 3 11" xfId="27949" xr:uid="{00000000-0005-0000-0000-0000AD6D0000}"/>
    <cellStyle name="Note 2 5 2 3 12" xfId="27950" xr:uid="{00000000-0005-0000-0000-0000AE6D0000}"/>
    <cellStyle name="Note 2 5 2 3 2" xfId="27951" xr:uid="{00000000-0005-0000-0000-0000AF6D0000}"/>
    <cellStyle name="Note 2 5 2 3 2 2" xfId="27952" xr:uid="{00000000-0005-0000-0000-0000B06D0000}"/>
    <cellStyle name="Note 2 5 2 3 2 3" xfId="27953" xr:uid="{00000000-0005-0000-0000-0000B16D0000}"/>
    <cellStyle name="Note 2 5 2 3 3" xfId="27954" xr:uid="{00000000-0005-0000-0000-0000B26D0000}"/>
    <cellStyle name="Note 2 5 2 3 3 2" xfId="27955" xr:uid="{00000000-0005-0000-0000-0000B36D0000}"/>
    <cellStyle name="Note 2 5 2 3 3 3" xfId="27956" xr:uid="{00000000-0005-0000-0000-0000B46D0000}"/>
    <cellStyle name="Note 2 5 2 3 4" xfId="27957" xr:uid="{00000000-0005-0000-0000-0000B56D0000}"/>
    <cellStyle name="Note 2 5 2 3 4 2" xfId="27958" xr:uid="{00000000-0005-0000-0000-0000B66D0000}"/>
    <cellStyle name="Note 2 5 2 3 4 3" xfId="27959" xr:uid="{00000000-0005-0000-0000-0000B76D0000}"/>
    <cellStyle name="Note 2 5 2 3 5" xfId="27960" xr:uid="{00000000-0005-0000-0000-0000B86D0000}"/>
    <cellStyle name="Note 2 5 2 3 5 2" xfId="27961" xr:uid="{00000000-0005-0000-0000-0000B96D0000}"/>
    <cellStyle name="Note 2 5 2 3 5 3" xfId="27962" xr:uid="{00000000-0005-0000-0000-0000BA6D0000}"/>
    <cellStyle name="Note 2 5 2 3 6" xfId="27963" xr:uid="{00000000-0005-0000-0000-0000BB6D0000}"/>
    <cellStyle name="Note 2 5 2 3 6 2" xfId="27964" xr:uid="{00000000-0005-0000-0000-0000BC6D0000}"/>
    <cellStyle name="Note 2 5 2 3 6 3" xfId="27965" xr:uid="{00000000-0005-0000-0000-0000BD6D0000}"/>
    <cellStyle name="Note 2 5 2 3 7" xfId="27966" xr:uid="{00000000-0005-0000-0000-0000BE6D0000}"/>
    <cellStyle name="Note 2 5 2 3 7 2" xfId="27967" xr:uid="{00000000-0005-0000-0000-0000BF6D0000}"/>
    <cellStyle name="Note 2 5 2 3 7 3" xfId="27968" xr:uid="{00000000-0005-0000-0000-0000C06D0000}"/>
    <cellStyle name="Note 2 5 2 3 8" xfId="27969" xr:uid="{00000000-0005-0000-0000-0000C16D0000}"/>
    <cellStyle name="Note 2 5 2 3 8 2" xfId="27970" xr:uid="{00000000-0005-0000-0000-0000C26D0000}"/>
    <cellStyle name="Note 2 5 2 3 8 3" xfId="27971" xr:uid="{00000000-0005-0000-0000-0000C36D0000}"/>
    <cellStyle name="Note 2 5 2 3 9" xfId="27972" xr:uid="{00000000-0005-0000-0000-0000C46D0000}"/>
    <cellStyle name="Note 2 5 2 3 9 2" xfId="27973" xr:uid="{00000000-0005-0000-0000-0000C56D0000}"/>
    <cellStyle name="Note 2 5 2 3 9 3" xfId="27974" xr:uid="{00000000-0005-0000-0000-0000C66D0000}"/>
    <cellStyle name="Note 2 5 2 4" xfId="27975" xr:uid="{00000000-0005-0000-0000-0000C76D0000}"/>
    <cellStyle name="Note 2 5 2 4 10" xfId="27976" xr:uid="{00000000-0005-0000-0000-0000C86D0000}"/>
    <cellStyle name="Note 2 5 2 4 11" xfId="27977" xr:uid="{00000000-0005-0000-0000-0000C96D0000}"/>
    <cellStyle name="Note 2 5 2 4 12" xfId="27978" xr:uid="{00000000-0005-0000-0000-0000CA6D0000}"/>
    <cellStyle name="Note 2 5 2 4 2" xfId="27979" xr:uid="{00000000-0005-0000-0000-0000CB6D0000}"/>
    <cellStyle name="Note 2 5 2 4 2 2" xfId="27980" xr:uid="{00000000-0005-0000-0000-0000CC6D0000}"/>
    <cellStyle name="Note 2 5 2 4 2 3" xfId="27981" xr:uid="{00000000-0005-0000-0000-0000CD6D0000}"/>
    <cellStyle name="Note 2 5 2 4 3" xfId="27982" xr:uid="{00000000-0005-0000-0000-0000CE6D0000}"/>
    <cellStyle name="Note 2 5 2 4 3 2" xfId="27983" xr:uid="{00000000-0005-0000-0000-0000CF6D0000}"/>
    <cellStyle name="Note 2 5 2 4 3 3" xfId="27984" xr:uid="{00000000-0005-0000-0000-0000D06D0000}"/>
    <cellStyle name="Note 2 5 2 4 4" xfId="27985" xr:uid="{00000000-0005-0000-0000-0000D16D0000}"/>
    <cellStyle name="Note 2 5 2 4 4 2" xfId="27986" xr:uid="{00000000-0005-0000-0000-0000D26D0000}"/>
    <cellStyle name="Note 2 5 2 4 4 3" xfId="27987" xr:uid="{00000000-0005-0000-0000-0000D36D0000}"/>
    <cellStyle name="Note 2 5 2 4 5" xfId="27988" xr:uid="{00000000-0005-0000-0000-0000D46D0000}"/>
    <cellStyle name="Note 2 5 2 4 5 2" xfId="27989" xr:uid="{00000000-0005-0000-0000-0000D56D0000}"/>
    <cellStyle name="Note 2 5 2 4 5 3" xfId="27990" xr:uid="{00000000-0005-0000-0000-0000D66D0000}"/>
    <cellStyle name="Note 2 5 2 4 6" xfId="27991" xr:uid="{00000000-0005-0000-0000-0000D76D0000}"/>
    <cellStyle name="Note 2 5 2 4 6 2" xfId="27992" xr:uid="{00000000-0005-0000-0000-0000D86D0000}"/>
    <cellStyle name="Note 2 5 2 4 6 3" xfId="27993" xr:uid="{00000000-0005-0000-0000-0000D96D0000}"/>
    <cellStyle name="Note 2 5 2 4 7" xfId="27994" xr:uid="{00000000-0005-0000-0000-0000DA6D0000}"/>
    <cellStyle name="Note 2 5 2 4 7 2" xfId="27995" xr:uid="{00000000-0005-0000-0000-0000DB6D0000}"/>
    <cellStyle name="Note 2 5 2 4 7 3" xfId="27996" xr:uid="{00000000-0005-0000-0000-0000DC6D0000}"/>
    <cellStyle name="Note 2 5 2 4 8" xfId="27997" xr:uid="{00000000-0005-0000-0000-0000DD6D0000}"/>
    <cellStyle name="Note 2 5 2 4 8 2" xfId="27998" xr:uid="{00000000-0005-0000-0000-0000DE6D0000}"/>
    <cellStyle name="Note 2 5 2 4 8 3" xfId="27999" xr:uid="{00000000-0005-0000-0000-0000DF6D0000}"/>
    <cellStyle name="Note 2 5 2 4 9" xfId="28000" xr:uid="{00000000-0005-0000-0000-0000E06D0000}"/>
    <cellStyle name="Note 2 5 2 4 9 2" xfId="28001" xr:uid="{00000000-0005-0000-0000-0000E16D0000}"/>
    <cellStyle name="Note 2 5 2 4 9 3" xfId="28002" xr:uid="{00000000-0005-0000-0000-0000E26D0000}"/>
    <cellStyle name="Note 2 5 2 5" xfId="28003" xr:uid="{00000000-0005-0000-0000-0000E36D0000}"/>
    <cellStyle name="Note 2 5 2 5 10" xfId="28004" xr:uid="{00000000-0005-0000-0000-0000E46D0000}"/>
    <cellStyle name="Note 2 5 2 5 11" xfId="28005" xr:uid="{00000000-0005-0000-0000-0000E56D0000}"/>
    <cellStyle name="Note 2 5 2 5 12" xfId="28006" xr:uid="{00000000-0005-0000-0000-0000E66D0000}"/>
    <cellStyle name="Note 2 5 2 5 2" xfId="28007" xr:uid="{00000000-0005-0000-0000-0000E76D0000}"/>
    <cellStyle name="Note 2 5 2 5 2 2" xfId="28008" xr:uid="{00000000-0005-0000-0000-0000E86D0000}"/>
    <cellStyle name="Note 2 5 2 5 2 3" xfId="28009" xr:uid="{00000000-0005-0000-0000-0000E96D0000}"/>
    <cellStyle name="Note 2 5 2 5 3" xfId="28010" xr:uid="{00000000-0005-0000-0000-0000EA6D0000}"/>
    <cellStyle name="Note 2 5 2 5 3 2" xfId="28011" xr:uid="{00000000-0005-0000-0000-0000EB6D0000}"/>
    <cellStyle name="Note 2 5 2 5 3 3" xfId="28012" xr:uid="{00000000-0005-0000-0000-0000EC6D0000}"/>
    <cellStyle name="Note 2 5 2 5 4" xfId="28013" xr:uid="{00000000-0005-0000-0000-0000ED6D0000}"/>
    <cellStyle name="Note 2 5 2 5 4 2" xfId="28014" xr:uid="{00000000-0005-0000-0000-0000EE6D0000}"/>
    <cellStyle name="Note 2 5 2 5 4 3" xfId="28015" xr:uid="{00000000-0005-0000-0000-0000EF6D0000}"/>
    <cellStyle name="Note 2 5 2 5 5" xfId="28016" xr:uid="{00000000-0005-0000-0000-0000F06D0000}"/>
    <cellStyle name="Note 2 5 2 5 5 2" xfId="28017" xr:uid="{00000000-0005-0000-0000-0000F16D0000}"/>
    <cellStyle name="Note 2 5 2 5 5 3" xfId="28018" xr:uid="{00000000-0005-0000-0000-0000F26D0000}"/>
    <cellStyle name="Note 2 5 2 5 6" xfId="28019" xr:uid="{00000000-0005-0000-0000-0000F36D0000}"/>
    <cellStyle name="Note 2 5 2 5 6 2" xfId="28020" xr:uid="{00000000-0005-0000-0000-0000F46D0000}"/>
    <cellStyle name="Note 2 5 2 5 6 3" xfId="28021" xr:uid="{00000000-0005-0000-0000-0000F56D0000}"/>
    <cellStyle name="Note 2 5 2 5 7" xfId="28022" xr:uid="{00000000-0005-0000-0000-0000F66D0000}"/>
    <cellStyle name="Note 2 5 2 5 7 2" xfId="28023" xr:uid="{00000000-0005-0000-0000-0000F76D0000}"/>
    <cellStyle name="Note 2 5 2 5 7 3" xfId="28024" xr:uid="{00000000-0005-0000-0000-0000F86D0000}"/>
    <cellStyle name="Note 2 5 2 5 8" xfId="28025" xr:uid="{00000000-0005-0000-0000-0000F96D0000}"/>
    <cellStyle name="Note 2 5 2 5 8 2" xfId="28026" xr:uid="{00000000-0005-0000-0000-0000FA6D0000}"/>
    <cellStyle name="Note 2 5 2 5 8 3" xfId="28027" xr:uid="{00000000-0005-0000-0000-0000FB6D0000}"/>
    <cellStyle name="Note 2 5 2 5 9" xfId="28028" xr:uid="{00000000-0005-0000-0000-0000FC6D0000}"/>
    <cellStyle name="Note 2 5 2 5 9 2" xfId="28029" xr:uid="{00000000-0005-0000-0000-0000FD6D0000}"/>
    <cellStyle name="Note 2 5 2 5 9 3" xfId="28030" xr:uid="{00000000-0005-0000-0000-0000FE6D0000}"/>
    <cellStyle name="Note 2 5 2 6" xfId="28031" xr:uid="{00000000-0005-0000-0000-0000FF6D0000}"/>
    <cellStyle name="Note 2 5 2 6 10" xfId="28032" xr:uid="{00000000-0005-0000-0000-0000006E0000}"/>
    <cellStyle name="Note 2 5 2 6 11" xfId="28033" xr:uid="{00000000-0005-0000-0000-0000016E0000}"/>
    <cellStyle name="Note 2 5 2 6 12" xfId="28034" xr:uid="{00000000-0005-0000-0000-0000026E0000}"/>
    <cellStyle name="Note 2 5 2 6 2" xfId="28035" xr:uid="{00000000-0005-0000-0000-0000036E0000}"/>
    <cellStyle name="Note 2 5 2 6 2 2" xfId="28036" xr:uid="{00000000-0005-0000-0000-0000046E0000}"/>
    <cellStyle name="Note 2 5 2 6 2 3" xfId="28037" xr:uid="{00000000-0005-0000-0000-0000056E0000}"/>
    <cellStyle name="Note 2 5 2 6 3" xfId="28038" xr:uid="{00000000-0005-0000-0000-0000066E0000}"/>
    <cellStyle name="Note 2 5 2 6 3 2" xfId="28039" xr:uid="{00000000-0005-0000-0000-0000076E0000}"/>
    <cellStyle name="Note 2 5 2 6 3 3" xfId="28040" xr:uid="{00000000-0005-0000-0000-0000086E0000}"/>
    <cellStyle name="Note 2 5 2 6 4" xfId="28041" xr:uid="{00000000-0005-0000-0000-0000096E0000}"/>
    <cellStyle name="Note 2 5 2 6 4 2" xfId="28042" xr:uid="{00000000-0005-0000-0000-00000A6E0000}"/>
    <cellStyle name="Note 2 5 2 6 4 3" xfId="28043" xr:uid="{00000000-0005-0000-0000-00000B6E0000}"/>
    <cellStyle name="Note 2 5 2 6 5" xfId="28044" xr:uid="{00000000-0005-0000-0000-00000C6E0000}"/>
    <cellStyle name="Note 2 5 2 6 5 2" xfId="28045" xr:uid="{00000000-0005-0000-0000-00000D6E0000}"/>
    <cellStyle name="Note 2 5 2 6 5 3" xfId="28046" xr:uid="{00000000-0005-0000-0000-00000E6E0000}"/>
    <cellStyle name="Note 2 5 2 6 6" xfId="28047" xr:uid="{00000000-0005-0000-0000-00000F6E0000}"/>
    <cellStyle name="Note 2 5 2 6 6 2" xfId="28048" xr:uid="{00000000-0005-0000-0000-0000106E0000}"/>
    <cellStyle name="Note 2 5 2 6 6 3" xfId="28049" xr:uid="{00000000-0005-0000-0000-0000116E0000}"/>
    <cellStyle name="Note 2 5 2 6 7" xfId="28050" xr:uid="{00000000-0005-0000-0000-0000126E0000}"/>
    <cellStyle name="Note 2 5 2 6 7 2" xfId="28051" xr:uid="{00000000-0005-0000-0000-0000136E0000}"/>
    <cellStyle name="Note 2 5 2 6 7 3" xfId="28052" xr:uid="{00000000-0005-0000-0000-0000146E0000}"/>
    <cellStyle name="Note 2 5 2 6 8" xfId="28053" xr:uid="{00000000-0005-0000-0000-0000156E0000}"/>
    <cellStyle name="Note 2 5 2 6 8 2" xfId="28054" xr:uid="{00000000-0005-0000-0000-0000166E0000}"/>
    <cellStyle name="Note 2 5 2 6 8 3" xfId="28055" xr:uid="{00000000-0005-0000-0000-0000176E0000}"/>
    <cellStyle name="Note 2 5 2 6 9" xfId="28056" xr:uid="{00000000-0005-0000-0000-0000186E0000}"/>
    <cellStyle name="Note 2 5 2 6 9 2" xfId="28057" xr:uid="{00000000-0005-0000-0000-0000196E0000}"/>
    <cellStyle name="Note 2 5 2 6 9 3" xfId="28058" xr:uid="{00000000-0005-0000-0000-00001A6E0000}"/>
    <cellStyle name="Note 2 5 2 7" xfId="28059" xr:uid="{00000000-0005-0000-0000-00001B6E0000}"/>
    <cellStyle name="Note 2 5 2 7 10" xfId="28060" xr:uid="{00000000-0005-0000-0000-00001C6E0000}"/>
    <cellStyle name="Note 2 5 2 7 11" xfId="28061" xr:uid="{00000000-0005-0000-0000-00001D6E0000}"/>
    <cellStyle name="Note 2 5 2 7 12" xfId="28062" xr:uid="{00000000-0005-0000-0000-00001E6E0000}"/>
    <cellStyle name="Note 2 5 2 7 2" xfId="28063" xr:uid="{00000000-0005-0000-0000-00001F6E0000}"/>
    <cellStyle name="Note 2 5 2 7 2 2" xfId="28064" xr:uid="{00000000-0005-0000-0000-0000206E0000}"/>
    <cellStyle name="Note 2 5 2 7 2 3" xfId="28065" xr:uid="{00000000-0005-0000-0000-0000216E0000}"/>
    <cellStyle name="Note 2 5 2 7 3" xfId="28066" xr:uid="{00000000-0005-0000-0000-0000226E0000}"/>
    <cellStyle name="Note 2 5 2 7 3 2" xfId="28067" xr:uid="{00000000-0005-0000-0000-0000236E0000}"/>
    <cellStyle name="Note 2 5 2 7 3 3" xfId="28068" xr:uid="{00000000-0005-0000-0000-0000246E0000}"/>
    <cellStyle name="Note 2 5 2 7 4" xfId="28069" xr:uid="{00000000-0005-0000-0000-0000256E0000}"/>
    <cellStyle name="Note 2 5 2 7 4 2" xfId="28070" xr:uid="{00000000-0005-0000-0000-0000266E0000}"/>
    <cellStyle name="Note 2 5 2 7 4 3" xfId="28071" xr:uid="{00000000-0005-0000-0000-0000276E0000}"/>
    <cellStyle name="Note 2 5 2 7 5" xfId="28072" xr:uid="{00000000-0005-0000-0000-0000286E0000}"/>
    <cellStyle name="Note 2 5 2 7 5 2" xfId="28073" xr:uid="{00000000-0005-0000-0000-0000296E0000}"/>
    <cellStyle name="Note 2 5 2 7 5 3" xfId="28074" xr:uid="{00000000-0005-0000-0000-00002A6E0000}"/>
    <cellStyle name="Note 2 5 2 7 6" xfId="28075" xr:uid="{00000000-0005-0000-0000-00002B6E0000}"/>
    <cellStyle name="Note 2 5 2 7 6 2" xfId="28076" xr:uid="{00000000-0005-0000-0000-00002C6E0000}"/>
    <cellStyle name="Note 2 5 2 7 6 3" xfId="28077" xr:uid="{00000000-0005-0000-0000-00002D6E0000}"/>
    <cellStyle name="Note 2 5 2 7 7" xfId="28078" xr:uid="{00000000-0005-0000-0000-00002E6E0000}"/>
    <cellStyle name="Note 2 5 2 7 7 2" xfId="28079" xr:uid="{00000000-0005-0000-0000-00002F6E0000}"/>
    <cellStyle name="Note 2 5 2 7 7 3" xfId="28080" xr:uid="{00000000-0005-0000-0000-0000306E0000}"/>
    <cellStyle name="Note 2 5 2 7 8" xfId="28081" xr:uid="{00000000-0005-0000-0000-0000316E0000}"/>
    <cellStyle name="Note 2 5 2 7 8 2" xfId="28082" xr:uid="{00000000-0005-0000-0000-0000326E0000}"/>
    <cellStyle name="Note 2 5 2 7 8 3" xfId="28083" xr:uid="{00000000-0005-0000-0000-0000336E0000}"/>
    <cellStyle name="Note 2 5 2 7 9" xfId="28084" xr:uid="{00000000-0005-0000-0000-0000346E0000}"/>
    <cellStyle name="Note 2 5 2 7 9 2" xfId="28085" xr:uid="{00000000-0005-0000-0000-0000356E0000}"/>
    <cellStyle name="Note 2 5 2 7 9 3" xfId="28086" xr:uid="{00000000-0005-0000-0000-0000366E0000}"/>
    <cellStyle name="Note 2 5 2 8" xfId="28087" xr:uid="{00000000-0005-0000-0000-0000376E0000}"/>
    <cellStyle name="Note 2 5 2 8 10" xfId="28088" xr:uid="{00000000-0005-0000-0000-0000386E0000}"/>
    <cellStyle name="Note 2 5 2 8 11" xfId="28089" xr:uid="{00000000-0005-0000-0000-0000396E0000}"/>
    <cellStyle name="Note 2 5 2 8 12" xfId="28090" xr:uid="{00000000-0005-0000-0000-00003A6E0000}"/>
    <cellStyle name="Note 2 5 2 8 2" xfId="28091" xr:uid="{00000000-0005-0000-0000-00003B6E0000}"/>
    <cellStyle name="Note 2 5 2 8 2 2" xfId="28092" xr:uid="{00000000-0005-0000-0000-00003C6E0000}"/>
    <cellStyle name="Note 2 5 2 8 2 3" xfId="28093" xr:uid="{00000000-0005-0000-0000-00003D6E0000}"/>
    <cellStyle name="Note 2 5 2 8 3" xfId="28094" xr:uid="{00000000-0005-0000-0000-00003E6E0000}"/>
    <cellStyle name="Note 2 5 2 8 3 2" xfId="28095" xr:uid="{00000000-0005-0000-0000-00003F6E0000}"/>
    <cellStyle name="Note 2 5 2 8 3 3" xfId="28096" xr:uid="{00000000-0005-0000-0000-0000406E0000}"/>
    <cellStyle name="Note 2 5 2 8 4" xfId="28097" xr:uid="{00000000-0005-0000-0000-0000416E0000}"/>
    <cellStyle name="Note 2 5 2 8 4 2" xfId="28098" xr:uid="{00000000-0005-0000-0000-0000426E0000}"/>
    <cellStyle name="Note 2 5 2 8 4 3" xfId="28099" xr:uid="{00000000-0005-0000-0000-0000436E0000}"/>
    <cellStyle name="Note 2 5 2 8 5" xfId="28100" xr:uid="{00000000-0005-0000-0000-0000446E0000}"/>
    <cellStyle name="Note 2 5 2 8 5 2" xfId="28101" xr:uid="{00000000-0005-0000-0000-0000456E0000}"/>
    <cellStyle name="Note 2 5 2 8 5 3" xfId="28102" xr:uid="{00000000-0005-0000-0000-0000466E0000}"/>
    <cellStyle name="Note 2 5 2 8 6" xfId="28103" xr:uid="{00000000-0005-0000-0000-0000476E0000}"/>
    <cellStyle name="Note 2 5 2 8 6 2" xfId="28104" xr:uid="{00000000-0005-0000-0000-0000486E0000}"/>
    <cellStyle name="Note 2 5 2 8 6 3" xfId="28105" xr:uid="{00000000-0005-0000-0000-0000496E0000}"/>
    <cellStyle name="Note 2 5 2 8 7" xfId="28106" xr:uid="{00000000-0005-0000-0000-00004A6E0000}"/>
    <cellStyle name="Note 2 5 2 8 7 2" xfId="28107" xr:uid="{00000000-0005-0000-0000-00004B6E0000}"/>
    <cellStyle name="Note 2 5 2 8 7 3" xfId="28108" xr:uid="{00000000-0005-0000-0000-00004C6E0000}"/>
    <cellStyle name="Note 2 5 2 8 8" xfId="28109" xr:uid="{00000000-0005-0000-0000-00004D6E0000}"/>
    <cellStyle name="Note 2 5 2 8 8 2" xfId="28110" xr:uid="{00000000-0005-0000-0000-00004E6E0000}"/>
    <cellStyle name="Note 2 5 2 8 8 3" xfId="28111" xr:uid="{00000000-0005-0000-0000-00004F6E0000}"/>
    <cellStyle name="Note 2 5 2 8 9" xfId="28112" xr:uid="{00000000-0005-0000-0000-0000506E0000}"/>
    <cellStyle name="Note 2 5 2 8 9 2" xfId="28113" xr:uid="{00000000-0005-0000-0000-0000516E0000}"/>
    <cellStyle name="Note 2 5 2 8 9 3" xfId="28114" xr:uid="{00000000-0005-0000-0000-0000526E0000}"/>
    <cellStyle name="Note 2 5 2 9" xfId="28115" xr:uid="{00000000-0005-0000-0000-0000536E0000}"/>
    <cellStyle name="Note 2 5 2 9 10" xfId="28116" xr:uid="{00000000-0005-0000-0000-0000546E0000}"/>
    <cellStyle name="Note 2 5 2 9 11" xfId="28117" xr:uid="{00000000-0005-0000-0000-0000556E0000}"/>
    <cellStyle name="Note 2 5 2 9 12" xfId="28118" xr:uid="{00000000-0005-0000-0000-0000566E0000}"/>
    <cellStyle name="Note 2 5 2 9 2" xfId="28119" xr:uid="{00000000-0005-0000-0000-0000576E0000}"/>
    <cellStyle name="Note 2 5 2 9 2 2" xfId="28120" xr:uid="{00000000-0005-0000-0000-0000586E0000}"/>
    <cellStyle name="Note 2 5 2 9 2 3" xfId="28121" xr:uid="{00000000-0005-0000-0000-0000596E0000}"/>
    <cellStyle name="Note 2 5 2 9 3" xfId="28122" xr:uid="{00000000-0005-0000-0000-00005A6E0000}"/>
    <cellStyle name="Note 2 5 2 9 3 2" xfId="28123" xr:uid="{00000000-0005-0000-0000-00005B6E0000}"/>
    <cellStyle name="Note 2 5 2 9 3 3" xfId="28124" xr:uid="{00000000-0005-0000-0000-00005C6E0000}"/>
    <cellStyle name="Note 2 5 2 9 4" xfId="28125" xr:uid="{00000000-0005-0000-0000-00005D6E0000}"/>
    <cellStyle name="Note 2 5 2 9 4 2" xfId="28126" xr:uid="{00000000-0005-0000-0000-00005E6E0000}"/>
    <cellStyle name="Note 2 5 2 9 4 3" xfId="28127" xr:uid="{00000000-0005-0000-0000-00005F6E0000}"/>
    <cellStyle name="Note 2 5 2 9 5" xfId="28128" xr:uid="{00000000-0005-0000-0000-0000606E0000}"/>
    <cellStyle name="Note 2 5 2 9 5 2" xfId="28129" xr:uid="{00000000-0005-0000-0000-0000616E0000}"/>
    <cellStyle name="Note 2 5 2 9 5 3" xfId="28130" xr:uid="{00000000-0005-0000-0000-0000626E0000}"/>
    <cellStyle name="Note 2 5 2 9 6" xfId="28131" xr:uid="{00000000-0005-0000-0000-0000636E0000}"/>
    <cellStyle name="Note 2 5 2 9 6 2" xfId="28132" xr:uid="{00000000-0005-0000-0000-0000646E0000}"/>
    <cellStyle name="Note 2 5 2 9 6 3" xfId="28133" xr:uid="{00000000-0005-0000-0000-0000656E0000}"/>
    <cellStyle name="Note 2 5 2 9 7" xfId="28134" xr:uid="{00000000-0005-0000-0000-0000666E0000}"/>
    <cellStyle name="Note 2 5 2 9 7 2" xfId="28135" xr:uid="{00000000-0005-0000-0000-0000676E0000}"/>
    <cellStyle name="Note 2 5 2 9 7 3" xfId="28136" xr:uid="{00000000-0005-0000-0000-0000686E0000}"/>
    <cellStyle name="Note 2 5 2 9 8" xfId="28137" xr:uid="{00000000-0005-0000-0000-0000696E0000}"/>
    <cellStyle name="Note 2 5 2 9 8 2" xfId="28138" xr:uid="{00000000-0005-0000-0000-00006A6E0000}"/>
    <cellStyle name="Note 2 5 2 9 8 3" xfId="28139" xr:uid="{00000000-0005-0000-0000-00006B6E0000}"/>
    <cellStyle name="Note 2 5 2 9 9" xfId="28140" xr:uid="{00000000-0005-0000-0000-00006C6E0000}"/>
    <cellStyle name="Note 2 5 2 9 9 2" xfId="28141" xr:uid="{00000000-0005-0000-0000-00006D6E0000}"/>
    <cellStyle name="Note 2 5 2 9 9 3" xfId="28142" xr:uid="{00000000-0005-0000-0000-00006E6E0000}"/>
    <cellStyle name="Note 2 5 3" xfId="28143" xr:uid="{00000000-0005-0000-0000-00006F6E0000}"/>
    <cellStyle name="Note 2 5 3 10" xfId="28144" xr:uid="{00000000-0005-0000-0000-0000706E0000}"/>
    <cellStyle name="Note 2 5 3 10 2" xfId="28145" xr:uid="{00000000-0005-0000-0000-0000716E0000}"/>
    <cellStyle name="Note 2 5 3 10 3" xfId="28146" xr:uid="{00000000-0005-0000-0000-0000726E0000}"/>
    <cellStyle name="Note 2 5 3 11" xfId="28147" xr:uid="{00000000-0005-0000-0000-0000736E0000}"/>
    <cellStyle name="Note 2 5 3 12" xfId="28148" xr:uid="{00000000-0005-0000-0000-0000746E0000}"/>
    <cellStyle name="Note 2 5 3 2" xfId="28149" xr:uid="{00000000-0005-0000-0000-0000756E0000}"/>
    <cellStyle name="Note 2 5 3 2 2" xfId="28150" xr:uid="{00000000-0005-0000-0000-0000766E0000}"/>
    <cellStyle name="Note 2 5 3 2 3" xfId="28151" xr:uid="{00000000-0005-0000-0000-0000776E0000}"/>
    <cellStyle name="Note 2 5 3 3" xfId="28152" xr:uid="{00000000-0005-0000-0000-0000786E0000}"/>
    <cellStyle name="Note 2 5 3 3 2" xfId="28153" xr:uid="{00000000-0005-0000-0000-0000796E0000}"/>
    <cellStyle name="Note 2 5 3 3 3" xfId="28154" xr:uid="{00000000-0005-0000-0000-00007A6E0000}"/>
    <cellStyle name="Note 2 5 3 4" xfId="28155" xr:uid="{00000000-0005-0000-0000-00007B6E0000}"/>
    <cellStyle name="Note 2 5 3 4 2" xfId="28156" xr:uid="{00000000-0005-0000-0000-00007C6E0000}"/>
    <cellStyle name="Note 2 5 3 4 3" xfId="28157" xr:uid="{00000000-0005-0000-0000-00007D6E0000}"/>
    <cellStyle name="Note 2 5 3 5" xfId="28158" xr:uid="{00000000-0005-0000-0000-00007E6E0000}"/>
    <cellStyle name="Note 2 5 3 5 2" xfId="28159" xr:uid="{00000000-0005-0000-0000-00007F6E0000}"/>
    <cellStyle name="Note 2 5 3 5 3" xfId="28160" xr:uid="{00000000-0005-0000-0000-0000806E0000}"/>
    <cellStyle name="Note 2 5 3 6" xfId="28161" xr:uid="{00000000-0005-0000-0000-0000816E0000}"/>
    <cellStyle name="Note 2 5 3 6 2" xfId="28162" xr:uid="{00000000-0005-0000-0000-0000826E0000}"/>
    <cellStyle name="Note 2 5 3 6 3" xfId="28163" xr:uid="{00000000-0005-0000-0000-0000836E0000}"/>
    <cellStyle name="Note 2 5 3 7" xfId="28164" xr:uid="{00000000-0005-0000-0000-0000846E0000}"/>
    <cellStyle name="Note 2 5 3 7 2" xfId="28165" xr:uid="{00000000-0005-0000-0000-0000856E0000}"/>
    <cellStyle name="Note 2 5 3 7 3" xfId="28166" xr:uid="{00000000-0005-0000-0000-0000866E0000}"/>
    <cellStyle name="Note 2 5 3 8" xfId="28167" xr:uid="{00000000-0005-0000-0000-0000876E0000}"/>
    <cellStyle name="Note 2 5 3 8 2" xfId="28168" xr:uid="{00000000-0005-0000-0000-0000886E0000}"/>
    <cellStyle name="Note 2 5 3 8 3" xfId="28169" xr:uid="{00000000-0005-0000-0000-0000896E0000}"/>
    <cellStyle name="Note 2 5 3 9" xfId="28170" xr:uid="{00000000-0005-0000-0000-00008A6E0000}"/>
    <cellStyle name="Note 2 5 3 9 2" xfId="28171" xr:uid="{00000000-0005-0000-0000-00008B6E0000}"/>
    <cellStyle name="Note 2 5 3 9 3" xfId="28172" xr:uid="{00000000-0005-0000-0000-00008C6E0000}"/>
    <cellStyle name="Note 2 5 4" xfId="28173" xr:uid="{00000000-0005-0000-0000-00008D6E0000}"/>
    <cellStyle name="Note 2 5 4 2" xfId="28174" xr:uid="{00000000-0005-0000-0000-00008E6E0000}"/>
    <cellStyle name="Note 2 5 4 3" xfId="28175" xr:uid="{00000000-0005-0000-0000-00008F6E0000}"/>
    <cellStyle name="Note 2 5 5" xfId="28176" xr:uid="{00000000-0005-0000-0000-0000906E0000}"/>
    <cellStyle name="Note 2 5 5 2" xfId="28177" xr:uid="{00000000-0005-0000-0000-0000916E0000}"/>
    <cellStyle name="Note 2 5 5 3" xfId="28178" xr:uid="{00000000-0005-0000-0000-0000926E0000}"/>
    <cellStyle name="Note 2 5 6" xfId="28179" xr:uid="{00000000-0005-0000-0000-0000936E0000}"/>
    <cellStyle name="Note 2 5 6 2" xfId="28180" xr:uid="{00000000-0005-0000-0000-0000946E0000}"/>
    <cellStyle name="Note 2 5 6 3" xfId="28181" xr:uid="{00000000-0005-0000-0000-0000956E0000}"/>
    <cellStyle name="Note 2 5 7" xfId="28182" xr:uid="{00000000-0005-0000-0000-0000966E0000}"/>
    <cellStyle name="Note 2 5 7 2" xfId="28183" xr:uid="{00000000-0005-0000-0000-0000976E0000}"/>
    <cellStyle name="Note 2 5 7 3" xfId="28184" xr:uid="{00000000-0005-0000-0000-0000986E0000}"/>
    <cellStyle name="Note 2 5 8" xfId="28185" xr:uid="{00000000-0005-0000-0000-0000996E0000}"/>
    <cellStyle name="Note 2 5 8 2" xfId="28186" xr:uid="{00000000-0005-0000-0000-00009A6E0000}"/>
    <cellStyle name="Note 2 5 8 3" xfId="28187" xr:uid="{00000000-0005-0000-0000-00009B6E0000}"/>
    <cellStyle name="Note 2 5 9" xfId="58426" xr:uid="{00000000-0005-0000-0000-00009C6E0000}"/>
    <cellStyle name="Note 2 6" xfId="382" xr:uid="{00000000-0005-0000-0000-00009D6E0000}"/>
    <cellStyle name="Note 2 6 2" xfId="28188" xr:uid="{00000000-0005-0000-0000-00009E6E0000}"/>
    <cellStyle name="Note 2 6 2 10" xfId="28189" xr:uid="{00000000-0005-0000-0000-00009F6E0000}"/>
    <cellStyle name="Note 2 6 2 10 10" xfId="28190" xr:uid="{00000000-0005-0000-0000-0000A06E0000}"/>
    <cellStyle name="Note 2 6 2 10 11" xfId="28191" xr:uid="{00000000-0005-0000-0000-0000A16E0000}"/>
    <cellStyle name="Note 2 6 2 10 12" xfId="28192" xr:uid="{00000000-0005-0000-0000-0000A26E0000}"/>
    <cellStyle name="Note 2 6 2 10 2" xfId="28193" xr:uid="{00000000-0005-0000-0000-0000A36E0000}"/>
    <cellStyle name="Note 2 6 2 10 2 2" xfId="28194" xr:uid="{00000000-0005-0000-0000-0000A46E0000}"/>
    <cellStyle name="Note 2 6 2 10 2 3" xfId="28195" xr:uid="{00000000-0005-0000-0000-0000A56E0000}"/>
    <cellStyle name="Note 2 6 2 10 3" xfId="28196" xr:uid="{00000000-0005-0000-0000-0000A66E0000}"/>
    <cellStyle name="Note 2 6 2 10 3 2" xfId="28197" xr:uid="{00000000-0005-0000-0000-0000A76E0000}"/>
    <cellStyle name="Note 2 6 2 10 3 3" xfId="28198" xr:uid="{00000000-0005-0000-0000-0000A86E0000}"/>
    <cellStyle name="Note 2 6 2 10 4" xfId="28199" xr:uid="{00000000-0005-0000-0000-0000A96E0000}"/>
    <cellStyle name="Note 2 6 2 10 4 2" xfId="28200" xr:uid="{00000000-0005-0000-0000-0000AA6E0000}"/>
    <cellStyle name="Note 2 6 2 10 4 3" xfId="28201" xr:uid="{00000000-0005-0000-0000-0000AB6E0000}"/>
    <cellStyle name="Note 2 6 2 10 5" xfId="28202" xr:uid="{00000000-0005-0000-0000-0000AC6E0000}"/>
    <cellStyle name="Note 2 6 2 10 5 2" xfId="28203" xr:uid="{00000000-0005-0000-0000-0000AD6E0000}"/>
    <cellStyle name="Note 2 6 2 10 5 3" xfId="28204" xr:uid="{00000000-0005-0000-0000-0000AE6E0000}"/>
    <cellStyle name="Note 2 6 2 10 6" xfId="28205" xr:uid="{00000000-0005-0000-0000-0000AF6E0000}"/>
    <cellStyle name="Note 2 6 2 10 6 2" xfId="28206" xr:uid="{00000000-0005-0000-0000-0000B06E0000}"/>
    <cellStyle name="Note 2 6 2 10 6 3" xfId="28207" xr:uid="{00000000-0005-0000-0000-0000B16E0000}"/>
    <cellStyle name="Note 2 6 2 10 7" xfId="28208" xr:uid="{00000000-0005-0000-0000-0000B26E0000}"/>
    <cellStyle name="Note 2 6 2 10 7 2" xfId="28209" xr:uid="{00000000-0005-0000-0000-0000B36E0000}"/>
    <cellStyle name="Note 2 6 2 10 7 3" xfId="28210" xr:uid="{00000000-0005-0000-0000-0000B46E0000}"/>
    <cellStyle name="Note 2 6 2 10 8" xfId="28211" xr:uid="{00000000-0005-0000-0000-0000B56E0000}"/>
    <cellStyle name="Note 2 6 2 10 8 2" xfId="28212" xr:uid="{00000000-0005-0000-0000-0000B66E0000}"/>
    <cellStyle name="Note 2 6 2 10 8 3" xfId="28213" xr:uid="{00000000-0005-0000-0000-0000B76E0000}"/>
    <cellStyle name="Note 2 6 2 10 9" xfId="28214" xr:uid="{00000000-0005-0000-0000-0000B86E0000}"/>
    <cellStyle name="Note 2 6 2 10 9 2" xfId="28215" xr:uid="{00000000-0005-0000-0000-0000B96E0000}"/>
    <cellStyle name="Note 2 6 2 10 9 3" xfId="28216" xr:uid="{00000000-0005-0000-0000-0000BA6E0000}"/>
    <cellStyle name="Note 2 6 2 11" xfId="28217" xr:uid="{00000000-0005-0000-0000-0000BB6E0000}"/>
    <cellStyle name="Note 2 6 2 11 2" xfId="28218" xr:uid="{00000000-0005-0000-0000-0000BC6E0000}"/>
    <cellStyle name="Note 2 6 2 11 3" xfId="28219" xr:uid="{00000000-0005-0000-0000-0000BD6E0000}"/>
    <cellStyle name="Note 2 6 2 12" xfId="28220" xr:uid="{00000000-0005-0000-0000-0000BE6E0000}"/>
    <cellStyle name="Note 2 6 2 12 2" xfId="28221" xr:uid="{00000000-0005-0000-0000-0000BF6E0000}"/>
    <cellStyle name="Note 2 6 2 12 3" xfId="28222" xr:uid="{00000000-0005-0000-0000-0000C06E0000}"/>
    <cellStyle name="Note 2 6 2 13" xfId="28223" xr:uid="{00000000-0005-0000-0000-0000C16E0000}"/>
    <cellStyle name="Note 2 6 2 13 2" xfId="28224" xr:uid="{00000000-0005-0000-0000-0000C26E0000}"/>
    <cellStyle name="Note 2 6 2 13 3" xfId="28225" xr:uid="{00000000-0005-0000-0000-0000C36E0000}"/>
    <cellStyle name="Note 2 6 2 14" xfId="28226" xr:uid="{00000000-0005-0000-0000-0000C46E0000}"/>
    <cellStyle name="Note 2 6 2 14 2" xfId="28227" xr:uid="{00000000-0005-0000-0000-0000C56E0000}"/>
    <cellStyle name="Note 2 6 2 14 3" xfId="28228" xr:uid="{00000000-0005-0000-0000-0000C66E0000}"/>
    <cellStyle name="Note 2 6 2 15" xfId="28229" xr:uid="{00000000-0005-0000-0000-0000C76E0000}"/>
    <cellStyle name="Note 2 6 2 15 2" xfId="28230" xr:uid="{00000000-0005-0000-0000-0000C86E0000}"/>
    <cellStyle name="Note 2 6 2 15 3" xfId="28231" xr:uid="{00000000-0005-0000-0000-0000C96E0000}"/>
    <cellStyle name="Note 2 6 2 16" xfId="28232" xr:uid="{00000000-0005-0000-0000-0000CA6E0000}"/>
    <cellStyle name="Note 2 6 2 16 2" xfId="28233" xr:uid="{00000000-0005-0000-0000-0000CB6E0000}"/>
    <cellStyle name="Note 2 6 2 16 3" xfId="28234" xr:uid="{00000000-0005-0000-0000-0000CC6E0000}"/>
    <cellStyle name="Note 2 6 2 17" xfId="28235" xr:uid="{00000000-0005-0000-0000-0000CD6E0000}"/>
    <cellStyle name="Note 2 6 2 17 2" xfId="28236" xr:uid="{00000000-0005-0000-0000-0000CE6E0000}"/>
    <cellStyle name="Note 2 6 2 17 3" xfId="28237" xr:uid="{00000000-0005-0000-0000-0000CF6E0000}"/>
    <cellStyle name="Note 2 6 2 18" xfId="28238" xr:uid="{00000000-0005-0000-0000-0000D06E0000}"/>
    <cellStyle name="Note 2 6 2 18 2" xfId="28239" xr:uid="{00000000-0005-0000-0000-0000D16E0000}"/>
    <cellStyle name="Note 2 6 2 18 3" xfId="28240" xr:uid="{00000000-0005-0000-0000-0000D26E0000}"/>
    <cellStyle name="Note 2 6 2 19" xfId="28241" xr:uid="{00000000-0005-0000-0000-0000D36E0000}"/>
    <cellStyle name="Note 2 6 2 19 2" xfId="28242" xr:uid="{00000000-0005-0000-0000-0000D46E0000}"/>
    <cellStyle name="Note 2 6 2 19 3" xfId="28243" xr:uid="{00000000-0005-0000-0000-0000D56E0000}"/>
    <cellStyle name="Note 2 6 2 2" xfId="28244" xr:uid="{00000000-0005-0000-0000-0000D66E0000}"/>
    <cellStyle name="Note 2 6 2 2 10" xfId="28245" xr:uid="{00000000-0005-0000-0000-0000D76E0000}"/>
    <cellStyle name="Note 2 6 2 2 11" xfId="28246" xr:uid="{00000000-0005-0000-0000-0000D86E0000}"/>
    <cellStyle name="Note 2 6 2 2 12" xfId="28247" xr:uid="{00000000-0005-0000-0000-0000D96E0000}"/>
    <cellStyle name="Note 2 6 2 2 2" xfId="28248" xr:uid="{00000000-0005-0000-0000-0000DA6E0000}"/>
    <cellStyle name="Note 2 6 2 2 2 2" xfId="28249" xr:uid="{00000000-0005-0000-0000-0000DB6E0000}"/>
    <cellStyle name="Note 2 6 2 2 2 3" xfId="28250" xr:uid="{00000000-0005-0000-0000-0000DC6E0000}"/>
    <cellStyle name="Note 2 6 2 2 3" xfId="28251" xr:uid="{00000000-0005-0000-0000-0000DD6E0000}"/>
    <cellStyle name="Note 2 6 2 2 3 2" xfId="28252" xr:uid="{00000000-0005-0000-0000-0000DE6E0000}"/>
    <cellStyle name="Note 2 6 2 2 3 3" xfId="28253" xr:uid="{00000000-0005-0000-0000-0000DF6E0000}"/>
    <cellStyle name="Note 2 6 2 2 4" xfId="28254" xr:uid="{00000000-0005-0000-0000-0000E06E0000}"/>
    <cellStyle name="Note 2 6 2 2 4 2" xfId="28255" xr:uid="{00000000-0005-0000-0000-0000E16E0000}"/>
    <cellStyle name="Note 2 6 2 2 4 3" xfId="28256" xr:uid="{00000000-0005-0000-0000-0000E26E0000}"/>
    <cellStyle name="Note 2 6 2 2 5" xfId="28257" xr:uid="{00000000-0005-0000-0000-0000E36E0000}"/>
    <cellStyle name="Note 2 6 2 2 5 2" xfId="28258" xr:uid="{00000000-0005-0000-0000-0000E46E0000}"/>
    <cellStyle name="Note 2 6 2 2 5 3" xfId="28259" xr:uid="{00000000-0005-0000-0000-0000E56E0000}"/>
    <cellStyle name="Note 2 6 2 2 6" xfId="28260" xr:uid="{00000000-0005-0000-0000-0000E66E0000}"/>
    <cellStyle name="Note 2 6 2 2 6 2" xfId="28261" xr:uid="{00000000-0005-0000-0000-0000E76E0000}"/>
    <cellStyle name="Note 2 6 2 2 6 3" xfId="28262" xr:uid="{00000000-0005-0000-0000-0000E86E0000}"/>
    <cellStyle name="Note 2 6 2 2 7" xfId="28263" xr:uid="{00000000-0005-0000-0000-0000E96E0000}"/>
    <cellStyle name="Note 2 6 2 2 7 2" xfId="28264" xr:uid="{00000000-0005-0000-0000-0000EA6E0000}"/>
    <cellStyle name="Note 2 6 2 2 7 3" xfId="28265" xr:uid="{00000000-0005-0000-0000-0000EB6E0000}"/>
    <cellStyle name="Note 2 6 2 2 8" xfId="28266" xr:uid="{00000000-0005-0000-0000-0000EC6E0000}"/>
    <cellStyle name="Note 2 6 2 2 8 2" xfId="28267" xr:uid="{00000000-0005-0000-0000-0000ED6E0000}"/>
    <cellStyle name="Note 2 6 2 2 8 3" xfId="28268" xr:uid="{00000000-0005-0000-0000-0000EE6E0000}"/>
    <cellStyle name="Note 2 6 2 2 9" xfId="28269" xr:uid="{00000000-0005-0000-0000-0000EF6E0000}"/>
    <cellStyle name="Note 2 6 2 2 9 2" xfId="28270" xr:uid="{00000000-0005-0000-0000-0000F06E0000}"/>
    <cellStyle name="Note 2 6 2 2 9 3" xfId="28271" xr:uid="{00000000-0005-0000-0000-0000F16E0000}"/>
    <cellStyle name="Note 2 6 2 20" xfId="28272" xr:uid="{00000000-0005-0000-0000-0000F26E0000}"/>
    <cellStyle name="Note 2 6 2 21" xfId="28273" xr:uid="{00000000-0005-0000-0000-0000F36E0000}"/>
    <cellStyle name="Note 2 6 2 3" xfId="28274" xr:uid="{00000000-0005-0000-0000-0000F46E0000}"/>
    <cellStyle name="Note 2 6 2 3 10" xfId="28275" xr:uid="{00000000-0005-0000-0000-0000F56E0000}"/>
    <cellStyle name="Note 2 6 2 3 11" xfId="28276" xr:uid="{00000000-0005-0000-0000-0000F66E0000}"/>
    <cellStyle name="Note 2 6 2 3 12" xfId="28277" xr:uid="{00000000-0005-0000-0000-0000F76E0000}"/>
    <cellStyle name="Note 2 6 2 3 2" xfId="28278" xr:uid="{00000000-0005-0000-0000-0000F86E0000}"/>
    <cellStyle name="Note 2 6 2 3 2 2" xfId="28279" xr:uid="{00000000-0005-0000-0000-0000F96E0000}"/>
    <cellStyle name="Note 2 6 2 3 2 3" xfId="28280" xr:uid="{00000000-0005-0000-0000-0000FA6E0000}"/>
    <cellStyle name="Note 2 6 2 3 3" xfId="28281" xr:uid="{00000000-0005-0000-0000-0000FB6E0000}"/>
    <cellStyle name="Note 2 6 2 3 3 2" xfId="28282" xr:uid="{00000000-0005-0000-0000-0000FC6E0000}"/>
    <cellStyle name="Note 2 6 2 3 3 3" xfId="28283" xr:uid="{00000000-0005-0000-0000-0000FD6E0000}"/>
    <cellStyle name="Note 2 6 2 3 4" xfId="28284" xr:uid="{00000000-0005-0000-0000-0000FE6E0000}"/>
    <cellStyle name="Note 2 6 2 3 4 2" xfId="28285" xr:uid="{00000000-0005-0000-0000-0000FF6E0000}"/>
    <cellStyle name="Note 2 6 2 3 4 3" xfId="28286" xr:uid="{00000000-0005-0000-0000-0000006F0000}"/>
    <cellStyle name="Note 2 6 2 3 5" xfId="28287" xr:uid="{00000000-0005-0000-0000-0000016F0000}"/>
    <cellStyle name="Note 2 6 2 3 5 2" xfId="28288" xr:uid="{00000000-0005-0000-0000-0000026F0000}"/>
    <cellStyle name="Note 2 6 2 3 5 3" xfId="28289" xr:uid="{00000000-0005-0000-0000-0000036F0000}"/>
    <cellStyle name="Note 2 6 2 3 6" xfId="28290" xr:uid="{00000000-0005-0000-0000-0000046F0000}"/>
    <cellStyle name="Note 2 6 2 3 6 2" xfId="28291" xr:uid="{00000000-0005-0000-0000-0000056F0000}"/>
    <cellStyle name="Note 2 6 2 3 6 3" xfId="28292" xr:uid="{00000000-0005-0000-0000-0000066F0000}"/>
    <cellStyle name="Note 2 6 2 3 7" xfId="28293" xr:uid="{00000000-0005-0000-0000-0000076F0000}"/>
    <cellStyle name="Note 2 6 2 3 7 2" xfId="28294" xr:uid="{00000000-0005-0000-0000-0000086F0000}"/>
    <cellStyle name="Note 2 6 2 3 7 3" xfId="28295" xr:uid="{00000000-0005-0000-0000-0000096F0000}"/>
    <cellStyle name="Note 2 6 2 3 8" xfId="28296" xr:uid="{00000000-0005-0000-0000-00000A6F0000}"/>
    <cellStyle name="Note 2 6 2 3 8 2" xfId="28297" xr:uid="{00000000-0005-0000-0000-00000B6F0000}"/>
    <cellStyle name="Note 2 6 2 3 8 3" xfId="28298" xr:uid="{00000000-0005-0000-0000-00000C6F0000}"/>
    <cellStyle name="Note 2 6 2 3 9" xfId="28299" xr:uid="{00000000-0005-0000-0000-00000D6F0000}"/>
    <cellStyle name="Note 2 6 2 3 9 2" xfId="28300" xr:uid="{00000000-0005-0000-0000-00000E6F0000}"/>
    <cellStyle name="Note 2 6 2 3 9 3" xfId="28301" xr:uid="{00000000-0005-0000-0000-00000F6F0000}"/>
    <cellStyle name="Note 2 6 2 4" xfId="28302" xr:uid="{00000000-0005-0000-0000-0000106F0000}"/>
    <cellStyle name="Note 2 6 2 4 10" xfId="28303" xr:uid="{00000000-0005-0000-0000-0000116F0000}"/>
    <cellStyle name="Note 2 6 2 4 11" xfId="28304" xr:uid="{00000000-0005-0000-0000-0000126F0000}"/>
    <cellStyle name="Note 2 6 2 4 12" xfId="28305" xr:uid="{00000000-0005-0000-0000-0000136F0000}"/>
    <cellStyle name="Note 2 6 2 4 2" xfId="28306" xr:uid="{00000000-0005-0000-0000-0000146F0000}"/>
    <cellStyle name="Note 2 6 2 4 2 2" xfId="28307" xr:uid="{00000000-0005-0000-0000-0000156F0000}"/>
    <cellStyle name="Note 2 6 2 4 2 3" xfId="28308" xr:uid="{00000000-0005-0000-0000-0000166F0000}"/>
    <cellStyle name="Note 2 6 2 4 3" xfId="28309" xr:uid="{00000000-0005-0000-0000-0000176F0000}"/>
    <cellStyle name="Note 2 6 2 4 3 2" xfId="28310" xr:uid="{00000000-0005-0000-0000-0000186F0000}"/>
    <cellStyle name="Note 2 6 2 4 3 3" xfId="28311" xr:uid="{00000000-0005-0000-0000-0000196F0000}"/>
    <cellStyle name="Note 2 6 2 4 4" xfId="28312" xr:uid="{00000000-0005-0000-0000-00001A6F0000}"/>
    <cellStyle name="Note 2 6 2 4 4 2" xfId="28313" xr:uid="{00000000-0005-0000-0000-00001B6F0000}"/>
    <cellStyle name="Note 2 6 2 4 4 3" xfId="28314" xr:uid="{00000000-0005-0000-0000-00001C6F0000}"/>
    <cellStyle name="Note 2 6 2 4 5" xfId="28315" xr:uid="{00000000-0005-0000-0000-00001D6F0000}"/>
    <cellStyle name="Note 2 6 2 4 5 2" xfId="28316" xr:uid="{00000000-0005-0000-0000-00001E6F0000}"/>
    <cellStyle name="Note 2 6 2 4 5 3" xfId="28317" xr:uid="{00000000-0005-0000-0000-00001F6F0000}"/>
    <cellStyle name="Note 2 6 2 4 6" xfId="28318" xr:uid="{00000000-0005-0000-0000-0000206F0000}"/>
    <cellStyle name="Note 2 6 2 4 6 2" xfId="28319" xr:uid="{00000000-0005-0000-0000-0000216F0000}"/>
    <cellStyle name="Note 2 6 2 4 6 3" xfId="28320" xr:uid="{00000000-0005-0000-0000-0000226F0000}"/>
    <cellStyle name="Note 2 6 2 4 7" xfId="28321" xr:uid="{00000000-0005-0000-0000-0000236F0000}"/>
    <cellStyle name="Note 2 6 2 4 7 2" xfId="28322" xr:uid="{00000000-0005-0000-0000-0000246F0000}"/>
    <cellStyle name="Note 2 6 2 4 7 3" xfId="28323" xr:uid="{00000000-0005-0000-0000-0000256F0000}"/>
    <cellStyle name="Note 2 6 2 4 8" xfId="28324" xr:uid="{00000000-0005-0000-0000-0000266F0000}"/>
    <cellStyle name="Note 2 6 2 4 8 2" xfId="28325" xr:uid="{00000000-0005-0000-0000-0000276F0000}"/>
    <cellStyle name="Note 2 6 2 4 8 3" xfId="28326" xr:uid="{00000000-0005-0000-0000-0000286F0000}"/>
    <cellStyle name="Note 2 6 2 4 9" xfId="28327" xr:uid="{00000000-0005-0000-0000-0000296F0000}"/>
    <cellStyle name="Note 2 6 2 4 9 2" xfId="28328" xr:uid="{00000000-0005-0000-0000-00002A6F0000}"/>
    <cellStyle name="Note 2 6 2 4 9 3" xfId="28329" xr:uid="{00000000-0005-0000-0000-00002B6F0000}"/>
    <cellStyle name="Note 2 6 2 5" xfId="28330" xr:uid="{00000000-0005-0000-0000-00002C6F0000}"/>
    <cellStyle name="Note 2 6 2 5 10" xfId="28331" xr:uid="{00000000-0005-0000-0000-00002D6F0000}"/>
    <cellStyle name="Note 2 6 2 5 11" xfId="28332" xr:uid="{00000000-0005-0000-0000-00002E6F0000}"/>
    <cellStyle name="Note 2 6 2 5 12" xfId="28333" xr:uid="{00000000-0005-0000-0000-00002F6F0000}"/>
    <cellStyle name="Note 2 6 2 5 2" xfId="28334" xr:uid="{00000000-0005-0000-0000-0000306F0000}"/>
    <cellStyle name="Note 2 6 2 5 2 2" xfId="28335" xr:uid="{00000000-0005-0000-0000-0000316F0000}"/>
    <cellStyle name="Note 2 6 2 5 2 3" xfId="28336" xr:uid="{00000000-0005-0000-0000-0000326F0000}"/>
    <cellStyle name="Note 2 6 2 5 3" xfId="28337" xr:uid="{00000000-0005-0000-0000-0000336F0000}"/>
    <cellStyle name="Note 2 6 2 5 3 2" xfId="28338" xr:uid="{00000000-0005-0000-0000-0000346F0000}"/>
    <cellStyle name="Note 2 6 2 5 3 3" xfId="28339" xr:uid="{00000000-0005-0000-0000-0000356F0000}"/>
    <cellStyle name="Note 2 6 2 5 4" xfId="28340" xr:uid="{00000000-0005-0000-0000-0000366F0000}"/>
    <cellStyle name="Note 2 6 2 5 4 2" xfId="28341" xr:uid="{00000000-0005-0000-0000-0000376F0000}"/>
    <cellStyle name="Note 2 6 2 5 4 3" xfId="28342" xr:uid="{00000000-0005-0000-0000-0000386F0000}"/>
    <cellStyle name="Note 2 6 2 5 5" xfId="28343" xr:uid="{00000000-0005-0000-0000-0000396F0000}"/>
    <cellStyle name="Note 2 6 2 5 5 2" xfId="28344" xr:uid="{00000000-0005-0000-0000-00003A6F0000}"/>
    <cellStyle name="Note 2 6 2 5 5 3" xfId="28345" xr:uid="{00000000-0005-0000-0000-00003B6F0000}"/>
    <cellStyle name="Note 2 6 2 5 6" xfId="28346" xr:uid="{00000000-0005-0000-0000-00003C6F0000}"/>
    <cellStyle name="Note 2 6 2 5 6 2" xfId="28347" xr:uid="{00000000-0005-0000-0000-00003D6F0000}"/>
    <cellStyle name="Note 2 6 2 5 6 3" xfId="28348" xr:uid="{00000000-0005-0000-0000-00003E6F0000}"/>
    <cellStyle name="Note 2 6 2 5 7" xfId="28349" xr:uid="{00000000-0005-0000-0000-00003F6F0000}"/>
    <cellStyle name="Note 2 6 2 5 7 2" xfId="28350" xr:uid="{00000000-0005-0000-0000-0000406F0000}"/>
    <cellStyle name="Note 2 6 2 5 7 3" xfId="28351" xr:uid="{00000000-0005-0000-0000-0000416F0000}"/>
    <cellStyle name="Note 2 6 2 5 8" xfId="28352" xr:uid="{00000000-0005-0000-0000-0000426F0000}"/>
    <cellStyle name="Note 2 6 2 5 8 2" xfId="28353" xr:uid="{00000000-0005-0000-0000-0000436F0000}"/>
    <cellStyle name="Note 2 6 2 5 8 3" xfId="28354" xr:uid="{00000000-0005-0000-0000-0000446F0000}"/>
    <cellStyle name="Note 2 6 2 5 9" xfId="28355" xr:uid="{00000000-0005-0000-0000-0000456F0000}"/>
    <cellStyle name="Note 2 6 2 5 9 2" xfId="28356" xr:uid="{00000000-0005-0000-0000-0000466F0000}"/>
    <cellStyle name="Note 2 6 2 5 9 3" xfId="28357" xr:uid="{00000000-0005-0000-0000-0000476F0000}"/>
    <cellStyle name="Note 2 6 2 6" xfId="28358" xr:uid="{00000000-0005-0000-0000-0000486F0000}"/>
    <cellStyle name="Note 2 6 2 6 10" xfId="28359" xr:uid="{00000000-0005-0000-0000-0000496F0000}"/>
    <cellStyle name="Note 2 6 2 6 11" xfId="28360" xr:uid="{00000000-0005-0000-0000-00004A6F0000}"/>
    <cellStyle name="Note 2 6 2 6 12" xfId="28361" xr:uid="{00000000-0005-0000-0000-00004B6F0000}"/>
    <cellStyle name="Note 2 6 2 6 2" xfId="28362" xr:uid="{00000000-0005-0000-0000-00004C6F0000}"/>
    <cellStyle name="Note 2 6 2 6 2 2" xfId="28363" xr:uid="{00000000-0005-0000-0000-00004D6F0000}"/>
    <cellStyle name="Note 2 6 2 6 2 3" xfId="28364" xr:uid="{00000000-0005-0000-0000-00004E6F0000}"/>
    <cellStyle name="Note 2 6 2 6 3" xfId="28365" xr:uid="{00000000-0005-0000-0000-00004F6F0000}"/>
    <cellStyle name="Note 2 6 2 6 3 2" xfId="28366" xr:uid="{00000000-0005-0000-0000-0000506F0000}"/>
    <cellStyle name="Note 2 6 2 6 3 3" xfId="28367" xr:uid="{00000000-0005-0000-0000-0000516F0000}"/>
    <cellStyle name="Note 2 6 2 6 4" xfId="28368" xr:uid="{00000000-0005-0000-0000-0000526F0000}"/>
    <cellStyle name="Note 2 6 2 6 4 2" xfId="28369" xr:uid="{00000000-0005-0000-0000-0000536F0000}"/>
    <cellStyle name="Note 2 6 2 6 4 3" xfId="28370" xr:uid="{00000000-0005-0000-0000-0000546F0000}"/>
    <cellStyle name="Note 2 6 2 6 5" xfId="28371" xr:uid="{00000000-0005-0000-0000-0000556F0000}"/>
    <cellStyle name="Note 2 6 2 6 5 2" xfId="28372" xr:uid="{00000000-0005-0000-0000-0000566F0000}"/>
    <cellStyle name="Note 2 6 2 6 5 3" xfId="28373" xr:uid="{00000000-0005-0000-0000-0000576F0000}"/>
    <cellStyle name="Note 2 6 2 6 6" xfId="28374" xr:uid="{00000000-0005-0000-0000-0000586F0000}"/>
    <cellStyle name="Note 2 6 2 6 6 2" xfId="28375" xr:uid="{00000000-0005-0000-0000-0000596F0000}"/>
    <cellStyle name="Note 2 6 2 6 6 3" xfId="28376" xr:uid="{00000000-0005-0000-0000-00005A6F0000}"/>
    <cellStyle name="Note 2 6 2 6 7" xfId="28377" xr:uid="{00000000-0005-0000-0000-00005B6F0000}"/>
    <cellStyle name="Note 2 6 2 6 7 2" xfId="28378" xr:uid="{00000000-0005-0000-0000-00005C6F0000}"/>
    <cellStyle name="Note 2 6 2 6 7 3" xfId="28379" xr:uid="{00000000-0005-0000-0000-00005D6F0000}"/>
    <cellStyle name="Note 2 6 2 6 8" xfId="28380" xr:uid="{00000000-0005-0000-0000-00005E6F0000}"/>
    <cellStyle name="Note 2 6 2 6 8 2" xfId="28381" xr:uid="{00000000-0005-0000-0000-00005F6F0000}"/>
    <cellStyle name="Note 2 6 2 6 8 3" xfId="28382" xr:uid="{00000000-0005-0000-0000-0000606F0000}"/>
    <cellStyle name="Note 2 6 2 6 9" xfId="28383" xr:uid="{00000000-0005-0000-0000-0000616F0000}"/>
    <cellStyle name="Note 2 6 2 6 9 2" xfId="28384" xr:uid="{00000000-0005-0000-0000-0000626F0000}"/>
    <cellStyle name="Note 2 6 2 6 9 3" xfId="28385" xr:uid="{00000000-0005-0000-0000-0000636F0000}"/>
    <cellStyle name="Note 2 6 2 7" xfId="28386" xr:uid="{00000000-0005-0000-0000-0000646F0000}"/>
    <cellStyle name="Note 2 6 2 7 10" xfId="28387" xr:uid="{00000000-0005-0000-0000-0000656F0000}"/>
    <cellStyle name="Note 2 6 2 7 11" xfId="28388" xr:uid="{00000000-0005-0000-0000-0000666F0000}"/>
    <cellStyle name="Note 2 6 2 7 12" xfId="28389" xr:uid="{00000000-0005-0000-0000-0000676F0000}"/>
    <cellStyle name="Note 2 6 2 7 2" xfId="28390" xr:uid="{00000000-0005-0000-0000-0000686F0000}"/>
    <cellStyle name="Note 2 6 2 7 2 2" xfId="28391" xr:uid="{00000000-0005-0000-0000-0000696F0000}"/>
    <cellStyle name="Note 2 6 2 7 2 3" xfId="28392" xr:uid="{00000000-0005-0000-0000-00006A6F0000}"/>
    <cellStyle name="Note 2 6 2 7 3" xfId="28393" xr:uid="{00000000-0005-0000-0000-00006B6F0000}"/>
    <cellStyle name="Note 2 6 2 7 3 2" xfId="28394" xr:uid="{00000000-0005-0000-0000-00006C6F0000}"/>
    <cellStyle name="Note 2 6 2 7 3 3" xfId="28395" xr:uid="{00000000-0005-0000-0000-00006D6F0000}"/>
    <cellStyle name="Note 2 6 2 7 4" xfId="28396" xr:uid="{00000000-0005-0000-0000-00006E6F0000}"/>
    <cellStyle name="Note 2 6 2 7 4 2" xfId="28397" xr:uid="{00000000-0005-0000-0000-00006F6F0000}"/>
    <cellStyle name="Note 2 6 2 7 4 3" xfId="28398" xr:uid="{00000000-0005-0000-0000-0000706F0000}"/>
    <cellStyle name="Note 2 6 2 7 5" xfId="28399" xr:uid="{00000000-0005-0000-0000-0000716F0000}"/>
    <cellStyle name="Note 2 6 2 7 5 2" xfId="28400" xr:uid="{00000000-0005-0000-0000-0000726F0000}"/>
    <cellStyle name="Note 2 6 2 7 5 3" xfId="28401" xr:uid="{00000000-0005-0000-0000-0000736F0000}"/>
    <cellStyle name="Note 2 6 2 7 6" xfId="28402" xr:uid="{00000000-0005-0000-0000-0000746F0000}"/>
    <cellStyle name="Note 2 6 2 7 6 2" xfId="28403" xr:uid="{00000000-0005-0000-0000-0000756F0000}"/>
    <cellStyle name="Note 2 6 2 7 6 3" xfId="28404" xr:uid="{00000000-0005-0000-0000-0000766F0000}"/>
    <cellStyle name="Note 2 6 2 7 7" xfId="28405" xr:uid="{00000000-0005-0000-0000-0000776F0000}"/>
    <cellStyle name="Note 2 6 2 7 7 2" xfId="28406" xr:uid="{00000000-0005-0000-0000-0000786F0000}"/>
    <cellStyle name="Note 2 6 2 7 7 3" xfId="28407" xr:uid="{00000000-0005-0000-0000-0000796F0000}"/>
    <cellStyle name="Note 2 6 2 7 8" xfId="28408" xr:uid="{00000000-0005-0000-0000-00007A6F0000}"/>
    <cellStyle name="Note 2 6 2 7 8 2" xfId="28409" xr:uid="{00000000-0005-0000-0000-00007B6F0000}"/>
    <cellStyle name="Note 2 6 2 7 8 3" xfId="28410" xr:uid="{00000000-0005-0000-0000-00007C6F0000}"/>
    <cellStyle name="Note 2 6 2 7 9" xfId="28411" xr:uid="{00000000-0005-0000-0000-00007D6F0000}"/>
    <cellStyle name="Note 2 6 2 7 9 2" xfId="28412" xr:uid="{00000000-0005-0000-0000-00007E6F0000}"/>
    <cellStyle name="Note 2 6 2 7 9 3" xfId="28413" xr:uid="{00000000-0005-0000-0000-00007F6F0000}"/>
    <cellStyle name="Note 2 6 2 8" xfId="28414" xr:uid="{00000000-0005-0000-0000-0000806F0000}"/>
    <cellStyle name="Note 2 6 2 8 10" xfId="28415" xr:uid="{00000000-0005-0000-0000-0000816F0000}"/>
    <cellStyle name="Note 2 6 2 8 11" xfId="28416" xr:uid="{00000000-0005-0000-0000-0000826F0000}"/>
    <cellStyle name="Note 2 6 2 8 12" xfId="28417" xr:uid="{00000000-0005-0000-0000-0000836F0000}"/>
    <cellStyle name="Note 2 6 2 8 2" xfId="28418" xr:uid="{00000000-0005-0000-0000-0000846F0000}"/>
    <cellStyle name="Note 2 6 2 8 2 2" xfId="28419" xr:uid="{00000000-0005-0000-0000-0000856F0000}"/>
    <cellStyle name="Note 2 6 2 8 2 3" xfId="28420" xr:uid="{00000000-0005-0000-0000-0000866F0000}"/>
    <cellStyle name="Note 2 6 2 8 3" xfId="28421" xr:uid="{00000000-0005-0000-0000-0000876F0000}"/>
    <cellStyle name="Note 2 6 2 8 3 2" xfId="28422" xr:uid="{00000000-0005-0000-0000-0000886F0000}"/>
    <cellStyle name="Note 2 6 2 8 3 3" xfId="28423" xr:uid="{00000000-0005-0000-0000-0000896F0000}"/>
    <cellStyle name="Note 2 6 2 8 4" xfId="28424" xr:uid="{00000000-0005-0000-0000-00008A6F0000}"/>
    <cellStyle name="Note 2 6 2 8 4 2" xfId="28425" xr:uid="{00000000-0005-0000-0000-00008B6F0000}"/>
    <cellStyle name="Note 2 6 2 8 4 3" xfId="28426" xr:uid="{00000000-0005-0000-0000-00008C6F0000}"/>
    <cellStyle name="Note 2 6 2 8 5" xfId="28427" xr:uid="{00000000-0005-0000-0000-00008D6F0000}"/>
    <cellStyle name="Note 2 6 2 8 5 2" xfId="28428" xr:uid="{00000000-0005-0000-0000-00008E6F0000}"/>
    <cellStyle name="Note 2 6 2 8 5 3" xfId="28429" xr:uid="{00000000-0005-0000-0000-00008F6F0000}"/>
    <cellStyle name="Note 2 6 2 8 6" xfId="28430" xr:uid="{00000000-0005-0000-0000-0000906F0000}"/>
    <cellStyle name="Note 2 6 2 8 6 2" xfId="28431" xr:uid="{00000000-0005-0000-0000-0000916F0000}"/>
    <cellStyle name="Note 2 6 2 8 6 3" xfId="28432" xr:uid="{00000000-0005-0000-0000-0000926F0000}"/>
    <cellStyle name="Note 2 6 2 8 7" xfId="28433" xr:uid="{00000000-0005-0000-0000-0000936F0000}"/>
    <cellStyle name="Note 2 6 2 8 7 2" xfId="28434" xr:uid="{00000000-0005-0000-0000-0000946F0000}"/>
    <cellStyle name="Note 2 6 2 8 7 3" xfId="28435" xr:uid="{00000000-0005-0000-0000-0000956F0000}"/>
    <cellStyle name="Note 2 6 2 8 8" xfId="28436" xr:uid="{00000000-0005-0000-0000-0000966F0000}"/>
    <cellStyle name="Note 2 6 2 8 8 2" xfId="28437" xr:uid="{00000000-0005-0000-0000-0000976F0000}"/>
    <cellStyle name="Note 2 6 2 8 8 3" xfId="28438" xr:uid="{00000000-0005-0000-0000-0000986F0000}"/>
    <cellStyle name="Note 2 6 2 8 9" xfId="28439" xr:uid="{00000000-0005-0000-0000-0000996F0000}"/>
    <cellStyle name="Note 2 6 2 8 9 2" xfId="28440" xr:uid="{00000000-0005-0000-0000-00009A6F0000}"/>
    <cellStyle name="Note 2 6 2 8 9 3" xfId="28441" xr:uid="{00000000-0005-0000-0000-00009B6F0000}"/>
    <cellStyle name="Note 2 6 2 9" xfId="28442" xr:uid="{00000000-0005-0000-0000-00009C6F0000}"/>
    <cellStyle name="Note 2 6 2 9 10" xfId="28443" xr:uid="{00000000-0005-0000-0000-00009D6F0000}"/>
    <cellStyle name="Note 2 6 2 9 11" xfId="28444" xr:uid="{00000000-0005-0000-0000-00009E6F0000}"/>
    <cellStyle name="Note 2 6 2 9 12" xfId="28445" xr:uid="{00000000-0005-0000-0000-00009F6F0000}"/>
    <cellStyle name="Note 2 6 2 9 2" xfId="28446" xr:uid="{00000000-0005-0000-0000-0000A06F0000}"/>
    <cellStyle name="Note 2 6 2 9 2 2" xfId="28447" xr:uid="{00000000-0005-0000-0000-0000A16F0000}"/>
    <cellStyle name="Note 2 6 2 9 2 3" xfId="28448" xr:uid="{00000000-0005-0000-0000-0000A26F0000}"/>
    <cellStyle name="Note 2 6 2 9 3" xfId="28449" xr:uid="{00000000-0005-0000-0000-0000A36F0000}"/>
    <cellStyle name="Note 2 6 2 9 3 2" xfId="28450" xr:uid="{00000000-0005-0000-0000-0000A46F0000}"/>
    <cellStyle name="Note 2 6 2 9 3 3" xfId="28451" xr:uid="{00000000-0005-0000-0000-0000A56F0000}"/>
    <cellStyle name="Note 2 6 2 9 4" xfId="28452" xr:uid="{00000000-0005-0000-0000-0000A66F0000}"/>
    <cellStyle name="Note 2 6 2 9 4 2" xfId="28453" xr:uid="{00000000-0005-0000-0000-0000A76F0000}"/>
    <cellStyle name="Note 2 6 2 9 4 3" xfId="28454" xr:uid="{00000000-0005-0000-0000-0000A86F0000}"/>
    <cellStyle name="Note 2 6 2 9 5" xfId="28455" xr:uid="{00000000-0005-0000-0000-0000A96F0000}"/>
    <cellStyle name="Note 2 6 2 9 5 2" xfId="28456" xr:uid="{00000000-0005-0000-0000-0000AA6F0000}"/>
    <cellStyle name="Note 2 6 2 9 5 3" xfId="28457" xr:uid="{00000000-0005-0000-0000-0000AB6F0000}"/>
    <cellStyle name="Note 2 6 2 9 6" xfId="28458" xr:uid="{00000000-0005-0000-0000-0000AC6F0000}"/>
    <cellStyle name="Note 2 6 2 9 6 2" xfId="28459" xr:uid="{00000000-0005-0000-0000-0000AD6F0000}"/>
    <cellStyle name="Note 2 6 2 9 6 3" xfId="28460" xr:uid="{00000000-0005-0000-0000-0000AE6F0000}"/>
    <cellStyle name="Note 2 6 2 9 7" xfId="28461" xr:uid="{00000000-0005-0000-0000-0000AF6F0000}"/>
    <cellStyle name="Note 2 6 2 9 7 2" xfId="28462" xr:uid="{00000000-0005-0000-0000-0000B06F0000}"/>
    <cellStyle name="Note 2 6 2 9 7 3" xfId="28463" xr:uid="{00000000-0005-0000-0000-0000B16F0000}"/>
    <cellStyle name="Note 2 6 2 9 8" xfId="28464" xr:uid="{00000000-0005-0000-0000-0000B26F0000}"/>
    <cellStyle name="Note 2 6 2 9 8 2" xfId="28465" xr:uid="{00000000-0005-0000-0000-0000B36F0000}"/>
    <cellStyle name="Note 2 6 2 9 8 3" xfId="28466" xr:uid="{00000000-0005-0000-0000-0000B46F0000}"/>
    <cellStyle name="Note 2 6 2 9 9" xfId="28467" xr:uid="{00000000-0005-0000-0000-0000B56F0000}"/>
    <cellStyle name="Note 2 6 2 9 9 2" xfId="28468" xr:uid="{00000000-0005-0000-0000-0000B66F0000}"/>
    <cellStyle name="Note 2 6 2 9 9 3" xfId="28469" xr:uid="{00000000-0005-0000-0000-0000B76F0000}"/>
    <cellStyle name="Note 2 6 3" xfId="28470" xr:uid="{00000000-0005-0000-0000-0000B86F0000}"/>
    <cellStyle name="Note 2 6 3 10" xfId="28471" xr:uid="{00000000-0005-0000-0000-0000B96F0000}"/>
    <cellStyle name="Note 2 6 3 11" xfId="28472" xr:uid="{00000000-0005-0000-0000-0000BA6F0000}"/>
    <cellStyle name="Note 2 6 3 12" xfId="28473" xr:uid="{00000000-0005-0000-0000-0000BB6F0000}"/>
    <cellStyle name="Note 2 6 3 2" xfId="28474" xr:uid="{00000000-0005-0000-0000-0000BC6F0000}"/>
    <cellStyle name="Note 2 6 3 2 2" xfId="28475" xr:uid="{00000000-0005-0000-0000-0000BD6F0000}"/>
    <cellStyle name="Note 2 6 3 2 3" xfId="28476" xr:uid="{00000000-0005-0000-0000-0000BE6F0000}"/>
    <cellStyle name="Note 2 6 3 3" xfId="28477" xr:uid="{00000000-0005-0000-0000-0000BF6F0000}"/>
    <cellStyle name="Note 2 6 3 3 2" xfId="28478" xr:uid="{00000000-0005-0000-0000-0000C06F0000}"/>
    <cellStyle name="Note 2 6 3 3 3" xfId="28479" xr:uid="{00000000-0005-0000-0000-0000C16F0000}"/>
    <cellStyle name="Note 2 6 3 4" xfId="28480" xr:uid="{00000000-0005-0000-0000-0000C26F0000}"/>
    <cellStyle name="Note 2 6 3 4 2" xfId="28481" xr:uid="{00000000-0005-0000-0000-0000C36F0000}"/>
    <cellStyle name="Note 2 6 3 4 3" xfId="28482" xr:uid="{00000000-0005-0000-0000-0000C46F0000}"/>
    <cellStyle name="Note 2 6 3 5" xfId="28483" xr:uid="{00000000-0005-0000-0000-0000C56F0000}"/>
    <cellStyle name="Note 2 6 3 5 2" xfId="28484" xr:uid="{00000000-0005-0000-0000-0000C66F0000}"/>
    <cellStyle name="Note 2 6 3 5 3" xfId="28485" xr:uid="{00000000-0005-0000-0000-0000C76F0000}"/>
    <cellStyle name="Note 2 6 3 6" xfId="28486" xr:uid="{00000000-0005-0000-0000-0000C86F0000}"/>
    <cellStyle name="Note 2 6 3 6 2" xfId="28487" xr:uid="{00000000-0005-0000-0000-0000C96F0000}"/>
    <cellStyle name="Note 2 6 3 6 3" xfId="28488" xr:uid="{00000000-0005-0000-0000-0000CA6F0000}"/>
    <cellStyle name="Note 2 6 3 7" xfId="28489" xr:uid="{00000000-0005-0000-0000-0000CB6F0000}"/>
    <cellStyle name="Note 2 6 3 7 2" xfId="28490" xr:uid="{00000000-0005-0000-0000-0000CC6F0000}"/>
    <cellStyle name="Note 2 6 3 7 3" xfId="28491" xr:uid="{00000000-0005-0000-0000-0000CD6F0000}"/>
    <cellStyle name="Note 2 6 3 8" xfId="28492" xr:uid="{00000000-0005-0000-0000-0000CE6F0000}"/>
    <cellStyle name="Note 2 6 3 8 2" xfId="28493" xr:uid="{00000000-0005-0000-0000-0000CF6F0000}"/>
    <cellStyle name="Note 2 6 3 8 3" xfId="28494" xr:uid="{00000000-0005-0000-0000-0000D06F0000}"/>
    <cellStyle name="Note 2 6 3 9" xfId="28495" xr:uid="{00000000-0005-0000-0000-0000D16F0000}"/>
    <cellStyle name="Note 2 6 3 9 2" xfId="28496" xr:uid="{00000000-0005-0000-0000-0000D26F0000}"/>
    <cellStyle name="Note 2 6 3 9 3" xfId="28497" xr:uid="{00000000-0005-0000-0000-0000D36F0000}"/>
    <cellStyle name="Note 2 6 4" xfId="28498" xr:uid="{00000000-0005-0000-0000-0000D46F0000}"/>
    <cellStyle name="Note 2 6 4 2" xfId="28499" xr:uid="{00000000-0005-0000-0000-0000D56F0000}"/>
    <cellStyle name="Note 2 6 4 3" xfId="28500" xr:uid="{00000000-0005-0000-0000-0000D66F0000}"/>
    <cellStyle name="Note 2 6 5" xfId="58315" xr:uid="{00000000-0005-0000-0000-0000D76F0000}"/>
    <cellStyle name="Note 2 7" xfId="28501" xr:uid="{00000000-0005-0000-0000-0000D86F0000}"/>
    <cellStyle name="Note 2 7 10" xfId="28502" xr:uid="{00000000-0005-0000-0000-0000D96F0000}"/>
    <cellStyle name="Note 2 7 10 10" xfId="28503" xr:uid="{00000000-0005-0000-0000-0000DA6F0000}"/>
    <cellStyle name="Note 2 7 10 11" xfId="28504" xr:uid="{00000000-0005-0000-0000-0000DB6F0000}"/>
    <cellStyle name="Note 2 7 10 12" xfId="28505" xr:uid="{00000000-0005-0000-0000-0000DC6F0000}"/>
    <cellStyle name="Note 2 7 10 2" xfId="28506" xr:uid="{00000000-0005-0000-0000-0000DD6F0000}"/>
    <cellStyle name="Note 2 7 10 2 2" xfId="28507" xr:uid="{00000000-0005-0000-0000-0000DE6F0000}"/>
    <cellStyle name="Note 2 7 10 2 3" xfId="28508" xr:uid="{00000000-0005-0000-0000-0000DF6F0000}"/>
    <cellStyle name="Note 2 7 10 3" xfId="28509" xr:uid="{00000000-0005-0000-0000-0000E06F0000}"/>
    <cellStyle name="Note 2 7 10 3 2" xfId="28510" xr:uid="{00000000-0005-0000-0000-0000E16F0000}"/>
    <cellStyle name="Note 2 7 10 3 3" xfId="28511" xr:uid="{00000000-0005-0000-0000-0000E26F0000}"/>
    <cellStyle name="Note 2 7 10 4" xfId="28512" xr:uid="{00000000-0005-0000-0000-0000E36F0000}"/>
    <cellStyle name="Note 2 7 10 4 2" xfId="28513" xr:uid="{00000000-0005-0000-0000-0000E46F0000}"/>
    <cellStyle name="Note 2 7 10 4 3" xfId="28514" xr:uid="{00000000-0005-0000-0000-0000E56F0000}"/>
    <cellStyle name="Note 2 7 10 5" xfId="28515" xr:uid="{00000000-0005-0000-0000-0000E66F0000}"/>
    <cellStyle name="Note 2 7 10 5 2" xfId="28516" xr:uid="{00000000-0005-0000-0000-0000E76F0000}"/>
    <cellStyle name="Note 2 7 10 5 3" xfId="28517" xr:uid="{00000000-0005-0000-0000-0000E86F0000}"/>
    <cellStyle name="Note 2 7 10 6" xfId="28518" xr:uid="{00000000-0005-0000-0000-0000E96F0000}"/>
    <cellStyle name="Note 2 7 10 6 2" xfId="28519" xr:uid="{00000000-0005-0000-0000-0000EA6F0000}"/>
    <cellStyle name="Note 2 7 10 6 3" xfId="28520" xr:uid="{00000000-0005-0000-0000-0000EB6F0000}"/>
    <cellStyle name="Note 2 7 10 7" xfId="28521" xr:uid="{00000000-0005-0000-0000-0000EC6F0000}"/>
    <cellStyle name="Note 2 7 10 7 2" xfId="28522" xr:uid="{00000000-0005-0000-0000-0000ED6F0000}"/>
    <cellStyle name="Note 2 7 10 7 3" xfId="28523" xr:uid="{00000000-0005-0000-0000-0000EE6F0000}"/>
    <cellStyle name="Note 2 7 10 8" xfId="28524" xr:uid="{00000000-0005-0000-0000-0000EF6F0000}"/>
    <cellStyle name="Note 2 7 10 8 2" xfId="28525" xr:uid="{00000000-0005-0000-0000-0000F06F0000}"/>
    <cellStyle name="Note 2 7 10 8 3" xfId="28526" xr:uid="{00000000-0005-0000-0000-0000F16F0000}"/>
    <cellStyle name="Note 2 7 10 9" xfId="28527" xr:uid="{00000000-0005-0000-0000-0000F26F0000}"/>
    <cellStyle name="Note 2 7 10 9 2" xfId="28528" xr:uid="{00000000-0005-0000-0000-0000F36F0000}"/>
    <cellStyle name="Note 2 7 10 9 3" xfId="28529" xr:uid="{00000000-0005-0000-0000-0000F46F0000}"/>
    <cellStyle name="Note 2 7 11" xfId="28530" xr:uid="{00000000-0005-0000-0000-0000F56F0000}"/>
    <cellStyle name="Note 2 7 11 2" xfId="28531" xr:uid="{00000000-0005-0000-0000-0000F66F0000}"/>
    <cellStyle name="Note 2 7 11 3" xfId="28532" xr:uid="{00000000-0005-0000-0000-0000F76F0000}"/>
    <cellStyle name="Note 2 7 12" xfId="28533" xr:uid="{00000000-0005-0000-0000-0000F86F0000}"/>
    <cellStyle name="Note 2 7 12 2" xfId="28534" xr:uid="{00000000-0005-0000-0000-0000F96F0000}"/>
    <cellStyle name="Note 2 7 12 3" xfId="28535" xr:uid="{00000000-0005-0000-0000-0000FA6F0000}"/>
    <cellStyle name="Note 2 7 13" xfId="28536" xr:uid="{00000000-0005-0000-0000-0000FB6F0000}"/>
    <cellStyle name="Note 2 7 13 2" xfId="28537" xr:uid="{00000000-0005-0000-0000-0000FC6F0000}"/>
    <cellStyle name="Note 2 7 13 3" xfId="28538" xr:uid="{00000000-0005-0000-0000-0000FD6F0000}"/>
    <cellStyle name="Note 2 7 14" xfId="28539" xr:uid="{00000000-0005-0000-0000-0000FE6F0000}"/>
    <cellStyle name="Note 2 7 14 2" xfId="28540" xr:uid="{00000000-0005-0000-0000-0000FF6F0000}"/>
    <cellStyle name="Note 2 7 14 3" xfId="28541" xr:uid="{00000000-0005-0000-0000-000000700000}"/>
    <cellStyle name="Note 2 7 15" xfId="28542" xr:uid="{00000000-0005-0000-0000-000001700000}"/>
    <cellStyle name="Note 2 7 15 2" xfId="28543" xr:uid="{00000000-0005-0000-0000-000002700000}"/>
    <cellStyle name="Note 2 7 15 3" xfId="28544" xr:uid="{00000000-0005-0000-0000-000003700000}"/>
    <cellStyle name="Note 2 7 16" xfId="28545" xr:uid="{00000000-0005-0000-0000-000004700000}"/>
    <cellStyle name="Note 2 7 16 2" xfId="28546" xr:uid="{00000000-0005-0000-0000-000005700000}"/>
    <cellStyle name="Note 2 7 16 3" xfId="28547" xr:uid="{00000000-0005-0000-0000-000006700000}"/>
    <cellStyle name="Note 2 7 17" xfId="28548" xr:uid="{00000000-0005-0000-0000-000007700000}"/>
    <cellStyle name="Note 2 7 17 2" xfId="28549" xr:uid="{00000000-0005-0000-0000-000008700000}"/>
    <cellStyle name="Note 2 7 17 3" xfId="28550" xr:uid="{00000000-0005-0000-0000-000009700000}"/>
    <cellStyle name="Note 2 7 18" xfId="28551" xr:uid="{00000000-0005-0000-0000-00000A700000}"/>
    <cellStyle name="Note 2 7 18 2" xfId="28552" xr:uid="{00000000-0005-0000-0000-00000B700000}"/>
    <cellStyle name="Note 2 7 18 3" xfId="28553" xr:uid="{00000000-0005-0000-0000-00000C700000}"/>
    <cellStyle name="Note 2 7 19" xfId="28554" xr:uid="{00000000-0005-0000-0000-00000D700000}"/>
    <cellStyle name="Note 2 7 19 2" xfId="28555" xr:uid="{00000000-0005-0000-0000-00000E700000}"/>
    <cellStyle name="Note 2 7 19 3" xfId="28556" xr:uid="{00000000-0005-0000-0000-00000F700000}"/>
    <cellStyle name="Note 2 7 2" xfId="28557" xr:uid="{00000000-0005-0000-0000-000010700000}"/>
    <cellStyle name="Note 2 7 2 10" xfId="28558" xr:uid="{00000000-0005-0000-0000-000011700000}"/>
    <cellStyle name="Note 2 7 2 11" xfId="28559" xr:uid="{00000000-0005-0000-0000-000012700000}"/>
    <cellStyle name="Note 2 7 2 12" xfId="28560" xr:uid="{00000000-0005-0000-0000-000013700000}"/>
    <cellStyle name="Note 2 7 2 2" xfId="28561" xr:uid="{00000000-0005-0000-0000-000014700000}"/>
    <cellStyle name="Note 2 7 2 2 2" xfId="28562" xr:uid="{00000000-0005-0000-0000-000015700000}"/>
    <cellStyle name="Note 2 7 2 2 3" xfId="28563" xr:uid="{00000000-0005-0000-0000-000016700000}"/>
    <cellStyle name="Note 2 7 2 3" xfId="28564" xr:uid="{00000000-0005-0000-0000-000017700000}"/>
    <cellStyle name="Note 2 7 2 3 2" xfId="28565" xr:uid="{00000000-0005-0000-0000-000018700000}"/>
    <cellStyle name="Note 2 7 2 3 3" xfId="28566" xr:uid="{00000000-0005-0000-0000-000019700000}"/>
    <cellStyle name="Note 2 7 2 4" xfId="28567" xr:uid="{00000000-0005-0000-0000-00001A700000}"/>
    <cellStyle name="Note 2 7 2 4 2" xfId="28568" xr:uid="{00000000-0005-0000-0000-00001B700000}"/>
    <cellStyle name="Note 2 7 2 4 3" xfId="28569" xr:uid="{00000000-0005-0000-0000-00001C700000}"/>
    <cellStyle name="Note 2 7 2 5" xfId="28570" xr:uid="{00000000-0005-0000-0000-00001D700000}"/>
    <cellStyle name="Note 2 7 2 5 2" xfId="28571" xr:uid="{00000000-0005-0000-0000-00001E700000}"/>
    <cellStyle name="Note 2 7 2 5 3" xfId="28572" xr:uid="{00000000-0005-0000-0000-00001F700000}"/>
    <cellStyle name="Note 2 7 2 6" xfId="28573" xr:uid="{00000000-0005-0000-0000-000020700000}"/>
    <cellStyle name="Note 2 7 2 6 2" xfId="28574" xr:uid="{00000000-0005-0000-0000-000021700000}"/>
    <cellStyle name="Note 2 7 2 6 3" xfId="28575" xr:uid="{00000000-0005-0000-0000-000022700000}"/>
    <cellStyle name="Note 2 7 2 7" xfId="28576" xr:uid="{00000000-0005-0000-0000-000023700000}"/>
    <cellStyle name="Note 2 7 2 7 2" xfId="28577" xr:uid="{00000000-0005-0000-0000-000024700000}"/>
    <cellStyle name="Note 2 7 2 7 3" xfId="28578" xr:uid="{00000000-0005-0000-0000-000025700000}"/>
    <cellStyle name="Note 2 7 2 8" xfId="28579" xr:uid="{00000000-0005-0000-0000-000026700000}"/>
    <cellStyle name="Note 2 7 2 8 2" xfId="28580" xr:uid="{00000000-0005-0000-0000-000027700000}"/>
    <cellStyle name="Note 2 7 2 8 3" xfId="28581" xr:uid="{00000000-0005-0000-0000-000028700000}"/>
    <cellStyle name="Note 2 7 2 9" xfId="28582" xr:uid="{00000000-0005-0000-0000-000029700000}"/>
    <cellStyle name="Note 2 7 2 9 2" xfId="28583" xr:uid="{00000000-0005-0000-0000-00002A700000}"/>
    <cellStyle name="Note 2 7 2 9 3" xfId="28584" xr:uid="{00000000-0005-0000-0000-00002B700000}"/>
    <cellStyle name="Note 2 7 20" xfId="28585" xr:uid="{00000000-0005-0000-0000-00002C700000}"/>
    <cellStyle name="Note 2 7 21" xfId="28586" xr:uid="{00000000-0005-0000-0000-00002D700000}"/>
    <cellStyle name="Note 2 7 3" xfId="28587" xr:uid="{00000000-0005-0000-0000-00002E700000}"/>
    <cellStyle name="Note 2 7 3 10" xfId="28588" xr:uid="{00000000-0005-0000-0000-00002F700000}"/>
    <cellStyle name="Note 2 7 3 11" xfId="28589" xr:uid="{00000000-0005-0000-0000-000030700000}"/>
    <cellStyle name="Note 2 7 3 12" xfId="28590" xr:uid="{00000000-0005-0000-0000-000031700000}"/>
    <cellStyle name="Note 2 7 3 2" xfId="28591" xr:uid="{00000000-0005-0000-0000-000032700000}"/>
    <cellStyle name="Note 2 7 3 2 2" xfId="28592" xr:uid="{00000000-0005-0000-0000-000033700000}"/>
    <cellStyle name="Note 2 7 3 2 3" xfId="28593" xr:uid="{00000000-0005-0000-0000-000034700000}"/>
    <cellStyle name="Note 2 7 3 3" xfId="28594" xr:uid="{00000000-0005-0000-0000-000035700000}"/>
    <cellStyle name="Note 2 7 3 3 2" xfId="28595" xr:uid="{00000000-0005-0000-0000-000036700000}"/>
    <cellStyle name="Note 2 7 3 3 3" xfId="28596" xr:uid="{00000000-0005-0000-0000-000037700000}"/>
    <cellStyle name="Note 2 7 3 4" xfId="28597" xr:uid="{00000000-0005-0000-0000-000038700000}"/>
    <cellStyle name="Note 2 7 3 4 2" xfId="28598" xr:uid="{00000000-0005-0000-0000-000039700000}"/>
    <cellStyle name="Note 2 7 3 4 3" xfId="28599" xr:uid="{00000000-0005-0000-0000-00003A700000}"/>
    <cellStyle name="Note 2 7 3 5" xfId="28600" xr:uid="{00000000-0005-0000-0000-00003B700000}"/>
    <cellStyle name="Note 2 7 3 5 2" xfId="28601" xr:uid="{00000000-0005-0000-0000-00003C700000}"/>
    <cellStyle name="Note 2 7 3 5 3" xfId="28602" xr:uid="{00000000-0005-0000-0000-00003D700000}"/>
    <cellStyle name="Note 2 7 3 6" xfId="28603" xr:uid="{00000000-0005-0000-0000-00003E700000}"/>
    <cellStyle name="Note 2 7 3 6 2" xfId="28604" xr:uid="{00000000-0005-0000-0000-00003F700000}"/>
    <cellStyle name="Note 2 7 3 6 3" xfId="28605" xr:uid="{00000000-0005-0000-0000-000040700000}"/>
    <cellStyle name="Note 2 7 3 7" xfId="28606" xr:uid="{00000000-0005-0000-0000-000041700000}"/>
    <cellStyle name="Note 2 7 3 7 2" xfId="28607" xr:uid="{00000000-0005-0000-0000-000042700000}"/>
    <cellStyle name="Note 2 7 3 7 3" xfId="28608" xr:uid="{00000000-0005-0000-0000-000043700000}"/>
    <cellStyle name="Note 2 7 3 8" xfId="28609" xr:uid="{00000000-0005-0000-0000-000044700000}"/>
    <cellStyle name="Note 2 7 3 8 2" xfId="28610" xr:uid="{00000000-0005-0000-0000-000045700000}"/>
    <cellStyle name="Note 2 7 3 8 3" xfId="28611" xr:uid="{00000000-0005-0000-0000-000046700000}"/>
    <cellStyle name="Note 2 7 3 9" xfId="28612" xr:uid="{00000000-0005-0000-0000-000047700000}"/>
    <cellStyle name="Note 2 7 3 9 2" xfId="28613" xr:uid="{00000000-0005-0000-0000-000048700000}"/>
    <cellStyle name="Note 2 7 3 9 3" xfId="28614" xr:uid="{00000000-0005-0000-0000-000049700000}"/>
    <cellStyle name="Note 2 7 4" xfId="28615" xr:uid="{00000000-0005-0000-0000-00004A700000}"/>
    <cellStyle name="Note 2 7 4 10" xfId="28616" xr:uid="{00000000-0005-0000-0000-00004B700000}"/>
    <cellStyle name="Note 2 7 4 11" xfId="28617" xr:uid="{00000000-0005-0000-0000-00004C700000}"/>
    <cellStyle name="Note 2 7 4 12" xfId="28618" xr:uid="{00000000-0005-0000-0000-00004D700000}"/>
    <cellStyle name="Note 2 7 4 2" xfId="28619" xr:uid="{00000000-0005-0000-0000-00004E700000}"/>
    <cellStyle name="Note 2 7 4 2 2" xfId="28620" xr:uid="{00000000-0005-0000-0000-00004F700000}"/>
    <cellStyle name="Note 2 7 4 2 3" xfId="28621" xr:uid="{00000000-0005-0000-0000-000050700000}"/>
    <cellStyle name="Note 2 7 4 3" xfId="28622" xr:uid="{00000000-0005-0000-0000-000051700000}"/>
    <cellStyle name="Note 2 7 4 3 2" xfId="28623" xr:uid="{00000000-0005-0000-0000-000052700000}"/>
    <cellStyle name="Note 2 7 4 3 3" xfId="28624" xr:uid="{00000000-0005-0000-0000-000053700000}"/>
    <cellStyle name="Note 2 7 4 4" xfId="28625" xr:uid="{00000000-0005-0000-0000-000054700000}"/>
    <cellStyle name="Note 2 7 4 4 2" xfId="28626" xr:uid="{00000000-0005-0000-0000-000055700000}"/>
    <cellStyle name="Note 2 7 4 4 3" xfId="28627" xr:uid="{00000000-0005-0000-0000-000056700000}"/>
    <cellStyle name="Note 2 7 4 5" xfId="28628" xr:uid="{00000000-0005-0000-0000-000057700000}"/>
    <cellStyle name="Note 2 7 4 5 2" xfId="28629" xr:uid="{00000000-0005-0000-0000-000058700000}"/>
    <cellStyle name="Note 2 7 4 5 3" xfId="28630" xr:uid="{00000000-0005-0000-0000-000059700000}"/>
    <cellStyle name="Note 2 7 4 6" xfId="28631" xr:uid="{00000000-0005-0000-0000-00005A700000}"/>
    <cellStyle name="Note 2 7 4 6 2" xfId="28632" xr:uid="{00000000-0005-0000-0000-00005B700000}"/>
    <cellStyle name="Note 2 7 4 6 3" xfId="28633" xr:uid="{00000000-0005-0000-0000-00005C700000}"/>
    <cellStyle name="Note 2 7 4 7" xfId="28634" xr:uid="{00000000-0005-0000-0000-00005D700000}"/>
    <cellStyle name="Note 2 7 4 7 2" xfId="28635" xr:uid="{00000000-0005-0000-0000-00005E700000}"/>
    <cellStyle name="Note 2 7 4 7 3" xfId="28636" xr:uid="{00000000-0005-0000-0000-00005F700000}"/>
    <cellStyle name="Note 2 7 4 8" xfId="28637" xr:uid="{00000000-0005-0000-0000-000060700000}"/>
    <cellStyle name="Note 2 7 4 8 2" xfId="28638" xr:uid="{00000000-0005-0000-0000-000061700000}"/>
    <cellStyle name="Note 2 7 4 8 3" xfId="28639" xr:uid="{00000000-0005-0000-0000-000062700000}"/>
    <cellStyle name="Note 2 7 4 9" xfId="28640" xr:uid="{00000000-0005-0000-0000-000063700000}"/>
    <cellStyle name="Note 2 7 4 9 2" xfId="28641" xr:uid="{00000000-0005-0000-0000-000064700000}"/>
    <cellStyle name="Note 2 7 4 9 3" xfId="28642" xr:uid="{00000000-0005-0000-0000-000065700000}"/>
    <cellStyle name="Note 2 7 5" xfId="28643" xr:uid="{00000000-0005-0000-0000-000066700000}"/>
    <cellStyle name="Note 2 7 5 10" xfId="28644" xr:uid="{00000000-0005-0000-0000-000067700000}"/>
    <cellStyle name="Note 2 7 5 11" xfId="28645" xr:uid="{00000000-0005-0000-0000-000068700000}"/>
    <cellStyle name="Note 2 7 5 12" xfId="28646" xr:uid="{00000000-0005-0000-0000-000069700000}"/>
    <cellStyle name="Note 2 7 5 2" xfId="28647" xr:uid="{00000000-0005-0000-0000-00006A700000}"/>
    <cellStyle name="Note 2 7 5 2 2" xfId="28648" xr:uid="{00000000-0005-0000-0000-00006B700000}"/>
    <cellStyle name="Note 2 7 5 2 3" xfId="28649" xr:uid="{00000000-0005-0000-0000-00006C700000}"/>
    <cellStyle name="Note 2 7 5 3" xfId="28650" xr:uid="{00000000-0005-0000-0000-00006D700000}"/>
    <cellStyle name="Note 2 7 5 3 2" xfId="28651" xr:uid="{00000000-0005-0000-0000-00006E700000}"/>
    <cellStyle name="Note 2 7 5 3 3" xfId="28652" xr:uid="{00000000-0005-0000-0000-00006F700000}"/>
    <cellStyle name="Note 2 7 5 4" xfId="28653" xr:uid="{00000000-0005-0000-0000-000070700000}"/>
    <cellStyle name="Note 2 7 5 4 2" xfId="28654" xr:uid="{00000000-0005-0000-0000-000071700000}"/>
    <cellStyle name="Note 2 7 5 4 3" xfId="28655" xr:uid="{00000000-0005-0000-0000-000072700000}"/>
    <cellStyle name="Note 2 7 5 5" xfId="28656" xr:uid="{00000000-0005-0000-0000-000073700000}"/>
    <cellStyle name="Note 2 7 5 5 2" xfId="28657" xr:uid="{00000000-0005-0000-0000-000074700000}"/>
    <cellStyle name="Note 2 7 5 5 3" xfId="28658" xr:uid="{00000000-0005-0000-0000-000075700000}"/>
    <cellStyle name="Note 2 7 5 6" xfId="28659" xr:uid="{00000000-0005-0000-0000-000076700000}"/>
    <cellStyle name="Note 2 7 5 6 2" xfId="28660" xr:uid="{00000000-0005-0000-0000-000077700000}"/>
    <cellStyle name="Note 2 7 5 6 3" xfId="28661" xr:uid="{00000000-0005-0000-0000-000078700000}"/>
    <cellStyle name="Note 2 7 5 7" xfId="28662" xr:uid="{00000000-0005-0000-0000-000079700000}"/>
    <cellStyle name="Note 2 7 5 7 2" xfId="28663" xr:uid="{00000000-0005-0000-0000-00007A700000}"/>
    <cellStyle name="Note 2 7 5 7 3" xfId="28664" xr:uid="{00000000-0005-0000-0000-00007B700000}"/>
    <cellStyle name="Note 2 7 5 8" xfId="28665" xr:uid="{00000000-0005-0000-0000-00007C700000}"/>
    <cellStyle name="Note 2 7 5 8 2" xfId="28666" xr:uid="{00000000-0005-0000-0000-00007D700000}"/>
    <cellStyle name="Note 2 7 5 8 3" xfId="28667" xr:uid="{00000000-0005-0000-0000-00007E700000}"/>
    <cellStyle name="Note 2 7 5 9" xfId="28668" xr:uid="{00000000-0005-0000-0000-00007F700000}"/>
    <cellStyle name="Note 2 7 5 9 2" xfId="28669" xr:uid="{00000000-0005-0000-0000-000080700000}"/>
    <cellStyle name="Note 2 7 5 9 3" xfId="28670" xr:uid="{00000000-0005-0000-0000-000081700000}"/>
    <cellStyle name="Note 2 7 6" xfId="28671" xr:uid="{00000000-0005-0000-0000-000082700000}"/>
    <cellStyle name="Note 2 7 6 10" xfId="28672" xr:uid="{00000000-0005-0000-0000-000083700000}"/>
    <cellStyle name="Note 2 7 6 11" xfId="28673" xr:uid="{00000000-0005-0000-0000-000084700000}"/>
    <cellStyle name="Note 2 7 6 12" xfId="28674" xr:uid="{00000000-0005-0000-0000-000085700000}"/>
    <cellStyle name="Note 2 7 6 2" xfId="28675" xr:uid="{00000000-0005-0000-0000-000086700000}"/>
    <cellStyle name="Note 2 7 6 2 2" xfId="28676" xr:uid="{00000000-0005-0000-0000-000087700000}"/>
    <cellStyle name="Note 2 7 6 2 3" xfId="28677" xr:uid="{00000000-0005-0000-0000-000088700000}"/>
    <cellStyle name="Note 2 7 6 3" xfId="28678" xr:uid="{00000000-0005-0000-0000-000089700000}"/>
    <cellStyle name="Note 2 7 6 3 2" xfId="28679" xr:uid="{00000000-0005-0000-0000-00008A700000}"/>
    <cellStyle name="Note 2 7 6 3 3" xfId="28680" xr:uid="{00000000-0005-0000-0000-00008B700000}"/>
    <cellStyle name="Note 2 7 6 4" xfId="28681" xr:uid="{00000000-0005-0000-0000-00008C700000}"/>
    <cellStyle name="Note 2 7 6 4 2" xfId="28682" xr:uid="{00000000-0005-0000-0000-00008D700000}"/>
    <cellStyle name="Note 2 7 6 4 3" xfId="28683" xr:uid="{00000000-0005-0000-0000-00008E700000}"/>
    <cellStyle name="Note 2 7 6 5" xfId="28684" xr:uid="{00000000-0005-0000-0000-00008F700000}"/>
    <cellStyle name="Note 2 7 6 5 2" xfId="28685" xr:uid="{00000000-0005-0000-0000-000090700000}"/>
    <cellStyle name="Note 2 7 6 5 3" xfId="28686" xr:uid="{00000000-0005-0000-0000-000091700000}"/>
    <cellStyle name="Note 2 7 6 6" xfId="28687" xr:uid="{00000000-0005-0000-0000-000092700000}"/>
    <cellStyle name="Note 2 7 6 6 2" xfId="28688" xr:uid="{00000000-0005-0000-0000-000093700000}"/>
    <cellStyle name="Note 2 7 6 6 3" xfId="28689" xr:uid="{00000000-0005-0000-0000-000094700000}"/>
    <cellStyle name="Note 2 7 6 7" xfId="28690" xr:uid="{00000000-0005-0000-0000-000095700000}"/>
    <cellStyle name="Note 2 7 6 7 2" xfId="28691" xr:uid="{00000000-0005-0000-0000-000096700000}"/>
    <cellStyle name="Note 2 7 6 7 3" xfId="28692" xr:uid="{00000000-0005-0000-0000-000097700000}"/>
    <cellStyle name="Note 2 7 6 8" xfId="28693" xr:uid="{00000000-0005-0000-0000-000098700000}"/>
    <cellStyle name="Note 2 7 6 8 2" xfId="28694" xr:uid="{00000000-0005-0000-0000-000099700000}"/>
    <cellStyle name="Note 2 7 6 8 3" xfId="28695" xr:uid="{00000000-0005-0000-0000-00009A700000}"/>
    <cellStyle name="Note 2 7 6 9" xfId="28696" xr:uid="{00000000-0005-0000-0000-00009B700000}"/>
    <cellStyle name="Note 2 7 6 9 2" xfId="28697" xr:uid="{00000000-0005-0000-0000-00009C700000}"/>
    <cellStyle name="Note 2 7 6 9 3" xfId="28698" xr:uid="{00000000-0005-0000-0000-00009D700000}"/>
    <cellStyle name="Note 2 7 7" xfId="28699" xr:uid="{00000000-0005-0000-0000-00009E700000}"/>
    <cellStyle name="Note 2 7 7 10" xfId="28700" xr:uid="{00000000-0005-0000-0000-00009F700000}"/>
    <cellStyle name="Note 2 7 7 11" xfId="28701" xr:uid="{00000000-0005-0000-0000-0000A0700000}"/>
    <cellStyle name="Note 2 7 7 12" xfId="28702" xr:uid="{00000000-0005-0000-0000-0000A1700000}"/>
    <cellStyle name="Note 2 7 7 2" xfId="28703" xr:uid="{00000000-0005-0000-0000-0000A2700000}"/>
    <cellStyle name="Note 2 7 7 2 2" xfId="28704" xr:uid="{00000000-0005-0000-0000-0000A3700000}"/>
    <cellStyle name="Note 2 7 7 2 3" xfId="28705" xr:uid="{00000000-0005-0000-0000-0000A4700000}"/>
    <cellStyle name="Note 2 7 7 3" xfId="28706" xr:uid="{00000000-0005-0000-0000-0000A5700000}"/>
    <cellStyle name="Note 2 7 7 3 2" xfId="28707" xr:uid="{00000000-0005-0000-0000-0000A6700000}"/>
    <cellStyle name="Note 2 7 7 3 3" xfId="28708" xr:uid="{00000000-0005-0000-0000-0000A7700000}"/>
    <cellStyle name="Note 2 7 7 4" xfId="28709" xr:uid="{00000000-0005-0000-0000-0000A8700000}"/>
    <cellStyle name="Note 2 7 7 4 2" xfId="28710" xr:uid="{00000000-0005-0000-0000-0000A9700000}"/>
    <cellStyle name="Note 2 7 7 4 3" xfId="28711" xr:uid="{00000000-0005-0000-0000-0000AA700000}"/>
    <cellStyle name="Note 2 7 7 5" xfId="28712" xr:uid="{00000000-0005-0000-0000-0000AB700000}"/>
    <cellStyle name="Note 2 7 7 5 2" xfId="28713" xr:uid="{00000000-0005-0000-0000-0000AC700000}"/>
    <cellStyle name="Note 2 7 7 5 3" xfId="28714" xr:uid="{00000000-0005-0000-0000-0000AD700000}"/>
    <cellStyle name="Note 2 7 7 6" xfId="28715" xr:uid="{00000000-0005-0000-0000-0000AE700000}"/>
    <cellStyle name="Note 2 7 7 6 2" xfId="28716" xr:uid="{00000000-0005-0000-0000-0000AF700000}"/>
    <cellStyle name="Note 2 7 7 6 3" xfId="28717" xr:uid="{00000000-0005-0000-0000-0000B0700000}"/>
    <cellStyle name="Note 2 7 7 7" xfId="28718" xr:uid="{00000000-0005-0000-0000-0000B1700000}"/>
    <cellStyle name="Note 2 7 7 7 2" xfId="28719" xr:uid="{00000000-0005-0000-0000-0000B2700000}"/>
    <cellStyle name="Note 2 7 7 7 3" xfId="28720" xr:uid="{00000000-0005-0000-0000-0000B3700000}"/>
    <cellStyle name="Note 2 7 7 8" xfId="28721" xr:uid="{00000000-0005-0000-0000-0000B4700000}"/>
    <cellStyle name="Note 2 7 7 8 2" xfId="28722" xr:uid="{00000000-0005-0000-0000-0000B5700000}"/>
    <cellStyle name="Note 2 7 7 8 3" xfId="28723" xr:uid="{00000000-0005-0000-0000-0000B6700000}"/>
    <cellStyle name="Note 2 7 7 9" xfId="28724" xr:uid="{00000000-0005-0000-0000-0000B7700000}"/>
    <cellStyle name="Note 2 7 7 9 2" xfId="28725" xr:uid="{00000000-0005-0000-0000-0000B8700000}"/>
    <cellStyle name="Note 2 7 7 9 3" xfId="28726" xr:uid="{00000000-0005-0000-0000-0000B9700000}"/>
    <cellStyle name="Note 2 7 8" xfId="28727" xr:uid="{00000000-0005-0000-0000-0000BA700000}"/>
    <cellStyle name="Note 2 7 8 10" xfId="28728" xr:uid="{00000000-0005-0000-0000-0000BB700000}"/>
    <cellStyle name="Note 2 7 8 11" xfId="28729" xr:uid="{00000000-0005-0000-0000-0000BC700000}"/>
    <cellStyle name="Note 2 7 8 12" xfId="28730" xr:uid="{00000000-0005-0000-0000-0000BD700000}"/>
    <cellStyle name="Note 2 7 8 2" xfId="28731" xr:uid="{00000000-0005-0000-0000-0000BE700000}"/>
    <cellStyle name="Note 2 7 8 2 2" xfId="28732" xr:uid="{00000000-0005-0000-0000-0000BF700000}"/>
    <cellStyle name="Note 2 7 8 2 3" xfId="28733" xr:uid="{00000000-0005-0000-0000-0000C0700000}"/>
    <cellStyle name="Note 2 7 8 3" xfId="28734" xr:uid="{00000000-0005-0000-0000-0000C1700000}"/>
    <cellStyle name="Note 2 7 8 3 2" xfId="28735" xr:uid="{00000000-0005-0000-0000-0000C2700000}"/>
    <cellStyle name="Note 2 7 8 3 3" xfId="28736" xr:uid="{00000000-0005-0000-0000-0000C3700000}"/>
    <cellStyle name="Note 2 7 8 4" xfId="28737" xr:uid="{00000000-0005-0000-0000-0000C4700000}"/>
    <cellStyle name="Note 2 7 8 4 2" xfId="28738" xr:uid="{00000000-0005-0000-0000-0000C5700000}"/>
    <cellStyle name="Note 2 7 8 4 3" xfId="28739" xr:uid="{00000000-0005-0000-0000-0000C6700000}"/>
    <cellStyle name="Note 2 7 8 5" xfId="28740" xr:uid="{00000000-0005-0000-0000-0000C7700000}"/>
    <cellStyle name="Note 2 7 8 5 2" xfId="28741" xr:uid="{00000000-0005-0000-0000-0000C8700000}"/>
    <cellStyle name="Note 2 7 8 5 3" xfId="28742" xr:uid="{00000000-0005-0000-0000-0000C9700000}"/>
    <cellStyle name="Note 2 7 8 6" xfId="28743" xr:uid="{00000000-0005-0000-0000-0000CA700000}"/>
    <cellStyle name="Note 2 7 8 6 2" xfId="28744" xr:uid="{00000000-0005-0000-0000-0000CB700000}"/>
    <cellStyle name="Note 2 7 8 6 3" xfId="28745" xr:uid="{00000000-0005-0000-0000-0000CC700000}"/>
    <cellStyle name="Note 2 7 8 7" xfId="28746" xr:uid="{00000000-0005-0000-0000-0000CD700000}"/>
    <cellStyle name="Note 2 7 8 7 2" xfId="28747" xr:uid="{00000000-0005-0000-0000-0000CE700000}"/>
    <cellStyle name="Note 2 7 8 7 3" xfId="28748" xr:uid="{00000000-0005-0000-0000-0000CF700000}"/>
    <cellStyle name="Note 2 7 8 8" xfId="28749" xr:uid="{00000000-0005-0000-0000-0000D0700000}"/>
    <cellStyle name="Note 2 7 8 8 2" xfId="28750" xr:uid="{00000000-0005-0000-0000-0000D1700000}"/>
    <cellStyle name="Note 2 7 8 8 3" xfId="28751" xr:uid="{00000000-0005-0000-0000-0000D2700000}"/>
    <cellStyle name="Note 2 7 8 9" xfId="28752" xr:uid="{00000000-0005-0000-0000-0000D3700000}"/>
    <cellStyle name="Note 2 7 8 9 2" xfId="28753" xr:uid="{00000000-0005-0000-0000-0000D4700000}"/>
    <cellStyle name="Note 2 7 8 9 3" xfId="28754" xr:uid="{00000000-0005-0000-0000-0000D5700000}"/>
    <cellStyle name="Note 2 7 9" xfId="28755" xr:uid="{00000000-0005-0000-0000-0000D6700000}"/>
    <cellStyle name="Note 2 7 9 10" xfId="28756" xr:uid="{00000000-0005-0000-0000-0000D7700000}"/>
    <cellStyle name="Note 2 7 9 11" xfId="28757" xr:uid="{00000000-0005-0000-0000-0000D8700000}"/>
    <cellStyle name="Note 2 7 9 12" xfId="28758" xr:uid="{00000000-0005-0000-0000-0000D9700000}"/>
    <cellStyle name="Note 2 7 9 2" xfId="28759" xr:uid="{00000000-0005-0000-0000-0000DA700000}"/>
    <cellStyle name="Note 2 7 9 2 2" xfId="28760" xr:uid="{00000000-0005-0000-0000-0000DB700000}"/>
    <cellStyle name="Note 2 7 9 2 3" xfId="28761" xr:uid="{00000000-0005-0000-0000-0000DC700000}"/>
    <cellStyle name="Note 2 7 9 3" xfId="28762" xr:uid="{00000000-0005-0000-0000-0000DD700000}"/>
    <cellStyle name="Note 2 7 9 3 2" xfId="28763" xr:uid="{00000000-0005-0000-0000-0000DE700000}"/>
    <cellStyle name="Note 2 7 9 3 3" xfId="28764" xr:uid="{00000000-0005-0000-0000-0000DF700000}"/>
    <cellStyle name="Note 2 7 9 4" xfId="28765" xr:uid="{00000000-0005-0000-0000-0000E0700000}"/>
    <cellStyle name="Note 2 7 9 4 2" xfId="28766" xr:uid="{00000000-0005-0000-0000-0000E1700000}"/>
    <cellStyle name="Note 2 7 9 4 3" xfId="28767" xr:uid="{00000000-0005-0000-0000-0000E2700000}"/>
    <cellStyle name="Note 2 7 9 5" xfId="28768" xr:uid="{00000000-0005-0000-0000-0000E3700000}"/>
    <cellStyle name="Note 2 7 9 5 2" xfId="28769" xr:uid="{00000000-0005-0000-0000-0000E4700000}"/>
    <cellStyle name="Note 2 7 9 5 3" xfId="28770" xr:uid="{00000000-0005-0000-0000-0000E5700000}"/>
    <cellStyle name="Note 2 7 9 6" xfId="28771" xr:uid="{00000000-0005-0000-0000-0000E6700000}"/>
    <cellStyle name="Note 2 7 9 6 2" xfId="28772" xr:uid="{00000000-0005-0000-0000-0000E7700000}"/>
    <cellStyle name="Note 2 7 9 6 3" xfId="28773" xr:uid="{00000000-0005-0000-0000-0000E8700000}"/>
    <cellStyle name="Note 2 7 9 7" xfId="28774" xr:uid="{00000000-0005-0000-0000-0000E9700000}"/>
    <cellStyle name="Note 2 7 9 7 2" xfId="28775" xr:uid="{00000000-0005-0000-0000-0000EA700000}"/>
    <cellStyle name="Note 2 7 9 7 3" xfId="28776" xr:uid="{00000000-0005-0000-0000-0000EB700000}"/>
    <cellStyle name="Note 2 7 9 8" xfId="28777" xr:uid="{00000000-0005-0000-0000-0000EC700000}"/>
    <cellStyle name="Note 2 7 9 8 2" xfId="28778" xr:uid="{00000000-0005-0000-0000-0000ED700000}"/>
    <cellStyle name="Note 2 7 9 8 3" xfId="28779" xr:uid="{00000000-0005-0000-0000-0000EE700000}"/>
    <cellStyle name="Note 2 7 9 9" xfId="28780" xr:uid="{00000000-0005-0000-0000-0000EF700000}"/>
    <cellStyle name="Note 2 7 9 9 2" xfId="28781" xr:uid="{00000000-0005-0000-0000-0000F0700000}"/>
    <cellStyle name="Note 2 7 9 9 3" xfId="28782" xr:uid="{00000000-0005-0000-0000-0000F1700000}"/>
    <cellStyle name="Note 2 8" xfId="28783" xr:uid="{00000000-0005-0000-0000-0000F2700000}"/>
    <cellStyle name="Note 2 8 10" xfId="28784" xr:uid="{00000000-0005-0000-0000-0000F3700000}"/>
    <cellStyle name="Note 2 8 10 2" xfId="28785" xr:uid="{00000000-0005-0000-0000-0000F4700000}"/>
    <cellStyle name="Note 2 8 10 3" xfId="28786" xr:uid="{00000000-0005-0000-0000-0000F5700000}"/>
    <cellStyle name="Note 2 8 11" xfId="28787" xr:uid="{00000000-0005-0000-0000-0000F6700000}"/>
    <cellStyle name="Note 2 8 12" xfId="28788" xr:uid="{00000000-0005-0000-0000-0000F7700000}"/>
    <cellStyle name="Note 2 8 2" xfId="28789" xr:uid="{00000000-0005-0000-0000-0000F8700000}"/>
    <cellStyle name="Note 2 8 2 2" xfId="28790" xr:uid="{00000000-0005-0000-0000-0000F9700000}"/>
    <cellStyle name="Note 2 8 2 3" xfId="28791" xr:uid="{00000000-0005-0000-0000-0000FA700000}"/>
    <cellStyle name="Note 2 8 3" xfId="28792" xr:uid="{00000000-0005-0000-0000-0000FB700000}"/>
    <cellStyle name="Note 2 8 3 2" xfId="28793" xr:uid="{00000000-0005-0000-0000-0000FC700000}"/>
    <cellStyle name="Note 2 8 3 3" xfId="28794" xr:uid="{00000000-0005-0000-0000-0000FD700000}"/>
    <cellStyle name="Note 2 8 4" xfId="28795" xr:uid="{00000000-0005-0000-0000-0000FE700000}"/>
    <cellStyle name="Note 2 8 4 2" xfId="28796" xr:uid="{00000000-0005-0000-0000-0000FF700000}"/>
    <cellStyle name="Note 2 8 4 3" xfId="28797" xr:uid="{00000000-0005-0000-0000-000000710000}"/>
    <cellStyle name="Note 2 8 5" xfId="28798" xr:uid="{00000000-0005-0000-0000-000001710000}"/>
    <cellStyle name="Note 2 8 5 2" xfId="28799" xr:uid="{00000000-0005-0000-0000-000002710000}"/>
    <cellStyle name="Note 2 8 5 3" xfId="28800" xr:uid="{00000000-0005-0000-0000-000003710000}"/>
    <cellStyle name="Note 2 8 6" xfId="28801" xr:uid="{00000000-0005-0000-0000-000004710000}"/>
    <cellStyle name="Note 2 8 6 2" xfId="28802" xr:uid="{00000000-0005-0000-0000-000005710000}"/>
    <cellStyle name="Note 2 8 6 3" xfId="28803" xr:uid="{00000000-0005-0000-0000-000006710000}"/>
    <cellStyle name="Note 2 8 7" xfId="28804" xr:uid="{00000000-0005-0000-0000-000007710000}"/>
    <cellStyle name="Note 2 8 7 2" xfId="28805" xr:uid="{00000000-0005-0000-0000-000008710000}"/>
    <cellStyle name="Note 2 8 7 3" xfId="28806" xr:uid="{00000000-0005-0000-0000-000009710000}"/>
    <cellStyle name="Note 2 8 8" xfId="28807" xr:uid="{00000000-0005-0000-0000-00000A710000}"/>
    <cellStyle name="Note 2 8 8 2" xfId="28808" xr:uid="{00000000-0005-0000-0000-00000B710000}"/>
    <cellStyle name="Note 2 8 8 3" xfId="28809" xr:uid="{00000000-0005-0000-0000-00000C710000}"/>
    <cellStyle name="Note 2 8 9" xfId="28810" xr:uid="{00000000-0005-0000-0000-00000D710000}"/>
    <cellStyle name="Note 2 8 9 2" xfId="28811" xr:uid="{00000000-0005-0000-0000-00000E710000}"/>
    <cellStyle name="Note 2 8 9 3" xfId="28812" xr:uid="{00000000-0005-0000-0000-00000F710000}"/>
    <cellStyle name="Note 2 9" xfId="28813" xr:uid="{00000000-0005-0000-0000-000010710000}"/>
    <cellStyle name="Note 2 9 2" xfId="28814" xr:uid="{00000000-0005-0000-0000-000011710000}"/>
    <cellStyle name="Note 2 9 3" xfId="28815" xr:uid="{00000000-0005-0000-0000-000012710000}"/>
    <cellStyle name="Note 20" xfId="28816" xr:uid="{00000000-0005-0000-0000-000013710000}"/>
    <cellStyle name="Note 20 2" xfId="28817" xr:uid="{00000000-0005-0000-0000-000014710000}"/>
    <cellStyle name="Note 20 2 2" xfId="28818" xr:uid="{00000000-0005-0000-0000-000015710000}"/>
    <cellStyle name="Note 20 3" xfId="28819" xr:uid="{00000000-0005-0000-0000-000016710000}"/>
    <cellStyle name="Note 21" xfId="28820" xr:uid="{00000000-0005-0000-0000-000017710000}"/>
    <cellStyle name="Note 21 2" xfId="28821" xr:uid="{00000000-0005-0000-0000-000018710000}"/>
    <cellStyle name="Note 21 2 2" xfId="28822" xr:uid="{00000000-0005-0000-0000-000019710000}"/>
    <cellStyle name="Note 21 3" xfId="28823" xr:uid="{00000000-0005-0000-0000-00001A710000}"/>
    <cellStyle name="Note 22" xfId="28824" xr:uid="{00000000-0005-0000-0000-00001B710000}"/>
    <cellStyle name="Note 22 2" xfId="28825" xr:uid="{00000000-0005-0000-0000-00001C710000}"/>
    <cellStyle name="Note 22 2 2" xfId="28826" xr:uid="{00000000-0005-0000-0000-00001D710000}"/>
    <cellStyle name="Note 22 3" xfId="28827" xr:uid="{00000000-0005-0000-0000-00001E710000}"/>
    <cellStyle name="Note 23" xfId="28828" xr:uid="{00000000-0005-0000-0000-00001F710000}"/>
    <cellStyle name="Note 23 2" xfId="28829" xr:uid="{00000000-0005-0000-0000-000020710000}"/>
    <cellStyle name="Note 23 2 2" xfId="28830" xr:uid="{00000000-0005-0000-0000-000021710000}"/>
    <cellStyle name="Note 23 3" xfId="28831" xr:uid="{00000000-0005-0000-0000-000022710000}"/>
    <cellStyle name="Note 24" xfId="28832" xr:uid="{00000000-0005-0000-0000-000023710000}"/>
    <cellStyle name="Note 24 2" xfId="28833" xr:uid="{00000000-0005-0000-0000-000024710000}"/>
    <cellStyle name="Note 24 2 2" xfId="28834" xr:uid="{00000000-0005-0000-0000-000025710000}"/>
    <cellStyle name="Note 24 3" xfId="28835" xr:uid="{00000000-0005-0000-0000-000026710000}"/>
    <cellStyle name="Note 25" xfId="28836" xr:uid="{00000000-0005-0000-0000-000027710000}"/>
    <cellStyle name="Note 25 2" xfId="28837" xr:uid="{00000000-0005-0000-0000-000028710000}"/>
    <cellStyle name="Note 25 2 2" xfId="28838" xr:uid="{00000000-0005-0000-0000-000029710000}"/>
    <cellStyle name="Note 25 3" xfId="28839" xr:uid="{00000000-0005-0000-0000-00002A710000}"/>
    <cellStyle name="Note 26" xfId="28840" xr:uid="{00000000-0005-0000-0000-00002B710000}"/>
    <cellStyle name="Note 26 2" xfId="28841" xr:uid="{00000000-0005-0000-0000-00002C710000}"/>
    <cellStyle name="Note 26 2 2" xfId="28842" xr:uid="{00000000-0005-0000-0000-00002D710000}"/>
    <cellStyle name="Note 26 3" xfId="28843" xr:uid="{00000000-0005-0000-0000-00002E710000}"/>
    <cellStyle name="Note 27" xfId="28844" xr:uid="{00000000-0005-0000-0000-00002F710000}"/>
    <cellStyle name="Note 27 2" xfId="28845" xr:uid="{00000000-0005-0000-0000-000030710000}"/>
    <cellStyle name="Note 27 2 2" xfId="28846" xr:uid="{00000000-0005-0000-0000-000031710000}"/>
    <cellStyle name="Note 27 3" xfId="28847" xr:uid="{00000000-0005-0000-0000-000032710000}"/>
    <cellStyle name="Note 28" xfId="28848" xr:uid="{00000000-0005-0000-0000-000033710000}"/>
    <cellStyle name="Note 28 2" xfId="28849" xr:uid="{00000000-0005-0000-0000-000034710000}"/>
    <cellStyle name="Note 28 2 2" xfId="28850" xr:uid="{00000000-0005-0000-0000-000035710000}"/>
    <cellStyle name="Note 28 3" xfId="28851" xr:uid="{00000000-0005-0000-0000-000036710000}"/>
    <cellStyle name="Note 29" xfId="28852" xr:uid="{00000000-0005-0000-0000-000037710000}"/>
    <cellStyle name="Note 29 2" xfId="28853" xr:uid="{00000000-0005-0000-0000-000038710000}"/>
    <cellStyle name="Note 29 2 2" xfId="28854" xr:uid="{00000000-0005-0000-0000-000039710000}"/>
    <cellStyle name="Note 29 3" xfId="28855" xr:uid="{00000000-0005-0000-0000-00003A710000}"/>
    <cellStyle name="Note 3" xfId="383" xr:uid="{00000000-0005-0000-0000-00003B710000}"/>
    <cellStyle name="Note 3 2" xfId="28856" xr:uid="{00000000-0005-0000-0000-00003C710000}"/>
    <cellStyle name="Note 3 2 2" xfId="28857" xr:uid="{00000000-0005-0000-0000-00003D710000}"/>
    <cellStyle name="Note 3 2 2 2" xfId="28858" xr:uid="{00000000-0005-0000-0000-00003E710000}"/>
    <cellStyle name="Note 3 2 2 2 2" xfId="28859" xr:uid="{00000000-0005-0000-0000-00003F710000}"/>
    <cellStyle name="Note 3 2 2 3" xfId="28860" xr:uid="{00000000-0005-0000-0000-000040710000}"/>
    <cellStyle name="Note 3 2 2 4" xfId="28861" xr:uid="{00000000-0005-0000-0000-000041710000}"/>
    <cellStyle name="Note 3 2 3" xfId="28862" xr:uid="{00000000-0005-0000-0000-000042710000}"/>
    <cellStyle name="Note 3 2 3 2" xfId="28863" xr:uid="{00000000-0005-0000-0000-000043710000}"/>
    <cellStyle name="Note 3 2 3 3" xfId="28864" xr:uid="{00000000-0005-0000-0000-000044710000}"/>
    <cellStyle name="Note 3 2 4" xfId="28865" xr:uid="{00000000-0005-0000-0000-000045710000}"/>
    <cellStyle name="Note 3 2 4 2" xfId="28866" xr:uid="{00000000-0005-0000-0000-000046710000}"/>
    <cellStyle name="Note 3 2 4 3" xfId="28867" xr:uid="{00000000-0005-0000-0000-000047710000}"/>
    <cellStyle name="Note 3 2 5" xfId="28868" xr:uid="{00000000-0005-0000-0000-000048710000}"/>
    <cellStyle name="Note 3 2 5 2" xfId="28869" xr:uid="{00000000-0005-0000-0000-000049710000}"/>
    <cellStyle name="Note 3 2 6" xfId="28870" xr:uid="{00000000-0005-0000-0000-00004A710000}"/>
    <cellStyle name="Note 3 2 7" xfId="28871" xr:uid="{00000000-0005-0000-0000-00004B710000}"/>
    <cellStyle name="Note 3 2 8" xfId="58311" xr:uid="{00000000-0005-0000-0000-00004C710000}"/>
    <cellStyle name="Note 3 3" xfId="28872" xr:uid="{00000000-0005-0000-0000-00004D710000}"/>
    <cellStyle name="Note 3 3 10" xfId="28873" xr:uid="{00000000-0005-0000-0000-00004E710000}"/>
    <cellStyle name="Note 3 3 10 10" xfId="28874" xr:uid="{00000000-0005-0000-0000-00004F710000}"/>
    <cellStyle name="Note 3 3 10 11" xfId="28875" xr:uid="{00000000-0005-0000-0000-000050710000}"/>
    <cellStyle name="Note 3 3 10 12" xfId="28876" xr:uid="{00000000-0005-0000-0000-000051710000}"/>
    <cellStyle name="Note 3 3 10 2" xfId="28877" xr:uid="{00000000-0005-0000-0000-000052710000}"/>
    <cellStyle name="Note 3 3 10 2 2" xfId="28878" xr:uid="{00000000-0005-0000-0000-000053710000}"/>
    <cellStyle name="Note 3 3 10 2 3" xfId="28879" xr:uid="{00000000-0005-0000-0000-000054710000}"/>
    <cellStyle name="Note 3 3 10 3" xfId="28880" xr:uid="{00000000-0005-0000-0000-000055710000}"/>
    <cellStyle name="Note 3 3 10 3 2" xfId="28881" xr:uid="{00000000-0005-0000-0000-000056710000}"/>
    <cellStyle name="Note 3 3 10 3 3" xfId="28882" xr:uid="{00000000-0005-0000-0000-000057710000}"/>
    <cellStyle name="Note 3 3 10 4" xfId="28883" xr:uid="{00000000-0005-0000-0000-000058710000}"/>
    <cellStyle name="Note 3 3 10 4 2" xfId="28884" xr:uid="{00000000-0005-0000-0000-000059710000}"/>
    <cellStyle name="Note 3 3 10 4 3" xfId="28885" xr:uid="{00000000-0005-0000-0000-00005A710000}"/>
    <cellStyle name="Note 3 3 10 5" xfId="28886" xr:uid="{00000000-0005-0000-0000-00005B710000}"/>
    <cellStyle name="Note 3 3 10 5 2" xfId="28887" xr:uid="{00000000-0005-0000-0000-00005C710000}"/>
    <cellStyle name="Note 3 3 10 5 3" xfId="28888" xr:uid="{00000000-0005-0000-0000-00005D710000}"/>
    <cellStyle name="Note 3 3 10 6" xfId="28889" xr:uid="{00000000-0005-0000-0000-00005E710000}"/>
    <cellStyle name="Note 3 3 10 6 2" xfId="28890" xr:uid="{00000000-0005-0000-0000-00005F710000}"/>
    <cellStyle name="Note 3 3 10 6 3" xfId="28891" xr:uid="{00000000-0005-0000-0000-000060710000}"/>
    <cellStyle name="Note 3 3 10 7" xfId="28892" xr:uid="{00000000-0005-0000-0000-000061710000}"/>
    <cellStyle name="Note 3 3 10 7 2" xfId="28893" xr:uid="{00000000-0005-0000-0000-000062710000}"/>
    <cellStyle name="Note 3 3 10 7 3" xfId="28894" xr:uid="{00000000-0005-0000-0000-000063710000}"/>
    <cellStyle name="Note 3 3 10 8" xfId="28895" xr:uid="{00000000-0005-0000-0000-000064710000}"/>
    <cellStyle name="Note 3 3 10 8 2" xfId="28896" xr:uid="{00000000-0005-0000-0000-000065710000}"/>
    <cellStyle name="Note 3 3 10 8 3" xfId="28897" xr:uid="{00000000-0005-0000-0000-000066710000}"/>
    <cellStyle name="Note 3 3 10 9" xfId="28898" xr:uid="{00000000-0005-0000-0000-000067710000}"/>
    <cellStyle name="Note 3 3 10 9 2" xfId="28899" xr:uid="{00000000-0005-0000-0000-000068710000}"/>
    <cellStyle name="Note 3 3 10 9 3" xfId="28900" xr:uid="{00000000-0005-0000-0000-000069710000}"/>
    <cellStyle name="Note 3 3 11" xfId="28901" xr:uid="{00000000-0005-0000-0000-00006A710000}"/>
    <cellStyle name="Note 3 3 11 2" xfId="28902" xr:uid="{00000000-0005-0000-0000-00006B710000}"/>
    <cellStyle name="Note 3 3 11 3" xfId="28903" xr:uid="{00000000-0005-0000-0000-00006C710000}"/>
    <cellStyle name="Note 3 3 12" xfId="28904" xr:uid="{00000000-0005-0000-0000-00006D710000}"/>
    <cellStyle name="Note 3 3 13" xfId="28905" xr:uid="{00000000-0005-0000-0000-00006E710000}"/>
    <cellStyle name="Note 3 3 2" xfId="28906" xr:uid="{00000000-0005-0000-0000-00006F710000}"/>
    <cellStyle name="Note 3 3 2 10" xfId="28907" xr:uid="{00000000-0005-0000-0000-000070710000}"/>
    <cellStyle name="Note 3 3 2 11" xfId="28908" xr:uid="{00000000-0005-0000-0000-000071710000}"/>
    <cellStyle name="Note 3 3 2 12" xfId="28909" xr:uid="{00000000-0005-0000-0000-000072710000}"/>
    <cellStyle name="Note 3 3 2 2" xfId="28910" xr:uid="{00000000-0005-0000-0000-000073710000}"/>
    <cellStyle name="Note 3 3 2 2 2" xfId="28911" xr:uid="{00000000-0005-0000-0000-000074710000}"/>
    <cellStyle name="Note 3 3 2 2 3" xfId="28912" xr:uid="{00000000-0005-0000-0000-000075710000}"/>
    <cellStyle name="Note 3 3 2 3" xfId="28913" xr:uid="{00000000-0005-0000-0000-000076710000}"/>
    <cellStyle name="Note 3 3 2 3 2" xfId="28914" xr:uid="{00000000-0005-0000-0000-000077710000}"/>
    <cellStyle name="Note 3 3 2 3 3" xfId="28915" xr:uid="{00000000-0005-0000-0000-000078710000}"/>
    <cellStyle name="Note 3 3 2 4" xfId="28916" xr:uid="{00000000-0005-0000-0000-000079710000}"/>
    <cellStyle name="Note 3 3 2 4 2" xfId="28917" xr:uid="{00000000-0005-0000-0000-00007A710000}"/>
    <cellStyle name="Note 3 3 2 4 3" xfId="28918" xr:uid="{00000000-0005-0000-0000-00007B710000}"/>
    <cellStyle name="Note 3 3 2 5" xfId="28919" xr:uid="{00000000-0005-0000-0000-00007C710000}"/>
    <cellStyle name="Note 3 3 2 5 2" xfId="28920" xr:uid="{00000000-0005-0000-0000-00007D710000}"/>
    <cellStyle name="Note 3 3 2 5 3" xfId="28921" xr:uid="{00000000-0005-0000-0000-00007E710000}"/>
    <cellStyle name="Note 3 3 2 6" xfId="28922" xr:uid="{00000000-0005-0000-0000-00007F710000}"/>
    <cellStyle name="Note 3 3 2 6 2" xfId="28923" xr:uid="{00000000-0005-0000-0000-000080710000}"/>
    <cellStyle name="Note 3 3 2 6 3" xfId="28924" xr:uid="{00000000-0005-0000-0000-000081710000}"/>
    <cellStyle name="Note 3 3 2 7" xfId="28925" xr:uid="{00000000-0005-0000-0000-000082710000}"/>
    <cellStyle name="Note 3 3 2 7 2" xfId="28926" xr:uid="{00000000-0005-0000-0000-000083710000}"/>
    <cellStyle name="Note 3 3 2 7 3" xfId="28927" xr:uid="{00000000-0005-0000-0000-000084710000}"/>
    <cellStyle name="Note 3 3 2 8" xfId="28928" xr:uid="{00000000-0005-0000-0000-000085710000}"/>
    <cellStyle name="Note 3 3 2 8 2" xfId="28929" xr:uid="{00000000-0005-0000-0000-000086710000}"/>
    <cellStyle name="Note 3 3 2 8 3" xfId="28930" xr:uid="{00000000-0005-0000-0000-000087710000}"/>
    <cellStyle name="Note 3 3 2 9" xfId="28931" xr:uid="{00000000-0005-0000-0000-000088710000}"/>
    <cellStyle name="Note 3 3 2 9 2" xfId="28932" xr:uid="{00000000-0005-0000-0000-000089710000}"/>
    <cellStyle name="Note 3 3 2 9 3" xfId="28933" xr:uid="{00000000-0005-0000-0000-00008A710000}"/>
    <cellStyle name="Note 3 3 3" xfId="28934" xr:uid="{00000000-0005-0000-0000-00008B710000}"/>
    <cellStyle name="Note 3 3 3 10" xfId="28935" xr:uid="{00000000-0005-0000-0000-00008C710000}"/>
    <cellStyle name="Note 3 3 3 11" xfId="28936" xr:uid="{00000000-0005-0000-0000-00008D710000}"/>
    <cellStyle name="Note 3 3 3 12" xfId="28937" xr:uid="{00000000-0005-0000-0000-00008E710000}"/>
    <cellStyle name="Note 3 3 3 2" xfId="28938" xr:uid="{00000000-0005-0000-0000-00008F710000}"/>
    <cellStyle name="Note 3 3 3 2 2" xfId="28939" xr:uid="{00000000-0005-0000-0000-000090710000}"/>
    <cellStyle name="Note 3 3 3 2 3" xfId="28940" xr:uid="{00000000-0005-0000-0000-000091710000}"/>
    <cellStyle name="Note 3 3 3 3" xfId="28941" xr:uid="{00000000-0005-0000-0000-000092710000}"/>
    <cellStyle name="Note 3 3 3 3 2" xfId="28942" xr:uid="{00000000-0005-0000-0000-000093710000}"/>
    <cellStyle name="Note 3 3 3 3 3" xfId="28943" xr:uid="{00000000-0005-0000-0000-000094710000}"/>
    <cellStyle name="Note 3 3 3 4" xfId="28944" xr:uid="{00000000-0005-0000-0000-000095710000}"/>
    <cellStyle name="Note 3 3 3 4 2" xfId="28945" xr:uid="{00000000-0005-0000-0000-000096710000}"/>
    <cellStyle name="Note 3 3 3 4 3" xfId="28946" xr:uid="{00000000-0005-0000-0000-000097710000}"/>
    <cellStyle name="Note 3 3 3 5" xfId="28947" xr:uid="{00000000-0005-0000-0000-000098710000}"/>
    <cellStyle name="Note 3 3 3 5 2" xfId="28948" xr:uid="{00000000-0005-0000-0000-000099710000}"/>
    <cellStyle name="Note 3 3 3 5 3" xfId="28949" xr:uid="{00000000-0005-0000-0000-00009A710000}"/>
    <cellStyle name="Note 3 3 3 6" xfId="28950" xr:uid="{00000000-0005-0000-0000-00009B710000}"/>
    <cellStyle name="Note 3 3 3 6 2" xfId="28951" xr:uid="{00000000-0005-0000-0000-00009C710000}"/>
    <cellStyle name="Note 3 3 3 6 3" xfId="28952" xr:uid="{00000000-0005-0000-0000-00009D710000}"/>
    <cellStyle name="Note 3 3 3 7" xfId="28953" xr:uid="{00000000-0005-0000-0000-00009E710000}"/>
    <cellStyle name="Note 3 3 3 7 2" xfId="28954" xr:uid="{00000000-0005-0000-0000-00009F710000}"/>
    <cellStyle name="Note 3 3 3 7 3" xfId="28955" xr:uid="{00000000-0005-0000-0000-0000A0710000}"/>
    <cellStyle name="Note 3 3 3 8" xfId="28956" xr:uid="{00000000-0005-0000-0000-0000A1710000}"/>
    <cellStyle name="Note 3 3 3 8 2" xfId="28957" xr:uid="{00000000-0005-0000-0000-0000A2710000}"/>
    <cellStyle name="Note 3 3 3 8 3" xfId="28958" xr:uid="{00000000-0005-0000-0000-0000A3710000}"/>
    <cellStyle name="Note 3 3 3 9" xfId="28959" xr:uid="{00000000-0005-0000-0000-0000A4710000}"/>
    <cellStyle name="Note 3 3 3 9 2" xfId="28960" xr:uid="{00000000-0005-0000-0000-0000A5710000}"/>
    <cellStyle name="Note 3 3 3 9 3" xfId="28961" xr:uid="{00000000-0005-0000-0000-0000A6710000}"/>
    <cellStyle name="Note 3 3 4" xfId="28962" xr:uid="{00000000-0005-0000-0000-0000A7710000}"/>
    <cellStyle name="Note 3 3 4 10" xfId="28963" xr:uid="{00000000-0005-0000-0000-0000A8710000}"/>
    <cellStyle name="Note 3 3 4 11" xfId="28964" xr:uid="{00000000-0005-0000-0000-0000A9710000}"/>
    <cellStyle name="Note 3 3 4 12" xfId="28965" xr:uid="{00000000-0005-0000-0000-0000AA710000}"/>
    <cellStyle name="Note 3 3 4 2" xfId="28966" xr:uid="{00000000-0005-0000-0000-0000AB710000}"/>
    <cellStyle name="Note 3 3 4 2 2" xfId="28967" xr:uid="{00000000-0005-0000-0000-0000AC710000}"/>
    <cellStyle name="Note 3 3 4 2 3" xfId="28968" xr:uid="{00000000-0005-0000-0000-0000AD710000}"/>
    <cellStyle name="Note 3 3 4 3" xfId="28969" xr:uid="{00000000-0005-0000-0000-0000AE710000}"/>
    <cellStyle name="Note 3 3 4 3 2" xfId="28970" xr:uid="{00000000-0005-0000-0000-0000AF710000}"/>
    <cellStyle name="Note 3 3 4 3 3" xfId="28971" xr:uid="{00000000-0005-0000-0000-0000B0710000}"/>
    <cellStyle name="Note 3 3 4 4" xfId="28972" xr:uid="{00000000-0005-0000-0000-0000B1710000}"/>
    <cellStyle name="Note 3 3 4 4 2" xfId="28973" xr:uid="{00000000-0005-0000-0000-0000B2710000}"/>
    <cellStyle name="Note 3 3 4 4 3" xfId="28974" xr:uid="{00000000-0005-0000-0000-0000B3710000}"/>
    <cellStyle name="Note 3 3 4 5" xfId="28975" xr:uid="{00000000-0005-0000-0000-0000B4710000}"/>
    <cellStyle name="Note 3 3 4 5 2" xfId="28976" xr:uid="{00000000-0005-0000-0000-0000B5710000}"/>
    <cellStyle name="Note 3 3 4 5 3" xfId="28977" xr:uid="{00000000-0005-0000-0000-0000B6710000}"/>
    <cellStyle name="Note 3 3 4 6" xfId="28978" xr:uid="{00000000-0005-0000-0000-0000B7710000}"/>
    <cellStyle name="Note 3 3 4 6 2" xfId="28979" xr:uid="{00000000-0005-0000-0000-0000B8710000}"/>
    <cellStyle name="Note 3 3 4 6 3" xfId="28980" xr:uid="{00000000-0005-0000-0000-0000B9710000}"/>
    <cellStyle name="Note 3 3 4 7" xfId="28981" xr:uid="{00000000-0005-0000-0000-0000BA710000}"/>
    <cellStyle name="Note 3 3 4 7 2" xfId="28982" xr:uid="{00000000-0005-0000-0000-0000BB710000}"/>
    <cellStyle name="Note 3 3 4 7 3" xfId="28983" xr:uid="{00000000-0005-0000-0000-0000BC710000}"/>
    <cellStyle name="Note 3 3 4 8" xfId="28984" xr:uid="{00000000-0005-0000-0000-0000BD710000}"/>
    <cellStyle name="Note 3 3 4 8 2" xfId="28985" xr:uid="{00000000-0005-0000-0000-0000BE710000}"/>
    <cellStyle name="Note 3 3 4 8 3" xfId="28986" xr:uid="{00000000-0005-0000-0000-0000BF710000}"/>
    <cellStyle name="Note 3 3 4 9" xfId="28987" xr:uid="{00000000-0005-0000-0000-0000C0710000}"/>
    <cellStyle name="Note 3 3 4 9 2" xfId="28988" xr:uid="{00000000-0005-0000-0000-0000C1710000}"/>
    <cellStyle name="Note 3 3 4 9 3" xfId="28989" xr:uid="{00000000-0005-0000-0000-0000C2710000}"/>
    <cellStyle name="Note 3 3 5" xfId="28990" xr:uid="{00000000-0005-0000-0000-0000C3710000}"/>
    <cellStyle name="Note 3 3 5 10" xfId="28991" xr:uid="{00000000-0005-0000-0000-0000C4710000}"/>
    <cellStyle name="Note 3 3 5 11" xfId="28992" xr:uid="{00000000-0005-0000-0000-0000C5710000}"/>
    <cellStyle name="Note 3 3 5 12" xfId="28993" xr:uid="{00000000-0005-0000-0000-0000C6710000}"/>
    <cellStyle name="Note 3 3 5 2" xfId="28994" xr:uid="{00000000-0005-0000-0000-0000C7710000}"/>
    <cellStyle name="Note 3 3 5 2 2" xfId="28995" xr:uid="{00000000-0005-0000-0000-0000C8710000}"/>
    <cellStyle name="Note 3 3 5 2 3" xfId="28996" xr:uid="{00000000-0005-0000-0000-0000C9710000}"/>
    <cellStyle name="Note 3 3 5 3" xfId="28997" xr:uid="{00000000-0005-0000-0000-0000CA710000}"/>
    <cellStyle name="Note 3 3 5 3 2" xfId="28998" xr:uid="{00000000-0005-0000-0000-0000CB710000}"/>
    <cellStyle name="Note 3 3 5 3 3" xfId="28999" xr:uid="{00000000-0005-0000-0000-0000CC710000}"/>
    <cellStyle name="Note 3 3 5 4" xfId="29000" xr:uid="{00000000-0005-0000-0000-0000CD710000}"/>
    <cellStyle name="Note 3 3 5 4 2" xfId="29001" xr:uid="{00000000-0005-0000-0000-0000CE710000}"/>
    <cellStyle name="Note 3 3 5 4 3" xfId="29002" xr:uid="{00000000-0005-0000-0000-0000CF710000}"/>
    <cellStyle name="Note 3 3 5 5" xfId="29003" xr:uid="{00000000-0005-0000-0000-0000D0710000}"/>
    <cellStyle name="Note 3 3 5 5 2" xfId="29004" xr:uid="{00000000-0005-0000-0000-0000D1710000}"/>
    <cellStyle name="Note 3 3 5 5 3" xfId="29005" xr:uid="{00000000-0005-0000-0000-0000D2710000}"/>
    <cellStyle name="Note 3 3 5 6" xfId="29006" xr:uid="{00000000-0005-0000-0000-0000D3710000}"/>
    <cellStyle name="Note 3 3 5 6 2" xfId="29007" xr:uid="{00000000-0005-0000-0000-0000D4710000}"/>
    <cellStyle name="Note 3 3 5 6 3" xfId="29008" xr:uid="{00000000-0005-0000-0000-0000D5710000}"/>
    <cellStyle name="Note 3 3 5 7" xfId="29009" xr:uid="{00000000-0005-0000-0000-0000D6710000}"/>
    <cellStyle name="Note 3 3 5 7 2" xfId="29010" xr:uid="{00000000-0005-0000-0000-0000D7710000}"/>
    <cellStyle name="Note 3 3 5 7 3" xfId="29011" xr:uid="{00000000-0005-0000-0000-0000D8710000}"/>
    <cellStyle name="Note 3 3 5 8" xfId="29012" xr:uid="{00000000-0005-0000-0000-0000D9710000}"/>
    <cellStyle name="Note 3 3 5 8 2" xfId="29013" xr:uid="{00000000-0005-0000-0000-0000DA710000}"/>
    <cellStyle name="Note 3 3 5 8 3" xfId="29014" xr:uid="{00000000-0005-0000-0000-0000DB710000}"/>
    <cellStyle name="Note 3 3 5 9" xfId="29015" xr:uid="{00000000-0005-0000-0000-0000DC710000}"/>
    <cellStyle name="Note 3 3 5 9 2" xfId="29016" xr:uid="{00000000-0005-0000-0000-0000DD710000}"/>
    <cellStyle name="Note 3 3 5 9 3" xfId="29017" xr:uid="{00000000-0005-0000-0000-0000DE710000}"/>
    <cellStyle name="Note 3 3 6" xfId="29018" xr:uid="{00000000-0005-0000-0000-0000DF710000}"/>
    <cellStyle name="Note 3 3 6 10" xfId="29019" xr:uid="{00000000-0005-0000-0000-0000E0710000}"/>
    <cellStyle name="Note 3 3 6 11" xfId="29020" xr:uid="{00000000-0005-0000-0000-0000E1710000}"/>
    <cellStyle name="Note 3 3 6 12" xfId="29021" xr:uid="{00000000-0005-0000-0000-0000E2710000}"/>
    <cellStyle name="Note 3 3 6 2" xfId="29022" xr:uid="{00000000-0005-0000-0000-0000E3710000}"/>
    <cellStyle name="Note 3 3 6 2 2" xfId="29023" xr:uid="{00000000-0005-0000-0000-0000E4710000}"/>
    <cellStyle name="Note 3 3 6 2 3" xfId="29024" xr:uid="{00000000-0005-0000-0000-0000E5710000}"/>
    <cellStyle name="Note 3 3 6 3" xfId="29025" xr:uid="{00000000-0005-0000-0000-0000E6710000}"/>
    <cellStyle name="Note 3 3 6 3 2" xfId="29026" xr:uid="{00000000-0005-0000-0000-0000E7710000}"/>
    <cellStyle name="Note 3 3 6 3 3" xfId="29027" xr:uid="{00000000-0005-0000-0000-0000E8710000}"/>
    <cellStyle name="Note 3 3 6 4" xfId="29028" xr:uid="{00000000-0005-0000-0000-0000E9710000}"/>
    <cellStyle name="Note 3 3 6 4 2" xfId="29029" xr:uid="{00000000-0005-0000-0000-0000EA710000}"/>
    <cellStyle name="Note 3 3 6 4 3" xfId="29030" xr:uid="{00000000-0005-0000-0000-0000EB710000}"/>
    <cellStyle name="Note 3 3 6 5" xfId="29031" xr:uid="{00000000-0005-0000-0000-0000EC710000}"/>
    <cellStyle name="Note 3 3 6 5 2" xfId="29032" xr:uid="{00000000-0005-0000-0000-0000ED710000}"/>
    <cellStyle name="Note 3 3 6 5 3" xfId="29033" xr:uid="{00000000-0005-0000-0000-0000EE710000}"/>
    <cellStyle name="Note 3 3 6 6" xfId="29034" xr:uid="{00000000-0005-0000-0000-0000EF710000}"/>
    <cellStyle name="Note 3 3 6 6 2" xfId="29035" xr:uid="{00000000-0005-0000-0000-0000F0710000}"/>
    <cellStyle name="Note 3 3 6 6 3" xfId="29036" xr:uid="{00000000-0005-0000-0000-0000F1710000}"/>
    <cellStyle name="Note 3 3 6 7" xfId="29037" xr:uid="{00000000-0005-0000-0000-0000F2710000}"/>
    <cellStyle name="Note 3 3 6 7 2" xfId="29038" xr:uid="{00000000-0005-0000-0000-0000F3710000}"/>
    <cellStyle name="Note 3 3 6 7 3" xfId="29039" xr:uid="{00000000-0005-0000-0000-0000F4710000}"/>
    <cellStyle name="Note 3 3 6 8" xfId="29040" xr:uid="{00000000-0005-0000-0000-0000F5710000}"/>
    <cellStyle name="Note 3 3 6 8 2" xfId="29041" xr:uid="{00000000-0005-0000-0000-0000F6710000}"/>
    <cellStyle name="Note 3 3 6 8 3" xfId="29042" xr:uid="{00000000-0005-0000-0000-0000F7710000}"/>
    <cellStyle name="Note 3 3 6 9" xfId="29043" xr:uid="{00000000-0005-0000-0000-0000F8710000}"/>
    <cellStyle name="Note 3 3 6 9 2" xfId="29044" xr:uid="{00000000-0005-0000-0000-0000F9710000}"/>
    <cellStyle name="Note 3 3 6 9 3" xfId="29045" xr:uid="{00000000-0005-0000-0000-0000FA710000}"/>
    <cellStyle name="Note 3 3 7" xfId="29046" xr:uid="{00000000-0005-0000-0000-0000FB710000}"/>
    <cellStyle name="Note 3 3 7 10" xfId="29047" xr:uid="{00000000-0005-0000-0000-0000FC710000}"/>
    <cellStyle name="Note 3 3 7 11" xfId="29048" xr:uid="{00000000-0005-0000-0000-0000FD710000}"/>
    <cellStyle name="Note 3 3 7 12" xfId="29049" xr:uid="{00000000-0005-0000-0000-0000FE710000}"/>
    <cellStyle name="Note 3 3 7 2" xfId="29050" xr:uid="{00000000-0005-0000-0000-0000FF710000}"/>
    <cellStyle name="Note 3 3 7 2 2" xfId="29051" xr:uid="{00000000-0005-0000-0000-000000720000}"/>
    <cellStyle name="Note 3 3 7 2 3" xfId="29052" xr:uid="{00000000-0005-0000-0000-000001720000}"/>
    <cellStyle name="Note 3 3 7 3" xfId="29053" xr:uid="{00000000-0005-0000-0000-000002720000}"/>
    <cellStyle name="Note 3 3 7 3 2" xfId="29054" xr:uid="{00000000-0005-0000-0000-000003720000}"/>
    <cellStyle name="Note 3 3 7 3 3" xfId="29055" xr:uid="{00000000-0005-0000-0000-000004720000}"/>
    <cellStyle name="Note 3 3 7 4" xfId="29056" xr:uid="{00000000-0005-0000-0000-000005720000}"/>
    <cellStyle name="Note 3 3 7 4 2" xfId="29057" xr:uid="{00000000-0005-0000-0000-000006720000}"/>
    <cellStyle name="Note 3 3 7 4 3" xfId="29058" xr:uid="{00000000-0005-0000-0000-000007720000}"/>
    <cellStyle name="Note 3 3 7 5" xfId="29059" xr:uid="{00000000-0005-0000-0000-000008720000}"/>
    <cellStyle name="Note 3 3 7 5 2" xfId="29060" xr:uid="{00000000-0005-0000-0000-000009720000}"/>
    <cellStyle name="Note 3 3 7 5 3" xfId="29061" xr:uid="{00000000-0005-0000-0000-00000A720000}"/>
    <cellStyle name="Note 3 3 7 6" xfId="29062" xr:uid="{00000000-0005-0000-0000-00000B720000}"/>
    <cellStyle name="Note 3 3 7 6 2" xfId="29063" xr:uid="{00000000-0005-0000-0000-00000C720000}"/>
    <cellStyle name="Note 3 3 7 6 3" xfId="29064" xr:uid="{00000000-0005-0000-0000-00000D720000}"/>
    <cellStyle name="Note 3 3 7 7" xfId="29065" xr:uid="{00000000-0005-0000-0000-00000E720000}"/>
    <cellStyle name="Note 3 3 7 7 2" xfId="29066" xr:uid="{00000000-0005-0000-0000-00000F720000}"/>
    <cellStyle name="Note 3 3 7 7 3" xfId="29067" xr:uid="{00000000-0005-0000-0000-000010720000}"/>
    <cellStyle name="Note 3 3 7 8" xfId="29068" xr:uid="{00000000-0005-0000-0000-000011720000}"/>
    <cellStyle name="Note 3 3 7 8 2" xfId="29069" xr:uid="{00000000-0005-0000-0000-000012720000}"/>
    <cellStyle name="Note 3 3 7 8 3" xfId="29070" xr:uid="{00000000-0005-0000-0000-000013720000}"/>
    <cellStyle name="Note 3 3 7 9" xfId="29071" xr:uid="{00000000-0005-0000-0000-000014720000}"/>
    <cellStyle name="Note 3 3 7 9 2" xfId="29072" xr:uid="{00000000-0005-0000-0000-000015720000}"/>
    <cellStyle name="Note 3 3 7 9 3" xfId="29073" xr:uid="{00000000-0005-0000-0000-000016720000}"/>
    <cellStyle name="Note 3 3 8" xfId="29074" xr:uid="{00000000-0005-0000-0000-000017720000}"/>
    <cellStyle name="Note 3 3 8 10" xfId="29075" xr:uid="{00000000-0005-0000-0000-000018720000}"/>
    <cellStyle name="Note 3 3 8 11" xfId="29076" xr:uid="{00000000-0005-0000-0000-000019720000}"/>
    <cellStyle name="Note 3 3 8 12" xfId="29077" xr:uid="{00000000-0005-0000-0000-00001A720000}"/>
    <cellStyle name="Note 3 3 8 2" xfId="29078" xr:uid="{00000000-0005-0000-0000-00001B720000}"/>
    <cellStyle name="Note 3 3 8 2 2" xfId="29079" xr:uid="{00000000-0005-0000-0000-00001C720000}"/>
    <cellStyle name="Note 3 3 8 2 3" xfId="29080" xr:uid="{00000000-0005-0000-0000-00001D720000}"/>
    <cellStyle name="Note 3 3 8 3" xfId="29081" xr:uid="{00000000-0005-0000-0000-00001E720000}"/>
    <cellStyle name="Note 3 3 8 3 2" xfId="29082" xr:uid="{00000000-0005-0000-0000-00001F720000}"/>
    <cellStyle name="Note 3 3 8 3 3" xfId="29083" xr:uid="{00000000-0005-0000-0000-000020720000}"/>
    <cellStyle name="Note 3 3 8 4" xfId="29084" xr:uid="{00000000-0005-0000-0000-000021720000}"/>
    <cellStyle name="Note 3 3 8 4 2" xfId="29085" xr:uid="{00000000-0005-0000-0000-000022720000}"/>
    <cellStyle name="Note 3 3 8 4 3" xfId="29086" xr:uid="{00000000-0005-0000-0000-000023720000}"/>
    <cellStyle name="Note 3 3 8 5" xfId="29087" xr:uid="{00000000-0005-0000-0000-000024720000}"/>
    <cellStyle name="Note 3 3 8 5 2" xfId="29088" xr:uid="{00000000-0005-0000-0000-000025720000}"/>
    <cellStyle name="Note 3 3 8 5 3" xfId="29089" xr:uid="{00000000-0005-0000-0000-000026720000}"/>
    <cellStyle name="Note 3 3 8 6" xfId="29090" xr:uid="{00000000-0005-0000-0000-000027720000}"/>
    <cellStyle name="Note 3 3 8 6 2" xfId="29091" xr:uid="{00000000-0005-0000-0000-000028720000}"/>
    <cellStyle name="Note 3 3 8 6 3" xfId="29092" xr:uid="{00000000-0005-0000-0000-000029720000}"/>
    <cellStyle name="Note 3 3 8 7" xfId="29093" xr:uid="{00000000-0005-0000-0000-00002A720000}"/>
    <cellStyle name="Note 3 3 8 7 2" xfId="29094" xr:uid="{00000000-0005-0000-0000-00002B720000}"/>
    <cellStyle name="Note 3 3 8 7 3" xfId="29095" xr:uid="{00000000-0005-0000-0000-00002C720000}"/>
    <cellStyle name="Note 3 3 8 8" xfId="29096" xr:uid="{00000000-0005-0000-0000-00002D720000}"/>
    <cellStyle name="Note 3 3 8 8 2" xfId="29097" xr:uid="{00000000-0005-0000-0000-00002E720000}"/>
    <cellStyle name="Note 3 3 8 8 3" xfId="29098" xr:uid="{00000000-0005-0000-0000-00002F720000}"/>
    <cellStyle name="Note 3 3 8 9" xfId="29099" xr:uid="{00000000-0005-0000-0000-000030720000}"/>
    <cellStyle name="Note 3 3 8 9 2" xfId="29100" xr:uid="{00000000-0005-0000-0000-000031720000}"/>
    <cellStyle name="Note 3 3 8 9 3" xfId="29101" xr:uid="{00000000-0005-0000-0000-000032720000}"/>
    <cellStyle name="Note 3 3 9" xfId="29102" xr:uid="{00000000-0005-0000-0000-000033720000}"/>
    <cellStyle name="Note 3 3 9 10" xfId="29103" xr:uid="{00000000-0005-0000-0000-000034720000}"/>
    <cellStyle name="Note 3 3 9 11" xfId="29104" xr:uid="{00000000-0005-0000-0000-000035720000}"/>
    <cellStyle name="Note 3 3 9 12" xfId="29105" xr:uid="{00000000-0005-0000-0000-000036720000}"/>
    <cellStyle name="Note 3 3 9 2" xfId="29106" xr:uid="{00000000-0005-0000-0000-000037720000}"/>
    <cellStyle name="Note 3 3 9 2 2" xfId="29107" xr:uid="{00000000-0005-0000-0000-000038720000}"/>
    <cellStyle name="Note 3 3 9 2 3" xfId="29108" xr:uid="{00000000-0005-0000-0000-000039720000}"/>
    <cellStyle name="Note 3 3 9 3" xfId="29109" xr:uid="{00000000-0005-0000-0000-00003A720000}"/>
    <cellStyle name="Note 3 3 9 3 2" xfId="29110" xr:uid="{00000000-0005-0000-0000-00003B720000}"/>
    <cellStyle name="Note 3 3 9 3 3" xfId="29111" xr:uid="{00000000-0005-0000-0000-00003C720000}"/>
    <cellStyle name="Note 3 3 9 4" xfId="29112" xr:uid="{00000000-0005-0000-0000-00003D720000}"/>
    <cellStyle name="Note 3 3 9 4 2" xfId="29113" xr:uid="{00000000-0005-0000-0000-00003E720000}"/>
    <cellStyle name="Note 3 3 9 4 3" xfId="29114" xr:uid="{00000000-0005-0000-0000-00003F720000}"/>
    <cellStyle name="Note 3 3 9 5" xfId="29115" xr:uid="{00000000-0005-0000-0000-000040720000}"/>
    <cellStyle name="Note 3 3 9 5 2" xfId="29116" xr:uid="{00000000-0005-0000-0000-000041720000}"/>
    <cellStyle name="Note 3 3 9 5 3" xfId="29117" xr:uid="{00000000-0005-0000-0000-000042720000}"/>
    <cellStyle name="Note 3 3 9 6" xfId="29118" xr:uid="{00000000-0005-0000-0000-000043720000}"/>
    <cellStyle name="Note 3 3 9 6 2" xfId="29119" xr:uid="{00000000-0005-0000-0000-000044720000}"/>
    <cellStyle name="Note 3 3 9 6 3" xfId="29120" xr:uid="{00000000-0005-0000-0000-000045720000}"/>
    <cellStyle name="Note 3 3 9 7" xfId="29121" xr:uid="{00000000-0005-0000-0000-000046720000}"/>
    <cellStyle name="Note 3 3 9 7 2" xfId="29122" xr:uid="{00000000-0005-0000-0000-000047720000}"/>
    <cellStyle name="Note 3 3 9 7 3" xfId="29123" xr:uid="{00000000-0005-0000-0000-000048720000}"/>
    <cellStyle name="Note 3 3 9 8" xfId="29124" xr:uid="{00000000-0005-0000-0000-000049720000}"/>
    <cellStyle name="Note 3 3 9 8 2" xfId="29125" xr:uid="{00000000-0005-0000-0000-00004A720000}"/>
    <cellStyle name="Note 3 3 9 8 3" xfId="29126" xr:uid="{00000000-0005-0000-0000-00004B720000}"/>
    <cellStyle name="Note 3 3 9 9" xfId="29127" xr:uid="{00000000-0005-0000-0000-00004C720000}"/>
    <cellStyle name="Note 3 3 9 9 2" xfId="29128" xr:uid="{00000000-0005-0000-0000-00004D720000}"/>
    <cellStyle name="Note 3 3 9 9 3" xfId="29129" xr:uid="{00000000-0005-0000-0000-00004E720000}"/>
    <cellStyle name="Note 3 4" xfId="29130" xr:uid="{00000000-0005-0000-0000-00004F720000}"/>
    <cellStyle name="Note 3 4 10" xfId="29131" xr:uid="{00000000-0005-0000-0000-000050720000}"/>
    <cellStyle name="Note 3 4 11" xfId="29132" xr:uid="{00000000-0005-0000-0000-000051720000}"/>
    <cellStyle name="Note 3 4 12" xfId="29133" xr:uid="{00000000-0005-0000-0000-000052720000}"/>
    <cellStyle name="Note 3 4 2" xfId="29134" xr:uid="{00000000-0005-0000-0000-000053720000}"/>
    <cellStyle name="Note 3 4 2 2" xfId="29135" xr:uid="{00000000-0005-0000-0000-000054720000}"/>
    <cellStyle name="Note 3 4 2 3" xfId="29136" xr:uid="{00000000-0005-0000-0000-000055720000}"/>
    <cellStyle name="Note 3 4 3" xfId="29137" xr:uid="{00000000-0005-0000-0000-000056720000}"/>
    <cellStyle name="Note 3 4 3 2" xfId="29138" xr:uid="{00000000-0005-0000-0000-000057720000}"/>
    <cellStyle name="Note 3 4 3 3" xfId="29139" xr:uid="{00000000-0005-0000-0000-000058720000}"/>
    <cellStyle name="Note 3 4 4" xfId="29140" xr:uid="{00000000-0005-0000-0000-000059720000}"/>
    <cellStyle name="Note 3 4 4 2" xfId="29141" xr:uid="{00000000-0005-0000-0000-00005A720000}"/>
    <cellStyle name="Note 3 4 4 3" xfId="29142" xr:uid="{00000000-0005-0000-0000-00005B720000}"/>
    <cellStyle name="Note 3 4 5" xfId="29143" xr:uid="{00000000-0005-0000-0000-00005C720000}"/>
    <cellStyle name="Note 3 4 5 2" xfId="29144" xr:uid="{00000000-0005-0000-0000-00005D720000}"/>
    <cellStyle name="Note 3 4 5 3" xfId="29145" xr:uid="{00000000-0005-0000-0000-00005E720000}"/>
    <cellStyle name="Note 3 4 6" xfId="29146" xr:uid="{00000000-0005-0000-0000-00005F720000}"/>
    <cellStyle name="Note 3 4 6 2" xfId="29147" xr:uid="{00000000-0005-0000-0000-000060720000}"/>
    <cellStyle name="Note 3 4 6 3" xfId="29148" xr:uid="{00000000-0005-0000-0000-000061720000}"/>
    <cellStyle name="Note 3 4 7" xfId="29149" xr:uid="{00000000-0005-0000-0000-000062720000}"/>
    <cellStyle name="Note 3 4 7 2" xfId="29150" xr:uid="{00000000-0005-0000-0000-000063720000}"/>
    <cellStyle name="Note 3 4 7 3" xfId="29151" xr:uid="{00000000-0005-0000-0000-000064720000}"/>
    <cellStyle name="Note 3 4 8" xfId="29152" xr:uid="{00000000-0005-0000-0000-000065720000}"/>
    <cellStyle name="Note 3 4 8 2" xfId="29153" xr:uid="{00000000-0005-0000-0000-000066720000}"/>
    <cellStyle name="Note 3 4 8 3" xfId="29154" xr:uid="{00000000-0005-0000-0000-000067720000}"/>
    <cellStyle name="Note 3 4 9" xfId="29155" xr:uid="{00000000-0005-0000-0000-000068720000}"/>
    <cellStyle name="Note 3 4 9 2" xfId="29156" xr:uid="{00000000-0005-0000-0000-000069720000}"/>
    <cellStyle name="Note 3 4 9 3" xfId="29157" xr:uid="{00000000-0005-0000-0000-00006A720000}"/>
    <cellStyle name="Note 3 5" xfId="29158" xr:uid="{00000000-0005-0000-0000-00006B720000}"/>
    <cellStyle name="Note 3 5 2" xfId="29159" xr:uid="{00000000-0005-0000-0000-00006C720000}"/>
    <cellStyle name="Note 3 5 3" xfId="29160" xr:uid="{00000000-0005-0000-0000-00006D720000}"/>
    <cellStyle name="Note 3 6" xfId="29161" xr:uid="{00000000-0005-0000-0000-00006E720000}"/>
    <cellStyle name="Note 3 6 2" xfId="29162" xr:uid="{00000000-0005-0000-0000-00006F720000}"/>
    <cellStyle name="Note 3 7" xfId="58220" xr:uid="{00000000-0005-0000-0000-000070720000}"/>
    <cellStyle name="Note 3 8" xfId="487" xr:uid="{00000000-0005-0000-0000-000071720000}"/>
    <cellStyle name="Note 3 9" xfId="467" xr:uid="{00000000-0005-0000-0000-000072720000}"/>
    <cellStyle name="Note 30" xfId="29163" xr:uid="{00000000-0005-0000-0000-000073720000}"/>
    <cellStyle name="Note 30 2" xfId="29164" xr:uid="{00000000-0005-0000-0000-000074720000}"/>
    <cellStyle name="Note 30 2 2" xfId="29165" xr:uid="{00000000-0005-0000-0000-000075720000}"/>
    <cellStyle name="Note 30 3" xfId="29166" xr:uid="{00000000-0005-0000-0000-000076720000}"/>
    <cellStyle name="Note 31" xfId="29167" xr:uid="{00000000-0005-0000-0000-000077720000}"/>
    <cellStyle name="Note 31 2" xfId="29168" xr:uid="{00000000-0005-0000-0000-000078720000}"/>
    <cellStyle name="Note 31 2 2" xfId="29169" xr:uid="{00000000-0005-0000-0000-000079720000}"/>
    <cellStyle name="Note 31 3" xfId="29170" xr:uid="{00000000-0005-0000-0000-00007A720000}"/>
    <cellStyle name="Note 32" xfId="29171" xr:uid="{00000000-0005-0000-0000-00007B720000}"/>
    <cellStyle name="Note 32 2" xfId="29172" xr:uid="{00000000-0005-0000-0000-00007C720000}"/>
    <cellStyle name="Note 32 2 2" xfId="29173" xr:uid="{00000000-0005-0000-0000-00007D720000}"/>
    <cellStyle name="Note 32 3" xfId="29174" xr:uid="{00000000-0005-0000-0000-00007E720000}"/>
    <cellStyle name="Note 33" xfId="29175" xr:uid="{00000000-0005-0000-0000-00007F720000}"/>
    <cellStyle name="Note 33 2" xfId="29176" xr:uid="{00000000-0005-0000-0000-000080720000}"/>
    <cellStyle name="Note 33 2 2" xfId="29177" xr:uid="{00000000-0005-0000-0000-000081720000}"/>
    <cellStyle name="Note 33 3" xfId="29178" xr:uid="{00000000-0005-0000-0000-000082720000}"/>
    <cellStyle name="Note 34" xfId="29179" xr:uid="{00000000-0005-0000-0000-000083720000}"/>
    <cellStyle name="Note 34 2" xfId="29180" xr:uid="{00000000-0005-0000-0000-000084720000}"/>
    <cellStyle name="Note 34 2 2" xfId="29181" xr:uid="{00000000-0005-0000-0000-000085720000}"/>
    <cellStyle name="Note 34 3" xfId="29182" xr:uid="{00000000-0005-0000-0000-000086720000}"/>
    <cellStyle name="Note 35" xfId="29183" xr:uid="{00000000-0005-0000-0000-000087720000}"/>
    <cellStyle name="Note 35 2" xfId="29184" xr:uid="{00000000-0005-0000-0000-000088720000}"/>
    <cellStyle name="Note 35 2 2" xfId="29185" xr:uid="{00000000-0005-0000-0000-000089720000}"/>
    <cellStyle name="Note 35 3" xfId="29186" xr:uid="{00000000-0005-0000-0000-00008A720000}"/>
    <cellStyle name="Note 36" xfId="29187" xr:uid="{00000000-0005-0000-0000-00008B720000}"/>
    <cellStyle name="Note 36 2" xfId="29188" xr:uid="{00000000-0005-0000-0000-00008C720000}"/>
    <cellStyle name="Note 36 2 2" xfId="29189" xr:uid="{00000000-0005-0000-0000-00008D720000}"/>
    <cellStyle name="Note 36 3" xfId="29190" xr:uid="{00000000-0005-0000-0000-00008E720000}"/>
    <cellStyle name="Note 37" xfId="29191" xr:uid="{00000000-0005-0000-0000-00008F720000}"/>
    <cellStyle name="Note 37 2" xfId="29192" xr:uid="{00000000-0005-0000-0000-000090720000}"/>
    <cellStyle name="Note 37 2 2" xfId="29193" xr:uid="{00000000-0005-0000-0000-000091720000}"/>
    <cellStyle name="Note 37 3" xfId="29194" xr:uid="{00000000-0005-0000-0000-000092720000}"/>
    <cellStyle name="Note 38" xfId="29195" xr:uid="{00000000-0005-0000-0000-000093720000}"/>
    <cellStyle name="Note 38 2" xfId="29196" xr:uid="{00000000-0005-0000-0000-000094720000}"/>
    <cellStyle name="Note 38 2 2" xfId="29197" xr:uid="{00000000-0005-0000-0000-000095720000}"/>
    <cellStyle name="Note 38 3" xfId="29198" xr:uid="{00000000-0005-0000-0000-000096720000}"/>
    <cellStyle name="Note 39" xfId="29199" xr:uid="{00000000-0005-0000-0000-000097720000}"/>
    <cellStyle name="Note 39 2" xfId="29200" xr:uid="{00000000-0005-0000-0000-000098720000}"/>
    <cellStyle name="Note 39 2 2" xfId="29201" xr:uid="{00000000-0005-0000-0000-000099720000}"/>
    <cellStyle name="Note 39 3" xfId="29202" xr:uid="{00000000-0005-0000-0000-00009A720000}"/>
    <cellStyle name="Note 4" xfId="384" xr:uid="{00000000-0005-0000-0000-00009B720000}"/>
    <cellStyle name="Note 4 2" xfId="29203" xr:uid="{00000000-0005-0000-0000-00009C720000}"/>
    <cellStyle name="Note 4 2 2" xfId="29204" xr:uid="{00000000-0005-0000-0000-00009D720000}"/>
    <cellStyle name="Note 4 2 2 2" xfId="29205" xr:uid="{00000000-0005-0000-0000-00009E720000}"/>
    <cellStyle name="Note 4 2 2 2 2" xfId="29206" xr:uid="{00000000-0005-0000-0000-00009F720000}"/>
    <cellStyle name="Note 4 2 2 3" xfId="29207" xr:uid="{00000000-0005-0000-0000-0000A0720000}"/>
    <cellStyle name="Note 4 2 2 4" xfId="29208" xr:uid="{00000000-0005-0000-0000-0000A1720000}"/>
    <cellStyle name="Note 4 2 3" xfId="29209" xr:uid="{00000000-0005-0000-0000-0000A2720000}"/>
    <cellStyle name="Note 4 2 3 2" xfId="29210" xr:uid="{00000000-0005-0000-0000-0000A3720000}"/>
    <cellStyle name="Note 4 2 3 3" xfId="29211" xr:uid="{00000000-0005-0000-0000-0000A4720000}"/>
    <cellStyle name="Note 4 2 4" xfId="29212" xr:uid="{00000000-0005-0000-0000-0000A5720000}"/>
    <cellStyle name="Note 4 2 4 2" xfId="29213" xr:uid="{00000000-0005-0000-0000-0000A6720000}"/>
    <cellStyle name="Note 4 2 4 3" xfId="29214" xr:uid="{00000000-0005-0000-0000-0000A7720000}"/>
    <cellStyle name="Note 4 2 5" xfId="29215" xr:uid="{00000000-0005-0000-0000-0000A8720000}"/>
    <cellStyle name="Note 4 2 5 2" xfId="29216" xr:uid="{00000000-0005-0000-0000-0000A9720000}"/>
    <cellStyle name="Note 4 2 6" xfId="29217" xr:uid="{00000000-0005-0000-0000-0000AA720000}"/>
    <cellStyle name="Note 4 2 7" xfId="29218" xr:uid="{00000000-0005-0000-0000-0000AB720000}"/>
    <cellStyle name="Note 4 2 8" xfId="58312" xr:uid="{00000000-0005-0000-0000-0000AC720000}"/>
    <cellStyle name="Note 4 3" xfId="29219" xr:uid="{00000000-0005-0000-0000-0000AD720000}"/>
    <cellStyle name="Note 4 3 10" xfId="29220" xr:uid="{00000000-0005-0000-0000-0000AE720000}"/>
    <cellStyle name="Note 4 3 10 10" xfId="29221" xr:uid="{00000000-0005-0000-0000-0000AF720000}"/>
    <cellStyle name="Note 4 3 10 11" xfId="29222" xr:uid="{00000000-0005-0000-0000-0000B0720000}"/>
    <cellStyle name="Note 4 3 10 12" xfId="29223" xr:uid="{00000000-0005-0000-0000-0000B1720000}"/>
    <cellStyle name="Note 4 3 10 2" xfId="29224" xr:uid="{00000000-0005-0000-0000-0000B2720000}"/>
    <cellStyle name="Note 4 3 10 2 2" xfId="29225" xr:uid="{00000000-0005-0000-0000-0000B3720000}"/>
    <cellStyle name="Note 4 3 10 2 3" xfId="29226" xr:uid="{00000000-0005-0000-0000-0000B4720000}"/>
    <cellStyle name="Note 4 3 10 3" xfId="29227" xr:uid="{00000000-0005-0000-0000-0000B5720000}"/>
    <cellStyle name="Note 4 3 10 3 2" xfId="29228" xr:uid="{00000000-0005-0000-0000-0000B6720000}"/>
    <cellStyle name="Note 4 3 10 3 3" xfId="29229" xr:uid="{00000000-0005-0000-0000-0000B7720000}"/>
    <cellStyle name="Note 4 3 10 4" xfId="29230" xr:uid="{00000000-0005-0000-0000-0000B8720000}"/>
    <cellStyle name="Note 4 3 10 4 2" xfId="29231" xr:uid="{00000000-0005-0000-0000-0000B9720000}"/>
    <cellStyle name="Note 4 3 10 4 3" xfId="29232" xr:uid="{00000000-0005-0000-0000-0000BA720000}"/>
    <cellStyle name="Note 4 3 10 5" xfId="29233" xr:uid="{00000000-0005-0000-0000-0000BB720000}"/>
    <cellStyle name="Note 4 3 10 5 2" xfId="29234" xr:uid="{00000000-0005-0000-0000-0000BC720000}"/>
    <cellStyle name="Note 4 3 10 5 3" xfId="29235" xr:uid="{00000000-0005-0000-0000-0000BD720000}"/>
    <cellStyle name="Note 4 3 10 6" xfId="29236" xr:uid="{00000000-0005-0000-0000-0000BE720000}"/>
    <cellStyle name="Note 4 3 10 6 2" xfId="29237" xr:uid="{00000000-0005-0000-0000-0000BF720000}"/>
    <cellStyle name="Note 4 3 10 6 3" xfId="29238" xr:uid="{00000000-0005-0000-0000-0000C0720000}"/>
    <cellStyle name="Note 4 3 10 7" xfId="29239" xr:uid="{00000000-0005-0000-0000-0000C1720000}"/>
    <cellStyle name="Note 4 3 10 7 2" xfId="29240" xr:uid="{00000000-0005-0000-0000-0000C2720000}"/>
    <cellStyle name="Note 4 3 10 7 3" xfId="29241" xr:uid="{00000000-0005-0000-0000-0000C3720000}"/>
    <cellStyle name="Note 4 3 10 8" xfId="29242" xr:uid="{00000000-0005-0000-0000-0000C4720000}"/>
    <cellStyle name="Note 4 3 10 8 2" xfId="29243" xr:uid="{00000000-0005-0000-0000-0000C5720000}"/>
    <cellStyle name="Note 4 3 10 8 3" xfId="29244" xr:uid="{00000000-0005-0000-0000-0000C6720000}"/>
    <cellStyle name="Note 4 3 10 9" xfId="29245" xr:uid="{00000000-0005-0000-0000-0000C7720000}"/>
    <cellStyle name="Note 4 3 10 9 2" xfId="29246" xr:uid="{00000000-0005-0000-0000-0000C8720000}"/>
    <cellStyle name="Note 4 3 10 9 3" xfId="29247" xr:uid="{00000000-0005-0000-0000-0000C9720000}"/>
    <cellStyle name="Note 4 3 11" xfId="29248" xr:uid="{00000000-0005-0000-0000-0000CA720000}"/>
    <cellStyle name="Note 4 3 11 2" xfId="29249" xr:uid="{00000000-0005-0000-0000-0000CB720000}"/>
    <cellStyle name="Note 4 3 11 3" xfId="29250" xr:uid="{00000000-0005-0000-0000-0000CC720000}"/>
    <cellStyle name="Note 4 3 12" xfId="29251" xr:uid="{00000000-0005-0000-0000-0000CD720000}"/>
    <cellStyle name="Note 4 3 13" xfId="29252" xr:uid="{00000000-0005-0000-0000-0000CE720000}"/>
    <cellStyle name="Note 4 3 2" xfId="29253" xr:uid="{00000000-0005-0000-0000-0000CF720000}"/>
    <cellStyle name="Note 4 3 2 10" xfId="29254" xr:uid="{00000000-0005-0000-0000-0000D0720000}"/>
    <cellStyle name="Note 4 3 2 11" xfId="29255" xr:uid="{00000000-0005-0000-0000-0000D1720000}"/>
    <cellStyle name="Note 4 3 2 12" xfId="29256" xr:uid="{00000000-0005-0000-0000-0000D2720000}"/>
    <cellStyle name="Note 4 3 2 2" xfId="29257" xr:uid="{00000000-0005-0000-0000-0000D3720000}"/>
    <cellStyle name="Note 4 3 2 2 2" xfId="29258" xr:uid="{00000000-0005-0000-0000-0000D4720000}"/>
    <cellStyle name="Note 4 3 2 2 3" xfId="29259" xr:uid="{00000000-0005-0000-0000-0000D5720000}"/>
    <cellStyle name="Note 4 3 2 3" xfId="29260" xr:uid="{00000000-0005-0000-0000-0000D6720000}"/>
    <cellStyle name="Note 4 3 2 3 2" xfId="29261" xr:uid="{00000000-0005-0000-0000-0000D7720000}"/>
    <cellStyle name="Note 4 3 2 3 3" xfId="29262" xr:uid="{00000000-0005-0000-0000-0000D8720000}"/>
    <cellStyle name="Note 4 3 2 4" xfId="29263" xr:uid="{00000000-0005-0000-0000-0000D9720000}"/>
    <cellStyle name="Note 4 3 2 4 2" xfId="29264" xr:uid="{00000000-0005-0000-0000-0000DA720000}"/>
    <cellStyle name="Note 4 3 2 4 3" xfId="29265" xr:uid="{00000000-0005-0000-0000-0000DB720000}"/>
    <cellStyle name="Note 4 3 2 5" xfId="29266" xr:uid="{00000000-0005-0000-0000-0000DC720000}"/>
    <cellStyle name="Note 4 3 2 5 2" xfId="29267" xr:uid="{00000000-0005-0000-0000-0000DD720000}"/>
    <cellStyle name="Note 4 3 2 5 3" xfId="29268" xr:uid="{00000000-0005-0000-0000-0000DE720000}"/>
    <cellStyle name="Note 4 3 2 6" xfId="29269" xr:uid="{00000000-0005-0000-0000-0000DF720000}"/>
    <cellStyle name="Note 4 3 2 6 2" xfId="29270" xr:uid="{00000000-0005-0000-0000-0000E0720000}"/>
    <cellStyle name="Note 4 3 2 6 3" xfId="29271" xr:uid="{00000000-0005-0000-0000-0000E1720000}"/>
    <cellStyle name="Note 4 3 2 7" xfId="29272" xr:uid="{00000000-0005-0000-0000-0000E2720000}"/>
    <cellStyle name="Note 4 3 2 7 2" xfId="29273" xr:uid="{00000000-0005-0000-0000-0000E3720000}"/>
    <cellStyle name="Note 4 3 2 7 3" xfId="29274" xr:uid="{00000000-0005-0000-0000-0000E4720000}"/>
    <cellStyle name="Note 4 3 2 8" xfId="29275" xr:uid="{00000000-0005-0000-0000-0000E5720000}"/>
    <cellStyle name="Note 4 3 2 8 2" xfId="29276" xr:uid="{00000000-0005-0000-0000-0000E6720000}"/>
    <cellStyle name="Note 4 3 2 8 3" xfId="29277" xr:uid="{00000000-0005-0000-0000-0000E7720000}"/>
    <cellStyle name="Note 4 3 2 9" xfId="29278" xr:uid="{00000000-0005-0000-0000-0000E8720000}"/>
    <cellStyle name="Note 4 3 2 9 2" xfId="29279" xr:uid="{00000000-0005-0000-0000-0000E9720000}"/>
    <cellStyle name="Note 4 3 2 9 3" xfId="29280" xr:uid="{00000000-0005-0000-0000-0000EA720000}"/>
    <cellStyle name="Note 4 3 3" xfId="29281" xr:uid="{00000000-0005-0000-0000-0000EB720000}"/>
    <cellStyle name="Note 4 3 3 10" xfId="29282" xr:uid="{00000000-0005-0000-0000-0000EC720000}"/>
    <cellStyle name="Note 4 3 3 11" xfId="29283" xr:uid="{00000000-0005-0000-0000-0000ED720000}"/>
    <cellStyle name="Note 4 3 3 12" xfId="29284" xr:uid="{00000000-0005-0000-0000-0000EE720000}"/>
    <cellStyle name="Note 4 3 3 2" xfId="29285" xr:uid="{00000000-0005-0000-0000-0000EF720000}"/>
    <cellStyle name="Note 4 3 3 2 2" xfId="29286" xr:uid="{00000000-0005-0000-0000-0000F0720000}"/>
    <cellStyle name="Note 4 3 3 2 3" xfId="29287" xr:uid="{00000000-0005-0000-0000-0000F1720000}"/>
    <cellStyle name="Note 4 3 3 3" xfId="29288" xr:uid="{00000000-0005-0000-0000-0000F2720000}"/>
    <cellStyle name="Note 4 3 3 3 2" xfId="29289" xr:uid="{00000000-0005-0000-0000-0000F3720000}"/>
    <cellStyle name="Note 4 3 3 3 3" xfId="29290" xr:uid="{00000000-0005-0000-0000-0000F4720000}"/>
    <cellStyle name="Note 4 3 3 4" xfId="29291" xr:uid="{00000000-0005-0000-0000-0000F5720000}"/>
    <cellStyle name="Note 4 3 3 4 2" xfId="29292" xr:uid="{00000000-0005-0000-0000-0000F6720000}"/>
    <cellStyle name="Note 4 3 3 4 3" xfId="29293" xr:uid="{00000000-0005-0000-0000-0000F7720000}"/>
    <cellStyle name="Note 4 3 3 5" xfId="29294" xr:uid="{00000000-0005-0000-0000-0000F8720000}"/>
    <cellStyle name="Note 4 3 3 5 2" xfId="29295" xr:uid="{00000000-0005-0000-0000-0000F9720000}"/>
    <cellStyle name="Note 4 3 3 5 3" xfId="29296" xr:uid="{00000000-0005-0000-0000-0000FA720000}"/>
    <cellStyle name="Note 4 3 3 6" xfId="29297" xr:uid="{00000000-0005-0000-0000-0000FB720000}"/>
    <cellStyle name="Note 4 3 3 6 2" xfId="29298" xr:uid="{00000000-0005-0000-0000-0000FC720000}"/>
    <cellStyle name="Note 4 3 3 6 3" xfId="29299" xr:uid="{00000000-0005-0000-0000-0000FD720000}"/>
    <cellStyle name="Note 4 3 3 7" xfId="29300" xr:uid="{00000000-0005-0000-0000-0000FE720000}"/>
    <cellStyle name="Note 4 3 3 7 2" xfId="29301" xr:uid="{00000000-0005-0000-0000-0000FF720000}"/>
    <cellStyle name="Note 4 3 3 7 3" xfId="29302" xr:uid="{00000000-0005-0000-0000-000000730000}"/>
    <cellStyle name="Note 4 3 3 8" xfId="29303" xr:uid="{00000000-0005-0000-0000-000001730000}"/>
    <cellStyle name="Note 4 3 3 8 2" xfId="29304" xr:uid="{00000000-0005-0000-0000-000002730000}"/>
    <cellStyle name="Note 4 3 3 8 3" xfId="29305" xr:uid="{00000000-0005-0000-0000-000003730000}"/>
    <cellStyle name="Note 4 3 3 9" xfId="29306" xr:uid="{00000000-0005-0000-0000-000004730000}"/>
    <cellStyle name="Note 4 3 3 9 2" xfId="29307" xr:uid="{00000000-0005-0000-0000-000005730000}"/>
    <cellStyle name="Note 4 3 3 9 3" xfId="29308" xr:uid="{00000000-0005-0000-0000-000006730000}"/>
    <cellStyle name="Note 4 3 4" xfId="29309" xr:uid="{00000000-0005-0000-0000-000007730000}"/>
    <cellStyle name="Note 4 3 4 10" xfId="29310" xr:uid="{00000000-0005-0000-0000-000008730000}"/>
    <cellStyle name="Note 4 3 4 11" xfId="29311" xr:uid="{00000000-0005-0000-0000-000009730000}"/>
    <cellStyle name="Note 4 3 4 12" xfId="29312" xr:uid="{00000000-0005-0000-0000-00000A730000}"/>
    <cellStyle name="Note 4 3 4 2" xfId="29313" xr:uid="{00000000-0005-0000-0000-00000B730000}"/>
    <cellStyle name="Note 4 3 4 2 2" xfId="29314" xr:uid="{00000000-0005-0000-0000-00000C730000}"/>
    <cellStyle name="Note 4 3 4 2 3" xfId="29315" xr:uid="{00000000-0005-0000-0000-00000D730000}"/>
    <cellStyle name="Note 4 3 4 3" xfId="29316" xr:uid="{00000000-0005-0000-0000-00000E730000}"/>
    <cellStyle name="Note 4 3 4 3 2" xfId="29317" xr:uid="{00000000-0005-0000-0000-00000F730000}"/>
    <cellStyle name="Note 4 3 4 3 3" xfId="29318" xr:uid="{00000000-0005-0000-0000-000010730000}"/>
    <cellStyle name="Note 4 3 4 4" xfId="29319" xr:uid="{00000000-0005-0000-0000-000011730000}"/>
    <cellStyle name="Note 4 3 4 4 2" xfId="29320" xr:uid="{00000000-0005-0000-0000-000012730000}"/>
    <cellStyle name="Note 4 3 4 4 3" xfId="29321" xr:uid="{00000000-0005-0000-0000-000013730000}"/>
    <cellStyle name="Note 4 3 4 5" xfId="29322" xr:uid="{00000000-0005-0000-0000-000014730000}"/>
    <cellStyle name="Note 4 3 4 5 2" xfId="29323" xr:uid="{00000000-0005-0000-0000-000015730000}"/>
    <cellStyle name="Note 4 3 4 5 3" xfId="29324" xr:uid="{00000000-0005-0000-0000-000016730000}"/>
    <cellStyle name="Note 4 3 4 6" xfId="29325" xr:uid="{00000000-0005-0000-0000-000017730000}"/>
    <cellStyle name="Note 4 3 4 6 2" xfId="29326" xr:uid="{00000000-0005-0000-0000-000018730000}"/>
    <cellStyle name="Note 4 3 4 6 3" xfId="29327" xr:uid="{00000000-0005-0000-0000-000019730000}"/>
    <cellStyle name="Note 4 3 4 7" xfId="29328" xr:uid="{00000000-0005-0000-0000-00001A730000}"/>
    <cellStyle name="Note 4 3 4 7 2" xfId="29329" xr:uid="{00000000-0005-0000-0000-00001B730000}"/>
    <cellStyle name="Note 4 3 4 7 3" xfId="29330" xr:uid="{00000000-0005-0000-0000-00001C730000}"/>
    <cellStyle name="Note 4 3 4 8" xfId="29331" xr:uid="{00000000-0005-0000-0000-00001D730000}"/>
    <cellStyle name="Note 4 3 4 8 2" xfId="29332" xr:uid="{00000000-0005-0000-0000-00001E730000}"/>
    <cellStyle name="Note 4 3 4 8 3" xfId="29333" xr:uid="{00000000-0005-0000-0000-00001F730000}"/>
    <cellStyle name="Note 4 3 4 9" xfId="29334" xr:uid="{00000000-0005-0000-0000-000020730000}"/>
    <cellStyle name="Note 4 3 4 9 2" xfId="29335" xr:uid="{00000000-0005-0000-0000-000021730000}"/>
    <cellStyle name="Note 4 3 4 9 3" xfId="29336" xr:uid="{00000000-0005-0000-0000-000022730000}"/>
    <cellStyle name="Note 4 3 5" xfId="29337" xr:uid="{00000000-0005-0000-0000-000023730000}"/>
    <cellStyle name="Note 4 3 5 10" xfId="29338" xr:uid="{00000000-0005-0000-0000-000024730000}"/>
    <cellStyle name="Note 4 3 5 11" xfId="29339" xr:uid="{00000000-0005-0000-0000-000025730000}"/>
    <cellStyle name="Note 4 3 5 12" xfId="29340" xr:uid="{00000000-0005-0000-0000-000026730000}"/>
    <cellStyle name="Note 4 3 5 2" xfId="29341" xr:uid="{00000000-0005-0000-0000-000027730000}"/>
    <cellStyle name="Note 4 3 5 2 2" xfId="29342" xr:uid="{00000000-0005-0000-0000-000028730000}"/>
    <cellStyle name="Note 4 3 5 2 3" xfId="29343" xr:uid="{00000000-0005-0000-0000-000029730000}"/>
    <cellStyle name="Note 4 3 5 3" xfId="29344" xr:uid="{00000000-0005-0000-0000-00002A730000}"/>
    <cellStyle name="Note 4 3 5 3 2" xfId="29345" xr:uid="{00000000-0005-0000-0000-00002B730000}"/>
    <cellStyle name="Note 4 3 5 3 3" xfId="29346" xr:uid="{00000000-0005-0000-0000-00002C730000}"/>
    <cellStyle name="Note 4 3 5 4" xfId="29347" xr:uid="{00000000-0005-0000-0000-00002D730000}"/>
    <cellStyle name="Note 4 3 5 4 2" xfId="29348" xr:uid="{00000000-0005-0000-0000-00002E730000}"/>
    <cellStyle name="Note 4 3 5 4 3" xfId="29349" xr:uid="{00000000-0005-0000-0000-00002F730000}"/>
    <cellStyle name="Note 4 3 5 5" xfId="29350" xr:uid="{00000000-0005-0000-0000-000030730000}"/>
    <cellStyle name="Note 4 3 5 5 2" xfId="29351" xr:uid="{00000000-0005-0000-0000-000031730000}"/>
    <cellStyle name="Note 4 3 5 5 3" xfId="29352" xr:uid="{00000000-0005-0000-0000-000032730000}"/>
    <cellStyle name="Note 4 3 5 6" xfId="29353" xr:uid="{00000000-0005-0000-0000-000033730000}"/>
    <cellStyle name="Note 4 3 5 6 2" xfId="29354" xr:uid="{00000000-0005-0000-0000-000034730000}"/>
    <cellStyle name="Note 4 3 5 6 3" xfId="29355" xr:uid="{00000000-0005-0000-0000-000035730000}"/>
    <cellStyle name="Note 4 3 5 7" xfId="29356" xr:uid="{00000000-0005-0000-0000-000036730000}"/>
    <cellStyle name="Note 4 3 5 7 2" xfId="29357" xr:uid="{00000000-0005-0000-0000-000037730000}"/>
    <cellStyle name="Note 4 3 5 7 3" xfId="29358" xr:uid="{00000000-0005-0000-0000-000038730000}"/>
    <cellStyle name="Note 4 3 5 8" xfId="29359" xr:uid="{00000000-0005-0000-0000-000039730000}"/>
    <cellStyle name="Note 4 3 5 8 2" xfId="29360" xr:uid="{00000000-0005-0000-0000-00003A730000}"/>
    <cellStyle name="Note 4 3 5 8 3" xfId="29361" xr:uid="{00000000-0005-0000-0000-00003B730000}"/>
    <cellStyle name="Note 4 3 5 9" xfId="29362" xr:uid="{00000000-0005-0000-0000-00003C730000}"/>
    <cellStyle name="Note 4 3 5 9 2" xfId="29363" xr:uid="{00000000-0005-0000-0000-00003D730000}"/>
    <cellStyle name="Note 4 3 5 9 3" xfId="29364" xr:uid="{00000000-0005-0000-0000-00003E730000}"/>
    <cellStyle name="Note 4 3 6" xfId="29365" xr:uid="{00000000-0005-0000-0000-00003F730000}"/>
    <cellStyle name="Note 4 3 6 10" xfId="29366" xr:uid="{00000000-0005-0000-0000-000040730000}"/>
    <cellStyle name="Note 4 3 6 11" xfId="29367" xr:uid="{00000000-0005-0000-0000-000041730000}"/>
    <cellStyle name="Note 4 3 6 12" xfId="29368" xr:uid="{00000000-0005-0000-0000-000042730000}"/>
    <cellStyle name="Note 4 3 6 2" xfId="29369" xr:uid="{00000000-0005-0000-0000-000043730000}"/>
    <cellStyle name="Note 4 3 6 2 2" xfId="29370" xr:uid="{00000000-0005-0000-0000-000044730000}"/>
    <cellStyle name="Note 4 3 6 2 3" xfId="29371" xr:uid="{00000000-0005-0000-0000-000045730000}"/>
    <cellStyle name="Note 4 3 6 3" xfId="29372" xr:uid="{00000000-0005-0000-0000-000046730000}"/>
    <cellStyle name="Note 4 3 6 3 2" xfId="29373" xr:uid="{00000000-0005-0000-0000-000047730000}"/>
    <cellStyle name="Note 4 3 6 3 3" xfId="29374" xr:uid="{00000000-0005-0000-0000-000048730000}"/>
    <cellStyle name="Note 4 3 6 4" xfId="29375" xr:uid="{00000000-0005-0000-0000-000049730000}"/>
    <cellStyle name="Note 4 3 6 4 2" xfId="29376" xr:uid="{00000000-0005-0000-0000-00004A730000}"/>
    <cellStyle name="Note 4 3 6 4 3" xfId="29377" xr:uid="{00000000-0005-0000-0000-00004B730000}"/>
    <cellStyle name="Note 4 3 6 5" xfId="29378" xr:uid="{00000000-0005-0000-0000-00004C730000}"/>
    <cellStyle name="Note 4 3 6 5 2" xfId="29379" xr:uid="{00000000-0005-0000-0000-00004D730000}"/>
    <cellStyle name="Note 4 3 6 5 3" xfId="29380" xr:uid="{00000000-0005-0000-0000-00004E730000}"/>
    <cellStyle name="Note 4 3 6 6" xfId="29381" xr:uid="{00000000-0005-0000-0000-00004F730000}"/>
    <cellStyle name="Note 4 3 6 6 2" xfId="29382" xr:uid="{00000000-0005-0000-0000-000050730000}"/>
    <cellStyle name="Note 4 3 6 6 3" xfId="29383" xr:uid="{00000000-0005-0000-0000-000051730000}"/>
    <cellStyle name="Note 4 3 6 7" xfId="29384" xr:uid="{00000000-0005-0000-0000-000052730000}"/>
    <cellStyle name="Note 4 3 6 7 2" xfId="29385" xr:uid="{00000000-0005-0000-0000-000053730000}"/>
    <cellStyle name="Note 4 3 6 7 3" xfId="29386" xr:uid="{00000000-0005-0000-0000-000054730000}"/>
    <cellStyle name="Note 4 3 6 8" xfId="29387" xr:uid="{00000000-0005-0000-0000-000055730000}"/>
    <cellStyle name="Note 4 3 6 8 2" xfId="29388" xr:uid="{00000000-0005-0000-0000-000056730000}"/>
    <cellStyle name="Note 4 3 6 8 3" xfId="29389" xr:uid="{00000000-0005-0000-0000-000057730000}"/>
    <cellStyle name="Note 4 3 6 9" xfId="29390" xr:uid="{00000000-0005-0000-0000-000058730000}"/>
    <cellStyle name="Note 4 3 6 9 2" xfId="29391" xr:uid="{00000000-0005-0000-0000-000059730000}"/>
    <cellStyle name="Note 4 3 6 9 3" xfId="29392" xr:uid="{00000000-0005-0000-0000-00005A730000}"/>
    <cellStyle name="Note 4 3 7" xfId="29393" xr:uid="{00000000-0005-0000-0000-00005B730000}"/>
    <cellStyle name="Note 4 3 7 10" xfId="29394" xr:uid="{00000000-0005-0000-0000-00005C730000}"/>
    <cellStyle name="Note 4 3 7 11" xfId="29395" xr:uid="{00000000-0005-0000-0000-00005D730000}"/>
    <cellStyle name="Note 4 3 7 12" xfId="29396" xr:uid="{00000000-0005-0000-0000-00005E730000}"/>
    <cellStyle name="Note 4 3 7 2" xfId="29397" xr:uid="{00000000-0005-0000-0000-00005F730000}"/>
    <cellStyle name="Note 4 3 7 2 2" xfId="29398" xr:uid="{00000000-0005-0000-0000-000060730000}"/>
    <cellStyle name="Note 4 3 7 2 3" xfId="29399" xr:uid="{00000000-0005-0000-0000-000061730000}"/>
    <cellStyle name="Note 4 3 7 3" xfId="29400" xr:uid="{00000000-0005-0000-0000-000062730000}"/>
    <cellStyle name="Note 4 3 7 3 2" xfId="29401" xr:uid="{00000000-0005-0000-0000-000063730000}"/>
    <cellStyle name="Note 4 3 7 3 3" xfId="29402" xr:uid="{00000000-0005-0000-0000-000064730000}"/>
    <cellStyle name="Note 4 3 7 4" xfId="29403" xr:uid="{00000000-0005-0000-0000-000065730000}"/>
    <cellStyle name="Note 4 3 7 4 2" xfId="29404" xr:uid="{00000000-0005-0000-0000-000066730000}"/>
    <cellStyle name="Note 4 3 7 4 3" xfId="29405" xr:uid="{00000000-0005-0000-0000-000067730000}"/>
    <cellStyle name="Note 4 3 7 5" xfId="29406" xr:uid="{00000000-0005-0000-0000-000068730000}"/>
    <cellStyle name="Note 4 3 7 5 2" xfId="29407" xr:uid="{00000000-0005-0000-0000-000069730000}"/>
    <cellStyle name="Note 4 3 7 5 3" xfId="29408" xr:uid="{00000000-0005-0000-0000-00006A730000}"/>
    <cellStyle name="Note 4 3 7 6" xfId="29409" xr:uid="{00000000-0005-0000-0000-00006B730000}"/>
    <cellStyle name="Note 4 3 7 6 2" xfId="29410" xr:uid="{00000000-0005-0000-0000-00006C730000}"/>
    <cellStyle name="Note 4 3 7 6 3" xfId="29411" xr:uid="{00000000-0005-0000-0000-00006D730000}"/>
    <cellStyle name="Note 4 3 7 7" xfId="29412" xr:uid="{00000000-0005-0000-0000-00006E730000}"/>
    <cellStyle name="Note 4 3 7 7 2" xfId="29413" xr:uid="{00000000-0005-0000-0000-00006F730000}"/>
    <cellStyle name="Note 4 3 7 7 3" xfId="29414" xr:uid="{00000000-0005-0000-0000-000070730000}"/>
    <cellStyle name="Note 4 3 7 8" xfId="29415" xr:uid="{00000000-0005-0000-0000-000071730000}"/>
    <cellStyle name="Note 4 3 7 8 2" xfId="29416" xr:uid="{00000000-0005-0000-0000-000072730000}"/>
    <cellStyle name="Note 4 3 7 8 3" xfId="29417" xr:uid="{00000000-0005-0000-0000-000073730000}"/>
    <cellStyle name="Note 4 3 7 9" xfId="29418" xr:uid="{00000000-0005-0000-0000-000074730000}"/>
    <cellStyle name="Note 4 3 7 9 2" xfId="29419" xr:uid="{00000000-0005-0000-0000-000075730000}"/>
    <cellStyle name="Note 4 3 7 9 3" xfId="29420" xr:uid="{00000000-0005-0000-0000-000076730000}"/>
    <cellStyle name="Note 4 3 8" xfId="29421" xr:uid="{00000000-0005-0000-0000-000077730000}"/>
    <cellStyle name="Note 4 3 8 10" xfId="29422" xr:uid="{00000000-0005-0000-0000-000078730000}"/>
    <cellStyle name="Note 4 3 8 11" xfId="29423" xr:uid="{00000000-0005-0000-0000-000079730000}"/>
    <cellStyle name="Note 4 3 8 12" xfId="29424" xr:uid="{00000000-0005-0000-0000-00007A730000}"/>
    <cellStyle name="Note 4 3 8 2" xfId="29425" xr:uid="{00000000-0005-0000-0000-00007B730000}"/>
    <cellStyle name="Note 4 3 8 2 2" xfId="29426" xr:uid="{00000000-0005-0000-0000-00007C730000}"/>
    <cellStyle name="Note 4 3 8 2 3" xfId="29427" xr:uid="{00000000-0005-0000-0000-00007D730000}"/>
    <cellStyle name="Note 4 3 8 3" xfId="29428" xr:uid="{00000000-0005-0000-0000-00007E730000}"/>
    <cellStyle name="Note 4 3 8 3 2" xfId="29429" xr:uid="{00000000-0005-0000-0000-00007F730000}"/>
    <cellStyle name="Note 4 3 8 3 3" xfId="29430" xr:uid="{00000000-0005-0000-0000-000080730000}"/>
    <cellStyle name="Note 4 3 8 4" xfId="29431" xr:uid="{00000000-0005-0000-0000-000081730000}"/>
    <cellStyle name="Note 4 3 8 4 2" xfId="29432" xr:uid="{00000000-0005-0000-0000-000082730000}"/>
    <cellStyle name="Note 4 3 8 4 3" xfId="29433" xr:uid="{00000000-0005-0000-0000-000083730000}"/>
    <cellStyle name="Note 4 3 8 5" xfId="29434" xr:uid="{00000000-0005-0000-0000-000084730000}"/>
    <cellStyle name="Note 4 3 8 5 2" xfId="29435" xr:uid="{00000000-0005-0000-0000-000085730000}"/>
    <cellStyle name="Note 4 3 8 5 3" xfId="29436" xr:uid="{00000000-0005-0000-0000-000086730000}"/>
    <cellStyle name="Note 4 3 8 6" xfId="29437" xr:uid="{00000000-0005-0000-0000-000087730000}"/>
    <cellStyle name="Note 4 3 8 6 2" xfId="29438" xr:uid="{00000000-0005-0000-0000-000088730000}"/>
    <cellStyle name="Note 4 3 8 6 3" xfId="29439" xr:uid="{00000000-0005-0000-0000-000089730000}"/>
    <cellStyle name="Note 4 3 8 7" xfId="29440" xr:uid="{00000000-0005-0000-0000-00008A730000}"/>
    <cellStyle name="Note 4 3 8 7 2" xfId="29441" xr:uid="{00000000-0005-0000-0000-00008B730000}"/>
    <cellStyle name="Note 4 3 8 7 3" xfId="29442" xr:uid="{00000000-0005-0000-0000-00008C730000}"/>
    <cellStyle name="Note 4 3 8 8" xfId="29443" xr:uid="{00000000-0005-0000-0000-00008D730000}"/>
    <cellStyle name="Note 4 3 8 8 2" xfId="29444" xr:uid="{00000000-0005-0000-0000-00008E730000}"/>
    <cellStyle name="Note 4 3 8 8 3" xfId="29445" xr:uid="{00000000-0005-0000-0000-00008F730000}"/>
    <cellStyle name="Note 4 3 8 9" xfId="29446" xr:uid="{00000000-0005-0000-0000-000090730000}"/>
    <cellStyle name="Note 4 3 8 9 2" xfId="29447" xr:uid="{00000000-0005-0000-0000-000091730000}"/>
    <cellStyle name="Note 4 3 8 9 3" xfId="29448" xr:uid="{00000000-0005-0000-0000-000092730000}"/>
    <cellStyle name="Note 4 3 9" xfId="29449" xr:uid="{00000000-0005-0000-0000-000093730000}"/>
    <cellStyle name="Note 4 3 9 10" xfId="29450" xr:uid="{00000000-0005-0000-0000-000094730000}"/>
    <cellStyle name="Note 4 3 9 11" xfId="29451" xr:uid="{00000000-0005-0000-0000-000095730000}"/>
    <cellStyle name="Note 4 3 9 12" xfId="29452" xr:uid="{00000000-0005-0000-0000-000096730000}"/>
    <cellStyle name="Note 4 3 9 2" xfId="29453" xr:uid="{00000000-0005-0000-0000-000097730000}"/>
    <cellStyle name="Note 4 3 9 2 2" xfId="29454" xr:uid="{00000000-0005-0000-0000-000098730000}"/>
    <cellStyle name="Note 4 3 9 2 3" xfId="29455" xr:uid="{00000000-0005-0000-0000-000099730000}"/>
    <cellStyle name="Note 4 3 9 3" xfId="29456" xr:uid="{00000000-0005-0000-0000-00009A730000}"/>
    <cellStyle name="Note 4 3 9 3 2" xfId="29457" xr:uid="{00000000-0005-0000-0000-00009B730000}"/>
    <cellStyle name="Note 4 3 9 3 3" xfId="29458" xr:uid="{00000000-0005-0000-0000-00009C730000}"/>
    <cellStyle name="Note 4 3 9 4" xfId="29459" xr:uid="{00000000-0005-0000-0000-00009D730000}"/>
    <cellStyle name="Note 4 3 9 4 2" xfId="29460" xr:uid="{00000000-0005-0000-0000-00009E730000}"/>
    <cellStyle name="Note 4 3 9 4 3" xfId="29461" xr:uid="{00000000-0005-0000-0000-00009F730000}"/>
    <cellStyle name="Note 4 3 9 5" xfId="29462" xr:uid="{00000000-0005-0000-0000-0000A0730000}"/>
    <cellStyle name="Note 4 3 9 5 2" xfId="29463" xr:uid="{00000000-0005-0000-0000-0000A1730000}"/>
    <cellStyle name="Note 4 3 9 5 3" xfId="29464" xr:uid="{00000000-0005-0000-0000-0000A2730000}"/>
    <cellStyle name="Note 4 3 9 6" xfId="29465" xr:uid="{00000000-0005-0000-0000-0000A3730000}"/>
    <cellStyle name="Note 4 3 9 6 2" xfId="29466" xr:uid="{00000000-0005-0000-0000-0000A4730000}"/>
    <cellStyle name="Note 4 3 9 6 3" xfId="29467" xr:uid="{00000000-0005-0000-0000-0000A5730000}"/>
    <cellStyle name="Note 4 3 9 7" xfId="29468" xr:uid="{00000000-0005-0000-0000-0000A6730000}"/>
    <cellStyle name="Note 4 3 9 7 2" xfId="29469" xr:uid="{00000000-0005-0000-0000-0000A7730000}"/>
    <cellStyle name="Note 4 3 9 7 3" xfId="29470" xr:uid="{00000000-0005-0000-0000-0000A8730000}"/>
    <cellStyle name="Note 4 3 9 8" xfId="29471" xr:uid="{00000000-0005-0000-0000-0000A9730000}"/>
    <cellStyle name="Note 4 3 9 8 2" xfId="29472" xr:uid="{00000000-0005-0000-0000-0000AA730000}"/>
    <cellStyle name="Note 4 3 9 8 3" xfId="29473" xr:uid="{00000000-0005-0000-0000-0000AB730000}"/>
    <cellStyle name="Note 4 3 9 9" xfId="29474" xr:uid="{00000000-0005-0000-0000-0000AC730000}"/>
    <cellStyle name="Note 4 3 9 9 2" xfId="29475" xr:uid="{00000000-0005-0000-0000-0000AD730000}"/>
    <cellStyle name="Note 4 3 9 9 3" xfId="29476" xr:uid="{00000000-0005-0000-0000-0000AE730000}"/>
    <cellStyle name="Note 4 4" xfId="29477" xr:uid="{00000000-0005-0000-0000-0000AF730000}"/>
    <cellStyle name="Note 4 4 10" xfId="29478" xr:uid="{00000000-0005-0000-0000-0000B0730000}"/>
    <cellStyle name="Note 4 4 11" xfId="29479" xr:uid="{00000000-0005-0000-0000-0000B1730000}"/>
    <cellStyle name="Note 4 4 12" xfId="29480" xr:uid="{00000000-0005-0000-0000-0000B2730000}"/>
    <cellStyle name="Note 4 4 2" xfId="29481" xr:uid="{00000000-0005-0000-0000-0000B3730000}"/>
    <cellStyle name="Note 4 4 2 2" xfId="29482" xr:uid="{00000000-0005-0000-0000-0000B4730000}"/>
    <cellStyle name="Note 4 4 2 3" xfId="29483" xr:uid="{00000000-0005-0000-0000-0000B5730000}"/>
    <cellStyle name="Note 4 4 3" xfId="29484" xr:uid="{00000000-0005-0000-0000-0000B6730000}"/>
    <cellStyle name="Note 4 4 3 2" xfId="29485" xr:uid="{00000000-0005-0000-0000-0000B7730000}"/>
    <cellStyle name="Note 4 4 3 3" xfId="29486" xr:uid="{00000000-0005-0000-0000-0000B8730000}"/>
    <cellStyle name="Note 4 4 4" xfId="29487" xr:uid="{00000000-0005-0000-0000-0000B9730000}"/>
    <cellStyle name="Note 4 4 4 2" xfId="29488" xr:uid="{00000000-0005-0000-0000-0000BA730000}"/>
    <cellStyle name="Note 4 4 4 3" xfId="29489" xr:uid="{00000000-0005-0000-0000-0000BB730000}"/>
    <cellStyle name="Note 4 4 5" xfId="29490" xr:uid="{00000000-0005-0000-0000-0000BC730000}"/>
    <cellStyle name="Note 4 4 5 2" xfId="29491" xr:uid="{00000000-0005-0000-0000-0000BD730000}"/>
    <cellStyle name="Note 4 4 5 3" xfId="29492" xr:uid="{00000000-0005-0000-0000-0000BE730000}"/>
    <cellStyle name="Note 4 4 6" xfId="29493" xr:uid="{00000000-0005-0000-0000-0000BF730000}"/>
    <cellStyle name="Note 4 4 6 2" xfId="29494" xr:uid="{00000000-0005-0000-0000-0000C0730000}"/>
    <cellStyle name="Note 4 4 6 3" xfId="29495" xr:uid="{00000000-0005-0000-0000-0000C1730000}"/>
    <cellStyle name="Note 4 4 7" xfId="29496" xr:uid="{00000000-0005-0000-0000-0000C2730000}"/>
    <cellStyle name="Note 4 4 7 2" xfId="29497" xr:uid="{00000000-0005-0000-0000-0000C3730000}"/>
    <cellStyle name="Note 4 4 7 3" xfId="29498" xr:uid="{00000000-0005-0000-0000-0000C4730000}"/>
    <cellStyle name="Note 4 4 8" xfId="29499" xr:uid="{00000000-0005-0000-0000-0000C5730000}"/>
    <cellStyle name="Note 4 4 8 2" xfId="29500" xr:uid="{00000000-0005-0000-0000-0000C6730000}"/>
    <cellStyle name="Note 4 4 8 3" xfId="29501" xr:uid="{00000000-0005-0000-0000-0000C7730000}"/>
    <cellStyle name="Note 4 4 9" xfId="29502" xr:uid="{00000000-0005-0000-0000-0000C8730000}"/>
    <cellStyle name="Note 4 4 9 2" xfId="29503" xr:uid="{00000000-0005-0000-0000-0000C9730000}"/>
    <cellStyle name="Note 4 4 9 3" xfId="29504" xr:uid="{00000000-0005-0000-0000-0000CA730000}"/>
    <cellStyle name="Note 4 5" xfId="29505" xr:uid="{00000000-0005-0000-0000-0000CB730000}"/>
    <cellStyle name="Note 4 5 2" xfId="29506" xr:uid="{00000000-0005-0000-0000-0000CC730000}"/>
    <cellStyle name="Note 4 5 3" xfId="29507" xr:uid="{00000000-0005-0000-0000-0000CD730000}"/>
    <cellStyle name="Note 4 6" xfId="29508" xr:uid="{00000000-0005-0000-0000-0000CE730000}"/>
    <cellStyle name="Note 4 6 2" xfId="29509" xr:uid="{00000000-0005-0000-0000-0000CF730000}"/>
    <cellStyle name="Note 4 7" xfId="58314" xr:uid="{00000000-0005-0000-0000-0000D0730000}"/>
    <cellStyle name="Note 4 8" xfId="488" xr:uid="{00000000-0005-0000-0000-0000D1730000}"/>
    <cellStyle name="Note 4 9" xfId="468" xr:uid="{00000000-0005-0000-0000-0000D2730000}"/>
    <cellStyle name="Note 5" xfId="29510" xr:uid="{00000000-0005-0000-0000-0000D3730000}"/>
    <cellStyle name="Note 5 2" xfId="29511" xr:uid="{00000000-0005-0000-0000-0000D4730000}"/>
    <cellStyle name="Note 5 3" xfId="29512" xr:uid="{00000000-0005-0000-0000-0000D5730000}"/>
    <cellStyle name="Note 5 3 2" xfId="29513" xr:uid="{00000000-0005-0000-0000-0000D6730000}"/>
    <cellStyle name="Note 5 4" xfId="29514" xr:uid="{00000000-0005-0000-0000-0000D7730000}"/>
    <cellStyle name="Note 5 4 2" xfId="29515" xr:uid="{00000000-0005-0000-0000-0000D8730000}"/>
    <cellStyle name="Note 6" xfId="29516" xr:uid="{00000000-0005-0000-0000-0000D9730000}"/>
    <cellStyle name="Note 6 2" xfId="29517" xr:uid="{00000000-0005-0000-0000-0000DA730000}"/>
    <cellStyle name="Note 6 2 2" xfId="29518" xr:uid="{00000000-0005-0000-0000-0000DB730000}"/>
    <cellStyle name="Note 6 3" xfId="29519" xr:uid="{00000000-0005-0000-0000-0000DC730000}"/>
    <cellStyle name="Note 7" xfId="29520" xr:uid="{00000000-0005-0000-0000-0000DD730000}"/>
    <cellStyle name="Note 7 2" xfId="29521" xr:uid="{00000000-0005-0000-0000-0000DE730000}"/>
    <cellStyle name="Note 7 2 2" xfId="29522" xr:uid="{00000000-0005-0000-0000-0000DF730000}"/>
    <cellStyle name="Note 7 3" xfId="29523" xr:uid="{00000000-0005-0000-0000-0000E0730000}"/>
    <cellStyle name="Note 8" xfId="29524" xr:uid="{00000000-0005-0000-0000-0000E1730000}"/>
    <cellStyle name="Note 8 2" xfId="29525" xr:uid="{00000000-0005-0000-0000-0000E2730000}"/>
    <cellStyle name="Note 8 2 2" xfId="29526" xr:uid="{00000000-0005-0000-0000-0000E3730000}"/>
    <cellStyle name="Note 8 3" xfId="29527" xr:uid="{00000000-0005-0000-0000-0000E4730000}"/>
    <cellStyle name="Note 9" xfId="29528" xr:uid="{00000000-0005-0000-0000-0000E5730000}"/>
    <cellStyle name="Note 9 2" xfId="29529" xr:uid="{00000000-0005-0000-0000-0000E6730000}"/>
    <cellStyle name="Note 9 2 2" xfId="29530" xr:uid="{00000000-0005-0000-0000-0000E7730000}"/>
    <cellStyle name="Note 9 3" xfId="29531" xr:uid="{00000000-0005-0000-0000-0000E8730000}"/>
    <cellStyle name="Œ…‹æØ‚è [0.00]_Region Orders (2)" xfId="104" xr:uid="{00000000-0005-0000-0000-0000E9730000}"/>
    <cellStyle name="Œ…‹æØ‚è_Region Orders (2)" xfId="105" xr:uid="{00000000-0005-0000-0000-0000EA730000}"/>
    <cellStyle name="Output" xfId="10" builtinId="21" customBuiltin="1"/>
    <cellStyle name="Output 2" xfId="385" xr:uid="{00000000-0005-0000-0000-0000EC730000}"/>
    <cellStyle name="Output 2 10" xfId="29532" xr:uid="{00000000-0005-0000-0000-0000ED730000}"/>
    <cellStyle name="Output 2 10 2" xfId="29533" xr:uid="{00000000-0005-0000-0000-0000EE730000}"/>
    <cellStyle name="Output 2 10 2 2" xfId="29534" xr:uid="{00000000-0005-0000-0000-0000EF730000}"/>
    <cellStyle name="Output 2 10 2 3" xfId="29535" xr:uid="{00000000-0005-0000-0000-0000F0730000}"/>
    <cellStyle name="Output 2 10 2 4" xfId="29536" xr:uid="{00000000-0005-0000-0000-0000F1730000}"/>
    <cellStyle name="Output 2 10 3" xfId="29537" xr:uid="{00000000-0005-0000-0000-0000F2730000}"/>
    <cellStyle name="Output 2 10 4" xfId="29538" xr:uid="{00000000-0005-0000-0000-0000F3730000}"/>
    <cellStyle name="Output 2 11" xfId="29539" xr:uid="{00000000-0005-0000-0000-0000F4730000}"/>
    <cellStyle name="Output 2 11 2" xfId="29540" xr:uid="{00000000-0005-0000-0000-0000F5730000}"/>
    <cellStyle name="Output 2 11 2 2" xfId="29541" xr:uid="{00000000-0005-0000-0000-0000F6730000}"/>
    <cellStyle name="Output 2 11 2 3" xfId="29542" xr:uid="{00000000-0005-0000-0000-0000F7730000}"/>
    <cellStyle name="Output 2 11 2 4" xfId="29543" xr:uid="{00000000-0005-0000-0000-0000F8730000}"/>
    <cellStyle name="Output 2 11 3" xfId="29544" xr:uid="{00000000-0005-0000-0000-0000F9730000}"/>
    <cellStyle name="Output 2 11 4" xfId="29545" xr:uid="{00000000-0005-0000-0000-0000FA730000}"/>
    <cellStyle name="Output 2 12" xfId="29546" xr:uid="{00000000-0005-0000-0000-0000FB730000}"/>
    <cellStyle name="Output 2 12 2" xfId="29547" xr:uid="{00000000-0005-0000-0000-0000FC730000}"/>
    <cellStyle name="Output 2 12 2 2" xfId="29548" xr:uid="{00000000-0005-0000-0000-0000FD730000}"/>
    <cellStyle name="Output 2 12 2 3" xfId="29549" xr:uid="{00000000-0005-0000-0000-0000FE730000}"/>
    <cellStyle name="Output 2 12 2 4" xfId="29550" xr:uid="{00000000-0005-0000-0000-0000FF730000}"/>
    <cellStyle name="Output 2 12 3" xfId="29551" xr:uid="{00000000-0005-0000-0000-000000740000}"/>
    <cellStyle name="Output 2 12 4" xfId="29552" xr:uid="{00000000-0005-0000-0000-000001740000}"/>
    <cellStyle name="Output 2 13" xfId="29553" xr:uid="{00000000-0005-0000-0000-000002740000}"/>
    <cellStyle name="Output 2 13 2" xfId="29554" xr:uid="{00000000-0005-0000-0000-000003740000}"/>
    <cellStyle name="Output 2 13 3" xfId="29555" xr:uid="{00000000-0005-0000-0000-000004740000}"/>
    <cellStyle name="Output 2 14" xfId="29556" xr:uid="{00000000-0005-0000-0000-000005740000}"/>
    <cellStyle name="Output 2 14 2" xfId="29557" xr:uid="{00000000-0005-0000-0000-000006740000}"/>
    <cellStyle name="Output 2 14 3" xfId="29558" xr:uid="{00000000-0005-0000-0000-000007740000}"/>
    <cellStyle name="Output 2 15" xfId="58313" xr:uid="{00000000-0005-0000-0000-000008740000}"/>
    <cellStyle name="Output 2 2" xfId="386" xr:uid="{00000000-0005-0000-0000-000009740000}"/>
    <cellStyle name="Output 2 2 10" xfId="29559" xr:uid="{00000000-0005-0000-0000-00000A740000}"/>
    <cellStyle name="Output 2 2 10 2" xfId="29560" xr:uid="{00000000-0005-0000-0000-00000B740000}"/>
    <cellStyle name="Output 2 2 10 2 2" xfId="29561" xr:uid="{00000000-0005-0000-0000-00000C740000}"/>
    <cellStyle name="Output 2 2 10 2 3" xfId="29562" xr:uid="{00000000-0005-0000-0000-00000D740000}"/>
    <cellStyle name="Output 2 2 10 2 4" xfId="29563" xr:uid="{00000000-0005-0000-0000-00000E740000}"/>
    <cellStyle name="Output 2 2 10 3" xfId="29564" xr:uid="{00000000-0005-0000-0000-00000F740000}"/>
    <cellStyle name="Output 2 2 10 4" xfId="29565" xr:uid="{00000000-0005-0000-0000-000010740000}"/>
    <cellStyle name="Output 2 2 11" xfId="29566" xr:uid="{00000000-0005-0000-0000-000011740000}"/>
    <cellStyle name="Output 2 2 11 2" xfId="29567" xr:uid="{00000000-0005-0000-0000-000012740000}"/>
    <cellStyle name="Output 2 2 11 3" xfId="29568" xr:uid="{00000000-0005-0000-0000-000013740000}"/>
    <cellStyle name="Output 2 2 12" xfId="29569" xr:uid="{00000000-0005-0000-0000-000014740000}"/>
    <cellStyle name="Output 2 2 12 2" xfId="29570" xr:uid="{00000000-0005-0000-0000-000015740000}"/>
    <cellStyle name="Output 2 2 12 3" xfId="29571" xr:uid="{00000000-0005-0000-0000-000016740000}"/>
    <cellStyle name="Output 2 2 13" xfId="58425" xr:uid="{00000000-0005-0000-0000-000017740000}"/>
    <cellStyle name="Output 2 2 2" xfId="387" xr:uid="{00000000-0005-0000-0000-000018740000}"/>
    <cellStyle name="Output 2 2 2 10" xfId="29572" xr:uid="{00000000-0005-0000-0000-000019740000}"/>
    <cellStyle name="Output 2 2 2 10 10" xfId="29573" xr:uid="{00000000-0005-0000-0000-00001A740000}"/>
    <cellStyle name="Output 2 2 2 10 10 10" xfId="29574" xr:uid="{00000000-0005-0000-0000-00001B740000}"/>
    <cellStyle name="Output 2 2 2 10 10 11" xfId="29575" xr:uid="{00000000-0005-0000-0000-00001C740000}"/>
    <cellStyle name="Output 2 2 2 10 10 12" xfId="29576" xr:uid="{00000000-0005-0000-0000-00001D740000}"/>
    <cellStyle name="Output 2 2 2 10 10 2" xfId="29577" xr:uid="{00000000-0005-0000-0000-00001E740000}"/>
    <cellStyle name="Output 2 2 2 10 10 2 2" xfId="29578" xr:uid="{00000000-0005-0000-0000-00001F740000}"/>
    <cellStyle name="Output 2 2 2 10 10 2 3" xfId="29579" xr:uid="{00000000-0005-0000-0000-000020740000}"/>
    <cellStyle name="Output 2 2 2 10 10 3" xfId="29580" xr:uid="{00000000-0005-0000-0000-000021740000}"/>
    <cellStyle name="Output 2 2 2 10 10 3 2" xfId="29581" xr:uid="{00000000-0005-0000-0000-000022740000}"/>
    <cellStyle name="Output 2 2 2 10 10 3 3" xfId="29582" xr:uid="{00000000-0005-0000-0000-000023740000}"/>
    <cellStyle name="Output 2 2 2 10 10 4" xfId="29583" xr:uid="{00000000-0005-0000-0000-000024740000}"/>
    <cellStyle name="Output 2 2 2 10 10 4 2" xfId="29584" xr:uid="{00000000-0005-0000-0000-000025740000}"/>
    <cellStyle name="Output 2 2 2 10 10 4 3" xfId="29585" xr:uid="{00000000-0005-0000-0000-000026740000}"/>
    <cellStyle name="Output 2 2 2 10 10 5" xfId="29586" xr:uid="{00000000-0005-0000-0000-000027740000}"/>
    <cellStyle name="Output 2 2 2 10 10 5 2" xfId="29587" xr:uid="{00000000-0005-0000-0000-000028740000}"/>
    <cellStyle name="Output 2 2 2 10 10 5 3" xfId="29588" xr:uid="{00000000-0005-0000-0000-000029740000}"/>
    <cellStyle name="Output 2 2 2 10 10 6" xfId="29589" xr:uid="{00000000-0005-0000-0000-00002A740000}"/>
    <cellStyle name="Output 2 2 2 10 10 6 2" xfId="29590" xr:uid="{00000000-0005-0000-0000-00002B740000}"/>
    <cellStyle name="Output 2 2 2 10 10 6 3" xfId="29591" xr:uid="{00000000-0005-0000-0000-00002C740000}"/>
    <cellStyle name="Output 2 2 2 10 10 7" xfId="29592" xr:uid="{00000000-0005-0000-0000-00002D740000}"/>
    <cellStyle name="Output 2 2 2 10 10 7 2" xfId="29593" xr:uid="{00000000-0005-0000-0000-00002E740000}"/>
    <cellStyle name="Output 2 2 2 10 10 7 3" xfId="29594" xr:uid="{00000000-0005-0000-0000-00002F740000}"/>
    <cellStyle name="Output 2 2 2 10 10 8" xfId="29595" xr:uid="{00000000-0005-0000-0000-000030740000}"/>
    <cellStyle name="Output 2 2 2 10 10 8 2" xfId="29596" xr:uid="{00000000-0005-0000-0000-000031740000}"/>
    <cellStyle name="Output 2 2 2 10 10 8 3" xfId="29597" xr:uid="{00000000-0005-0000-0000-000032740000}"/>
    <cellStyle name="Output 2 2 2 10 10 9" xfId="29598" xr:uid="{00000000-0005-0000-0000-000033740000}"/>
    <cellStyle name="Output 2 2 2 10 10 9 2" xfId="29599" xr:uid="{00000000-0005-0000-0000-000034740000}"/>
    <cellStyle name="Output 2 2 2 10 10 9 3" xfId="29600" xr:uid="{00000000-0005-0000-0000-000035740000}"/>
    <cellStyle name="Output 2 2 2 10 11" xfId="29601" xr:uid="{00000000-0005-0000-0000-000036740000}"/>
    <cellStyle name="Output 2 2 2 10 11 2" xfId="29602" xr:uid="{00000000-0005-0000-0000-000037740000}"/>
    <cellStyle name="Output 2 2 2 10 11 3" xfId="29603" xr:uid="{00000000-0005-0000-0000-000038740000}"/>
    <cellStyle name="Output 2 2 2 10 12" xfId="29604" xr:uid="{00000000-0005-0000-0000-000039740000}"/>
    <cellStyle name="Output 2 2 2 10 12 2" xfId="29605" xr:uid="{00000000-0005-0000-0000-00003A740000}"/>
    <cellStyle name="Output 2 2 2 10 12 3" xfId="29606" xr:uid="{00000000-0005-0000-0000-00003B740000}"/>
    <cellStyle name="Output 2 2 2 10 13" xfId="29607" xr:uid="{00000000-0005-0000-0000-00003C740000}"/>
    <cellStyle name="Output 2 2 2 10 13 2" xfId="29608" xr:uid="{00000000-0005-0000-0000-00003D740000}"/>
    <cellStyle name="Output 2 2 2 10 13 3" xfId="29609" xr:uid="{00000000-0005-0000-0000-00003E740000}"/>
    <cellStyle name="Output 2 2 2 10 14" xfId="29610" xr:uid="{00000000-0005-0000-0000-00003F740000}"/>
    <cellStyle name="Output 2 2 2 10 14 2" xfId="29611" xr:uid="{00000000-0005-0000-0000-000040740000}"/>
    <cellStyle name="Output 2 2 2 10 14 3" xfId="29612" xr:uid="{00000000-0005-0000-0000-000041740000}"/>
    <cellStyle name="Output 2 2 2 10 15" xfId="29613" xr:uid="{00000000-0005-0000-0000-000042740000}"/>
    <cellStyle name="Output 2 2 2 10 15 2" xfId="29614" xr:uid="{00000000-0005-0000-0000-000043740000}"/>
    <cellStyle name="Output 2 2 2 10 15 3" xfId="29615" xr:uid="{00000000-0005-0000-0000-000044740000}"/>
    <cellStyle name="Output 2 2 2 10 16" xfId="29616" xr:uid="{00000000-0005-0000-0000-000045740000}"/>
    <cellStyle name="Output 2 2 2 10 16 2" xfId="29617" xr:uid="{00000000-0005-0000-0000-000046740000}"/>
    <cellStyle name="Output 2 2 2 10 16 3" xfId="29618" xr:uid="{00000000-0005-0000-0000-000047740000}"/>
    <cellStyle name="Output 2 2 2 10 17" xfId="29619" xr:uid="{00000000-0005-0000-0000-000048740000}"/>
    <cellStyle name="Output 2 2 2 10 17 2" xfId="29620" xr:uid="{00000000-0005-0000-0000-000049740000}"/>
    <cellStyle name="Output 2 2 2 10 17 3" xfId="29621" xr:uid="{00000000-0005-0000-0000-00004A740000}"/>
    <cellStyle name="Output 2 2 2 10 18" xfId="29622" xr:uid="{00000000-0005-0000-0000-00004B740000}"/>
    <cellStyle name="Output 2 2 2 10 18 2" xfId="29623" xr:uid="{00000000-0005-0000-0000-00004C740000}"/>
    <cellStyle name="Output 2 2 2 10 18 3" xfId="29624" xr:uid="{00000000-0005-0000-0000-00004D740000}"/>
    <cellStyle name="Output 2 2 2 10 19" xfId="29625" xr:uid="{00000000-0005-0000-0000-00004E740000}"/>
    <cellStyle name="Output 2 2 2 10 19 2" xfId="29626" xr:uid="{00000000-0005-0000-0000-00004F740000}"/>
    <cellStyle name="Output 2 2 2 10 19 3" xfId="29627" xr:uid="{00000000-0005-0000-0000-000050740000}"/>
    <cellStyle name="Output 2 2 2 10 2" xfId="29628" xr:uid="{00000000-0005-0000-0000-000051740000}"/>
    <cellStyle name="Output 2 2 2 10 2 10" xfId="29629" xr:uid="{00000000-0005-0000-0000-000052740000}"/>
    <cellStyle name="Output 2 2 2 10 2 11" xfId="29630" xr:uid="{00000000-0005-0000-0000-000053740000}"/>
    <cellStyle name="Output 2 2 2 10 2 12" xfId="29631" xr:uid="{00000000-0005-0000-0000-000054740000}"/>
    <cellStyle name="Output 2 2 2 10 2 2" xfId="29632" xr:uid="{00000000-0005-0000-0000-000055740000}"/>
    <cellStyle name="Output 2 2 2 10 2 2 2" xfId="29633" xr:uid="{00000000-0005-0000-0000-000056740000}"/>
    <cellStyle name="Output 2 2 2 10 2 2 3" xfId="29634" xr:uid="{00000000-0005-0000-0000-000057740000}"/>
    <cellStyle name="Output 2 2 2 10 2 3" xfId="29635" xr:uid="{00000000-0005-0000-0000-000058740000}"/>
    <cellStyle name="Output 2 2 2 10 2 3 2" xfId="29636" xr:uid="{00000000-0005-0000-0000-000059740000}"/>
    <cellStyle name="Output 2 2 2 10 2 3 3" xfId="29637" xr:uid="{00000000-0005-0000-0000-00005A740000}"/>
    <cellStyle name="Output 2 2 2 10 2 4" xfId="29638" xr:uid="{00000000-0005-0000-0000-00005B740000}"/>
    <cellStyle name="Output 2 2 2 10 2 4 2" xfId="29639" xr:uid="{00000000-0005-0000-0000-00005C740000}"/>
    <cellStyle name="Output 2 2 2 10 2 4 3" xfId="29640" xr:uid="{00000000-0005-0000-0000-00005D740000}"/>
    <cellStyle name="Output 2 2 2 10 2 5" xfId="29641" xr:uid="{00000000-0005-0000-0000-00005E740000}"/>
    <cellStyle name="Output 2 2 2 10 2 5 2" xfId="29642" xr:uid="{00000000-0005-0000-0000-00005F740000}"/>
    <cellStyle name="Output 2 2 2 10 2 5 3" xfId="29643" xr:uid="{00000000-0005-0000-0000-000060740000}"/>
    <cellStyle name="Output 2 2 2 10 2 6" xfId="29644" xr:uid="{00000000-0005-0000-0000-000061740000}"/>
    <cellStyle name="Output 2 2 2 10 2 6 2" xfId="29645" xr:uid="{00000000-0005-0000-0000-000062740000}"/>
    <cellStyle name="Output 2 2 2 10 2 6 3" xfId="29646" xr:uid="{00000000-0005-0000-0000-000063740000}"/>
    <cellStyle name="Output 2 2 2 10 2 7" xfId="29647" xr:uid="{00000000-0005-0000-0000-000064740000}"/>
    <cellStyle name="Output 2 2 2 10 2 7 2" xfId="29648" xr:uid="{00000000-0005-0000-0000-000065740000}"/>
    <cellStyle name="Output 2 2 2 10 2 7 3" xfId="29649" xr:uid="{00000000-0005-0000-0000-000066740000}"/>
    <cellStyle name="Output 2 2 2 10 2 8" xfId="29650" xr:uid="{00000000-0005-0000-0000-000067740000}"/>
    <cellStyle name="Output 2 2 2 10 2 8 2" xfId="29651" xr:uid="{00000000-0005-0000-0000-000068740000}"/>
    <cellStyle name="Output 2 2 2 10 2 8 3" xfId="29652" xr:uid="{00000000-0005-0000-0000-000069740000}"/>
    <cellStyle name="Output 2 2 2 10 2 9" xfId="29653" xr:uid="{00000000-0005-0000-0000-00006A740000}"/>
    <cellStyle name="Output 2 2 2 10 2 9 2" xfId="29654" xr:uid="{00000000-0005-0000-0000-00006B740000}"/>
    <cellStyle name="Output 2 2 2 10 2 9 3" xfId="29655" xr:uid="{00000000-0005-0000-0000-00006C740000}"/>
    <cellStyle name="Output 2 2 2 10 20" xfId="29656" xr:uid="{00000000-0005-0000-0000-00006D740000}"/>
    <cellStyle name="Output 2 2 2 10 21" xfId="29657" xr:uid="{00000000-0005-0000-0000-00006E740000}"/>
    <cellStyle name="Output 2 2 2 10 3" xfId="29658" xr:uid="{00000000-0005-0000-0000-00006F740000}"/>
    <cellStyle name="Output 2 2 2 10 3 10" xfId="29659" xr:uid="{00000000-0005-0000-0000-000070740000}"/>
    <cellStyle name="Output 2 2 2 10 3 11" xfId="29660" xr:uid="{00000000-0005-0000-0000-000071740000}"/>
    <cellStyle name="Output 2 2 2 10 3 12" xfId="29661" xr:uid="{00000000-0005-0000-0000-000072740000}"/>
    <cellStyle name="Output 2 2 2 10 3 2" xfId="29662" xr:uid="{00000000-0005-0000-0000-000073740000}"/>
    <cellStyle name="Output 2 2 2 10 3 2 2" xfId="29663" xr:uid="{00000000-0005-0000-0000-000074740000}"/>
    <cellStyle name="Output 2 2 2 10 3 2 3" xfId="29664" xr:uid="{00000000-0005-0000-0000-000075740000}"/>
    <cellStyle name="Output 2 2 2 10 3 3" xfId="29665" xr:uid="{00000000-0005-0000-0000-000076740000}"/>
    <cellStyle name="Output 2 2 2 10 3 3 2" xfId="29666" xr:uid="{00000000-0005-0000-0000-000077740000}"/>
    <cellStyle name="Output 2 2 2 10 3 3 3" xfId="29667" xr:uid="{00000000-0005-0000-0000-000078740000}"/>
    <cellStyle name="Output 2 2 2 10 3 4" xfId="29668" xr:uid="{00000000-0005-0000-0000-000079740000}"/>
    <cellStyle name="Output 2 2 2 10 3 4 2" xfId="29669" xr:uid="{00000000-0005-0000-0000-00007A740000}"/>
    <cellStyle name="Output 2 2 2 10 3 4 3" xfId="29670" xr:uid="{00000000-0005-0000-0000-00007B740000}"/>
    <cellStyle name="Output 2 2 2 10 3 5" xfId="29671" xr:uid="{00000000-0005-0000-0000-00007C740000}"/>
    <cellStyle name="Output 2 2 2 10 3 5 2" xfId="29672" xr:uid="{00000000-0005-0000-0000-00007D740000}"/>
    <cellStyle name="Output 2 2 2 10 3 5 3" xfId="29673" xr:uid="{00000000-0005-0000-0000-00007E740000}"/>
    <cellStyle name="Output 2 2 2 10 3 6" xfId="29674" xr:uid="{00000000-0005-0000-0000-00007F740000}"/>
    <cellStyle name="Output 2 2 2 10 3 6 2" xfId="29675" xr:uid="{00000000-0005-0000-0000-000080740000}"/>
    <cellStyle name="Output 2 2 2 10 3 6 3" xfId="29676" xr:uid="{00000000-0005-0000-0000-000081740000}"/>
    <cellStyle name="Output 2 2 2 10 3 7" xfId="29677" xr:uid="{00000000-0005-0000-0000-000082740000}"/>
    <cellStyle name="Output 2 2 2 10 3 7 2" xfId="29678" xr:uid="{00000000-0005-0000-0000-000083740000}"/>
    <cellStyle name="Output 2 2 2 10 3 7 3" xfId="29679" xr:uid="{00000000-0005-0000-0000-000084740000}"/>
    <cellStyle name="Output 2 2 2 10 3 8" xfId="29680" xr:uid="{00000000-0005-0000-0000-000085740000}"/>
    <cellStyle name="Output 2 2 2 10 3 8 2" xfId="29681" xr:uid="{00000000-0005-0000-0000-000086740000}"/>
    <cellStyle name="Output 2 2 2 10 3 8 3" xfId="29682" xr:uid="{00000000-0005-0000-0000-000087740000}"/>
    <cellStyle name="Output 2 2 2 10 3 9" xfId="29683" xr:uid="{00000000-0005-0000-0000-000088740000}"/>
    <cellStyle name="Output 2 2 2 10 3 9 2" xfId="29684" xr:uid="{00000000-0005-0000-0000-000089740000}"/>
    <cellStyle name="Output 2 2 2 10 3 9 3" xfId="29685" xr:uid="{00000000-0005-0000-0000-00008A740000}"/>
    <cellStyle name="Output 2 2 2 10 4" xfId="29686" xr:uid="{00000000-0005-0000-0000-00008B740000}"/>
    <cellStyle name="Output 2 2 2 10 4 10" xfId="29687" xr:uid="{00000000-0005-0000-0000-00008C740000}"/>
    <cellStyle name="Output 2 2 2 10 4 11" xfId="29688" xr:uid="{00000000-0005-0000-0000-00008D740000}"/>
    <cellStyle name="Output 2 2 2 10 4 12" xfId="29689" xr:uid="{00000000-0005-0000-0000-00008E740000}"/>
    <cellStyle name="Output 2 2 2 10 4 2" xfId="29690" xr:uid="{00000000-0005-0000-0000-00008F740000}"/>
    <cellStyle name="Output 2 2 2 10 4 2 2" xfId="29691" xr:uid="{00000000-0005-0000-0000-000090740000}"/>
    <cellStyle name="Output 2 2 2 10 4 2 3" xfId="29692" xr:uid="{00000000-0005-0000-0000-000091740000}"/>
    <cellStyle name="Output 2 2 2 10 4 3" xfId="29693" xr:uid="{00000000-0005-0000-0000-000092740000}"/>
    <cellStyle name="Output 2 2 2 10 4 3 2" xfId="29694" xr:uid="{00000000-0005-0000-0000-000093740000}"/>
    <cellStyle name="Output 2 2 2 10 4 3 3" xfId="29695" xr:uid="{00000000-0005-0000-0000-000094740000}"/>
    <cellStyle name="Output 2 2 2 10 4 4" xfId="29696" xr:uid="{00000000-0005-0000-0000-000095740000}"/>
    <cellStyle name="Output 2 2 2 10 4 4 2" xfId="29697" xr:uid="{00000000-0005-0000-0000-000096740000}"/>
    <cellStyle name="Output 2 2 2 10 4 4 3" xfId="29698" xr:uid="{00000000-0005-0000-0000-000097740000}"/>
    <cellStyle name="Output 2 2 2 10 4 5" xfId="29699" xr:uid="{00000000-0005-0000-0000-000098740000}"/>
    <cellStyle name="Output 2 2 2 10 4 5 2" xfId="29700" xr:uid="{00000000-0005-0000-0000-000099740000}"/>
    <cellStyle name="Output 2 2 2 10 4 5 3" xfId="29701" xr:uid="{00000000-0005-0000-0000-00009A740000}"/>
    <cellStyle name="Output 2 2 2 10 4 6" xfId="29702" xr:uid="{00000000-0005-0000-0000-00009B740000}"/>
    <cellStyle name="Output 2 2 2 10 4 6 2" xfId="29703" xr:uid="{00000000-0005-0000-0000-00009C740000}"/>
    <cellStyle name="Output 2 2 2 10 4 6 3" xfId="29704" xr:uid="{00000000-0005-0000-0000-00009D740000}"/>
    <cellStyle name="Output 2 2 2 10 4 7" xfId="29705" xr:uid="{00000000-0005-0000-0000-00009E740000}"/>
    <cellStyle name="Output 2 2 2 10 4 7 2" xfId="29706" xr:uid="{00000000-0005-0000-0000-00009F740000}"/>
    <cellStyle name="Output 2 2 2 10 4 7 3" xfId="29707" xr:uid="{00000000-0005-0000-0000-0000A0740000}"/>
    <cellStyle name="Output 2 2 2 10 4 8" xfId="29708" xr:uid="{00000000-0005-0000-0000-0000A1740000}"/>
    <cellStyle name="Output 2 2 2 10 4 8 2" xfId="29709" xr:uid="{00000000-0005-0000-0000-0000A2740000}"/>
    <cellStyle name="Output 2 2 2 10 4 8 3" xfId="29710" xr:uid="{00000000-0005-0000-0000-0000A3740000}"/>
    <cellStyle name="Output 2 2 2 10 4 9" xfId="29711" xr:uid="{00000000-0005-0000-0000-0000A4740000}"/>
    <cellStyle name="Output 2 2 2 10 4 9 2" xfId="29712" xr:uid="{00000000-0005-0000-0000-0000A5740000}"/>
    <cellStyle name="Output 2 2 2 10 4 9 3" xfId="29713" xr:uid="{00000000-0005-0000-0000-0000A6740000}"/>
    <cellStyle name="Output 2 2 2 10 5" xfId="29714" xr:uid="{00000000-0005-0000-0000-0000A7740000}"/>
    <cellStyle name="Output 2 2 2 10 5 10" xfId="29715" xr:uid="{00000000-0005-0000-0000-0000A8740000}"/>
    <cellStyle name="Output 2 2 2 10 5 11" xfId="29716" xr:uid="{00000000-0005-0000-0000-0000A9740000}"/>
    <cellStyle name="Output 2 2 2 10 5 12" xfId="29717" xr:uid="{00000000-0005-0000-0000-0000AA740000}"/>
    <cellStyle name="Output 2 2 2 10 5 2" xfId="29718" xr:uid="{00000000-0005-0000-0000-0000AB740000}"/>
    <cellStyle name="Output 2 2 2 10 5 2 2" xfId="29719" xr:uid="{00000000-0005-0000-0000-0000AC740000}"/>
    <cellStyle name="Output 2 2 2 10 5 2 3" xfId="29720" xr:uid="{00000000-0005-0000-0000-0000AD740000}"/>
    <cellStyle name="Output 2 2 2 10 5 3" xfId="29721" xr:uid="{00000000-0005-0000-0000-0000AE740000}"/>
    <cellStyle name="Output 2 2 2 10 5 3 2" xfId="29722" xr:uid="{00000000-0005-0000-0000-0000AF740000}"/>
    <cellStyle name="Output 2 2 2 10 5 3 3" xfId="29723" xr:uid="{00000000-0005-0000-0000-0000B0740000}"/>
    <cellStyle name="Output 2 2 2 10 5 4" xfId="29724" xr:uid="{00000000-0005-0000-0000-0000B1740000}"/>
    <cellStyle name="Output 2 2 2 10 5 4 2" xfId="29725" xr:uid="{00000000-0005-0000-0000-0000B2740000}"/>
    <cellStyle name="Output 2 2 2 10 5 4 3" xfId="29726" xr:uid="{00000000-0005-0000-0000-0000B3740000}"/>
    <cellStyle name="Output 2 2 2 10 5 5" xfId="29727" xr:uid="{00000000-0005-0000-0000-0000B4740000}"/>
    <cellStyle name="Output 2 2 2 10 5 5 2" xfId="29728" xr:uid="{00000000-0005-0000-0000-0000B5740000}"/>
    <cellStyle name="Output 2 2 2 10 5 5 3" xfId="29729" xr:uid="{00000000-0005-0000-0000-0000B6740000}"/>
    <cellStyle name="Output 2 2 2 10 5 6" xfId="29730" xr:uid="{00000000-0005-0000-0000-0000B7740000}"/>
    <cellStyle name="Output 2 2 2 10 5 6 2" xfId="29731" xr:uid="{00000000-0005-0000-0000-0000B8740000}"/>
    <cellStyle name="Output 2 2 2 10 5 6 3" xfId="29732" xr:uid="{00000000-0005-0000-0000-0000B9740000}"/>
    <cellStyle name="Output 2 2 2 10 5 7" xfId="29733" xr:uid="{00000000-0005-0000-0000-0000BA740000}"/>
    <cellStyle name="Output 2 2 2 10 5 7 2" xfId="29734" xr:uid="{00000000-0005-0000-0000-0000BB740000}"/>
    <cellStyle name="Output 2 2 2 10 5 7 3" xfId="29735" xr:uid="{00000000-0005-0000-0000-0000BC740000}"/>
    <cellStyle name="Output 2 2 2 10 5 8" xfId="29736" xr:uid="{00000000-0005-0000-0000-0000BD740000}"/>
    <cellStyle name="Output 2 2 2 10 5 8 2" xfId="29737" xr:uid="{00000000-0005-0000-0000-0000BE740000}"/>
    <cellStyle name="Output 2 2 2 10 5 8 3" xfId="29738" xr:uid="{00000000-0005-0000-0000-0000BF740000}"/>
    <cellStyle name="Output 2 2 2 10 5 9" xfId="29739" xr:uid="{00000000-0005-0000-0000-0000C0740000}"/>
    <cellStyle name="Output 2 2 2 10 5 9 2" xfId="29740" xr:uid="{00000000-0005-0000-0000-0000C1740000}"/>
    <cellStyle name="Output 2 2 2 10 5 9 3" xfId="29741" xr:uid="{00000000-0005-0000-0000-0000C2740000}"/>
    <cellStyle name="Output 2 2 2 10 6" xfId="29742" xr:uid="{00000000-0005-0000-0000-0000C3740000}"/>
    <cellStyle name="Output 2 2 2 10 6 10" xfId="29743" xr:uid="{00000000-0005-0000-0000-0000C4740000}"/>
    <cellStyle name="Output 2 2 2 10 6 11" xfId="29744" xr:uid="{00000000-0005-0000-0000-0000C5740000}"/>
    <cellStyle name="Output 2 2 2 10 6 12" xfId="29745" xr:uid="{00000000-0005-0000-0000-0000C6740000}"/>
    <cellStyle name="Output 2 2 2 10 6 2" xfId="29746" xr:uid="{00000000-0005-0000-0000-0000C7740000}"/>
    <cellStyle name="Output 2 2 2 10 6 2 2" xfId="29747" xr:uid="{00000000-0005-0000-0000-0000C8740000}"/>
    <cellStyle name="Output 2 2 2 10 6 2 3" xfId="29748" xr:uid="{00000000-0005-0000-0000-0000C9740000}"/>
    <cellStyle name="Output 2 2 2 10 6 3" xfId="29749" xr:uid="{00000000-0005-0000-0000-0000CA740000}"/>
    <cellStyle name="Output 2 2 2 10 6 3 2" xfId="29750" xr:uid="{00000000-0005-0000-0000-0000CB740000}"/>
    <cellStyle name="Output 2 2 2 10 6 3 3" xfId="29751" xr:uid="{00000000-0005-0000-0000-0000CC740000}"/>
    <cellStyle name="Output 2 2 2 10 6 4" xfId="29752" xr:uid="{00000000-0005-0000-0000-0000CD740000}"/>
    <cellStyle name="Output 2 2 2 10 6 4 2" xfId="29753" xr:uid="{00000000-0005-0000-0000-0000CE740000}"/>
    <cellStyle name="Output 2 2 2 10 6 4 3" xfId="29754" xr:uid="{00000000-0005-0000-0000-0000CF740000}"/>
    <cellStyle name="Output 2 2 2 10 6 5" xfId="29755" xr:uid="{00000000-0005-0000-0000-0000D0740000}"/>
    <cellStyle name="Output 2 2 2 10 6 5 2" xfId="29756" xr:uid="{00000000-0005-0000-0000-0000D1740000}"/>
    <cellStyle name="Output 2 2 2 10 6 5 3" xfId="29757" xr:uid="{00000000-0005-0000-0000-0000D2740000}"/>
    <cellStyle name="Output 2 2 2 10 6 6" xfId="29758" xr:uid="{00000000-0005-0000-0000-0000D3740000}"/>
    <cellStyle name="Output 2 2 2 10 6 6 2" xfId="29759" xr:uid="{00000000-0005-0000-0000-0000D4740000}"/>
    <cellStyle name="Output 2 2 2 10 6 6 3" xfId="29760" xr:uid="{00000000-0005-0000-0000-0000D5740000}"/>
    <cellStyle name="Output 2 2 2 10 6 7" xfId="29761" xr:uid="{00000000-0005-0000-0000-0000D6740000}"/>
    <cellStyle name="Output 2 2 2 10 6 7 2" xfId="29762" xr:uid="{00000000-0005-0000-0000-0000D7740000}"/>
    <cellStyle name="Output 2 2 2 10 6 7 3" xfId="29763" xr:uid="{00000000-0005-0000-0000-0000D8740000}"/>
    <cellStyle name="Output 2 2 2 10 6 8" xfId="29764" xr:uid="{00000000-0005-0000-0000-0000D9740000}"/>
    <cellStyle name="Output 2 2 2 10 6 8 2" xfId="29765" xr:uid="{00000000-0005-0000-0000-0000DA740000}"/>
    <cellStyle name="Output 2 2 2 10 6 8 3" xfId="29766" xr:uid="{00000000-0005-0000-0000-0000DB740000}"/>
    <cellStyle name="Output 2 2 2 10 6 9" xfId="29767" xr:uid="{00000000-0005-0000-0000-0000DC740000}"/>
    <cellStyle name="Output 2 2 2 10 6 9 2" xfId="29768" xr:uid="{00000000-0005-0000-0000-0000DD740000}"/>
    <cellStyle name="Output 2 2 2 10 6 9 3" xfId="29769" xr:uid="{00000000-0005-0000-0000-0000DE740000}"/>
    <cellStyle name="Output 2 2 2 10 7" xfId="29770" xr:uid="{00000000-0005-0000-0000-0000DF740000}"/>
    <cellStyle name="Output 2 2 2 10 7 10" xfId="29771" xr:uid="{00000000-0005-0000-0000-0000E0740000}"/>
    <cellStyle name="Output 2 2 2 10 7 11" xfId="29772" xr:uid="{00000000-0005-0000-0000-0000E1740000}"/>
    <cellStyle name="Output 2 2 2 10 7 12" xfId="29773" xr:uid="{00000000-0005-0000-0000-0000E2740000}"/>
    <cellStyle name="Output 2 2 2 10 7 2" xfId="29774" xr:uid="{00000000-0005-0000-0000-0000E3740000}"/>
    <cellStyle name="Output 2 2 2 10 7 2 2" xfId="29775" xr:uid="{00000000-0005-0000-0000-0000E4740000}"/>
    <cellStyle name="Output 2 2 2 10 7 2 3" xfId="29776" xr:uid="{00000000-0005-0000-0000-0000E5740000}"/>
    <cellStyle name="Output 2 2 2 10 7 3" xfId="29777" xr:uid="{00000000-0005-0000-0000-0000E6740000}"/>
    <cellStyle name="Output 2 2 2 10 7 3 2" xfId="29778" xr:uid="{00000000-0005-0000-0000-0000E7740000}"/>
    <cellStyle name="Output 2 2 2 10 7 3 3" xfId="29779" xr:uid="{00000000-0005-0000-0000-0000E8740000}"/>
    <cellStyle name="Output 2 2 2 10 7 4" xfId="29780" xr:uid="{00000000-0005-0000-0000-0000E9740000}"/>
    <cellStyle name="Output 2 2 2 10 7 4 2" xfId="29781" xr:uid="{00000000-0005-0000-0000-0000EA740000}"/>
    <cellStyle name="Output 2 2 2 10 7 4 3" xfId="29782" xr:uid="{00000000-0005-0000-0000-0000EB740000}"/>
    <cellStyle name="Output 2 2 2 10 7 5" xfId="29783" xr:uid="{00000000-0005-0000-0000-0000EC740000}"/>
    <cellStyle name="Output 2 2 2 10 7 5 2" xfId="29784" xr:uid="{00000000-0005-0000-0000-0000ED740000}"/>
    <cellStyle name="Output 2 2 2 10 7 5 3" xfId="29785" xr:uid="{00000000-0005-0000-0000-0000EE740000}"/>
    <cellStyle name="Output 2 2 2 10 7 6" xfId="29786" xr:uid="{00000000-0005-0000-0000-0000EF740000}"/>
    <cellStyle name="Output 2 2 2 10 7 6 2" xfId="29787" xr:uid="{00000000-0005-0000-0000-0000F0740000}"/>
    <cellStyle name="Output 2 2 2 10 7 6 3" xfId="29788" xr:uid="{00000000-0005-0000-0000-0000F1740000}"/>
    <cellStyle name="Output 2 2 2 10 7 7" xfId="29789" xr:uid="{00000000-0005-0000-0000-0000F2740000}"/>
    <cellStyle name="Output 2 2 2 10 7 7 2" xfId="29790" xr:uid="{00000000-0005-0000-0000-0000F3740000}"/>
    <cellStyle name="Output 2 2 2 10 7 7 3" xfId="29791" xr:uid="{00000000-0005-0000-0000-0000F4740000}"/>
    <cellStyle name="Output 2 2 2 10 7 8" xfId="29792" xr:uid="{00000000-0005-0000-0000-0000F5740000}"/>
    <cellStyle name="Output 2 2 2 10 7 8 2" xfId="29793" xr:uid="{00000000-0005-0000-0000-0000F6740000}"/>
    <cellStyle name="Output 2 2 2 10 7 8 3" xfId="29794" xr:uid="{00000000-0005-0000-0000-0000F7740000}"/>
    <cellStyle name="Output 2 2 2 10 7 9" xfId="29795" xr:uid="{00000000-0005-0000-0000-0000F8740000}"/>
    <cellStyle name="Output 2 2 2 10 7 9 2" xfId="29796" xr:uid="{00000000-0005-0000-0000-0000F9740000}"/>
    <cellStyle name="Output 2 2 2 10 7 9 3" xfId="29797" xr:uid="{00000000-0005-0000-0000-0000FA740000}"/>
    <cellStyle name="Output 2 2 2 10 8" xfId="29798" xr:uid="{00000000-0005-0000-0000-0000FB740000}"/>
    <cellStyle name="Output 2 2 2 10 8 10" xfId="29799" xr:uid="{00000000-0005-0000-0000-0000FC740000}"/>
    <cellStyle name="Output 2 2 2 10 8 11" xfId="29800" xr:uid="{00000000-0005-0000-0000-0000FD740000}"/>
    <cellStyle name="Output 2 2 2 10 8 12" xfId="29801" xr:uid="{00000000-0005-0000-0000-0000FE740000}"/>
    <cellStyle name="Output 2 2 2 10 8 2" xfId="29802" xr:uid="{00000000-0005-0000-0000-0000FF740000}"/>
    <cellStyle name="Output 2 2 2 10 8 2 2" xfId="29803" xr:uid="{00000000-0005-0000-0000-000000750000}"/>
    <cellStyle name="Output 2 2 2 10 8 2 3" xfId="29804" xr:uid="{00000000-0005-0000-0000-000001750000}"/>
    <cellStyle name="Output 2 2 2 10 8 3" xfId="29805" xr:uid="{00000000-0005-0000-0000-000002750000}"/>
    <cellStyle name="Output 2 2 2 10 8 3 2" xfId="29806" xr:uid="{00000000-0005-0000-0000-000003750000}"/>
    <cellStyle name="Output 2 2 2 10 8 3 3" xfId="29807" xr:uid="{00000000-0005-0000-0000-000004750000}"/>
    <cellStyle name="Output 2 2 2 10 8 4" xfId="29808" xr:uid="{00000000-0005-0000-0000-000005750000}"/>
    <cellStyle name="Output 2 2 2 10 8 4 2" xfId="29809" xr:uid="{00000000-0005-0000-0000-000006750000}"/>
    <cellStyle name="Output 2 2 2 10 8 4 3" xfId="29810" xr:uid="{00000000-0005-0000-0000-000007750000}"/>
    <cellStyle name="Output 2 2 2 10 8 5" xfId="29811" xr:uid="{00000000-0005-0000-0000-000008750000}"/>
    <cellStyle name="Output 2 2 2 10 8 5 2" xfId="29812" xr:uid="{00000000-0005-0000-0000-000009750000}"/>
    <cellStyle name="Output 2 2 2 10 8 5 3" xfId="29813" xr:uid="{00000000-0005-0000-0000-00000A750000}"/>
    <cellStyle name="Output 2 2 2 10 8 6" xfId="29814" xr:uid="{00000000-0005-0000-0000-00000B750000}"/>
    <cellStyle name="Output 2 2 2 10 8 6 2" xfId="29815" xr:uid="{00000000-0005-0000-0000-00000C750000}"/>
    <cellStyle name="Output 2 2 2 10 8 6 3" xfId="29816" xr:uid="{00000000-0005-0000-0000-00000D750000}"/>
    <cellStyle name="Output 2 2 2 10 8 7" xfId="29817" xr:uid="{00000000-0005-0000-0000-00000E750000}"/>
    <cellStyle name="Output 2 2 2 10 8 7 2" xfId="29818" xr:uid="{00000000-0005-0000-0000-00000F750000}"/>
    <cellStyle name="Output 2 2 2 10 8 7 3" xfId="29819" xr:uid="{00000000-0005-0000-0000-000010750000}"/>
    <cellStyle name="Output 2 2 2 10 8 8" xfId="29820" xr:uid="{00000000-0005-0000-0000-000011750000}"/>
    <cellStyle name="Output 2 2 2 10 8 8 2" xfId="29821" xr:uid="{00000000-0005-0000-0000-000012750000}"/>
    <cellStyle name="Output 2 2 2 10 8 8 3" xfId="29822" xr:uid="{00000000-0005-0000-0000-000013750000}"/>
    <cellStyle name="Output 2 2 2 10 8 9" xfId="29823" xr:uid="{00000000-0005-0000-0000-000014750000}"/>
    <cellStyle name="Output 2 2 2 10 8 9 2" xfId="29824" xr:uid="{00000000-0005-0000-0000-000015750000}"/>
    <cellStyle name="Output 2 2 2 10 8 9 3" xfId="29825" xr:uid="{00000000-0005-0000-0000-000016750000}"/>
    <cellStyle name="Output 2 2 2 10 9" xfId="29826" xr:uid="{00000000-0005-0000-0000-000017750000}"/>
    <cellStyle name="Output 2 2 2 10 9 10" xfId="29827" xr:uid="{00000000-0005-0000-0000-000018750000}"/>
    <cellStyle name="Output 2 2 2 10 9 11" xfId="29828" xr:uid="{00000000-0005-0000-0000-000019750000}"/>
    <cellStyle name="Output 2 2 2 10 9 12" xfId="29829" xr:uid="{00000000-0005-0000-0000-00001A750000}"/>
    <cellStyle name="Output 2 2 2 10 9 2" xfId="29830" xr:uid="{00000000-0005-0000-0000-00001B750000}"/>
    <cellStyle name="Output 2 2 2 10 9 2 2" xfId="29831" xr:uid="{00000000-0005-0000-0000-00001C750000}"/>
    <cellStyle name="Output 2 2 2 10 9 2 3" xfId="29832" xr:uid="{00000000-0005-0000-0000-00001D750000}"/>
    <cellStyle name="Output 2 2 2 10 9 3" xfId="29833" xr:uid="{00000000-0005-0000-0000-00001E750000}"/>
    <cellStyle name="Output 2 2 2 10 9 3 2" xfId="29834" xr:uid="{00000000-0005-0000-0000-00001F750000}"/>
    <cellStyle name="Output 2 2 2 10 9 3 3" xfId="29835" xr:uid="{00000000-0005-0000-0000-000020750000}"/>
    <cellStyle name="Output 2 2 2 10 9 4" xfId="29836" xr:uid="{00000000-0005-0000-0000-000021750000}"/>
    <cellStyle name="Output 2 2 2 10 9 4 2" xfId="29837" xr:uid="{00000000-0005-0000-0000-000022750000}"/>
    <cellStyle name="Output 2 2 2 10 9 4 3" xfId="29838" xr:uid="{00000000-0005-0000-0000-000023750000}"/>
    <cellStyle name="Output 2 2 2 10 9 5" xfId="29839" xr:uid="{00000000-0005-0000-0000-000024750000}"/>
    <cellStyle name="Output 2 2 2 10 9 5 2" xfId="29840" xr:uid="{00000000-0005-0000-0000-000025750000}"/>
    <cellStyle name="Output 2 2 2 10 9 5 3" xfId="29841" xr:uid="{00000000-0005-0000-0000-000026750000}"/>
    <cellStyle name="Output 2 2 2 10 9 6" xfId="29842" xr:uid="{00000000-0005-0000-0000-000027750000}"/>
    <cellStyle name="Output 2 2 2 10 9 6 2" xfId="29843" xr:uid="{00000000-0005-0000-0000-000028750000}"/>
    <cellStyle name="Output 2 2 2 10 9 6 3" xfId="29844" xr:uid="{00000000-0005-0000-0000-000029750000}"/>
    <cellStyle name="Output 2 2 2 10 9 7" xfId="29845" xr:uid="{00000000-0005-0000-0000-00002A750000}"/>
    <cellStyle name="Output 2 2 2 10 9 7 2" xfId="29846" xr:uid="{00000000-0005-0000-0000-00002B750000}"/>
    <cellStyle name="Output 2 2 2 10 9 7 3" xfId="29847" xr:uid="{00000000-0005-0000-0000-00002C750000}"/>
    <cellStyle name="Output 2 2 2 10 9 8" xfId="29848" xr:uid="{00000000-0005-0000-0000-00002D750000}"/>
    <cellStyle name="Output 2 2 2 10 9 8 2" xfId="29849" xr:uid="{00000000-0005-0000-0000-00002E750000}"/>
    <cellStyle name="Output 2 2 2 10 9 8 3" xfId="29850" xr:uid="{00000000-0005-0000-0000-00002F750000}"/>
    <cellStyle name="Output 2 2 2 10 9 9" xfId="29851" xr:uid="{00000000-0005-0000-0000-000030750000}"/>
    <cellStyle name="Output 2 2 2 10 9 9 2" xfId="29852" xr:uid="{00000000-0005-0000-0000-000031750000}"/>
    <cellStyle name="Output 2 2 2 10 9 9 3" xfId="29853" xr:uid="{00000000-0005-0000-0000-000032750000}"/>
    <cellStyle name="Output 2 2 2 11" xfId="29854" xr:uid="{00000000-0005-0000-0000-000033750000}"/>
    <cellStyle name="Output 2 2 2 11 10" xfId="29855" xr:uid="{00000000-0005-0000-0000-000034750000}"/>
    <cellStyle name="Output 2 2 2 11 10 2" xfId="29856" xr:uid="{00000000-0005-0000-0000-000035750000}"/>
    <cellStyle name="Output 2 2 2 11 10 3" xfId="29857" xr:uid="{00000000-0005-0000-0000-000036750000}"/>
    <cellStyle name="Output 2 2 2 11 11" xfId="29858" xr:uid="{00000000-0005-0000-0000-000037750000}"/>
    <cellStyle name="Output 2 2 2 11 12" xfId="29859" xr:uid="{00000000-0005-0000-0000-000038750000}"/>
    <cellStyle name="Output 2 2 2 11 2" xfId="29860" xr:uid="{00000000-0005-0000-0000-000039750000}"/>
    <cellStyle name="Output 2 2 2 11 2 2" xfId="29861" xr:uid="{00000000-0005-0000-0000-00003A750000}"/>
    <cellStyle name="Output 2 2 2 11 2 3" xfId="29862" xr:uid="{00000000-0005-0000-0000-00003B750000}"/>
    <cellStyle name="Output 2 2 2 11 3" xfId="29863" xr:uid="{00000000-0005-0000-0000-00003C750000}"/>
    <cellStyle name="Output 2 2 2 11 3 2" xfId="29864" xr:uid="{00000000-0005-0000-0000-00003D750000}"/>
    <cellStyle name="Output 2 2 2 11 3 3" xfId="29865" xr:uid="{00000000-0005-0000-0000-00003E750000}"/>
    <cellStyle name="Output 2 2 2 11 4" xfId="29866" xr:uid="{00000000-0005-0000-0000-00003F750000}"/>
    <cellStyle name="Output 2 2 2 11 4 2" xfId="29867" xr:uid="{00000000-0005-0000-0000-000040750000}"/>
    <cellStyle name="Output 2 2 2 11 4 3" xfId="29868" xr:uid="{00000000-0005-0000-0000-000041750000}"/>
    <cellStyle name="Output 2 2 2 11 5" xfId="29869" xr:uid="{00000000-0005-0000-0000-000042750000}"/>
    <cellStyle name="Output 2 2 2 11 5 2" xfId="29870" xr:uid="{00000000-0005-0000-0000-000043750000}"/>
    <cellStyle name="Output 2 2 2 11 5 3" xfId="29871" xr:uid="{00000000-0005-0000-0000-000044750000}"/>
    <cellStyle name="Output 2 2 2 11 6" xfId="29872" xr:uid="{00000000-0005-0000-0000-000045750000}"/>
    <cellStyle name="Output 2 2 2 11 6 2" xfId="29873" xr:uid="{00000000-0005-0000-0000-000046750000}"/>
    <cellStyle name="Output 2 2 2 11 6 3" xfId="29874" xr:uid="{00000000-0005-0000-0000-000047750000}"/>
    <cellStyle name="Output 2 2 2 11 7" xfId="29875" xr:uid="{00000000-0005-0000-0000-000048750000}"/>
    <cellStyle name="Output 2 2 2 11 7 2" xfId="29876" xr:uid="{00000000-0005-0000-0000-000049750000}"/>
    <cellStyle name="Output 2 2 2 11 7 3" xfId="29877" xr:uid="{00000000-0005-0000-0000-00004A750000}"/>
    <cellStyle name="Output 2 2 2 11 8" xfId="29878" xr:uid="{00000000-0005-0000-0000-00004B750000}"/>
    <cellStyle name="Output 2 2 2 11 8 2" xfId="29879" xr:uid="{00000000-0005-0000-0000-00004C750000}"/>
    <cellStyle name="Output 2 2 2 11 8 3" xfId="29880" xr:uid="{00000000-0005-0000-0000-00004D750000}"/>
    <cellStyle name="Output 2 2 2 11 9" xfId="29881" xr:uid="{00000000-0005-0000-0000-00004E750000}"/>
    <cellStyle name="Output 2 2 2 11 9 2" xfId="29882" xr:uid="{00000000-0005-0000-0000-00004F750000}"/>
    <cellStyle name="Output 2 2 2 11 9 3" xfId="29883" xr:uid="{00000000-0005-0000-0000-000050750000}"/>
    <cellStyle name="Output 2 2 2 12" xfId="29884" xr:uid="{00000000-0005-0000-0000-000051750000}"/>
    <cellStyle name="Output 2 2 2 12 10" xfId="29885" xr:uid="{00000000-0005-0000-0000-000052750000}"/>
    <cellStyle name="Output 2 2 2 12 10 2" xfId="29886" xr:uid="{00000000-0005-0000-0000-000053750000}"/>
    <cellStyle name="Output 2 2 2 12 10 3" xfId="29887" xr:uid="{00000000-0005-0000-0000-000054750000}"/>
    <cellStyle name="Output 2 2 2 12 11" xfId="29888" xr:uid="{00000000-0005-0000-0000-000055750000}"/>
    <cellStyle name="Output 2 2 2 12 12" xfId="29889" xr:uid="{00000000-0005-0000-0000-000056750000}"/>
    <cellStyle name="Output 2 2 2 12 2" xfId="29890" xr:uid="{00000000-0005-0000-0000-000057750000}"/>
    <cellStyle name="Output 2 2 2 12 2 2" xfId="29891" xr:uid="{00000000-0005-0000-0000-000058750000}"/>
    <cellStyle name="Output 2 2 2 12 2 3" xfId="29892" xr:uid="{00000000-0005-0000-0000-000059750000}"/>
    <cellStyle name="Output 2 2 2 12 3" xfId="29893" xr:uid="{00000000-0005-0000-0000-00005A750000}"/>
    <cellStyle name="Output 2 2 2 12 3 2" xfId="29894" xr:uid="{00000000-0005-0000-0000-00005B750000}"/>
    <cellStyle name="Output 2 2 2 12 3 3" xfId="29895" xr:uid="{00000000-0005-0000-0000-00005C750000}"/>
    <cellStyle name="Output 2 2 2 12 4" xfId="29896" xr:uid="{00000000-0005-0000-0000-00005D750000}"/>
    <cellStyle name="Output 2 2 2 12 4 2" xfId="29897" xr:uid="{00000000-0005-0000-0000-00005E750000}"/>
    <cellStyle name="Output 2 2 2 12 4 3" xfId="29898" xr:uid="{00000000-0005-0000-0000-00005F750000}"/>
    <cellStyle name="Output 2 2 2 12 5" xfId="29899" xr:uid="{00000000-0005-0000-0000-000060750000}"/>
    <cellStyle name="Output 2 2 2 12 5 2" xfId="29900" xr:uid="{00000000-0005-0000-0000-000061750000}"/>
    <cellStyle name="Output 2 2 2 12 5 3" xfId="29901" xr:uid="{00000000-0005-0000-0000-000062750000}"/>
    <cellStyle name="Output 2 2 2 12 6" xfId="29902" xr:uid="{00000000-0005-0000-0000-000063750000}"/>
    <cellStyle name="Output 2 2 2 12 6 2" xfId="29903" xr:uid="{00000000-0005-0000-0000-000064750000}"/>
    <cellStyle name="Output 2 2 2 12 6 3" xfId="29904" xr:uid="{00000000-0005-0000-0000-000065750000}"/>
    <cellStyle name="Output 2 2 2 12 7" xfId="29905" xr:uid="{00000000-0005-0000-0000-000066750000}"/>
    <cellStyle name="Output 2 2 2 12 7 2" xfId="29906" xr:uid="{00000000-0005-0000-0000-000067750000}"/>
    <cellStyle name="Output 2 2 2 12 7 3" xfId="29907" xr:uid="{00000000-0005-0000-0000-000068750000}"/>
    <cellStyle name="Output 2 2 2 12 8" xfId="29908" xr:uid="{00000000-0005-0000-0000-000069750000}"/>
    <cellStyle name="Output 2 2 2 12 8 2" xfId="29909" xr:uid="{00000000-0005-0000-0000-00006A750000}"/>
    <cellStyle name="Output 2 2 2 12 8 3" xfId="29910" xr:uid="{00000000-0005-0000-0000-00006B750000}"/>
    <cellStyle name="Output 2 2 2 12 9" xfId="29911" xr:uid="{00000000-0005-0000-0000-00006C750000}"/>
    <cellStyle name="Output 2 2 2 12 9 2" xfId="29912" xr:uid="{00000000-0005-0000-0000-00006D750000}"/>
    <cellStyle name="Output 2 2 2 12 9 3" xfId="29913" xr:uid="{00000000-0005-0000-0000-00006E750000}"/>
    <cellStyle name="Output 2 2 2 13" xfId="29914" xr:uid="{00000000-0005-0000-0000-00006F750000}"/>
    <cellStyle name="Output 2 2 2 13 10" xfId="29915" xr:uid="{00000000-0005-0000-0000-000070750000}"/>
    <cellStyle name="Output 2 2 2 13 10 2" xfId="29916" xr:uid="{00000000-0005-0000-0000-000071750000}"/>
    <cellStyle name="Output 2 2 2 13 10 3" xfId="29917" xr:uid="{00000000-0005-0000-0000-000072750000}"/>
    <cellStyle name="Output 2 2 2 13 11" xfId="29918" xr:uid="{00000000-0005-0000-0000-000073750000}"/>
    <cellStyle name="Output 2 2 2 13 12" xfId="29919" xr:uid="{00000000-0005-0000-0000-000074750000}"/>
    <cellStyle name="Output 2 2 2 13 2" xfId="29920" xr:uid="{00000000-0005-0000-0000-000075750000}"/>
    <cellStyle name="Output 2 2 2 13 2 2" xfId="29921" xr:uid="{00000000-0005-0000-0000-000076750000}"/>
    <cellStyle name="Output 2 2 2 13 2 3" xfId="29922" xr:uid="{00000000-0005-0000-0000-000077750000}"/>
    <cellStyle name="Output 2 2 2 13 3" xfId="29923" xr:uid="{00000000-0005-0000-0000-000078750000}"/>
    <cellStyle name="Output 2 2 2 13 3 2" xfId="29924" xr:uid="{00000000-0005-0000-0000-000079750000}"/>
    <cellStyle name="Output 2 2 2 13 3 3" xfId="29925" xr:uid="{00000000-0005-0000-0000-00007A750000}"/>
    <cellStyle name="Output 2 2 2 13 4" xfId="29926" xr:uid="{00000000-0005-0000-0000-00007B750000}"/>
    <cellStyle name="Output 2 2 2 13 4 2" xfId="29927" xr:uid="{00000000-0005-0000-0000-00007C750000}"/>
    <cellStyle name="Output 2 2 2 13 4 3" xfId="29928" xr:uid="{00000000-0005-0000-0000-00007D750000}"/>
    <cellStyle name="Output 2 2 2 13 5" xfId="29929" xr:uid="{00000000-0005-0000-0000-00007E750000}"/>
    <cellStyle name="Output 2 2 2 13 5 2" xfId="29930" xr:uid="{00000000-0005-0000-0000-00007F750000}"/>
    <cellStyle name="Output 2 2 2 13 5 3" xfId="29931" xr:uid="{00000000-0005-0000-0000-000080750000}"/>
    <cellStyle name="Output 2 2 2 13 6" xfId="29932" xr:uid="{00000000-0005-0000-0000-000081750000}"/>
    <cellStyle name="Output 2 2 2 13 6 2" xfId="29933" xr:uid="{00000000-0005-0000-0000-000082750000}"/>
    <cellStyle name="Output 2 2 2 13 6 3" xfId="29934" xr:uid="{00000000-0005-0000-0000-000083750000}"/>
    <cellStyle name="Output 2 2 2 13 7" xfId="29935" xr:uid="{00000000-0005-0000-0000-000084750000}"/>
    <cellStyle name="Output 2 2 2 13 7 2" xfId="29936" xr:uid="{00000000-0005-0000-0000-000085750000}"/>
    <cellStyle name="Output 2 2 2 13 7 3" xfId="29937" xr:uid="{00000000-0005-0000-0000-000086750000}"/>
    <cellStyle name="Output 2 2 2 13 8" xfId="29938" xr:uid="{00000000-0005-0000-0000-000087750000}"/>
    <cellStyle name="Output 2 2 2 13 8 2" xfId="29939" xr:uid="{00000000-0005-0000-0000-000088750000}"/>
    <cellStyle name="Output 2 2 2 13 8 3" xfId="29940" xr:uid="{00000000-0005-0000-0000-000089750000}"/>
    <cellStyle name="Output 2 2 2 13 9" xfId="29941" xr:uid="{00000000-0005-0000-0000-00008A750000}"/>
    <cellStyle name="Output 2 2 2 13 9 2" xfId="29942" xr:uid="{00000000-0005-0000-0000-00008B750000}"/>
    <cellStyle name="Output 2 2 2 13 9 3" xfId="29943" xr:uid="{00000000-0005-0000-0000-00008C750000}"/>
    <cellStyle name="Output 2 2 2 14" xfId="29944" xr:uid="{00000000-0005-0000-0000-00008D750000}"/>
    <cellStyle name="Output 2 2 2 14 2" xfId="29945" xr:uid="{00000000-0005-0000-0000-00008E750000}"/>
    <cellStyle name="Output 2 2 2 14 3" xfId="29946" xr:uid="{00000000-0005-0000-0000-00008F750000}"/>
    <cellStyle name="Output 2 2 2 15" xfId="29947" xr:uid="{00000000-0005-0000-0000-000090750000}"/>
    <cellStyle name="Output 2 2 2 15 2" xfId="29948" xr:uid="{00000000-0005-0000-0000-000091750000}"/>
    <cellStyle name="Output 2 2 2 15 3" xfId="29949" xr:uid="{00000000-0005-0000-0000-000092750000}"/>
    <cellStyle name="Output 2 2 2 16" xfId="58222" xr:uid="{00000000-0005-0000-0000-000093750000}"/>
    <cellStyle name="Output 2 2 2 2" xfId="388" xr:uid="{00000000-0005-0000-0000-000094750000}"/>
    <cellStyle name="Output 2 2 2 2 10" xfId="29950" xr:uid="{00000000-0005-0000-0000-000095750000}"/>
    <cellStyle name="Output 2 2 2 2 10 2" xfId="29951" xr:uid="{00000000-0005-0000-0000-000096750000}"/>
    <cellStyle name="Output 2 2 2 2 10 2 2" xfId="29952" xr:uid="{00000000-0005-0000-0000-000097750000}"/>
    <cellStyle name="Output 2 2 2 2 10 2 3" xfId="29953" xr:uid="{00000000-0005-0000-0000-000098750000}"/>
    <cellStyle name="Output 2 2 2 2 10 2 4" xfId="29954" xr:uid="{00000000-0005-0000-0000-000099750000}"/>
    <cellStyle name="Output 2 2 2 2 10 3" xfId="29955" xr:uid="{00000000-0005-0000-0000-00009A750000}"/>
    <cellStyle name="Output 2 2 2 2 10 4" xfId="29956" xr:uid="{00000000-0005-0000-0000-00009B750000}"/>
    <cellStyle name="Output 2 2 2 2 11" xfId="29957" xr:uid="{00000000-0005-0000-0000-00009C750000}"/>
    <cellStyle name="Output 2 2 2 2 11 2" xfId="29958" xr:uid="{00000000-0005-0000-0000-00009D750000}"/>
    <cellStyle name="Output 2 2 2 2 11 3" xfId="29959" xr:uid="{00000000-0005-0000-0000-00009E750000}"/>
    <cellStyle name="Output 2 2 2 2 12" xfId="29960" xr:uid="{00000000-0005-0000-0000-00009F750000}"/>
    <cellStyle name="Output 2 2 2 2 12 2" xfId="29961" xr:uid="{00000000-0005-0000-0000-0000A0750000}"/>
    <cellStyle name="Output 2 2 2 2 12 3" xfId="29962" xr:uid="{00000000-0005-0000-0000-0000A1750000}"/>
    <cellStyle name="Output 2 2 2 2 13" xfId="58213" xr:uid="{00000000-0005-0000-0000-0000A2750000}"/>
    <cellStyle name="Output 2 2 2 2 2" xfId="29963" xr:uid="{00000000-0005-0000-0000-0000A3750000}"/>
    <cellStyle name="Output 2 2 2 2 2 10" xfId="29964" xr:uid="{00000000-0005-0000-0000-0000A4750000}"/>
    <cellStyle name="Output 2 2 2 2 2 10 10" xfId="29965" xr:uid="{00000000-0005-0000-0000-0000A5750000}"/>
    <cellStyle name="Output 2 2 2 2 2 10 11" xfId="29966" xr:uid="{00000000-0005-0000-0000-0000A6750000}"/>
    <cellStyle name="Output 2 2 2 2 2 10 12" xfId="29967" xr:uid="{00000000-0005-0000-0000-0000A7750000}"/>
    <cellStyle name="Output 2 2 2 2 2 10 2" xfId="29968" xr:uid="{00000000-0005-0000-0000-0000A8750000}"/>
    <cellStyle name="Output 2 2 2 2 2 10 2 2" xfId="29969" xr:uid="{00000000-0005-0000-0000-0000A9750000}"/>
    <cellStyle name="Output 2 2 2 2 2 10 2 3" xfId="29970" xr:uid="{00000000-0005-0000-0000-0000AA750000}"/>
    <cellStyle name="Output 2 2 2 2 2 10 3" xfId="29971" xr:uid="{00000000-0005-0000-0000-0000AB750000}"/>
    <cellStyle name="Output 2 2 2 2 2 10 3 2" xfId="29972" xr:uid="{00000000-0005-0000-0000-0000AC750000}"/>
    <cellStyle name="Output 2 2 2 2 2 10 3 3" xfId="29973" xr:uid="{00000000-0005-0000-0000-0000AD750000}"/>
    <cellStyle name="Output 2 2 2 2 2 10 4" xfId="29974" xr:uid="{00000000-0005-0000-0000-0000AE750000}"/>
    <cellStyle name="Output 2 2 2 2 2 10 4 2" xfId="29975" xr:uid="{00000000-0005-0000-0000-0000AF750000}"/>
    <cellStyle name="Output 2 2 2 2 2 10 4 3" xfId="29976" xr:uid="{00000000-0005-0000-0000-0000B0750000}"/>
    <cellStyle name="Output 2 2 2 2 2 10 5" xfId="29977" xr:uid="{00000000-0005-0000-0000-0000B1750000}"/>
    <cellStyle name="Output 2 2 2 2 2 10 5 2" xfId="29978" xr:uid="{00000000-0005-0000-0000-0000B2750000}"/>
    <cellStyle name="Output 2 2 2 2 2 10 5 3" xfId="29979" xr:uid="{00000000-0005-0000-0000-0000B3750000}"/>
    <cellStyle name="Output 2 2 2 2 2 10 6" xfId="29980" xr:uid="{00000000-0005-0000-0000-0000B4750000}"/>
    <cellStyle name="Output 2 2 2 2 2 10 6 2" xfId="29981" xr:uid="{00000000-0005-0000-0000-0000B5750000}"/>
    <cellStyle name="Output 2 2 2 2 2 10 6 3" xfId="29982" xr:uid="{00000000-0005-0000-0000-0000B6750000}"/>
    <cellStyle name="Output 2 2 2 2 2 10 7" xfId="29983" xr:uid="{00000000-0005-0000-0000-0000B7750000}"/>
    <cellStyle name="Output 2 2 2 2 2 10 7 2" xfId="29984" xr:uid="{00000000-0005-0000-0000-0000B8750000}"/>
    <cellStyle name="Output 2 2 2 2 2 10 7 3" xfId="29985" xr:uid="{00000000-0005-0000-0000-0000B9750000}"/>
    <cellStyle name="Output 2 2 2 2 2 10 8" xfId="29986" xr:uid="{00000000-0005-0000-0000-0000BA750000}"/>
    <cellStyle name="Output 2 2 2 2 2 10 8 2" xfId="29987" xr:uid="{00000000-0005-0000-0000-0000BB750000}"/>
    <cellStyle name="Output 2 2 2 2 2 10 8 3" xfId="29988" xr:uid="{00000000-0005-0000-0000-0000BC750000}"/>
    <cellStyle name="Output 2 2 2 2 2 10 9" xfId="29989" xr:uid="{00000000-0005-0000-0000-0000BD750000}"/>
    <cellStyle name="Output 2 2 2 2 2 10 9 2" xfId="29990" xr:uid="{00000000-0005-0000-0000-0000BE750000}"/>
    <cellStyle name="Output 2 2 2 2 2 10 9 3" xfId="29991" xr:uid="{00000000-0005-0000-0000-0000BF750000}"/>
    <cellStyle name="Output 2 2 2 2 2 11" xfId="29992" xr:uid="{00000000-0005-0000-0000-0000C0750000}"/>
    <cellStyle name="Output 2 2 2 2 2 11 2" xfId="29993" xr:uid="{00000000-0005-0000-0000-0000C1750000}"/>
    <cellStyle name="Output 2 2 2 2 2 11 3" xfId="29994" xr:uid="{00000000-0005-0000-0000-0000C2750000}"/>
    <cellStyle name="Output 2 2 2 2 2 12" xfId="29995" xr:uid="{00000000-0005-0000-0000-0000C3750000}"/>
    <cellStyle name="Output 2 2 2 2 2 12 2" xfId="29996" xr:uid="{00000000-0005-0000-0000-0000C4750000}"/>
    <cellStyle name="Output 2 2 2 2 2 12 3" xfId="29997" xr:uid="{00000000-0005-0000-0000-0000C5750000}"/>
    <cellStyle name="Output 2 2 2 2 2 13" xfId="29998" xr:uid="{00000000-0005-0000-0000-0000C6750000}"/>
    <cellStyle name="Output 2 2 2 2 2 13 2" xfId="29999" xr:uid="{00000000-0005-0000-0000-0000C7750000}"/>
    <cellStyle name="Output 2 2 2 2 2 13 3" xfId="30000" xr:uid="{00000000-0005-0000-0000-0000C8750000}"/>
    <cellStyle name="Output 2 2 2 2 2 14" xfId="30001" xr:uid="{00000000-0005-0000-0000-0000C9750000}"/>
    <cellStyle name="Output 2 2 2 2 2 14 2" xfId="30002" xr:uid="{00000000-0005-0000-0000-0000CA750000}"/>
    <cellStyle name="Output 2 2 2 2 2 14 3" xfId="30003" xr:uid="{00000000-0005-0000-0000-0000CB750000}"/>
    <cellStyle name="Output 2 2 2 2 2 15" xfId="30004" xr:uid="{00000000-0005-0000-0000-0000CC750000}"/>
    <cellStyle name="Output 2 2 2 2 2 15 2" xfId="30005" xr:uid="{00000000-0005-0000-0000-0000CD750000}"/>
    <cellStyle name="Output 2 2 2 2 2 15 3" xfId="30006" xr:uid="{00000000-0005-0000-0000-0000CE750000}"/>
    <cellStyle name="Output 2 2 2 2 2 16" xfId="30007" xr:uid="{00000000-0005-0000-0000-0000CF750000}"/>
    <cellStyle name="Output 2 2 2 2 2 16 2" xfId="30008" xr:uid="{00000000-0005-0000-0000-0000D0750000}"/>
    <cellStyle name="Output 2 2 2 2 2 16 3" xfId="30009" xr:uid="{00000000-0005-0000-0000-0000D1750000}"/>
    <cellStyle name="Output 2 2 2 2 2 17" xfId="30010" xr:uid="{00000000-0005-0000-0000-0000D2750000}"/>
    <cellStyle name="Output 2 2 2 2 2 17 2" xfId="30011" xr:uid="{00000000-0005-0000-0000-0000D3750000}"/>
    <cellStyle name="Output 2 2 2 2 2 17 3" xfId="30012" xr:uid="{00000000-0005-0000-0000-0000D4750000}"/>
    <cellStyle name="Output 2 2 2 2 2 18" xfId="30013" xr:uid="{00000000-0005-0000-0000-0000D5750000}"/>
    <cellStyle name="Output 2 2 2 2 2 18 2" xfId="30014" xr:uid="{00000000-0005-0000-0000-0000D6750000}"/>
    <cellStyle name="Output 2 2 2 2 2 18 3" xfId="30015" xr:uid="{00000000-0005-0000-0000-0000D7750000}"/>
    <cellStyle name="Output 2 2 2 2 2 19" xfId="30016" xr:uid="{00000000-0005-0000-0000-0000D8750000}"/>
    <cellStyle name="Output 2 2 2 2 2 19 2" xfId="30017" xr:uid="{00000000-0005-0000-0000-0000D9750000}"/>
    <cellStyle name="Output 2 2 2 2 2 19 3" xfId="30018" xr:uid="{00000000-0005-0000-0000-0000DA750000}"/>
    <cellStyle name="Output 2 2 2 2 2 2" xfId="30019" xr:uid="{00000000-0005-0000-0000-0000DB750000}"/>
    <cellStyle name="Output 2 2 2 2 2 2 10" xfId="30020" xr:uid="{00000000-0005-0000-0000-0000DC750000}"/>
    <cellStyle name="Output 2 2 2 2 2 2 10 2" xfId="30021" xr:uid="{00000000-0005-0000-0000-0000DD750000}"/>
    <cellStyle name="Output 2 2 2 2 2 2 10 3" xfId="30022" xr:uid="{00000000-0005-0000-0000-0000DE750000}"/>
    <cellStyle name="Output 2 2 2 2 2 2 11" xfId="30023" xr:uid="{00000000-0005-0000-0000-0000DF750000}"/>
    <cellStyle name="Output 2 2 2 2 2 2 12" xfId="30024" xr:uid="{00000000-0005-0000-0000-0000E0750000}"/>
    <cellStyle name="Output 2 2 2 2 2 2 2" xfId="30025" xr:uid="{00000000-0005-0000-0000-0000E1750000}"/>
    <cellStyle name="Output 2 2 2 2 2 2 2 2" xfId="30026" xr:uid="{00000000-0005-0000-0000-0000E2750000}"/>
    <cellStyle name="Output 2 2 2 2 2 2 2 3" xfId="30027" xr:uid="{00000000-0005-0000-0000-0000E3750000}"/>
    <cellStyle name="Output 2 2 2 2 2 2 3" xfId="30028" xr:uid="{00000000-0005-0000-0000-0000E4750000}"/>
    <cellStyle name="Output 2 2 2 2 2 2 3 2" xfId="30029" xr:uid="{00000000-0005-0000-0000-0000E5750000}"/>
    <cellStyle name="Output 2 2 2 2 2 2 3 3" xfId="30030" xr:uid="{00000000-0005-0000-0000-0000E6750000}"/>
    <cellStyle name="Output 2 2 2 2 2 2 4" xfId="30031" xr:uid="{00000000-0005-0000-0000-0000E7750000}"/>
    <cellStyle name="Output 2 2 2 2 2 2 4 2" xfId="30032" xr:uid="{00000000-0005-0000-0000-0000E8750000}"/>
    <cellStyle name="Output 2 2 2 2 2 2 4 3" xfId="30033" xr:uid="{00000000-0005-0000-0000-0000E9750000}"/>
    <cellStyle name="Output 2 2 2 2 2 2 5" xfId="30034" xr:uid="{00000000-0005-0000-0000-0000EA750000}"/>
    <cellStyle name="Output 2 2 2 2 2 2 5 2" xfId="30035" xr:uid="{00000000-0005-0000-0000-0000EB750000}"/>
    <cellStyle name="Output 2 2 2 2 2 2 5 3" xfId="30036" xr:uid="{00000000-0005-0000-0000-0000EC750000}"/>
    <cellStyle name="Output 2 2 2 2 2 2 6" xfId="30037" xr:uid="{00000000-0005-0000-0000-0000ED750000}"/>
    <cellStyle name="Output 2 2 2 2 2 2 6 2" xfId="30038" xr:uid="{00000000-0005-0000-0000-0000EE750000}"/>
    <cellStyle name="Output 2 2 2 2 2 2 6 3" xfId="30039" xr:uid="{00000000-0005-0000-0000-0000EF750000}"/>
    <cellStyle name="Output 2 2 2 2 2 2 7" xfId="30040" xr:uid="{00000000-0005-0000-0000-0000F0750000}"/>
    <cellStyle name="Output 2 2 2 2 2 2 7 2" xfId="30041" xr:uid="{00000000-0005-0000-0000-0000F1750000}"/>
    <cellStyle name="Output 2 2 2 2 2 2 7 3" xfId="30042" xr:uid="{00000000-0005-0000-0000-0000F2750000}"/>
    <cellStyle name="Output 2 2 2 2 2 2 8" xfId="30043" xr:uid="{00000000-0005-0000-0000-0000F3750000}"/>
    <cellStyle name="Output 2 2 2 2 2 2 8 2" xfId="30044" xr:uid="{00000000-0005-0000-0000-0000F4750000}"/>
    <cellStyle name="Output 2 2 2 2 2 2 8 3" xfId="30045" xr:uid="{00000000-0005-0000-0000-0000F5750000}"/>
    <cellStyle name="Output 2 2 2 2 2 2 9" xfId="30046" xr:uid="{00000000-0005-0000-0000-0000F6750000}"/>
    <cellStyle name="Output 2 2 2 2 2 2 9 2" xfId="30047" xr:uid="{00000000-0005-0000-0000-0000F7750000}"/>
    <cellStyle name="Output 2 2 2 2 2 2 9 3" xfId="30048" xr:uid="{00000000-0005-0000-0000-0000F8750000}"/>
    <cellStyle name="Output 2 2 2 2 2 20" xfId="30049" xr:uid="{00000000-0005-0000-0000-0000F9750000}"/>
    <cellStyle name="Output 2 2 2 2 2 21" xfId="30050" xr:uid="{00000000-0005-0000-0000-0000FA750000}"/>
    <cellStyle name="Output 2 2 2 2 2 3" xfId="30051" xr:uid="{00000000-0005-0000-0000-0000FB750000}"/>
    <cellStyle name="Output 2 2 2 2 2 3 10" xfId="30052" xr:uid="{00000000-0005-0000-0000-0000FC750000}"/>
    <cellStyle name="Output 2 2 2 2 2 3 10 2" xfId="30053" xr:uid="{00000000-0005-0000-0000-0000FD750000}"/>
    <cellStyle name="Output 2 2 2 2 2 3 10 3" xfId="30054" xr:uid="{00000000-0005-0000-0000-0000FE750000}"/>
    <cellStyle name="Output 2 2 2 2 2 3 11" xfId="30055" xr:uid="{00000000-0005-0000-0000-0000FF750000}"/>
    <cellStyle name="Output 2 2 2 2 2 3 12" xfId="30056" xr:uid="{00000000-0005-0000-0000-000000760000}"/>
    <cellStyle name="Output 2 2 2 2 2 3 2" xfId="30057" xr:uid="{00000000-0005-0000-0000-000001760000}"/>
    <cellStyle name="Output 2 2 2 2 2 3 2 2" xfId="30058" xr:uid="{00000000-0005-0000-0000-000002760000}"/>
    <cellStyle name="Output 2 2 2 2 2 3 2 3" xfId="30059" xr:uid="{00000000-0005-0000-0000-000003760000}"/>
    <cellStyle name="Output 2 2 2 2 2 3 3" xfId="30060" xr:uid="{00000000-0005-0000-0000-000004760000}"/>
    <cellStyle name="Output 2 2 2 2 2 3 3 2" xfId="30061" xr:uid="{00000000-0005-0000-0000-000005760000}"/>
    <cellStyle name="Output 2 2 2 2 2 3 3 3" xfId="30062" xr:uid="{00000000-0005-0000-0000-000006760000}"/>
    <cellStyle name="Output 2 2 2 2 2 3 4" xfId="30063" xr:uid="{00000000-0005-0000-0000-000007760000}"/>
    <cellStyle name="Output 2 2 2 2 2 3 4 2" xfId="30064" xr:uid="{00000000-0005-0000-0000-000008760000}"/>
    <cellStyle name="Output 2 2 2 2 2 3 4 3" xfId="30065" xr:uid="{00000000-0005-0000-0000-000009760000}"/>
    <cellStyle name="Output 2 2 2 2 2 3 5" xfId="30066" xr:uid="{00000000-0005-0000-0000-00000A760000}"/>
    <cellStyle name="Output 2 2 2 2 2 3 5 2" xfId="30067" xr:uid="{00000000-0005-0000-0000-00000B760000}"/>
    <cellStyle name="Output 2 2 2 2 2 3 5 3" xfId="30068" xr:uid="{00000000-0005-0000-0000-00000C760000}"/>
    <cellStyle name="Output 2 2 2 2 2 3 6" xfId="30069" xr:uid="{00000000-0005-0000-0000-00000D760000}"/>
    <cellStyle name="Output 2 2 2 2 2 3 6 2" xfId="30070" xr:uid="{00000000-0005-0000-0000-00000E760000}"/>
    <cellStyle name="Output 2 2 2 2 2 3 6 3" xfId="30071" xr:uid="{00000000-0005-0000-0000-00000F760000}"/>
    <cellStyle name="Output 2 2 2 2 2 3 7" xfId="30072" xr:uid="{00000000-0005-0000-0000-000010760000}"/>
    <cellStyle name="Output 2 2 2 2 2 3 7 2" xfId="30073" xr:uid="{00000000-0005-0000-0000-000011760000}"/>
    <cellStyle name="Output 2 2 2 2 2 3 7 3" xfId="30074" xr:uid="{00000000-0005-0000-0000-000012760000}"/>
    <cellStyle name="Output 2 2 2 2 2 3 8" xfId="30075" xr:uid="{00000000-0005-0000-0000-000013760000}"/>
    <cellStyle name="Output 2 2 2 2 2 3 8 2" xfId="30076" xr:uid="{00000000-0005-0000-0000-000014760000}"/>
    <cellStyle name="Output 2 2 2 2 2 3 8 3" xfId="30077" xr:uid="{00000000-0005-0000-0000-000015760000}"/>
    <cellStyle name="Output 2 2 2 2 2 3 9" xfId="30078" xr:uid="{00000000-0005-0000-0000-000016760000}"/>
    <cellStyle name="Output 2 2 2 2 2 3 9 2" xfId="30079" xr:uid="{00000000-0005-0000-0000-000017760000}"/>
    <cellStyle name="Output 2 2 2 2 2 3 9 3" xfId="30080" xr:uid="{00000000-0005-0000-0000-000018760000}"/>
    <cellStyle name="Output 2 2 2 2 2 4" xfId="30081" xr:uid="{00000000-0005-0000-0000-000019760000}"/>
    <cellStyle name="Output 2 2 2 2 2 4 10" xfId="30082" xr:uid="{00000000-0005-0000-0000-00001A760000}"/>
    <cellStyle name="Output 2 2 2 2 2 4 10 2" xfId="30083" xr:uid="{00000000-0005-0000-0000-00001B760000}"/>
    <cellStyle name="Output 2 2 2 2 2 4 10 3" xfId="30084" xr:uid="{00000000-0005-0000-0000-00001C760000}"/>
    <cellStyle name="Output 2 2 2 2 2 4 11" xfId="30085" xr:uid="{00000000-0005-0000-0000-00001D760000}"/>
    <cellStyle name="Output 2 2 2 2 2 4 12" xfId="30086" xr:uid="{00000000-0005-0000-0000-00001E760000}"/>
    <cellStyle name="Output 2 2 2 2 2 4 2" xfId="30087" xr:uid="{00000000-0005-0000-0000-00001F760000}"/>
    <cellStyle name="Output 2 2 2 2 2 4 2 2" xfId="30088" xr:uid="{00000000-0005-0000-0000-000020760000}"/>
    <cellStyle name="Output 2 2 2 2 2 4 2 3" xfId="30089" xr:uid="{00000000-0005-0000-0000-000021760000}"/>
    <cellStyle name="Output 2 2 2 2 2 4 3" xfId="30090" xr:uid="{00000000-0005-0000-0000-000022760000}"/>
    <cellStyle name="Output 2 2 2 2 2 4 3 2" xfId="30091" xr:uid="{00000000-0005-0000-0000-000023760000}"/>
    <cellStyle name="Output 2 2 2 2 2 4 3 3" xfId="30092" xr:uid="{00000000-0005-0000-0000-000024760000}"/>
    <cellStyle name="Output 2 2 2 2 2 4 4" xfId="30093" xr:uid="{00000000-0005-0000-0000-000025760000}"/>
    <cellStyle name="Output 2 2 2 2 2 4 4 2" xfId="30094" xr:uid="{00000000-0005-0000-0000-000026760000}"/>
    <cellStyle name="Output 2 2 2 2 2 4 4 3" xfId="30095" xr:uid="{00000000-0005-0000-0000-000027760000}"/>
    <cellStyle name="Output 2 2 2 2 2 4 5" xfId="30096" xr:uid="{00000000-0005-0000-0000-000028760000}"/>
    <cellStyle name="Output 2 2 2 2 2 4 5 2" xfId="30097" xr:uid="{00000000-0005-0000-0000-000029760000}"/>
    <cellStyle name="Output 2 2 2 2 2 4 5 3" xfId="30098" xr:uid="{00000000-0005-0000-0000-00002A760000}"/>
    <cellStyle name="Output 2 2 2 2 2 4 6" xfId="30099" xr:uid="{00000000-0005-0000-0000-00002B760000}"/>
    <cellStyle name="Output 2 2 2 2 2 4 6 2" xfId="30100" xr:uid="{00000000-0005-0000-0000-00002C760000}"/>
    <cellStyle name="Output 2 2 2 2 2 4 6 3" xfId="30101" xr:uid="{00000000-0005-0000-0000-00002D760000}"/>
    <cellStyle name="Output 2 2 2 2 2 4 7" xfId="30102" xr:uid="{00000000-0005-0000-0000-00002E760000}"/>
    <cellStyle name="Output 2 2 2 2 2 4 7 2" xfId="30103" xr:uid="{00000000-0005-0000-0000-00002F760000}"/>
    <cellStyle name="Output 2 2 2 2 2 4 7 3" xfId="30104" xr:uid="{00000000-0005-0000-0000-000030760000}"/>
    <cellStyle name="Output 2 2 2 2 2 4 8" xfId="30105" xr:uid="{00000000-0005-0000-0000-000031760000}"/>
    <cellStyle name="Output 2 2 2 2 2 4 8 2" xfId="30106" xr:uid="{00000000-0005-0000-0000-000032760000}"/>
    <cellStyle name="Output 2 2 2 2 2 4 8 3" xfId="30107" xr:uid="{00000000-0005-0000-0000-000033760000}"/>
    <cellStyle name="Output 2 2 2 2 2 4 9" xfId="30108" xr:uid="{00000000-0005-0000-0000-000034760000}"/>
    <cellStyle name="Output 2 2 2 2 2 4 9 2" xfId="30109" xr:uid="{00000000-0005-0000-0000-000035760000}"/>
    <cellStyle name="Output 2 2 2 2 2 4 9 3" xfId="30110" xr:uid="{00000000-0005-0000-0000-000036760000}"/>
    <cellStyle name="Output 2 2 2 2 2 5" xfId="30111" xr:uid="{00000000-0005-0000-0000-000037760000}"/>
    <cellStyle name="Output 2 2 2 2 2 5 10" xfId="30112" xr:uid="{00000000-0005-0000-0000-000038760000}"/>
    <cellStyle name="Output 2 2 2 2 2 5 10 2" xfId="30113" xr:uid="{00000000-0005-0000-0000-000039760000}"/>
    <cellStyle name="Output 2 2 2 2 2 5 10 3" xfId="30114" xr:uid="{00000000-0005-0000-0000-00003A760000}"/>
    <cellStyle name="Output 2 2 2 2 2 5 11" xfId="30115" xr:uid="{00000000-0005-0000-0000-00003B760000}"/>
    <cellStyle name="Output 2 2 2 2 2 5 12" xfId="30116" xr:uid="{00000000-0005-0000-0000-00003C760000}"/>
    <cellStyle name="Output 2 2 2 2 2 5 2" xfId="30117" xr:uid="{00000000-0005-0000-0000-00003D760000}"/>
    <cellStyle name="Output 2 2 2 2 2 5 2 2" xfId="30118" xr:uid="{00000000-0005-0000-0000-00003E760000}"/>
    <cellStyle name="Output 2 2 2 2 2 5 2 3" xfId="30119" xr:uid="{00000000-0005-0000-0000-00003F760000}"/>
    <cellStyle name="Output 2 2 2 2 2 5 3" xfId="30120" xr:uid="{00000000-0005-0000-0000-000040760000}"/>
    <cellStyle name="Output 2 2 2 2 2 5 3 2" xfId="30121" xr:uid="{00000000-0005-0000-0000-000041760000}"/>
    <cellStyle name="Output 2 2 2 2 2 5 3 3" xfId="30122" xr:uid="{00000000-0005-0000-0000-000042760000}"/>
    <cellStyle name="Output 2 2 2 2 2 5 4" xfId="30123" xr:uid="{00000000-0005-0000-0000-000043760000}"/>
    <cellStyle name="Output 2 2 2 2 2 5 4 2" xfId="30124" xr:uid="{00000000-0005-0000-0000-000044760000}"/>
    <cellStyle name="Output 2 2 2 2 2 5 4 3" xfId="30125" xr:uid="{00000000-0005-0000-0000-000045760000}"/>
    <cellStyle name="Output 2 2 2 2 2 5 5" xfId="30126" xr:uid="{00000000-0005-0000-0000-000046760000}"/>
    <cellStyle name="Output 2 2 2 2 2 5 5 2" xfId="30127" xr:uid="{00000000-0005-0000-0000-000047760000}"/>
    <cellStyle name="Output 2 2 2 2 2 5 5 3" xfId="30128" xr:uid="{00000000-0005-0000-0000-000048760000}"/>
    <cellStyle name="Output 2 2 2 2 2 5 6" xfId="30129" xr:uid="{00000000-0005-0000-0000-000049760000}"/>
    <cellStyle name="Output 2 2 2 2 2 5 6 2" xfId="30130" xr:uid="{00000000-0005-0000-0000-00004A760000}"/>
    <cellStyle name="Output 2 2 2 2 2 5 6 3" xfId="30131" xr:uid="{00000000-0005-0000-0000-00004B760000}"/>
    <cellStyle name="Output 2 2 2 2 2 5 7" xfId="30132" xr:uid="{00000000-0005-0000-0000-00004C760000}"/>
    <cellStyle name="Output 2 2 2 2 2 5 7 2" xfId="30133" xr:uid="{00000000-0005-0000-0000-00004D760000}"/>
    <cellStyle name="Output 2 2 2 2 2 5 7 3" xfId="30134" xr:uid="{00000000-0005-0000-0000-00004E760000}"/>
    <cellStyle name="Output 2 2 2 2 2 5 8" xfId="30135" xr:uid="{00000000-0005-0000-0000-00004F760000}"/>
    <cellStyle name="Output 2 2 2 2 2 5 8 2" xfId="30136" xr:uid="{00000000-0005-0000-0000-000050760000}"/>
    <cellStyle name="Output 2 2 2 2 2 5 8 3" xfId="30137" xr:uid="{00000000-0005-0000-0000-000051760000}"/>
    <cellStyle name="Output 2 2 2 2 2 5 9" xfId="30138" xr:uid="{00000000-0005-0000-0000-000052760000}"/>
    <cellStyle name="Output 2 2 2 2 2 5 9 2" xfId="30139" xr:uid="{00000000-0005-0000-0000-000053760000}"/>
    <cellStyle name="Output 2 2 2 2 2 5 9 3" xfId="30140" xr:uid="{00000000-0005-0000-0000-000054760000}"/>
    <cellStyle name="Output 2 2 2 2 2 6" xfId="30141" xr:uid="{00000000-0005-0000-0000-000055760000}"/>
    <cellStyle name="Output 2 2 2 2 2 6 10" xfId="30142" xr:uid="{00000000-0005-0000-0000-000056760000}"/>
    <cellStyle name="Output 2 2 2 2 2 6 10 2" xfId="30143" xr:uid="{00000000-0005-0000-0000-000057760000}"/>
    <cellStyle name="Output 2 2 2 2 2 6 10 3" xfId="30144" xr:uid="{00000000-0005-0000-0000-000058760000}"/>
    <cellStyle name="Output 2 2 2 2 2 6 11" xfId="30145" xr:uid="{00000000-0005-0000-0000-000059760000}"/>
    <cellStyle name="Output 2 2 2 2 2 6 12" xfId="30146" xr:uid="{00000000-0005-0000-0000-00005A760000}"/>
    <cellStyle name="Output 2 2 2 2 2 6 2" xfId="30147" xr:uid="{00000000-0005-0000-0000-00005B760000}"/>
    <cellStyle name="Output 2 2 2 2 2 6 2 2" xfId="30148" xr:uid="{00000000-0005-0000-0000-00005C760000}"/>
    <cellStyle name="Output 2 2 2 2 2 6 2 3" xfId="30149" xr:uid="{00000000-0005-0000-0000-00005D760000}"/>
    <cellStyle name="Output 2 2 2 2 2 6 3" xfId="30150" xr:uid="{00000000-0005-0000-0000-00005E760000}"/>
    <cellStyle name="Output 2 2 2 2 2 6 3 2" xfId="30151" xr:uid="{00000000-0005-0000-0000-00005F760000}"/>
    <cellStyle name="Output 2 2 2 2 2 6 3 3" xfId="30152" xr:uid="{00000000-0005-0000-0000-000060760000}"/>
    <cellStyle name="Output 2 2 2 2 2 6 4" xfId="30153" xr:uid="{00000000-0005-0000-0000-000061760000}"/>
    <cellStyle name="Output 2 2 2 2 2 6 4 2" xfId="30154" xr:uid="{00000000-0005-0000-0000-000062760000}"/>
    <cellStyle name="Output 2 2 2 2 2 6 4 3" xfId="30155" xr:uid="{00000000-0005-0000-0000-000063760000}"/>
    <cellStyle name="Output 2 2 2 2 2 6 5" xfId="30156" xr:uid="{00000000-0005-0000-0000-000064760000}"/>
    <cellStyle name="Output 2 2 2 2 2 6 5 2" xfId="30157" xr:uid="{00000000-0005-0000-0000-000065760000}"/>
    <cellStyle name="Output 2 2 2 2 2 6 5 3" xfId="30158" xr:uid="{00000000-0005-0000-0000-000066760000}"/>
    <cellStyle name="Output 2 2 2 2 2 6 6" xfId="30159" xr:uid="{00000000-0005-0000-0000-000067760000}"/>
    <cellStyle name="Output 2 2 2 2 2 6 6 2" xfId="30160" xr:uid="{00000000-0005-0000-0000-000068760000}"/>
    <cellStyle name="Output 2 2 2 2 2 6 6 3" xfId="30161" xr:uid="{00000000-0005-0000-0000-000069760000}"/>
    <cellStyle name="Output 2 2 2 2 2 6 7" xfId="30162" xr:uid="{00000000-0005-0000-0000-00006A760000}"/>
    <cellStyle name="Output 2 2 2 2 2 6 7 2" xfId="30163" xr:uid="{00000000-0005-0000-0000-00006B760000}"/>
    <cellStyle name="Output 2 2 2 2 2 6 7 3" xfId="30164" xr:uid="{00000000-0005-0000-0000-00006C760000}"/>
    <cellStyle name="Output 2 2 2 2 2 6 8" xfId="30165" xr:uid="{00000000-0005-0000-0000-00006D760000}"/>
    <cellStyle name="Output 2 2 2 2 2 6 8 2" xfId="30166" xr:uid="{00000000-0005-0000-0000-00006E760000}"/>
    <cellStyle name="Output 2 2 2 2 2 6 8 3" xfId="30167" xr:uid="{00000000-0005-0000-0000-00006F760000}"/>
    <cellStyle name="Output 2 2 2 2 2 6 9" xfId="30168" xr:uid="{00000000-0005-0000-0000-000070760000}"/>
    <cellStyle name="Output 2 2 2 2 2 6 9 2" xfId="30169" xr:uid="{00000000-0005-0000-0000-000071760000}"/>
    <cellStyle name="Output 2 2 2 2 2 6 9 3" xfId="30170" xr:uid="{00000000-0005-0000-0000-000072760000}"/>
    <cellStyle name="Output 2 2 2 2 2 7" xfId="30171" xr:uid="{00000000-0005-0000-0000-000073760000}"/>
    <cellStyle name="Output 2 2 2 2 2 7 10" xfId="30172" xr:uid="{00000000-0005-0000-0000-000074760000}"/>
    <cellStyle name="Output 2 2 2 2 2 7 10 2" xfId="30173" xr:uid="{00000000-0005-0000-0000-000075760000}"/>
    <cellStyle name="Output 2 2 2 2 2 7 10 3" xfId="30174" xr:uid="{00000000-0005-0000-0000-000076760000}"/>
    <cellStyle name="Output 2 2 2 2 2 7 11" xfId="30175" xr:uid="{00000000-0005-0000-0000-000077760000}"/>
    <cellStyle name="Output 2 2 2 2 2 7 12" xfId="30176" xr:uid="{00000000-0005-0000-0000-000078760000}"/>
    <cellStyle name="Output 2 2 2 2 2 7 2" xfId="30177" xr:uid="{00000000-0005-0000-0000-000079760000}"/>
    <cellStyle name="Output 2 2 2 2 2 7 2 2" xfId="30178" xr:uid="{00000000-0005-0000-0000-00007A760000}"/>
    <cellStyle name="Output 2 2 2 2 2 7 2 3" xfId="30179" xr:uid="{00000000-0005-0000-0000-00007B760000}"/>
    <cellStyle name="Output 2 2 2 2 2 7 3" xfId="30180" xr:uid="{00000000-0005-0000-0000-00007C760000}"/>
    <cellStyle name="Output 2 2 2 2 2 7 3 2" xfId="30181" xr:uid="{00000000-0005-0000-0000-00007D760000}"/>
    <cellStyle name="Output 2 2 2 2 2 7 3 3" xfId="30182" xr:uid="{00000000-0005-0000-0000-00007E760000}"/>
    <cellStyle name="Output 2 2 2 2 2 7 4" xfId="30183" xr:uid="{00000000-0005-0000-0000-00007F760000}"/>
    <cellStyle name="Output 2 2 2 2 2 7 4 2" xfId="30184" xr:uid="{00000000-0005-0000-0000-000080760000}"/>
    <cellStyle name="Output 2 2 2 2 2 7 4 3" xfId="30185" xr:uid="{00000000-0005-0000-0000-000081760000}"/>
    <cellStyle name="Output 2 2 2 2 2 7 5" xfId="30186" xr:uid="{00000000-0005-0000-0000-000082760000}"/>
    <cellStyle name="Output 2 2 2 2 2 7 5 2" xfId="30187" xr:uid="{00000000-0005-0000-0000-000083760000}"/>
    <cellStyle name="Output 2 2 2 2 2 7 5 3" xfId="30188" xr:uid="{00000000-0005-0000-0000-000084760000}"/>
    <cellStyle name="Output 2 2 2 2 2 7 6" xfId="30189" xr:uid="{00000000-0005-0000-0000-000085760000}"/>
    <cellStyle name="Output 2 2 2 2 2 7 6 2" xfId="30190" xr:uid="{00000000-0005-0000-0000-000086760000}"/>
    <cellStyle name="Output 2 2 2 2 2 7 6 3" xfId="30191" xr:uid="{00000000-0005-0000-0000-000087760000}"/>
    <cellStyle name="Output 2 2 2 2 2 7 7" xfId="30192" xr:uid="{00000000-0005-0000-0000-000088760000}"/>
    <cellStyle name="Output 2 2 2 2 2 7 7 2" xfId="30193" xr:uid="{00000000-0005-0000-0000-000089760000}"/>
    <cellStyle name="Output 2 2 2 2 2 7 7 3" xfId="30194" xr:uid="{00000000-0005-0000-0000-00008A760000}"/>
    <cellStyle name="Output 2 2 2 2 2 7 8" xfId="30195" xr:uid="{00000000-0005-0000-0000-00008B760000}"/>
    <cellStyle name="Output 2 2 2 2 2 7 8 2" xfId="30196" xr:uid="{00000000-0005-0000-0000-00008C760000}"/>
    <cellStyle name="Output 2 2 2 2 2 7 8 3" xfId="30197" xr:uid="{00000000-0005-0000-0000-00008D760000}"/>
    <cellStyle name="Output 2 2 2 2 2 7 9" xfId="30198" xr:uid="{00000000-0005-0000-0000-00008E760000}"/>
    <cellStyle name="Output 2 2 2 2 2 7 9 2" xfId="30199" xr:uid="{00000000-0005-0000-0000-00008F760000}"/>
    <cellStyle name="Output 2 2 2 2 2 7 9 3" xfId="30200" xr:uid="{00000000-0005-0000-0000-000090760000}"/>
    <cellStyle name="Output 2 2 2 2 2 8" xfId="30201" xr:uid="{00000000-0005-0000-0000-000091760000}"/>
    <cellStyle name="Output 2 2 2 2 2 8 10" xfId="30202" xr:uid="{00000000-0005-0000-0000-000092760000}"/>
    <cellStyle name="Output 2 2 2 2 2 8 10 2" xfId="30203" xr:uid="{00000000-0005-0000-0000-000093760000}"/>
    <cellStyle name="Output 2 2 2 2 2 8 10 3" xfId="30204" xr:uid="{00000000-0005-0000-0000-000094760000}"/>
    <cellStyle name="Output 2 2 2 2 2 8 11" xfId="30205" xr:uid="{00000000-0005-0000-0000-000095760000}"/>
    <cellStyle name="Output 2 2 2 2 2 8 12" xfId="30206" xr:uid="{00000000-0005-0000-0000-000096760000}"/>
    <cellStyle name="Output 2 2 2 2 2 8 2" xfId="30207" xr:uid="{00000000-0005-0000-0000-000097760000}"/>
    <cellStyle name="Output 2 2 2 2 2 8 2 2" xfId="30208" xr:uid="{00000000-0005-0000-0000-000098760000}"/>
    <cellStyle name="Output 2 2 2 2 2 8 2 3" xfId="30209" xr:uid="{00000000-0005-0000-0000-000099760000}"/>
    <cellStyle name="Output 2 2 2 2 2 8 3" xfId="30210" xr:uid="{00000000-0005-0000-0000-00009A760000}"/>
    <cellStyle name="Output 2 2 2 2 2 8 3 2" xfId="30211" xr:uid="{00000000-0005-0000-0000-00009B760000}"/>
    <cellStyle name="Output 2 2 2 2 2 8 3 3" xfId="30212" xr:uid="{00000000-0005-0000-0000-00009C760000}"/>
    <cellStyle name="Output 2 2 2 2 2 8 4" xfId="30213" xr:uid="{00000000-0005-0000-0000-00009D760000}"/>
    <cellStyle name="Output 2 2 2 2 2 8 4 2" xfId="30214" xr:uid="{00000000-0005-0000-0000-00009E760000}"/>
    <cellStyle name="Output 2 2 2 2 2 8 4 3" xfId="30215" xr:uid="{00000000-0005-0000-0000-00009F760000}"/>
    <cellStyle name="Output 2 2 2 2 2 8 5" xfId="30216" xr:uid="{00000000-0005-0000-0000-0000A0760000}"/>
    <cellStyle name="Output 2 2 2 2 2 8 5 2" xfId="30217" xr:uid="{00000000-0005-0000-0000-0000A1760000}"/>
    <cellStyle name="Output 2 2 2 2 2 8 5 3" xfId="30218" xr:uid="{00000000-0005-0000-0000-0000A2760000}"/>
    <cellStyle name="Output 2 2 2 2 2 8 6" xfId="30219" xr:uid="{00000000-0005-0000-0000-0000A3760000}"/>
    <cellStyle name="Output 2 2 2 2 2 8 6 2" xfId="30220" xr:uid="{00000000-0005-0000-0000-0000A4760000}"/>
    <cellStyle name="Output 2 2 2 2 2 8 6 3" xfId="30221" xr:uid="{00000000-0005-0000-0000-0000A5760000}"/>
    <cellStyle name="Output 2 2 2 2 2 8 7" xfId="30222" xr:uid="{00000000-0005-0000-0000-0000A6760000}"/>
    <cellStyle name="Output 2 2 2 2 2 8 7 2" xfId="30223" xr:uid="{00000000-0005-0000-0000-0000A7760000}"/>
    <cellStyle name="Output 2 2 2 2 2 8 7 3" xfId="30224" xr:uid="{00000000-0005-0000-0000-0000A8760000}"/>
    <cellStyle name="Output 2 2 2 2 2 8 8" xfId="30225" xr:uid="{00000000-0005-0000-0000-0000A9760000}"/>
    <cellStyle name="Output 2 2 2 2 2 8 8 2" xfId="30226" xr:uid="{00000000-0005-0000-0000-0000AA760000}"/>
    <cellStyle name="Output 2 2 2 2 2 8 8 3" xfId="30227" xr:uid="{00000000-0005-0000-0000-0000AB760000}"/>
    <cellStyle name="Output 2 2 2 2 2 8 9" xfId="30228" xr:uid="{00000000-0005-0000-0000-0000AC760000}"/>
    <cellStyle name="Output 2 2 2 2 2 8 9 2" xfId="30229" xr:uid="{00000000-0005-0000-0000-0000AD760000}"/>
    <cellStyle name="Output 2 2 2 2 2 8 9 3" xfId="30230" xr:uid="{00000000-0005-0000-0000-0000AE760000}"/>
    <cellStyle name="Output 2 2 2 2 2 9" xfId="30231" xr:uid="{00000000-0005-0000-0000-0000AF760000}"/>
    <cellStyle name="Output 2 2 2 2 2 9 10" xfId="30232" xr:uid="{00000000-0005-0000-0000-0000B0760000}"/>
    <cellStyle name="Output 2 2 2 2 2 9 11" xfId="30233" xr:uid="{00000000-0005-0000-0000-0000B1760000}"/>
    <cellStyle name="Output 2 2 2 2 2 9 12" xfId="30234" xr:uid="{00000000-0005-0000-0000-0000B2760000}"/>
    <cellStyle name="Output 2 2 2 2 2 9 2" xfId="30235" xr:uid="{00000000-0005-0000-0000-0000B3760000}"/>
    <cellStyle name="Output 2 2 2 2 2 9 2 2" xfId="30236" xr:uid="{00000000-0005-0000-0000-0000B4760000}"/>
    <cellStyle name="Output 2 2 2 2 2 9 2 3" xfId="30237" xr:uid="{00000000-0005-0000-0000-0000B5760000}"/>
    <cellStyle name="Output 2 2 2 2 2 9 3" xfId="30238" xr:uid="{00000000-0005-0000-0000-0000B6760000}"/>
    <cellStyle name="Output 2 2 2 2 2 9 3 2" xfId="30239" xr:uid="{00000000-0005-0000-0000-0000B7760000}"/>
    <cellStyle name="Output 2 2 2 2 2 9 3 3" xfId="30240" xr:uid="{00000000-0005-0000-0000-0000B8760000}"/>
    <cellStyle name="Output 2 2 2 2 2 9 4" xfId="30241" xr:uid="{00000000-0005-0000-0000-0000B9760000}"/>
    <cellStyle name="Output 2 2 2 2 2 9 4 2" xfId="30242" xr:uid="{00000000-0005-0000-0000-0000BA760000}"/>
    <cellStyle name="Output 2 2 2 2 2 9 4 3" xfId="30243" xr:uid="{00000000-0005-0000-0000-0000BB760000}"/>
    <cellStyle name="Output 2 2 2 2 2 9 5" xfId="30244" xr:uid="{00000000-0005-0000-0000-0000BC760000}"/>
    <cellStyle name="Output 2 2 2 2 2 9 5 2" xfId="30245" xr:uid="{00000000-0005-0000-0000-0000BD760000}"/>
    <cellStyle name="Output 2 2 2 2 2 9 5 3" xfId="30246" xr:uid="{00000000-0005-0000-0000-0000BE760000}"/>
    <cellStyle name="Output 2 2 2 2 2 9 6" xfId="30247" xr:uid="{00000000-0005-0000-0000-0000BF760000}"/>
    <cellStyle name="Output 2 2 2 2 2 9 6 2" xfId="30248" xr:uid="{00000000-0005-0000-0000-0000C0760000}"/>
    <cellStyle name="Output 2 2 2 2 2 9 6 3" xfId="30249" xr:uid="{00000000-0005-0000-0000-0000C1760000}"/>
    <cellStyle name="Output 2 2 2 2 2 9 7" xfId="30250" xr:uid="{00000000-0005-0000-0000-0000C2760000}"/>
    <cellStyle name="Output 2 2 2 2 2 9 7 2" xfId="30251" xr:uid="{00000000-0005-0000-0000-0000C3760000}"/>
    <cellStyle name="Output 2 2 2 2 2 9 7 3" xfId="30252" xr:uid="{00000000-0005-0000-0000-0000C4760000}"/>
    <cellStyle name="Output 2 2 2 2 2 9 8" xfId="30253" xr:uid="{00000000-0005-0000-0000-0000C5760000}"/>
    <cellStyle name="Output 2 2 2 2 2 9 8 2" xfId="30254" xr:uid="{00000000-0005-0000-0000-0000C6760000}"/>
    <cellStyle name="Output 2 2 2 2 2 9 8 3" xfId="30255" xr:uid="{00000000-0005-0000-0000-0000C7760000}"/>
    <cellStyle name="Output 2 2 2 2 2 9 9" xfId="30256" xr:uid="{00000000-0005-0000-0000-0000C8760000}"/>
    <cellStyle name="Output 2 2 2 2 2 9 9 2" xfId="30257" xr:uid="{00000000-0005-0000-0000-0000C9760000}"/>
    <cellStyle name="Output 2 2 2 2 2 9 9 3" xfId="30258" xr:uid="{00000000-0005-0000-0000-0000CA760000}"/>
    <cellStyle name="Output 2 2 2 2 3" xfId="30259" xr:uid="{00000000-0005-0000-0000-0000CB760000}"/>
    <cellStyle name="Output 2 2 2 2 3 10" xfId="30260" xr:uid="{00000000-0005-0000-0000-0000CC760000}"/>
    <cellStyle name="Output 2 2 2 2 3 10 2" xfId="30261" xr:uid="{00000000-0005-0000-0000-0000CD760000}"/>
    <cellStyle name="Output 2 2 2 2 3 10 3" xfId="30262" xr:uid="{00000000-0005-0000-0000-0000CE760000}"/>
    <cellStyle name="Output 2 2 2 2 3 11" xfId="30263" xr:uid="{00000000-0005-0000-0000-0000CF760000}"/>
    <cellStyle name="Output 2 2 2 2 3 11 2" xfId="30264" xr:uid="{00000000-0005-0000-0000-0000D0760000}"/>
    <cellStyle name="Output 2 2 2 2 3 11 3" xfId="30265" xr:uid="{00000000-0005-0000-0000-0000D1760000}"/>
    <cellStyle name="Output 2 2 2 2 3 12" xfId="30266" xr:uid="{00000000-0005-0000-0000-0000D2760000}"/>
    <cellStyle name="Output 2 2 2 2 3 12 2" xfId="30267" xr:uid="{00000000-0005-0000-0000-0000D3760000}"/>
    <cellStyle name="Output 2 2 2 2 3 12 3" xfId="30268" xr:uid="{00000000-0005-0000-0000-0000D4760000}"/>
    <cellStyle name="Output 2 2 2 2 3 13" xfId="30269" xr:uid="{00000000-0005-0000-0000-0000D5760000}"/>
    <cellStyle name="Output 2 2 2 2 3 13 2" xfId="30270" xr:uid="{00000000-0005-0000-0000-0000D6760000}"/>
    <cellStyle name="Output 2 2 2 2 3 13 3" xfId="30271" xr:uid="{00000000-0005-0000-0000-0000D7760000}"/>
    <cellStyle name="Output 2 2 2 2 3 14" xfId="30272" xr:uid="{00000000-0005-0000-0000-0000D8760000}"/>
    <cellStyle name="Output 2 2 2 2 3 14 2" xfId="30273" xr:uid="{00000000-0005-0000-0000-0000D9760000}"/>
    <cellStyle name="Output 2 2 2 2 3 14 3" xfId="30274" xr:uid="{00000000-0005-0000-0000-0000DA760000}"/>
    <cellStyle name="Output 2 2 2 2 3 15" xfId="30275" xr:uid="{00000000-0005-0000-0000-0000DB760000}"/>
    <cellStyle name="Output 2 2 2 2 3 15 2" xfId="30276" xr:uid="{00000000-0005-0000-0000-0000DC760000}"/>
    <cellStyle name="Output 2 2 2 2 3 15 3" xfId="30277" xr:uid="{00000000-0005-0000-0000-0000DD760000}"/>
    <cellStyle name="Output 2 2 2 2 3 16" xfId="30278" xr:uid="{00000000-0005-0000-0000-0000DE760000}"/>
    <cellStyle name="Output 2 2 2 2 3 16 2" xfId="30279" xr:uid="{00000000-0005-0000-0000-0000DF760000}"/>
    <cellStyle name="Output 2 2 2 2 3 16 3" xfId="30280" xr:uid="{00000000-0005-0000-0000-0000E0760000}"/>
    <cellStyle name="Output 2 2 2 2 3 17" xfId="30281" xr:uid="{00000000-0005-0000-0000-0000E1760000}"/>
    <cellStyle name="Output 2 2 2 2 3 17 2" xfId="30282" xr:uid="{00000000-0005-0000-0000-0000E2760000}"/>
    <cellStyle name="Output 2 2 2 2 3 17 3" xfId="30283" xr:uid="{00000000-0005-0000-0000-0000E3760000}"/>
    <cellStyle name="Output 2 2 2 2 3 18" xfId="30284" xr:uid="{00000000-0005-0000-0000-0000E4760000}"/>
    <cellStyle name="Output 2 2 2 2 3 19" xfId="30285" xr:uid="{00000000-0005-0000-0000-0000E5760000}"/>
    <cellStyle name="Output 2 2 2 2 3 2" xfId="30286" xr:uid="{00000000-0005-0000-0000-0000E6760000}"/>
    <cellStyle name="Output 2 2 2 2 3 2 2" xfId="30287" xr:uid="{00000000-0005-0000-0000-0000E7760000}"/>
    <cellStyle name="Output 2 2 2 2 3 2 2 2" xfId="30288" xr:uid="{00000000-0005-0000-0000-0000E8760000}"/>
    <cellStyle name="Output 2 2 2 2 3 2 2 3" xfId="30289" xr:uid="{00000000-0005-0000-0000-0000E9760000}"/>
    <cellStyle name="Output 2 2 2 2 3 2 2 4" xfId="30290" xr:uid="{00000000-0005-0000-0000-0000EA760000}"/>
    <cellStyle name="Output 2 2 2 2 3 2 3" xfId="30291" xr:uid="{00000000-0005-0000-0000-0000EB760000}"/>
    <cellStyle name="Output 2 2 2 2 3 2 4" xfId="30292" xr:uid="{00000000-0005-0000-0000-0000EC760000}"/>
    <cellStyle name="Output 2 2 2 2 3 3" xfId="30293" xr:uid="{00000000-0005-0000-0000-0000ED760000}"/>
    <cellStyle name="Output 2 2 2 2 3 3 2" xfId="30294" xr:uid="{00000000-0005-0000-0000-0000EE760000}"/>
    <cellStyle name="Output 2 2 2 2 3 3 2 2" xfId="30295" xr:uid="{00000000-0005-0000-0000-0000EF760000}"/>
    <cellStyle name="Output 2 2 2 2 3 3 2 3" xfId="30296" xr:uid="{00000000-0005-0000-0000-0000F0760000}"/>
    <cellStyle name="Output 2 2 2 2 3 3 2 4" xfId="30297" xr:uid="{00000000-0005-0000-0000-0000F1760000}"/>
    <cellStyle name="Output 2 2 2 2 3 3 3" xfId="30298" xr:uid="{00000000-0005-0000-0000-0000F2760000}"/>
    <cellStyle name="Output 2 2 2 2 3 3 4" xfId="30299" xr:uid="{00000000-0005-0000-0000-0000F3760000}"/>
    <cellStyle name="Output 2 2 2 2 3 4" xfId="30300" xr:uid="{00000000-0005-0000-0000-0000F4760000}"/>
    <cellStyle name="Output 2 2 2 2 3 4 2" xfId="30301" xr:uid="{00000000-0005-0000-0000-0000F5760000}"/>
    <cellStyle name="Output 2 2 2 2 3 4 2 2" xfId="30302" xr:uid="{00000000-0005-0000-0000-0000F6760000}"/>
    <cellStyle name="Output 2 2 2 2 3 4 2 3" xfId="30303" xr:uid="{00000000-0005-0000-0000-0000F7760000}"/>
    <cellStyle name="Output 2 2 2 2 3 4 2 4" xfId="30304" xr:uid="{00000000-0005-0000-0000-0000F8760000}"/>
    <cellStyle name="Output 2 2 2 2 3 4 3" xfId="30305" xr:uid="{00000000-0005-0000-0000-0000F9760000}"/>
    <cellStyle name="Output 2 2 2 2 3 4 4" xfId="30306" xr:uid="{00000000-0005-0000-0000-0000FA760000}"/>
    <cellStyle name="Output 2 2 2 2 3 5" xfId="30307" xr:uid="{00000000-0005-0000-0000-0000FB760000}"/>
    <cellStyle name="Output 2 2 2 2 3 5 2" xfId="30308" xr:uid="{00000000-0005-0000-0000-0000FC760000}"/>
    <cellStyle name="Output 2 2 2 2 3 5 2 2" xfId="30309" xr:uid="{00000000-0005-0000-0000-0000FD760000}"/>
    <cellStyle name="Output 2 2 2 2 3 5 2 3" xfId="30310" xr:uid="{00000000-0005-0000-0000-0000FE760000}"/>
    <cellStyle name="Output 2 2 2 2 3 5 2 4" xfId="30311" xr:uid="{00000000-0005-0000-0000-0000FF760000}"/>
    <cellStyle name="Output 2 2 2 2 3 5 3" xfId="30312" xr:uid="{00000000-0005-0000-0000-000000770000}"/>
    <cellStyle name="Output 2 2 2 2 3 5 4" xfId="30313" xr:uid="{00000000-0005-0000-0000-000001770000}"/>
    <cellStyle name="Output 2 2 2 2 3 6" xfId="30314" xr:uid="{00000000-0005-0000-0000-000002770000}"/>
    <cellStyle name="Output 2 2 2 2 3 6 2" xfId="30315" xr:uid="{00000000-0005-0000-0000-000003770000}"/>
    <cellStyle name="Output 2 2 2 2 3 6 2 2" xfId="30316" xr:uid="{00000000-0005-0000-0000-000004770000}"/>
    <cellStyle name="Output 2 2 2 2 3 6 2 3" xfId="30317" xr:uid="{00000000-0005-0000-0000-000005770000}"/>
    <cellStyle name="Output 2 2 2 2 3 6 2 4" xfId="30318" xr:uid="{00000000-0005-0000-0000-000006770000}"/>
    <cellStyle name="Output 2 2 2 2 3 6 3" xfId="30319" xr:uid="{00000000-0005-0000-0000-000007770000}"/>
    <cellStyle name="Output 2 2 2 2 3 6 4" xfId="30320" xr:uid="{00000000-0005-0000-0000-000008770000}"/>
    <cellStyle name="Output 2 2 2 2 3 7" xfId="30321" xr:uid="{00000000-0005-0000-0000-000009770000}"/>
    <cellStyle name="Output 2 2 2 2 3 7 2" xfId="30322" xr:uid="{00000000-0005-0000-0000-00000A770000}"/>
    <cellStyle name="Output 2 2 2 2 3 7 2 2" xfId="30323" xr:uid="{00000000-0005-0000-0000-00000B770000}"/>
    <cellStyle name="Output 2 2 2 2 3 7 2 3" xfId="30324" xr:uid="{00000000-0005-0000-0000-00000C770000}"/>
    <cellStyle name="Output 2 2 2 2 3 7 2 4" xfId="30325" xr:uid="{00000000-0005-0000-0000-00000D770000}"/>
    <cellStyle name="Output 2 2 2 2 3 7 3" xfId="30326" xr:uid="{00000000-0005-0000-0000-00000E770000}"/>
    <cellStyle name="Output 2 2 2 2 3 7 4" xfId="30327" xr:uid="{00000000-0005-0000-0000-00000F770000}"/>
    <cellStyle name="Output 2 2 2 2 3 8" xfId="30328" xr:uid="{00000000-0005-0000-0000-000010770000}"/>
    <cellStyle name="Output 2 2 2 2 3 8 2" xfId="30329" xr:uid="{00000000-0005-0000-0000-000011770000}"/>
    <cellStyle name="Output 2 2 2 2 3 8 2 2" xfId="30330" xr:uid="{00000000-0005-0000-0000-000012770000}"/>
    <cellStyle name="Output 2 2 2 2 3 8 2 3" xfId="30331" xr:uid="{00000000-0005-0000-0000-000013770000}"/>
    <cellStyle name="Output 2 2 2 2 3 8 2 4" xfId="30332" xr:uid="{00000000-0005-0000-0000-000014770000}"/>
    <cellStyle name="Output 2 2 2 2 3 8 3" xfId="30333" xr:uid="{00000000-0005-0000-0000-000015770000}"/>
    <cellStyle name="Output 2 2 2 2 3 8 4" xfId="30334" xr:uid="{00000000-0005-0000-0000-000016770000}"/>
    <cellStyle name="Output 2 2 2 2 3 9" xfId="30335" xr:uid="{00000000-0005-0000-0000-000017770000}"/>
    <cellStyle name="Output 2 2 2 2 3 9 2" xfId="30336" xr:uid="{00000000-0005-0000-0000-000018770000}"/>
    <cellStyle name="Output 2 2 2 2 3 9 3" xfId="30337" xr:uid="{00000000-0005-0000-0000-000019770000}"/>
    <cellStyle name="Output 2 2 2 2 4" xfId="30338" xr:uid="{00000000-0005-0000-0000-00001A770000}"/>
    <cellStyle name="Output 2 2 2 2 4 10" xfId="30339" xr:uid="{00000000-0005-0000-0000-00001B770000}"/>
    <cellStyle name="Output 2 2 2 2 4 10 2" xfId="30340" xr:uid="{00000000-0005-0000-0000-00001C770000}"/>
    <cellStyle name="Output 2 2 2 2 4 10 3" xfId="30341" xr:uid="{00000000-0005-0000-0000-00001D770000}"/>
    <cellStyle name="Output 2 2 2 2 4 11" xfId="30342" xr:uid="{00000000-0005-0000-0000-00001E770000}"/>
    <cellStyle name="Output 2 2 2 2 4 12" xfId="30343" xr:uid="{00000000-0005-0000-0000-00001F770000}"/>
    <cellStyle name="Output 2 2 2 2 4 2" xfId="30344" xr:uid="{00000000-0005-0000-0000-000020770000}"/>
    <cellStyle name="Output 2 2 2 2 4 2 2" xfId="30345" xr:uid="{00000000-0005-0000-0000-000021770000}"/>
    <cellStyle name="Output 2 2 2 2 4 2 3" xfId="30346" xr:uid="{00000000-0005-0000-0000-000022770000}"/>
    <cellStyle name="Output 2 2 2 2 4 3" xfId="30347" xr:uid="{00000000-0005-0000-0000-000023770000}"/>
    <cellStyle name="Output 2 2 2 2 4 3 2" xfId="30348" xr:uid="{00000000-0005-0000-0000-000024770000}"/>
    <cellStyle name="Output 2 2 2 2 4 3 3" xfId="30349" xr:uid="{00000000-0005-0000-0000-000025770000}"/>
    <cellStyle name="Output 2 2 2 2 4 4" xfId="30350" xr:uid="{00000000-0005-0000-0000-000026770000}"/>
    <cellStyle name="Output 2 2 2 2 4 4 2" xfId="30351" xr:uid="{00000000-0005-0000-0000-000027770000}"/>
    <cellStyle name="Output 2 2 2 2 4 4 3" xfId="30352" xr:uid="{00000000-0005-0000-0000-000028770000}"/>
    <cellStyle name="Output 2 2 2 2 4 5" xfId="30353" xr:uid="{00000000-0005-0000-0000-000029770000}"/>
    <cellStyle name="Output 2 2 2 2 4 5 2" xfId="30354" xr:uid="{00000000-0005-0000-0000-00002A770000}"/>
    <cellStyle name="Output 2 2 2 2 4 5 3" xfId="30355" xr:uid="{00000000-0005-0000-0000-00002B770000}"/>
    <cellStyle name="Output 2 2 2 2 4 6" xfId="30356" xr:uid="{00000000-0005-0000-0000-00002C770000}"/>
    <cellStyle name="Output 2 2 2 2 4 6 2" xfId="30357" xr:uid="{00000000-0005-0000-0000-00002D770000}"/>
    <cellStyle name="Output 2 2 2 2 4 6 3" xfId="30358" xr:uid="{00000000-0005-0000-0000-00002E770000}"/>
    <cellStyle name="Output 2 2 2 2 4 7" xfId="30359" xr:uid="{00000000-0005-0000-0000-00002F770000}"/>
    <cellStyle name="Output 2 2 2 2 4 7 2" xfId="30360" xr:uid="{00000000-0005-0000-0000-000030770000}"/>
    <cellStyle name="Output 2 2 2 2 4 7 3" xfId="30361" xr:uid="{00000000-0005-0000-0000-000031770000}"/>
    <cellStyle name="Output 2 2 2 2 4 8" xfId="30362" xr:uid="{00000000-0005-0000-0000-000032770000}"/>
    <cellStyle name="Output 2 2 2 2 4 8 2" xfId="30363" xr:uid="{00000000-0005-0000-0000-000033770000}"/>
    <cellStyle name="Output 2 2 2 2 4 8 3" xfId="30364" xr:uid="{00000000-0005-0000-0000-000034770000}"/>
    <cellStyle name="Output 2 2 2 2 4 9" xfId="30365" xr:uid="{00000000-0005-0000-0000-000035770000}"/>
    <cellStyle name="Output 2 2 2 2 4 9 2" xfId="30366" xr:uid="{00000000-0005-0000-0000-000036770000}"/>
    <cellStyle name="Output 2 2 2 2 4 9 3" xfId="30367" xr:uid="{00000000-0005-0000-0000-000037770000}"/>
    <cellStyle name="Output 2 2 2 2 5" xfId="30368" xr:uid="{00000000-0005-0000-0000-000038770000}"/>
    <cellStyle name="Output 2 2 2 2 5 10" xfId="30369" xr:uid="{00000000-0005-0000-0000-000039770000}"/>
    <cellStyle name="Output 2 2 2 2 5 10 2" xfId="30370" xr:uid="{00000000-0005-0000-0000-00003A770000}"/>
    <cellStyle name="Output 2 2 2 2 5 10 3" xfId="30371" xr:uid="{00000000-0005-0000-0000-00003B770000}"/>
    <cellStyle name="Output 2 2 2 2 5 11" xfId="30372" xr:uid="{00000000-0005-0000-0000-00003C770000}"/>
    <cellStyle name="Output 2 2 2 2 5 12" xfId="30373" xr:uid="{00000000-0005-0000-0000-00003D770000}"/>
    <cellStyle name="Output 2 2 2 2 5 2" xfId="30374" xr:uid="{00000000-0005-0000-0000-00003E770000}"/>
    <cellStyle name="Output 2 2 2 2 5 2 2" xfId="30375" xr:uid="{00000000-0005-0000-0000-00003F770000}"/>
    <cellStyle name="Output 2 2 2 2 5 2 3" xfId="30376" xr:uid="{00000000-0005-0000-0000-000040770000}"/>
    <cellStyle name="Output 2 2 2 2 5 3" xfId="30377" xr:uid="{00000000-0005-0000-0000-000041770000}"/>
    <cellStyle name="Output 2 2 2 2 5 3 2" xfId="30378" xr:uid="{00000000-0005-0000-0000-000042770000}"/>
    <cellStyle name="Output 2 2 2 2 5 3 3" xfId="30379" xr:uid="{00000000-0005-0000-0000-000043770000}"/>
    <cellStyle name="Output 2 2 2 2 5 4" xfId="30380" xr:uid="{00000000-0005-0000-0000-000044770000}"/>
    <cellStyle name="Output 2 2 2 2 5 4 2" xfId="30381" xr:uid="{00000000-0005-0000-0000-000045770000}"/>
    <cellStyle name="Output 2 2 2 2 5 4 3" xfId="30382" xr:uid="{00000000-0005-0000-0000-000046770000}"/>
    <cellStyle name="Output 2 2 2 2 5 5" xfId="30383" xr:uid="{00000000-0005-0000-0000-000047770000}"/>
    <cellStyle name="Output 2 2 2 2 5 5 2" xfId="30384" xr:uid="{00000000-0005-0000-0000-000048770000}"/>
    <cellStyle name="Output 2 2 2 2 5 5 3" xfId="30385" xr:uid="{00000000-0005-0000-0000-000049770000}"/>
    <cellStyle name="Output 2 2 2 2 5 6" xfId="30386" xr:uid="{00000000-0005-0000-0000-00004A770000}"/>
    <cellStyle name="Output 2 2 2 2 5 6 2" xfId="30387" xr:uid="{00000000-0005-0000-0000-00004B770000}"/>
    <cellStyle name="Output 2 2 2 2 5 6 3" xfId="30388" xr:uid="{00000000-0005-0000-0000-00004C770000}"/>
    <cellStyle name="Output 2 2 2 2 5 7" xfId="30389" xr:uid="{00000000-0005-0000-0000-00004D770000}"/>
    <cellStyle name="Output 2 2 2 2 5 7 2" xfId="30390" xr:uid="{00000000-0005-0000-0000-00004E770000}"/>
    <cellStyle name="Output 2 2 2 2 5 7 3" xfId="30391" xr:uid="{00000000-0005-0000-0000-00004F770000}"/>
    <cellStyle name="Output 2 2 2 2 5 8" xfId="30392" xr:uid="{00000000-0005-0000-0000-000050770000}"/>
    <cellStyle name="Output 2 2 2 2 5 8 2" xfId="30393" xr:uid="{00000000-0005-0000-0000-000051770000}"/>
    <cellStyle name="Output 2 2 2 2 5 8 3" xfId="30394" xr:uid="{00000000-0005-0000-0000-000052770000}"/>
    <cellStyle name="Output 2 2 2 2 5 9" xfId="30395" xr:uid="{00000000-0005-0000-0000-000053770000}"/>
    <cellStyle name="Output 2 2 2 2 5 9 2" xfId="30396" xr:uid="{00000000-0005-0000-0000-000054770000}"/>
    <cellStyle name="Output 2 2 2 2 5 9 3" xfId="30397" xr:uid="{00000000-0005-0000-0000-000055770000}"/>
    <cellStyle name="Output 2 2 2 2 6" xfId="30398" xr:uid="{00000000-0005-0000-0000-000056770000}"/>
    <cellStyle name="Output 2 2 2 2 6 2" xfId="30399" xr:uid="{00000000-0005-0000-0000-000057770000}"/>
    <cellStyle name="Output 2 2 2 2 6 2 2" xfId="30400" xr:uid="{00000000-0005-0000-0000-000058770000}"/>
    <cellStyle name="Output 2 2 2 2 6 2 3" xfId="30401" xr:uid="{00000000-0005-0000-0000-000059770000}"/>
    <cellStyle name="Output 2 2 2 2 6 2 4" xfId="30402" xr:uid="{00000000-0005-0000-0000-00005A770000}"/>
    <cellStyle name="Output 2 2 2 2 6 3" xfId="30403" xr:uid="{00000000-0005-0000-0000-00005B770000}"/>
    <cellStyle name="Output 2 2 2 2 6 4" xfId="30404" xr:uid="{00000000-0005-0000-0000-00005C770000}"/>
    <cellStyle name="Output 2 2 2 2 7" xfId="30405" xr:uid="{00000000-0005-0000-0000-00005D770000}"/>
    <cellStyle name="Output 2 2 2 2 7 2" xfId="30406" xr:uid="{00000000-0005-0000-0000-00005E770000}"/>
    <cellStyle name="Output 2 2 2 2 7 2 2" xfId="30407" xr:uid="{00000000-0005-0000-0000-00005F770000}"/>
    <cellStyle name="Output 2 2 2 2 7 2 3" xfId="30408" xr:uid="{00000000-0005-0000-0000-000060770000}"/>
    <cellStyle name="Output 2 2 2 2 7 2 4" xfId="30409" xr:uid="{00000000-0005-0000-0000-000061770000}"/>
    <cellStyle name="Output 2 2 2 2 7 3" xfId="30410" xr:uid="{00000000-0005-0000-0000-000062770000}"/>
    <cellStyle name="Output 2 2 2 2 7 4" xfId="30411" xr:uid="{00000000-0005-0000-0000-000063770000}"/>
    <cellStyle name="Output 2 2 2 2 8" xfId="30412" xr:uid="{00000000-0005-0000-0000-000064770000}"/>
    <cellStyle name="Output 2 2 2 2 8 2" xfId="30413" xr:uid="{00000000-0005-0000-0000-000065770000}"/>
    <cellStyle name="Output 2 2 2 2 8 2 2" xfId="30414" xr:uid="{00000000-0005-0000-0000-000066770000}"/>
    <cellStyle name="Output 2 2 2 2 8 2 3" xfId="30415" xr:uid="{00000000-0005-0000-0000-000067770000}"/>
    <cellStyle name="Output 2 2 2 2 8 2 4" xfId="30416" xr:uid="{00000000-0005-0000-0000-000068770000}"/>
    <cellStyle name="Output 2 2 2 2 8 3" xfId="30417" xr:uid="{00000000-0005-0000-0000-000069770000}"/>
    <cellStyle name="Output 2 2 2 2 8 4" xfId="30418" xr:uid="{00000000-0005-0000-0000-00006A770000}"/>
    <cellStyle name="Output 2 2 2 2 9" xfId="30419" xr:uid="{00000000-0005-0000-0000-00006B770000}"/>
    <cellStyle name="Output 2 2 2 2 9 2" xfId="30420" xr:uid="{00000000-0005-0000-0000-00006C770000}"/>
    <cellStyle name="Output 2 2 2 2 9 2 2" xfId="30421" xr:uid="{00000000-0005-0000-0000-00006D770000}"/>
    <cellStyle name="Output 2 2 2 2 9 2 3" xfId="30422" xr:uid="{00000000-0005-0000-0000-00006E770000}"/>
    <cellStyle name="Output 2 2 2 2 9 2 4" xfId="30423" xr:uid="{00000000-0005-0000-0000-00006F770000}"/>
    <cellStyle name="Output 2 2 2 2 9 3" xfId="30424" xr:uid="{00000000-0005-0000-0000-000070770000}"/>
    <cellStyle name="Output 2 2 2 2 9 4" xfId="30425" xr:uid="{00000000-0005-0000-0000-000071770000}"/>
    <cellStyle name="Output 2 2 2 3" xfId="389" xr:uid="{00000000-0005-0000-0000-000072770000}"/>
    <cellStyle name="Output 2 2 2 3 10" xfId="30426" xr:uid="{00000000-0005-0000-0000-000073770000}"/>
    <cellStyle name="Output 2 2 2 3 10 2" xfId="30427" xr:uid="{00000000-0005-0000-0000-000074770000}"/>
    <cellStyle name="Output 2 2 2 3 10 3" xfId="30428" xr:uid="{00000000-0005-0000-0000-000075770000}"/>
    <cellStyle name="Output 2 2 2 3 11" xfId="58250" xr:uid="{00000000-0005-0000-0000-000076770000}"/>
    <cellStyle name="Output 2 2 2 3 2" xfId="30429" xr:uid="{00000000-0005-0000-0000-000077770000}"/>
    <cellStyle name="Output 2 2 2 3 2 10" xfId="30430" xr:uid="{00000000-0005-0000-0000-000078770000}"/>
    <cellStyle name="Output 2 2 2 3 2 10 10" xfId="30431" xr:uid="{00000000-0005-0000-0000-000079770000}"/>
    <cellStyle name="Output 2 2 2 3 2 10 11" xfId="30432" xr:uid="{00000000-0005-0000-0000-00007A770000}"/>
    <cellStyle name="Output 2 2 2 3 2 10 12" xfId="30433" xr:uid="{00000000-0005-0000-0000-00007B770000}"/>
    <cellStyle name="Output 2 2 2 3 2 10 2" xfId="30434" xr:uid="{00000000-0005-0000-0000-00007C770000}"/>
    <cellStyle name="Output 2 2 2 3 2 10 2 2" xfId="30435" xr:uid="{00000000-0005-0000-0000-00007D770000}"/>
    <cellStyle name="Output 2 2 2 3 2 10 2 3" xfId="30436" xr:uid="{00000000-0005-0000-0000-00007E770000}"/>
    <cellStyle name="Output 2 2 2 3 2 10 3" xfId="30437" xr:uid="{00000000-0005-0000-0000-00007F770000}"/>
    <cellStyle name="Output 2 2 2 3 2 10 3 2" xfId="30438" xr:uid="{00000000-0005-0000-0000-000080770000}"/>
    <cellStyle name="Output 2 2 2 3 2 10 3 3" xfId="30439" xr:uid="{00000000-0005-0000-0000-000081770000}"/>
    <cellStyle name="Output 2 2 2 3 2 10 4" xfId="30440" xr:uid="{00000000-0005-0000-0000-000082770000}"/>
    <cellStyle name="Output 2 2 2 3 2 10 4 2" xfId="30441" xr:uid="{00000000-0005-0000-0000-000083770000}"/>
    <cellStyle name="Output 2 2 2 3 2 10 4 3" xfId="30442" xr:uid="{00000000-0005-0000-0000-000084770000}"/>
    <cellStyle name="Output 2 2 2 3 2 10 5" xfId="30443" xr:uid="{00000000-0005-0000-0000-000085770000}"/>
    <cellStyle name="Output 2 2 2 3 2 10 5 2" xfId="30444" xr:uid="{00000000-0005-0000-0000-000086770000}"/>
    <cellStyle name="Output 2 2 2 3 2 10 5 3" xfId="30445" xr:uid="{00000000-0005-0000-0000-000087770000}"/>
    <cellStyle name="Output 2 2 2 3 2 10 6" xfId="30446" xr:uid="{00000000-0005-0000-0000-000088770000}"/>
    <cellStyle name="Output 2 2 2 3 2 10 6 2" xfId="30447" xr:uid="{00000000-0005-0000-0000-000089770000}"/>
    <cellStyle name="Output 2 2 2 3 2 10 6 3" xfId="30448" xr:uid="{00000000-0005-0000-0000-00008A770000}"/>
    <cellStyle name="Output 2 2 2 3 2 10 7" xfId="30449" xr:uid="{00000000-0005-0000-0000-00008B770000}"/>
    <cellStyle name="Output 2 2 2 3 2 10 7 2" xfId="30450" xr:uid="{00000000-0005-0000-0000-00008C770000}"/>
    <cellStyle name="Output 2 2 2 3 2 10 7 3" xfId="30451" xr:uid="{00000000-0005-0000-0000-00008D770000}"/>
    <cellStyle name="Output 2 2 2 3 2 10 8" xfId="30452" xr:uid="{00000000-0005-0000-0000-00008E770000}"/>
    <cellStyle name="Output 2 2 2 3 2 10 8 2" xfId="30453" xr:uid="{00000000-0005-0000-0000-00008F770000}"/>
    <cellStyle name="Output 2 2 2 3 2 10 8 3" xfId="30454" xr:uid="{00000000-0005-0000-0000-000090770000}"/>
    <cellStyle name="Output 2 2 2 3 2 10 9" xfId="30455" xr:uid="{00000000-0005-0000-0000-000091770000}"/>
    <cellStyle name="Output 2 2 2 3 2 10 9 2" xfId="30456" xr:uid="{00000000-0005-0000-0000-000092770000}"/>
    <cellStyle name="Output 2 2 2 3 2 10 9 3" xfId="30457" xr:uid="{00000000-0005-0000-0000-000093770000}"/>
    <cellStyle name="Output 2 2 2 3 2 11" xfId="30458" xr:uid="{00000000-0005-0000-0000-000094770000}"/>
    <cellStyle name="Output 2 2 2 3 2 11 2" xfId="30459" xr:uid="{00000000-0005-0000-0000-000095770000}"/>
    <cellStyle name="Output 2 2 2 3 2 11 3" xfId="30460" xr:uid="{00000000-0005-0000-0000-000096770000}"/>
    <cellStyle name="Output 2 2 2 3 2 12" xfId="30461" xr:uid="{00000000-0005-0000-0000-000097770000}"/>
    <cellStyle name="Output 2 2 2 3 2 12 2" xfId="30462" xr:uid="{00000000-0005-0000-0000-000098770000}"/>
    <cellStyle name="Output 2 2 2 3 2 12 3" xfId="30463" xr:uid="{00000000-0005-0000-0000-000099770000}"/>
    <cellStyle name="Output 2 2 2 3 2 13" xfId="30464" xr:uid="{00000000-0005-0000-0000-00009A770000}"/>
    <cellStyle name="Output 2 2 2 3 2 13 2" xfId="30465" xr:uid="{00000000-0005-0000-0000-00009B770000}"/>
    <cellStyle name="Output 2 2 2 3 2 13 3" xfId="30466" xr:uid="{00000000-0005-0000-0000-00009C770000}"/>
    <cellStyle name="Output 2 2 2 3 2 14" xfId="30467" xr:uid="{00000000-0005-0000-0000-00009D770000}"/>
    <cellStyle name="Output 2 2 2 3 2 14 2" xfId="30468" xr:uid="{00000000-0005-0000-0000-00009E770000}"/>
    <cellStyle name="Output 2 2 2 3 2 14 3" xfId="30469" xr:uid="{00000000-0005-0000-0000-00009F770000}"/>
    <cellStyle name="Output 2 2 2 3 2 15" xfId="30470" xr:uid="{00000000-0005-0000-0000-0000A0770000}"/>
    <cellStyle name="Output 2 2 2 3 2 15 2" xfId="30471" xr:uid="{00000000-0005-0000-0000-0000A1770000}"/>
    <cellStyle name="Output 2 2 2 3 2 15 3" xfId="30472" xr:uid="{00000000-0005-0000-0000-0000A2770000}"/>
    <cellStyle name="Output 2 2 2 3 2 16" xfId="30473" xr:uid="{00000000-0005-0000-0000-0000A3770000}"/>
    <cellStyle name="Output 2 2 2 3 2 16 2" xfId="30474" xr:uid="{00000000-0005-0000-0000-0000A4770000}"/>
    <cellStyle name="Output 2 2 2 3 2 16 3" xfId="30475" xr:uid="{00000000-0005-0000-0000-0000A5770000}"/>
    <cellStyle name="Output 2 2 2 3 2 17" xfId="30476" xr:uid="{00000000-0005-0000-0000-0000A6770000}"/>
    <cellStyle name="Output 2 2 2 3 2 17 2" xfId="30477" xr:uid="{00000000-0005-0000-0000-0000A7770000}"/>
    <cellStyle name="Output 2 2 2 3 2 17 3" xfId="30478" xr:uid="{00000000-0005-0000-0000-0000A8770000}"/>
    <cellStyle name="Output 2 2 2 3 2 18" xfId="30479" xr:uid="{00000000-0005-0000-0000-0000A9770000}"/>
    <cellStyle name="Output 2 2 2 3 2 18 2" xfId="30480" xr:uid="{00000000-0005-0000-0000-0000AA770000}"/>
    <cellStyle name="Output 2 2 2 3 2 18 3" xfId="30481" xr:uid="{00000000-0005-0000-0000-0000AB770000}"/>
    <cellStyle name="Output 2 2 2 3 2 19" xfId="30482" xr:uid="{00000000-0005-0000-0000-0000AC770000}"/>
    <cellStyle name="Output 2 2 2 3 2 19 2" xfId="30483" xr:uid="{00000000-0005-0000-0000-0000AD770000}"/>
    <cellStyle name="Output 2 2 2 3 2 19 3" xfId="30484" xr:uid="{00000000-0005-0000-0000-0000AE770000}"/>
    <cellStyle name="Output 2 2 2 3 2 2" xfId="30485" xr:uid="{00000000-0005-0000-0000-0000AF770000}"/>
    <cellStyle name="Output 2 2 2 3 2 2 10" xfId="30486" xr:uid="{00000000-0005-0000-0000-0000B0770000}"/>
    <cellStyle name="Output 2 2 2 3 2 2 11" xfId="30487" xr:uid="{00000000-0005-0000-0000-0000B1770000}"/>
    <cellStyle name="Output 2 2 2 3 2 2 12" xfId="30488" xr:uid="{00000000-0005-0000-0000-0000B2770000}"/>
    <cellStyle name="Output 2 2 2 3 2 2 2" xfId="30489" xr:uid="{00000000-0005-0000-0000-0000B3770000}"/>
    <cellStyle name="Output 2 2 2 3 2 2 2 2" xfId="30490" xr:uid="{00000000-0005-0000-0000-0000B4770000}"/>
    <cellStyle name="Output 2 2 2 3 2 2 2 3" xfId="30491" xr:uid="{00000000-0005-0000-0000-0000B5770000}"/>
    <cellStyle name="Output 2 2 2 3 2 2 3" xfId="30492" xr:uid="{00000000-0005-0000-0000-0000B6770000}"/>
    <cellStyle name="Output 2 2 2 3 2 2 3 2" xfId="30493" xr:uid="{00000000-0005-0000-0000-0000B7770000}"/>
    <cellStyle name="Output 2 2 2 3 2 2 3 3" xfId="30494" xr:uid="{00000000-0005-0000-0000-0000B8770000}"/>
    <cellStyle name="Output 2 2 2 3 2 2 4" xfId="30495" xr:uid="{00000000-0005-0000-0000-0000B9770000}"/>
    <cellStyle name="Output 2 2 2 3 2 2 4 2" xfId="30496" xr:uid="{00000000-0005-0000-0000-0000BA770000}"/>
    <cellStyle name="Output 2 2 2 3 2 2 4 3" xfId="30497" xr:uid="{00000000-0005-0000-0000-0000BB770000}"/>
    <cellStyle name="Output 2 2 2 3 2 2 5" xfId="30498" xr:uid="{00000000-0005-0000-0000-0000BC770000}"/>
    <cellStyle name="Output 2 2 2 3 2 2 5 2" xfId="30499" xr:uid="{00000000-0005-0000-0000-0000BD770000}"/>
    <cellStyle name="Output 2 2 2 3 2 2 5 3" xfId="30500" xr:uid="{00000000-0005-0000-0000-0000BE770000}"/>
    <cellStyle name="Output 2 2 2 3 2 2 6" xfId="30501" xr:uid="{00000000-0005-0000-0000-0000BF770000}"/>
    <cellStyle name="Output 2 2 2 3 2 2 6 2" xfId="30502" xr:uid="{00000000-0005-0000-0000-0000C0770000}"/>
    <cellStyle name="Output 2 2 2 3 2 2 6 3" xfId="30503" xr:uid="{00000000-0005-0000-0000-0000C1770000}"/>
    <cellStyle name="Output 2 2 2 3 2 2 7" xfId="30504" xr:uid="{00000000-0005-0000-0000-0000C2770000}"/>
    <cellStyle name="Output 2 2 2 3 2 2 7 2" xfId="30505" xr:uid="{00000000-0005-0000-0000-0000C3770000}"/>
    <cellStyle name="Output 2 2 2 3 2 2 7 3" xfId="30506" xr:uid="{00000000-0005-0000-0000-0000C4770000}"/>
    <cellStyle name="Output 2 2 2 3 2 2 8" xfId="30507" xr:uid="{00000000-0005-0000-0000-0000C5770000}"/>
    <cellStyle name="Output 2 2 2 3 2 2 8 2" xfId="30508" xr:uid="{00000000-0005-0000-0000-0000C6770000}"/>
    <cellStyle name="Output 2 2 2 3 2 2 8 3" xfId="30509" xr:uid="{00000000-0005-0000-0000-0000C7770000}"/>
    <cellStyle name="Output 2 2 2 3 2 2 9" xfId="30510" xr:uid="{00000000-0005-0000-0000-0000C8770000}"/>
    <cellStyle name="Output 2 2 2 3 2 2 9 2" xfId="30511" xr:uid="{00000000-0005-0000-0000-0000C9770000}"/>
    <cellStyle name="Output 2 2 2 3 2 2 9 3" xfId="30512" xr:uid="{00000000-0005-0000-0000-0000CA770000}"/>
    <cellStyle name="Output 2 2 2 3 2 20" xfId="30513" xr:uid="{00000000-0005-0000-0000-0000CB770000}"/>
    <cellStyle name="Output 2 2 2 3 2 21" xfId="30514" xr:uid="{00000000-0005-0000-0000-0000CC770000}"/>
    <cellStyle name="Output 2 2 2 3 2 3" xfId="30515" xr:uid="{00000000-0005-0000-0000-0000CD770000}"/>
    <cellStyle name="Output 2 2 2 3 2 3 10" xfId="30516" xr:uid="{00000000-0005-0000-0000-0000CE770000}"/>
    <cellStyle name="Output 2 2 2 3 2 3 11" xfId="30517" xr:uid="{00000000-0005-0000-0000-0000CF770000}"/>
    <cellStyle name="Output 2 2 2 3 2 3 12" xfId="30518" xr:uid="{00000000-0005-0000-0000-0000D0770000}"/>
    <cellStyle name="Output 2 2 2 3 2 3 2" xfId="30519" xr:uid="{00000000-0005-0000-0000-0000D1770000}"/>
    <cellStyle name="Output 2 2 2 3 2 3 2 2" xfId="30520" xr:uid="{00000000-0005-0000-0000-0000D2770000}"/>
    <cellStyle name="Output 2 2 2 3 2 3 2 3" xfId="30521" xr:uid="{00000000-0005-0000-0000-0000D3770000}"/>
    <cellStyle name="Output 2 2 2 3 2 3 3" xfId="30522" xr:uid="{00000000-0005-0000-0000-0000D4770000}"/>
    <cellStyle name="Output 2 2 2 3 2 3 3 2" xfId="30523" xr:uid="{00000000-0005-0000-0000-0000D5770000}"/>
    <cellStyle name="Output 2 2 2 3 2 3 3 3" xfId="30524" xr:uid="{00000000-0005-0000-0000-0000D6770000}"/>
    <cellStyle name="Output 2 2 2 3 2 3 4" xfId="30525" xr:uid="{00000000-0005-0000-0000-0000D7770000}"/>
    <cellStyle name="Output 2 2 2 3 2 3 4 2" xfId="30526" xr:uid="{00000000-0005-0000-0000-0000D8770000}"/>
    <cellStyle name="Output 2 2 2 3 2 3 4 3" xfId="30527" xr:uid="{00000000-0005-0000-0000-0000D9770000}"/>
    <cellStyle name="Output 2 2 2 3 2 3 5" xfId="30528" xr:uid="{00000000-0005-0000-0000-0000DA770000}"/>
    <cellStyle name="Output 2 2 2 3 2 3 5 2" xfId="30529" xr:uid="{00000000-0005-0000-0000-0000DB770000}"/>
    <cellStyle name="Output 2 2 2 3 2 3 5 3" xfId="30530" xr:uid="{00000000-0005-0000-0000-0000DC770000}"/>
    <cellStyle name="Output 2 2 2 3 2 3 6" xfId="30531" xr:uid="{00000000-0005-0000-0000-0000DD770000}"/>
    <cellStyle name="Output 2 2 2 3 2 3 6 2" xfId="30532" xr:uid="{00000000-0005-0000-0000-0000DE770000}"/>
    <cellStyle name="Output 2 2 2 3 2 3 6 3" xfId="30533" xr:uid="{00000000-0005-0000-0000-0000DF770000}"/>
    <cellStyle name="Output 2 2 2 3 2 3 7" xfId="30534" xr:uid="{00000000-0005-0000-0000-0000E0770000}"/>
    <cellStyle name="Output 2 2 2 3 2 3 7 2" xfId="30535" xr:uid="{00000000-0005-0000-0000-0000E1770000}"/>
    <cellStyle name="Output 2 2 2 3 2 3 7 3" xfId="30536" xr:uid="{00000000-0005-0000-0000-0000E2770000}"/>
    <cellStyle name="Output 2 2 2 3 2 3 8" xfId="30537" xr:uid="{00000000-0005-0000-0000-0000E3770000}"/>
    <cellStyle name="Output 2 2 2 3 2 3 8 2" xfId="30538" xr:uid="{00000000-0005-0000-0000-0000E4770000}"/>
    <cellStyle name="Output 2 2 2 3 2 3 8 3" xfId="30539" xr:uid="{00000000-0005-0000-0000-0000E5770000}"/>
    <cellStyle name="Output 2 2 2 3 2 3 9" xfId="30540" xr:uid="{00000000-0005-0000-0000-0000E6770000}"/>
    <cellStyle name="Output 2 2 2 3 2 3 9 2" xfId="30541" xr:uid="{00000000-0005-0000-0000-0000E7770000}"/>
    <cellStyle name="Output 2 2 2 3 2 3 9 3" xfId="30542" xr:uid="{00000000-0005-0000-0000-0000E8770000}"/>
    <cellStyle name="Output 2 2 2 3 2 4" xfId="30543" xr:uid="{00000000-0005-0000-0000-0000E9770000}"/>
    <cellStyle name="Output 2 2 2 3 2 4 10" xfId="30544" xr:uid="{00000000-0005-0000-0000-0000EA770000}"/>
    <cellStyle name="Output 2 2 2 3 2 4 11" xfId="30545" xr:uid="{00000000-0005-0000-0000-0000EB770000}"/>
    <cellStyle name="Output 2 2 2 3 2 4 12" xfId="30546" xr:uid="{00000000-0005-0000-0000-0000EC770000}"/>
    <cellStyle name="Output 2 2 2 3 2 4 2" xfId="30547" xr:uid="{00000000-0005-0000-0000-0000ED770000}"/>
    <cellStyle name="Output 2 2 2 3 2 4 2 2" xfId="30548" xr:uid="{00000000-0005-0000-0000-0000EE770000}"/>
    <cellStyle name="Output 2 2 2 3 2 4 2 3" xfId="30549" xr:uid="{00000000-0005-0000-0000-0000EF770000}"/>
    <cellStyle name="Output 2 2 2 3 2 4 3" xfId="30550" xr:uid="{00000000-0005-0000-0000-0000F0770000}"/>
    <cellStyle name="Output 2 2 2 3 2 4 3 2" xfId="30551" xr:uid="{00000000-0005-0000-0000-0000F1770000}"/>
    <cellStyle name="Output 2 2 2 3 2 4 3 3" xfId="30552" xr:uid="{00000000-0005-0000-0000-0000F2770000}"/>
    <cellStyle name="Output 2 2 2 3 2 4 4" xfId="30553" xr:uid="{00000000-0005-0000-0000-0000F3770000}"/>
    <cellStyle name="Output 2 2 2 3 2 4 4 2" xfId="30554" xr:uid="{00000000-0005-0000-0000-0000F4770000}"/>
    <cellStyle name="Output 2 2 2 3 2 4 4 3" xfId="30555" xr:uid="{00000000-0005-0000-0000-0000F5770000}"/>
    <cellStyle name="Output 2 2 2 3 2 4 5" xfId="30556" xr:uid="{00000000-0005-0000-0000-0000F6770000}"/>
    <cellStyle name="Output 2 2 2 3 2 4 5 2" xfId="30557" xr:uid="{00000000-0005-0000-0000-0000F7770000}"/>
    <cellStyle name="Output 2 2 2 3 2 4 5 3" xfId="30558" xr:uid="{00000000-0005-0000-0000-0000F8770000}"/>
    <cellStyle name="Output 2 2 2 3 2 4 6" xfId="30559" xr:uid="{00000000-0005-0000-0000-0000F9770000}"/>
    <cellStyle name="Output 2 2 2 3 2 4 6 2" xfId="30560" xr:uid="{00000000-0005-0000-0000-0000FA770000}"/>
    <cellStyle name="Output 2 2 2 3 2 4 6 3" xfId="30561" xr:uid="{00000000-0005-0000-0000-0000FB770000}"/>
    <cellStyle name="Output 2 2 2 3 2 4 7" xfId="30562" xr:uid="{00000000-0005-0000-0000-0000FC770000}"/>
    <cellStyle name="Output 2 2 2 3 2 4 7 2" xfId="30563" xr:uid="{00000000-0005-0000-0000-0000FD770000}"/>
    <cellStyle name="Output 2 2 2 3 2 4 7 3" xfId="30564" xr:uid="{00000000-0005-0000-0000-0000FE770000}"/>
    <cellStyle name="Output 2 2 2 3 2 4 8" xfId="30565" xr:uid="{00000000-0005-0000-0000-0000FF770000}"/>
    <cellStyle name="Output 2 2 2 3 2 4 8 2" xfId="30566" xr:uid="{00000000-0005-0000-0000-000000780000}"/>
    <cellStyle name="Output 2 2 2 3 2 4 8 3" xfId="30567" xr:uid="{00000000-0005-0000-0000-000001780000}"/>
    <cellStyle name="Output 2 2 2 3 2 4 9" xfId="30568" xr:uid="{00000000-0005-0000-0000-000002780000}"/>
    <cellStyle name="Output 2 2 2 3 2 4 9 2" xfId="30569" xr:uid="{00000000-0005-0000-0000-000003780000}"/>
    <cellStyle name="Output 2 2 2 3 2 4 9 3" xfId="30570" xr:uid="{00000000-0005-0000-0000-000004780000}"/>
    <cellStyle name="Output 2 2 2 3 2 5" xfId="30571" xr:uid="{00000000-0005-0000-0000-000005780000}"/>
    <cellStyle name="Output 2 2 2 3 2 5 10" xfId="30572" xr:uid="{00000000-0005-0000-0000-000006780000}"/>
    <cellStyle name="Output 2 2 2 3 2 5 11" xfId="30573" xr:uid="{00000000-0005-0000-0000-000007780000}"/>
    <cellStyle name="Output 2 2 2 3 2 5 12" xfId="30574" xr:uid="{00000000-0005-0000-0000-000008780000}"/>
    <cellStyle name="Output 2 2 2 3 2 5 2" xfId="30575" xr:uid="{00000000-0005-0000-0000-000009780000}"/>
    <cellStyle name="Output 2 2 2 3 2 5 2 2" xfId="30576" xr:uid="{00000000-0005-0000-0000-00000A780000}"/>
    <cellStyle name="Output 2 2 2 3 2 5 2 3" xfId="30577" xr:uid="{00000000-0005-0000-0000-00000B780000}"/>
    <cellStyle name="Output 2 2 2 3 2 5 3" xfId="30578" xr:uid="{00000000-0005-0000-0000-00000C780000}"/>
    <cellStyle name="Output 2 2 2 3 2 5 3 2" xfId="30579" xr:uid="{00000000-0005-0000-0000-00000D780000}"/>
    <cellStyle name="Output 2 2 2 3 2 5 3 3" xfId="30580" xr:uid="{00000000-0005-0000-0000-00000E780000}"/>
    <cellStyle name="Output 2 2 2 3 2 5 4" xfId="30581" xr:uid="{00000000-0005-0000-0000-00000F780000}"/>
    <cellStyle name="Output 2 2 2 3 2 5 4 2" xfId="30582" xr:uid="{00000000-0005-0000-0000-000010780000}"/>
    <cellStyle name="Output 2 2 2 3 2 5 4 3" xfId="30583" xr:uid="{00000000-0005-0000-0000-000011780000}"/>
    <cellStyle name="Output 2 2 2 3 2 5 5" xfId="30584" xr:uid="{00000000-0005-0000-0000-000012780000}"/>
    <cellStyle name="Output 2 2 2 3 2 5 5 2" xfId="30585" xr:uid="{00000000-0005-0000-0000-000013780000}"/>
    <cellStyle name="Output 2 2 2 3 2 5 5 3" xfId="30586" xr:uid="{00000000-0005-0000-0000-000014780000}"/>
    <cellStyle name="Output 2 2 2 3 2 5 6" xfId="30587" xr:uid="{00000000-0005-0000-0000-000015780000}"/>
    <cellStyle name="Output 2 2 2 3 2 5 6 2" xfId="30588" xr:uid="{00000000-0005-0000-0000-000016780000}"/>
    <cellStyle name="Output 2 2 2 3 2 5 6 3" xfId="30589" xr:uid="{00000000-0005-0000-0000-000017780000}"/>
    <cellStyle name="Output 2 2 2 3 2 5 7" xfId="30590" xr:uid="{00000000-0005-0000-0000-000018780000}"/>
    <cellStyle name="Output 2 2 2 3 2 5 7 2" xfId="30591" xr:uid="{00000000-0005-0000-0000-000019780000}"/>
    <cellStyle name="Output 2 2 2 3 2 5 7 3" xfId="30592" xr:uid="{00000000-0005-0000-0000-00001A780000}"/>
    <cellStyle name="Output 2 2 2 3 2 5 8" xfId="30593" xr:uid="{00000000-0005-0000-0000-00001B780000}"/>
    <cellStyle name="Output 2 2 2 3 2 5 8 2" xfId="30594" xr:uid="{00000000-0005-0000-0000-00001C780000}"/>
    <cellStyle name="Output 2 2 2 3 2 5 8 3" xfId="30595" xr:uid="{00000000-0005-0000-0000-00001D780000}"/>
    <cellStyle name="Output 2 2 2 3 2 5 9" xfId="30596" xr:uid="{00000000-0005-0000-0000-00001E780000}"/>
    <cellStyle name="Output 2 2 2 3 2 5 9 2" xfId="30597" xr:uid="{00000000-0005-0000-0000-00001F780000}"/>
    <cellStyle name="Output 2 2 2 3 2 5 9 3" xfId="30598" xr:uid="{00000000-0005-0000-0000-000020780000}"/>
    <cellStyle name="Output 2 2 2 3 2 6" xfId="30599" xr:uid="{00000000-0005-0000-0000-000021780000}"/>
    <cellStyle name="Output 2 2 2 3 2 6 10" xfId="30600" xr:uid="{00000000-0005-0000-0000-000022780000}"/>
    <cellStyle name="Output 2 2 2 3 2 6 11" xfId="30601" xr:uid="{00000000-0005-0000-0000-000023780000}"/>
    <cellStyle name="Output 2 2 2 3 2 6 12" xfId="30602" xr:uid="{00000000-0005-0000-0000-000024780000}"/>
    <cellStyle name="Output 2 2 2 3 2 6 2" xfId="30603" xr:uid="{00000000-0005-0000-0000-000025780000}"/>
    <cellStyle name="Output 2 2 2 3 2 6 2 2" xfId="30604" xr:uid="{00000000-0005-0000-0000-000026780000}"/>
    <cellStyle name="Output 2 2 2 3 2 6 2 3" xfId="30605" xr:uid="{00000000-0005-0000-0000-000027780000}"/>
    <cellStyle name="Output 2 2 2 3 2 6 3" xfId="30606" xr:uid="{00000000-0005-0000-0000-000028780000}"/>
    <cellStyle name="Output 2 2 2 3 2 6 3 2" xfId="30607" xr:uid="{00000000-0005-0000-0000-000029780000}"/>
    <cellStyle name="Output 2 2 2 3 2 6 3 3" xfId="30608" xr:uid="{00000000-0005-0000-0000-00002A780000}"/>
    <cellStyle name="Output 2 2 2 3 2 6 4" xfId="30609" xr:uid="{00000000-0005-0000-0000-00002B780000}"/>
    <cellStyle name="Output 2 2 2 3 2 6 4 2" xfId="30610" xr:uid="{00000000-0005-0000-0000-00002C780000}"/>
    <cellStyle name="Output 2 2 2 3 2 6 4 3" xfId="30611" xr:uid="{00000000-0005-0000-0000-00002D780000}"/>
    <cellStyle name="Output 2 2 2 3 2 6 5" xfId="30612" xr:uid="{00000000-0005-0000-0000-00002E780000}"/>
    <cellStyle name="Output 2 2 2 3 2 6 5 2" xfId="30613" xr:uid="{00000000-0005-0000-0000-00002F780000}"/>
    <cellStyle name="Output 2 2 2 3 2 6 5 3" xfId="30614" xr:uid="{00000000-0005-0000-0000-000030780000}"/>
    <cellStyle name="Output 2 2 2 3 2 6 6" xfId="30615" xr:uid="{00000000-0005-0000-0000-000031780000}"/>
    <cellStyle name="Output 2 2 2 3 2 6 6 2" xfId="30616" xr:uid="{00000000-0005-0000-0000-000032780000}"/>
    <cellStyle name="Output 2 2 2 3 2 6 6 3" xfId="30617" xr:uid="{00000000-0005-0000-0000-000033780000}"/>
    <cellStyle name="Output 2 2 2 3 2 6 7" xfId="30618" xr:uid="{00000000-0005-0000-0000-000034780000}"/>
    <cellStyle name="Output 2 2 2 3 2 6 7 2" xfId="30619" xr:uid="{00000000-0005-0000-0000-000035780000}"/>
    <cellStyle name="Output 2 2 2 3 2 6 7 3" xfId="30620" xr:uid="{00000000-0005-0000-0000-000036780000}"/>
    <cellStyle name="Output 2 2 2 3 2 6 8" xfId="30621" xr:uid="{00000000-0005-0000-0000-000037780000}"/>
    <cellStyle name="Output 2 2 2 3 2 6 8 2" xfId="30622" xr:uid="{00000000-0005-0000-0000-000038780000}"/>
    <cellStyle name="Output 2 2 2 3 2 6 8 3" xfId="30623" xr:uid="{00000000-0005-0000-0000-000039780000}"/>
    <cellStyle name="Output 2 2 2 3 2 6 9" xfId="30624" xr:uid="{00000000-0005-0000-0000-00003A780000}"/>
    <cellStyle name="Output 2 2 2 3 2 6 9 2" xfId="30625" xr:uid="{00000000-0005-0000-0000-00003B780000}"/>
    <cellStyle name="Output 2 2 2 3 2 6 9 3" xfId="30626" xr:uid="{00000000-0005-0000-0000-00003C780000}"/>
    <cellStyle name="Output 2 2 2 3 2 7" xfId="30627" xr:uid="{00000000-0005-0000-0000-00003D780000}"/>
    <cellStyle name="Output 2 2 2 3 2 7 10" xfId="30628" xr:uid="{00000000-0005-0000-0000-00003E780000}"/>
    <cellStyle name="Output 2 2 2 3 2 7 11" xfId="30629" xr:uid="{00000000-0005-0000-0000-00003F780000}"/>
    <cellStyle name="Output 2 2 2 3 2 7 12" xfId="30630" xr:uid="{00000000-0005-0000-0000-000040780000}"/>
    <cellStyle name="Output 2 2 2 3 2 7 2" xfId="30631" xr:uid="{00000000-0005-0000-0000-000041780000}"/>
    <cellStyle name="Output 2 2 2 3 2 7 2 2" xfId="30632" xr:uid="{00000000-0005-0000-0000-000042780000}"/>
    <cellStyle name="Output 2 2 2 3 2 7 2 3" xfId="30633" xr:uid="{00000000-0005-0000-0000-000043780000}"/>
    <cellStyle name="Output 2 2 2 3 2 7 3" xfId="30634" xr:uid="{00000000-0005-0000-0000-000044780000}"/>
    <cellStyle name="Output 2 2 2 3 2 7 3 2" xfId="30635" xr:uid="{00000000-0005-0000-0000-000045780000}"/>
    <cellStyle name="Output 2 2 2 3 2 7 3 3" xfId="30636" xr:uid="{00000000-0005-0000-0000-000046780000}"/>
    <cellStyle name="Output 2 2 2 3 2 7 4" xfId="30637" xr:uid="{00000000-0005-0000-0000-000047780000}"/>
    <cellStyle name="Output 2 2 2 3 2 7 4 2" xfId="30638" xr:uid="{00000000-0005-0000-0000-000048780000}"/>
    <cellStyle name="Output 2 2 2 3 2 7 4 3" xfId="30639" xr:uid="{00000000-0005-0000-0000-000049780000}"/>
    <cellStyle name="Output 2 2 2 3 2 7 5" xfId="30640" xr:uid="{00000000-0005-0000-0000-00004A780000}"/>
    <cellStyle name="Output 2 2 2 3 2 7 5 2" xfId="30641" xr:uid="{00000000-0005-0000-0000-00004B780000}"/>
    <cellStyle name="Output 2 2 2 3 2 7 5 3" xfId="30642" xr:uid="{00000000-0005-0000-0000-00004C780000}"/>
    <cellStyle name="Output 2 2 2 3 2 7 6" xfId="30643" xr:uid="{00000000-0005-0000-0000-00004D780000}"/>
    <cellStyle name="Output 2 2 2 3 2 7 6 2" xfId="30644" xr:uid="{00000000-0005-0000-0000-00004E780000}"/>
    <cellStyle name="Output 2 2 2 3 2 7 6 3" xfId="30645" xr:uid="{00000000-0005-0000-0000-00004F780000}"/>
    <cellStyle name="Output 2 2 2 3 2 7 7" xfId="30646" xr:uid="{00000000-0005-0000-0000-000050780000}"/>
    <cellStyle name="Output 2 2 2 3 2 7 7 2" xfId="30647" xr:uid="{00000000-0005-0000-0000-000051780000}"/>
    <cellStyle name="Output 2 2 2 3 2 7 7 3" xfId="30648" xr:uid="{00000000-0005-0000-0000-000052780000}"/>
    <cellStyle name="Output 2 2 2 3 2 7 8" xfId="30649" xr:uid="{00000000-0005-0000-0000-000053780000}"/>
    <cellStyle name="Output 2 2 2 3 2 7 8 2" xfId="30650" xr:uid="{00000000-0005-0000-0000-000054780000}"/>
    <cellStyle name="Output 2 2 2 3 2 7 8 3" xfId="30651" xr:uid="{00000000-0005-0000-0000-000055780000}"/>
    <cellStyle name="Output 2 2 2 3 2 7 9" xfId="30652" xr:uid="{00000000-0005-0000-0000-000056780000}"/>
    <cellStyle name="Output 2 2 2 3 2 7 9 2" xfId="30653" xr:uid="{00000000-0005-0000-0000-000057780000}"/>
    <cellStyle name="Output 2 2 2 3 2 7 9 3" xfId="30654" xr:uid="{00000000-0005-0000-0000-000058780000}"/>
    <cellStyle name="Output 2 2 2 3 2 8" xfId="30655" xr:uid="{00000000-0005-0000-0000-000059780000}"/>
    <cellStyle name="Output 2 2 2 3 2 8 10" xfId="30656" xr:uid="{00000000-0005-0000-0000-00005A780000}"/>
    <cellStyle name="Output 2 2 2 3 2 8 11" xfId="30657" xr:uid="{00000000-0005-0000-0000-00005B780000}"/>
    <cellStyle name="Output 2 2 2 3 2 8 12" xfId="30658" xr:uid="{00000000-0005-0000-0000-00005C780000}"/>
    <cellStyle name="Output 2 2 2 3 2 8 2" xfId="30659" xr:uid="{00000000-0005-0000-0000-00005D780000}"/>
    <cellStyle name="Output 2 2 2 3 2 8 2 2" xfId="30660" xr:uid="{00000000-0005-0000-0000-00005E780000}"/>
    <cellStyle name="Output 2 2 2 3 2 8 2 3" xfId="30661" xr:uid="{00000000-0005-0000-0000-00005F780000}"/>
    <cellStyle name="Output 2 2 2 3 2 8 3" xfId="30662" xr:uid="{00000000-0005-0000-0000-000060780000}"/>
    <cellStyle name="Output 2 2 2 3 2 8 3 2" xfId="30663" xr:uid="{00000000-0005-0000-0000-000061780000}"/>
    <cellStyle name="Output 2 2 2 3 2 8 3 3" xfId="30664" xr:uid="{00000000-0005-0000-0000-000062780000}"/>
    <cellStyle name="Output 2 2 2 3 2 8 4" xfId="30665" xr:uid="{00000000-0005-0000-0000-000063780000}"/>
    <cellStyle name="Output 2 2 2 3 2 8 4 2" xfId="30666" xr:uid="{00000000-0005-0000-0000-000064780000}"/>
    <cellStyle name="Output 2 2 2 3 2 8 4 3" xfId="30667" xr:uid="{00000000-0005-0000-0000-000065780000}"/>
    <cellStyle name="Output 2 2 2 3 2 8 5" xfId="30668" xr:uid="{00000000-0005-0000-0000-000066780000}"/>
    <cellStyle name="Output 2 2 2 3 2 8 5 2" xfId="30669" xr:uid="{00000000-0005-0000-0000-000067780000}"/>
    <cellStyle name="Output 2 2 2 3 2 8 5 3" xfId="30670" xr:uid="{00000000-0005-0000-0000-000068780000}"/>
    <cellStyle name="Output 2 2 2 3 2 8 6" xfId="30671" xr:uid="{00000000-0005-0000-0000-000069780000}"/>
    <cellStyle name="Output 2 2 2 3 2 8 6 2" xfId="30672" xr:uid="{00000000-0005-0000-0000-00006A780000}"/>
    <cellStyle name="Output 2 2 2 3 2 8 6 3" xfId="30673" xr:uid="{00000000-0005-0000-0000-00006B780000}"/>
    <cellStyle name="Output 2 2 2 3 2 8 7" xfId="30674" xr:uid="{00000000-0005-0000-0000-00006C780000}"/>
    <cellStyle name="Output 2 2 2 3 2 8 7 2" xfId="30675" xr:uid="{00000000-0005-0000-0000-00006D780000}"/>
    <cellStyle name="Output 2 2 2 3 2 8 7 3" xfId="30676" xr:uid="{00000000-0005-0000-0000-00006E780000}"/>
    <cellStyle name="Output 2 2 2 3 2 8 8" xfId="30677" xr:uid="{00000000-0005-0000-0000-00006F780000}"/>
    <cellStyle name="Output 2 2 2 3 2 8 8 2" xfId="30678" xr:uid="{00000000-0005-0000-0000-000070780000}"/>
    <cellStyle name="Output 2 2 2 3 2 8 8 3" xfId="30679" xr:uid="{00000000-0005-0000-0000-000071780000}"/>
    <cellStyle name="Output 2 2 2 3 2 8 9" xfId="30680" xr:uid="{00000000-0005-0000-0000-000072780000}"/>
    <cellStyle name="Output 2 2 2 3 2 8 9 2" xfId="30681" xr:uid="{00000000-0005-0000-0000-000073780000}"/>
    <cellStyle name="Output 2 2 2 3 2 8 9 3" xfId="30682" xr:uid="{00000000-0005-0000-0000-000074780000}"/>
    <cellStyle name="Output 2 2 2 3 2 9" xfId="30683" xr:uid="{00000000-0005-0000-0000-000075780000}"/>
    <cellStyle name="Output 2 2 2 3 2 9 10" xfId="30684" xr:uid="{00000000-0005-0000-0000-000076780000}"/>
    <cellStyle name="Output 2 2 2 3 2 9 11" xfId="30685" xr:uid="{00000000-0005-0000-0000-000077780000}"/>
    <cellStyle name="Output 2 2 2 3 2 9 12" xfId="30686" xr:uid="{00000000-0005-0000-0000-000078780000}"/>
    <cellStyle name="Output 2 2 2 3 2 9 2" xfId="30687" xr:uid="{00000000-0005-0000-0000-000079780000}"/>
    <cellStyle name="Output 2 2 2 3 2 9 2 2" xfId="30688" xr:uid="{00000000-0005-0000-0000-00007A780000}"/>
    <cellStyle name="Output 2 2 2 3 2 9 2 3" xfId="30689" xr:uid="{00000000-0005-0000-0000-00007B780000}"/>
    <cellStyle name="Output 2 2 2 3 2 9 3" xfId="30690" xr:uid="{00000000-0005-0000-0000-00007C780000}"/>
    <cellStyle name="Output 2 2 2 3 2 9 3 2" xfId="30691" xr:uid="{00000000-0005-0000-0000-00007D780000}"/>
    <cellStyle name="Output 2 2 2 3 2 9 3 3" xfId="30692" xr:uid="{00000000-0005-0000-0000-00007E780000}"/>
    <cellStyle name="Output 2 2 2 3 2 9 4" xfId="30693" xr:uid="{00000000-0005-0000-0000-00007F780000}"/>
    <cellStyle name="Output 2 2 2 3 2 9 4 2" xfId="30694" xr:uid="{00000000-0005-0000-0000-000080780000}"/>
    <cellStyle name="Output 2 2 2 3 2 9 4 3" xfId="30695" xr:uid="{00000000-0005-0000-0000-000081780000}"/>
    <cellStyle name="Output 2 2 2 3 2 9 5" xfId="30696" xr:uid="{00000000-0005-0000-0000-000082780000}"/>
    <cellStyle name="Output 2 2 2 3 2 9 5 2" xfId="30697" xr:uid="{00000000-0005-0000-0000-000083780000}"/>
    <cellStyle name="Output 2 2 2 3 2 9 5 3" xfId="30698" xr:uid="{00000000-0005-0000-0000-000084780000}"/>
    <cellStyle name="Output 2 2 2 3 2 9 6" xfId="30699" xr:uid="{00000000-0005-0000-0000-000085780000}"/>
    <cellStyle name="Output 2 2 2 3 2 9 6 2" xfId="30700" xr:uid="{00000000-0005-0000-0000-000086780000}"/>
    <cellStyle name="Output 2 2 2 3 2 9 6 3" xfId="30701" xr:uid="{00000000-0005-0000-0000-000087780000}"/>
    <cellStyle name="Output 2 2 2 3 2 9 7" xfId="30702" xr:uid="{00000000-0005-0000-0000-000088780000}"/>
    <cellStyle name="Output 2 2 2 3 2 9 7 2" xfId="30703" xr:uid="{00000000-0005-0000-0000-000089780000}"/>
    <cellStyle name="Output 2 2 2 3 2 9 7 3" xfId="30704" xr:uid="{00000000-0005-0000-0000-00008A780000}"/>
    <cellStyle name="Output 2 2 2 3 2 9 8" xfId="30705" xr:uid="{00000000-0005-0000-0000-00008B780000}"/>
    <cellStyle name="Output 2 2 2 3 2 9 8 2" xfId="30706" xr:uid="{00000000-0005-0000-0000-00008C780000}"/>
    <cellStyle name="Output 2 2 2 3 2 9 8 3" xfId="30707" xr:uid="{00000000-0005-0000-0000-00008D780000}"/>
    <cellStyle name="Output 2 2 2 3 2 9 9" xfId="30708" xr:uid="{00000000-0005-0000-0000-00008E780000}"/>
    <cellStyle name="Output 2 2 2 3 2 9 9 2" xfId="30709" xr:uid="{00000000-0005-0000-0000-00008F780000}"/>
    <cellStyle name="Output 2 2 2 3 2 9 9 3" xfId="30710" xr:uid="{00000000-0005-0000-0000-000090780000}"/>
    <cellStyle name="Output 2 2 2 3 3" xfId="30711" xr:uid="{00000000-0005-0000-0000-000091780000}"/>
    <cellStyle name="Output 2 2 2 3 3 10" xfId="30712" xr:uid="{00000000-0005-0000-0000-000092780000}"/>
    <cellStyle name="Output 2 2 2 3 3 10 2" xfId="30713" xr:uid="{00000000-0005-0000-0000-000093780000}"/>
    <cellStyle name="Output 2 2 2 3 3 10 3" xfId="30714" xr:uid="{00000000-0005-0000-0000-000094780000}"/>
    <cellStyle name="Output 2 2 2 3 3 11" xfId="30715" xr:uid="{00000000-0005-0000-0000-000095780000}"/>
    <cellStyle name="Output 2 2 2 3 3 12" xfId="30716" xr:uid="{00000000-0005-0000-0000-000096780000}"/>
    <cellStyle name="Output 2 2 2 3 3 2" xfId="30717" xr:uid="{00000000-0005-0000-0000-000097780000}"/>
    <cellStyle name="Output 2 2 2 3 3 2 2" xfId="30718" xr:uid="{00000000-0005-0000-0000-000098780000}"/>
    <cellStyle name="Output 2 2 2 3 3 2 3" xfId="30719" xr:uid="{00000000-0005-0000-0000-000099780000}"/>
    <cellStyle name="Output 2 2 2 3 3 3" xfId="30720" xr:uid="{00000000-0005-0000-0000-00009A780000}"/>
    <cellStyle name="Output 2 2 2 3 3 3 2" xfId="30721" xr:uid="{00000000-0005-0000-0000-00009B780000}"/>
    <cellStyle name="Output 2 2 2 3 3 3 3" xfId="30722" xr:uid="{00000000-0005-0000-0000-00009C780000}"/>
    <cellStyle name="Output 2 2 2 3 3 4" xfId="30723" xr:uid="{00000000-0005-0000-0000-00009D780000}"/>
    <cellStyle name="Output 2 2 2 3 3 4 2" xfId="30724" xr:uid="{00000000-0005-0000-0000-00009E780000}"/>
    <cellStyle name="Output 2 2 2 3 3 4 3" xfId="30725" xr:uid="{00000000-0005-0000-0000-00009F780000}"/>
    <cellStyle name="Output 2 2 2 3 3 5" xfId="30726" xr:uid="{00000000-0005-0000-0000-0000A0780000}"/>
    <cellStyle name="Output 2 2 2 3 3 5 2" xfId="30727" xr:uid="{00000000-0005-0000-0000-0000A1780000}"/>
    <cellStyle name="Output 2 2 2 3 3 5 3" xfId="30728" xr:uid="{00000000-0005-0000-0000-0000A2780000}"/>
    <cellStyle name="Output 2 2 2 3 3 6" xfId="30729" xr:uid="{00000000-0005-0000-0000-0000A3780000}"/>
    <cellStyle name="Output 2 2 2 3 3 6 2" xfId="30730" xr:uid="{00000000-0005-0000-0000-0000A4780000}"/>
    <cellStyle name="Output 2 2 2 3 3 6 3" xfId="30731" xr:uid="{00000000-0005-0000-0000-0000A5780000}"/>
    <cellStyle name="Output 2 2 2 3 3 7" xfId="30732" xr:uid="{00000000-0005-0000-0000-0000A6780000}"/>
    <cellStyle name="Output 2 2 2 3 3 7 2" xfId="30733" xr:uid="{00000000-0005-0000-0000-0000A7780000}"/>
    <cellStyle name="Output 2 2 2 3 3 7 3" xfId="30734" xr:uid="{00000000-0005-0000-0000-0000A8780000}"/>
    <cellStyle name="Output 2 2 2 3 3 8" xfId="30735" xr:uid="{00000000-0005-0000-0000-0000A9780000}"/>
    <cellStyle name="Output 2 2 2 3 3 8 2" xfId="30736" xr:uid="{00000000-0005-0000-0000-0000AA780000}"/>
    <cellStyle name="Output 2 2 2 3 3 8 3" xfId="30737" xr:uid="{00000000-0005-0000-0000-0000AB780000}"/>
    <cellStyle name="Output 2 2 2 3 3 9" xfId="30738" xr:uid="{00000000-0005-0000-0000-0000AC780000}"/>
    <cellStyle name="Output 2 2 2 3 3 9 2" xfId="30739" xr:uid="{00000000-0005-0000-0000-0000AD780000}"/>
    <cellStyle name="Output 2 2 2 3 3 9 3" xfId="30740" xr:uid="{00000000-0005-0000-0000-0000AE780000}"/>
    <cellStyle name="Output 2 2 2 3 4" xfId="30741" xr:uid="{00000000-0005-0000-0000-0000AF780000}"/>
    <cellStyle name="Output 2 2 2 3 4 10" xfId="30742" xr:uid="{00000000-0005-0000-0000-0000B0780000}"/>
    <cellStyle name="Output 2 2 2 3 4 10 2" xfId="30743" xr:uid="{00000000-0005-0000-0000-0000B1780000}"/>
    <cellStyle name="Output 2 2 2 3 4 10 3" xfId="30744" xr:uid="{00000000-0005-0000-0000-0000B2780000}"/>
    <cellStyle name="Output 2 2 2 3 4 11" xfId="30745" xr:uid="{00000000-0005-0000-0000-0000B3780000}"/>
    <cellStyle name="Output 2 2 2 3 4 12" xfId="30746" xr:uid="{00000000-0005-0000-0000-0000B4780000}"/>
    <cellStyle name="Output 2 2 2 3 4 2" xfId="30747" xr:uid="{00000000-0005-0000-0000-0000B5780000}"/>
    <cellStyle name="Output 2 2 2 3 4 2 2" xfId="30748" xr:uid="{00000000-0005-0000-0000-0000B6780000}"/>
    <cellStyle name="Output 2 2 2 3 4 2 3" xfId="30749" xr:uid="{00000000-0005-0000-0000-0000B7780000}"/>
    <cellStyle name="Output 2 2 2 3 4 3" xfId="30750" xr:uid="{00000000-0005-0000-0000-0000B8780000}"/>
    <cellStyle name="Output 2 2 2 3 4 3 2" xfId="30751" xr:uid="{00000000-0005-0000-0000-0000B9780000}"/>
    <cellStyle name="Output 2 2 2 3 4 3 3" xfId="30752" xr:uid="{00000000-0005-0000-0000-0000BA780000}"/>
    <cellStyle name="Output 2 2 2 3 4 4" xfId="30753" xr:uid="{00000000-0005-0000-0000-0000BB780000}"/>
    <cellStyle name="Output 2 2 2 3 4 4 2" xfId="30754" xr:uid="{00000000-0005-0000-0000-0000BC780000}"/>
    <cellStyle name="Output 2 2 2 3 4 4 3" xfId="30755" xr:uid="{00000000-0005-0000-0000-0000BD780000}"/>
    <cellStyle name="Output 2 2 2 3 4 5" xfId="30756" xr:uid="{00000000-0005-0000-0000-0000BE780000}"/>
    <cellStyle name="Output 2 2 2 3 4 5 2" xfId="30757" xr:uid="{00000000-0005-0000-0000-0000BF780000}"/>
    <cellStyle name="Output 2 2 2 3 4 5 3" xfId="30758" xr:uid="{00000000-0005-0000-0000-0000C0780000}"/>
    <cellStyle name="Output 2 2 2 3 4 6" xfId="30759" xr:uid="{00000000-0005-0000-0000-0000C1780000}"/>
    <cellStyle name="Output 2 2 2 3 4 6 2" xfId="30760" xr:uid="{00000000-0005-0000-0000-0000C2780000}"/>
    <cellStyle name="Output 2 2 2 3 4 6 3" xfId="30761" xr:uid="{00000000-0005-0000-0000-0000C3780000}"/>
    <cellStyle name="Output 2 2 2 3 4 7" xfId="30762" xr:uid="{00000000-0005-0000-0000-0000C4780000}"/>
    <cellStyle name="Output 2 2 2 3 4 7 2" xfId="30763" xr:uid="{00000000-0005-0000-0000-0000C5780000}"/>
    <cellStyle name="Output 2 2 2 3 4 7 3" xfId="30764" xr:uid="{00000000-0005-0000-0000-0000C6780000}"/>
    <cellStyle name="Output 2 2 2 3 4 8" xfId="30765" xr:uid="{00000000-0005-0000-0000-0000C7780000}"/>
    <cellStyle name="Output 2 2 2 3 4 8 2" xfId="30766" xr:uid="{00000000-0005-0000-0000-0000C8780000}"/>
    <cellStyle name="Output 2 2 2 3 4 8 3" xfId="30767" xr:uid="{00000000-0005-0000-0000-0000C9780000}"/>
    <cellStyle name="Output 2 2 2 3 4 9" xfId="30768" xr:uid="{00000000-0005-0000-0000-0000CA780000}"/>
    <cellStyle name="Output 2 2 2 3 4 9 2" xfId="30769" xr:uid="{00000000-0005-0000-0000-0000CB780000}"/>
    <cellStyle name="Output 2 2 2 3 4 9 3" xfId="30770" xr:uid="{00000000-0005-0000-0000-0000CC780000}"/>
    <cellStyle name="Output 2 2 2 3 5" xfId="30771" xr:uid="{00000000-0005-0000-0000-0000CD780000}"/>
    <cellStyle name="Output 2 2 2 3 5 10" xfId="30772" xr:uid="{00000000-0005-0000-0000-0000CE780000}"/>
    <cellStyle name="Output 2 2 2 3 5 10 2" xfId="30773" xr:uid="{00000000-0005-0000-0000-0000CF780000}"/>
    <cellStyle name="Output 2 2 2 3 5 10 3" xfId="30774" xr:uid="{00000000-0005-0000-0000-0000D0780000}"/>
    <cellStyle name="Output 2 2 2 3 5 11" xfId="30775" xr:uid="{00000000-0005-0000-0000-0000D1780000}"/>
    <cellStyle name="Output 2 2 2 3 5 12" xfId="30776" xr:uid="{00000000-0005-0000-0000-0000D2780000}"/>
    <cellStyle name="Output 2 2 2 3 5 2" xfId="30777" xr:uid="{00000000-0005-0000-0000-0000D3780000}"/>
    <cellStyle name="Output 2 2 2 3 5 2 2" xfId="30778" xr:uid="{00000000-0005-0000-0000-0000D4780000}"/>
    <cellStyle name="Output 2 2 2 3 5 2 3" xfId="30779" xr:uid="{00000000-0005-0000-0000-0000D5780000}"/>
    <cellStyle name="Output 2 2 2 3 5 3" xfId="30780" xr:uid="{00000000-0005-0000-0000-0000D6780000}"/>
    <cellStyle name="Output 2 2 2 3 5 3 2" xfId="30781" xr:uid="{00000000-0005-0000-0000-0000D7780000}"/>
    <cellStyle name="Output 2 2 2 3 5 3 3" xfId="30782" xr:uid="{00000000-0005-0000-0000-0000D8780000}"/>
    <cellStyle name="Output 2 2 2 3 5 4" xfId="30783" xr:uid="{00000000-0005-0000-0000-0000D9780000}"/>
    <cellStyle name="Output 2 2 2 3 5 4 2" xfId="30784" xr:uid="{00000000-0005-0000-0000-0000DA780000}"/>
    <cellStyle name="Output 2 2 2 3 5 4 3" xfId="30785" xr:uid="{00000000-0005-0000-0000-0000DB780000}"/>
    <cellStyle name="Output 2 2 2 3 5 5" xfId="30786" xr:uid="{00000000-0005-0000-0000-0000DC780000}"/>
    <cellStyle name="Output 2 2 2 3 5 5 2" xfId="30787" xr:uid="{00000000-0005-0000-0000-0000DD780000}"/>
    <cellStyle name="Output 2 2 2 3 5 5 3" xfId="30788" xr:uid="{00000000-0005-0000-0000-0000DE780000}"/>
    <cellStyle name="Output 2 2 2 3 5 6" xfId="30789" xr:uid="{00000000-0005-0000-0000-0000DF780000}"/>
    <cellStyle name="Output 2 2 2 3 5 6 2" xfId="30790" xr:uid="{00000000-0005-0000-0000-0000E0780000}"/>
    <cellStyle name="Output 2 2 2 3 5 6 3" xfId="30791" xr:uid="{00000000-0005-0000-0000-0000E1780000}"/>
    <cellStyle name="Output 2 2 2 3 5 7" xfId="30792" xr:uid="{00000000-0005-0000-0000-0000E2780000}"/>
    <cellStyle name="Output 2 2 2 3 5 7 2" xfId="30793" xr:uid="{00000000-0005-0000-0000-0000E3780000}"/>
    <cellStyle name="Output 2 2 2 3 5 7 3" xfId="30794" xr:uid="{00000000-0005-0000-0000-0000E4780000}"/>
    <cellStyle name="Output 2 2 2 3 5 8" xfId="30795" xr:uid="{00000000-0005-0000-0000-0000E5780000}"/>
    <cellStyle name="Output 2 2 2 3 5 8 2" xfId="30796" xr:uid="{00000000-0005-0000-0000-0000E6780000}"/>
    <cellStyle name="Output 2 2 2 3 5 8 3" xfId="30797" xr:uid="{00000000-0005-0000-0000-0000E7780000}"/>
    <cellStyle name="Output 2 2 2 3 5 9" xfId="30798" xr:uid="{00000000-0005-0000-0000-0000E8780000}"/>
    <cellStyle name="Output 2 2 2 3 5 9 2" xfId="30799" xr:uid="{00000000-0005-0000-0000-0000E9780000}"/>
    <cellStyle name="Output 2 2 2 3 5 9 3" xfId="30800" xr:uid="{00000000-0005-0000-0000-0000EA780000}"/>
    <cellStyle name="Output 2 2 2 3 6" xfId="30801" xr:uid="{00000000-0005-0000-0000-0000EB780000}"/>
    <cellStyle name="Output 2 2 2 3 6 2" xfId="30802" xr:uid="{00000000-0005-0000-0000-0000EC780000}"/>
    <cellStyle name="Output 2 2 2 3 6 2 2" xfId="30803" xr:uid="{00000000-0005-0000-0000-0000ED780000}"/>
    <cellStyle name="Output 2 2 2 3 6 2 3" xfId="30804" xr:uid="{00000000-0005-0000-0000-0000EE780000}"/>
    <cellStyle name="Output 2 2 2 3 6 2 4" xfId="30805" xr:uid="{00000000-0005-0000-0000-0000EF780000}"/>
    <cellStyle name="Output 2 2 2 3 6 3" xfId="30806" xr:uid="{00000000-0005-0000-0000-0000F0780000}"/>
    <cellStyle name="Output 2 2 2 3 6 4" xfId="30807" xr:uid="{00000000-0005-0000-0000-0000F1780000}"/>
    <cellStyle name="Output 2 2 2 3 7" xfId="30808" xr:uid="{00000000-0005-0000-0000-0000F2780000}"/>
    <cellStyle name="Output 2 2 2 3 7 2" xfId="30809" xr:uid="{00000000-0005-0000-0000-0000F3780000}"/>
    <cellStyle name="Output 2 2 2 3 7 2 2" xfId="30810" xr:uid="{00000000-0005-0000-0000-0000F4780000}"/>
    <cellStyle name="Output 2 2 2 3 7 2 3" xfId="30811" xr:uid="{00000000-0005-0000-0000-0000F5780000}"/>
    <cellStyle name="Output 2 2 2 3 7 2 4" xfId="30812" xr:uid="{00000000-0005-0000-0000-0000F6780000}"/>
    <cellStyle name="Output 2 2 2 3 7 3" xfId="30813" xr:uid="{00000000-0005-0000-0000-0000F7780000}"/>
    <cellStyle name="Output 2 2 2 3 7 4" xfId="30814" xr:uid="{00000000-0005-0000-0000-0000F8780000}"/>
    <cellStyle name="Output 2 2 2 3 8" xfId="30815" xr:uid="{00000000-0005-0000-0000-0000F9780000}"/>
    <cellStyle name="Output 2 2 2 3 8 2" xfId="30816" xr:uid="{00000000-0005-0000-0000-0000FA780000}"/>
    <cellStyle name="Output 2 2 2 3 8 2 2" xfId="30817" xr:uid="{00000000-0005-0000-0000-0000FB780000}"/>
    <cellStyle name="Output 2 2 2 3 8 2 3" xfId="30818" xr:uid="{00000000-0005-0000-0000-0000FC780000}"/>
    <cellStyle name="Output 2 2 2 3 8 2 4" xfId="30819" xr:uid="{00000000-0005-0000-0000-0000FD780000}"/>
    <cellStyle name="Output 2 2 2 3 8 3" xfId="30820" xr:uid="{00000000-0005-0000-0000-0000FE780000}"/>
    <cellStyle name="Output 2 2 2 3 8 4" xfId="30821" xr:uid="{00000000-0005-0000-0000-0000FF780000}"/>
    <cellStyle name="Output 2 2 2 3 9" xfId="30822" xr:uid="{00000000-0005-0000-0000-000000790000}"/>
    <cellStyle name="Output 2 2 2 3 9 2" xfId="30823" xr:uid="{00000000-0005-0000-0000-000001790000}"/>
    <cellStyle name="Output 2 2 2 3 9 3" xfId="30824" xr:uid="{00000000-0005-0000-0000-000002790000}"/>
    <cellStyle name="Output 2 2 2 4" xfId="390" xr:uid="{00000000-0005-0000-0000-000003790000}"/>
    <cellStyle name="Output 2 2 2 4 10" xfId="30825" xr:uid="{00000000-0005-0000-0000-000004790000}"/>
    <cellStyle name="Output 2 2 2 4 10 2" xfId="30826" xr:uid="{00000000-0005-0000-0000-000005790000}"/>
    <cellStyle name="Output 2 2 2 4 10 3" xfId="30827" xr:uid="{00000000-0005-0000-0000-000006790000}"/>
    <cellStyle name="Output 2 2 2 4 11" xfId="58308" xr:uid="{00000000-0005-0000-0000-000007790000}"/>
    <cellStyle name="Output 2 2 2 4 2" xfId="30828" xr:uid="{00000000-0005-0000-0000-000008790000}"/>
    <cellStyle name="Output 2 2 2 4 2 10" xfId="30829" xr:uid="{00000000-0005-0000-0000-000009790000}"/>
    <cellStyle name="Output 2 2 2 4 2 10 10" xfId="30830" xr:uid="{00000000-0005-0000-0000-00000A790000}"/>
    <cellStyle name="Output 2 2 2 4 2 10 11" xfId="30831" xr:uid="{00000000-0005-0000-0000-00000B790000}"/>
    <cellStyle name="Output 2 2 2 4 2 10 12" xfId="30832" xr:uid="{00000000-0005-0000-0000-00000C790000}"/>
    <cellStyle name="Output 2 2 2 4 2 10 2" xfId="30833" xr:uid="{00000000-0005-0000-0000-00000D790000}"/>
    <cellStyle name="Output 2 2 2 4 2 10 2 2" xfId="30834" xr:uid="{00000000-0005-0000-0000-00000E790000}"/>
    <cellStyle name="Output 2 2 2 4 2 10 2 3" xfId="30835" xr:uid="{00000000-0005-0000-0000-00000F790000}"/>
    <cellStyle name="Output 2 2 2 4 2 10 3" xfId="30836" xr:uid="{00000000-0005-0000-0000-000010790000}"/>
    <cellStyle name="Output 2 2 2 4 2 10 3 2" xfId="30837" xr:uid="{00000000-0005-0000-0000-000011790000}"/>
    <cellStyle name="Output 2 2 2 4 2 10 3 3" xfId="30838" xr:uid="{00000000-0005-0000-0000-000012790000}"/>
    <cellStyle name="Output 2 2 2 4 2 10 4" xfId="30839" xr:uid="{00000000-0005-0000-0000-000013790000}"/>
    <cellStyle name="Output 2 2 2 4 2 10 4 2" xfId="30840" xr:uid="{00000000-0005-0000-0000-000014790000}"/>
    <cellStyle name="Output 2 2 2 4 2 10 4 3" xfId="30841" xr:uid="{00000000-0005-0000-0000-000015790000}"/>
    <cellStyle name="Output 2 2 2 4 2 10 5" xfId="30842" xr:uid="{00000000-0005-0000-0000-000016790000}"/>
    <cellStyle name="Output 2 2 2 4 2 10 5 2" xfId="30843" xr:uid="{00000000-0005-0000-0000-000017790000}"/>
    <cellStyle name="Output 2 2 2 4 2 10 5 3" xfId="30844" xr:uid="{00000000-0005-0000-0000-000018790000}"/>
    <cellStyle name="Output 2 2 2 4 2 10 6" xfId="30845" xr:uid="{00000000-0005-0000-0000-000019790000}"/>
    <cellStyle name="Output 2 2 2 4 2 10 6 2" xfId="30846" xr:uid="{00000000-0005-0000-0000-00001A790000}"/>
    <cellStyle name="Output 2 2 2 4 2 10 6 3" xfId="30847" xr:uid="{00000000-0005-0000-0000-00001B790000}"/>
    <cellStyle name="Output 2 2 2 4 2 10 7" xfId="30848" xr:uid="{00000000-0005-0000-0000-00001C790000}"/>
    <cellStyle name="Output 2 2 2 4 2 10 7 2" xfId="30849" xr:uid="{00000000-0005-0000-0000-00001D790000}"/>
    <cellStyle name="Output 2 2 2 4 2 10 7 3" xfId="30850" xr:uid="{00000000-0005-0000-0000-00001E790000}"/>
    <cellStyle name="Output 2 2 2 4 2 10 8" xfId="30851" xr:uid="{00000000-0005-0000-0000-00001F790000}"/>
    <cellStyle name="Output 2 2 2 4 2 10 8 2" xfId="30852" xr:uid="{00000000-0005-0000-0000-000020790000}"/>
    <cellStyle name="Output 2 2 2 4 2 10 8 3" xfId="30853" xr:uid="{00000000-0005-0000-0000-000021790000}"/>
    <cellStyle name="Output 2 2 2 4 2 10 9" xfId="30854" xr:uid="{00000000-0005-0000-0000-000022790000}"/>
    <cellStyle name="Output 2 2 2 4 2 10 9 2" xfId="30855" xr:uid="{00000000-0005-0000-0000-000023790000}"/>
    <cellStyle name="Output 2 2 2 4 2 10 9 3" xfId="30856" xr:uid="{00000000-0005-0000-0000-000024790000}"/>
    <cellStyle name="Output 2 2 2 4 2 11" xfId="30857" xr:uid="{00000000-0005-0000-0000-000025790000}"/>
    <cellStyle name="Output 2 2 2 4 2 11 2" xfId="30858" xr:uid="{00000000-0005-0000-0000-000026790000}"/>
    <cellStyle name="Output 2 2 2 4 2 11 3" xfId="30859" xr:uid="{00000000-0005-0000-0000-000027790000}"/>
    <cellStyle name="Output 2 2 2 4 2 12" xfId="30860" xr:uid="{00000000-0005-0000-0000-000028790000}"/>
    <cellStyle name="Output 2 2 2 4 2 12 2" xfId="30861" xr:uid="{00000000-0005-0000-0000-000029790000}"/>
    <cellStyle name="Output 2 2 2 4 2 12 3" xfId="30862" xr:uid="{00000000-0005-0000-0000-00002A790000}"/>
    <cellStyle name="Output 2 2 2 4 2 13" xfId="30863" xr:uid="{00000000-0005-0000-0000-00002B790000}"/>
    <cellStyle name="Output 2 2 2 4 2 13 2" xfId="30864" xr:uid="{00000000-0005-0000-0000-00002C790000}"/>
    <cellStyle name="Output 2 2 2 4 2 13 3" xfId="30865" xr:uid="{00000000-0005-0000-0000-00002D790000}"/>
    <cellStyle name="Output 2 2 2 4 2 14" xfId="30866" xr:uid="{00000000-0005-0000-0000-00002E790000}"/>
    <cellStyle name="Output 2 2 2 4 2 14 2" xfId="30867" xr:uid="{00000000-0005-0000-0000-00002F790000}"/>
    <cellStyle name="Output 2 2 2 4 2 14 3" xfId="30868" xr:uid="{00000000-0005-0000-0000-000030790000}"/>
    <cellStyle name="Output 2 2 2 4 2 15" xfId="30869" xr:uid="{00000000-0005-0000-0000-000031790000}"/>
    <cellStyle name="Output 2 2 2 4 2 15 2" xfId="30870" xr:uid="{00000000-0005-0000-0000-000032790000}"/>
    <cellStyle name="Output 2 2 2 4 2 15 3" xfId="30871" xr:uid="{00000000-0005-0000-0000-000033790000}"/>
    <cellStyle name="Output 2 2 2 4 2 16" xfId="30872" xr:uid="{00000000-0005-0000-0000-000034790000}"/>
    <cellStyle name="Output 2 2 2 4 2 16 2" xfId="30873" xr:uid="{00000000-0005-0000-0000-000035790000}"/>
    <cellStyle name="Output 2 2 2 4 2 16 3" xfId="30874" xr:uid="{00000000-0005-0000-0000-000036790000}"/>
    <cellStyle name="Output 2 2 2 4 2 17" xfId="30875" xr:uid="{00000000-0005-0000-0000-000037790000}"/>
    <cellStyle name="Output 2 2 2 4 2 17 2" xfId="30876" xr:uid="{00000000-0005-0000-0000-000038790000}"/>
    <cellStyle name="Output 2 2 2 4 2 17 3" xfId="30877" xr:uid="{00000000-0005-0000-0000-000039790000}"/>
    <cellStyle name="Output 2 2 2 4 2 18" xfId="30878" xr:uid="{00000000-0005-0000-0000-00003A790000}"/>
    <cellStyle name="Output 2 2 2 4 2 18 2" xfId="30879" xr:uid="{00000000-0005-0000-0000-00003B790000}"/>
    <cellStyle name="Output 2 2 2 4 2 18 3" xfId="30880" xr:uid="{00000000-0005-0000-0000-00003C790000}"/>
    <cellStyle name="Output 2 2 2 4 2 19" xfId="30881" xr:uid="{00000000-0005-0000-0000-00003D790000}"/>
    <cellStyle name="Output 2 2 2 4 2 19 2" xfId="30882" xr:uid="{00000000-0005-0000-0000-00003E790000}"/>
    <cellStyle name="Output 2 2 2 4 2 19 3" xfId="30883" xr:uid="{00000000-0005-0000-0000-00003F790000}"/>
    <cellStyle name="Output 2 2 2 4 2 2" xfId="30884" xr:uid="{00000000-0005-0000-0000-000040790000}"/>
    <cellStyle name="Output 2 2 2 4 2 2 10" xfId="30885" xr:uid="{00000000-0005-0000-0000-000041790000}"/>
    <cellStyle name="Output 2 2 2 4 2 2 11" xfId="30886" xr:uid="{00000000-0005-0000-0000-000042790000}"/>
    <cellStyle name="Output 2 2 2 4 2 2 12" xfId="30887" xr:uid="{00000000-0005-0000-0000-000043790000}"/>
    <cellStyle name="Output 2 2 2 4 2 2 2" xfId="30888" xr:uid="{00000000-0005-0000-0000-000044790000}"/>
    <cellStyle name="Output 2 2 2 4 2 2 2 2" xfId="30889" xr:uid="{00000000-0005-0000-0000-000045790000}"/>
    <cellStyle name="Output 2 2 2 4 2 2 2 3" xfId="30890" xr:uid="{00000000-0005-0000-0000-000046790000}"/>
    <cellStyle name="Output 2 2 2 4 2 2 3" xfId="30891" xr:uid="{00000000-0005-0000-0000-000047790000}"/>
    <cellStyle name="Output 2 2 2 4 2 2 3 2" xfId="30892" xr:uid="{00000000-0005-0000-0000-000048790000}"/>
    <cellStyle name="Output 2 2 2 4 2 2 3 3" xfId="30893" xr:uid="{00000000-0005-0000-0000-000049790000}"/>
    <cellStyle name="Output 2 2 2 4 2 2 4" xfId="30894" xr:uid="{00000000-0005-0000-0000-00004A790000}"/>
    <cellStyle name="Output 2 2 2 4 2 2 4 2" xfId="30895" xr:uid="{00000000-0005-0000-0000-00004B790000}"/>
    <cellStyle name="Output 2 2 2 4 2 2 4 3" xfId="30896" xr:uid="{00000000-0005-0000-0000-00004C790000}"/>
    <cellStyle name="Output 2 2 2 4 2 2 5" xfId="30897" xr:uid="{00000000-0005-0000-0000-00004D790000}"/>
    <cellStyle name="Output 2 2 2 4 2 2 5 2" xfId="30898" xr:uid="{00000000-0005-0000-0000-00004E790000}"/>
    <cellStyle name="Output 2 2 2 4 2 2 5 3" xfId="30899" xr:uid="{00000000-0005-0000-0000-00004F790000}"/>
    <cellStyle name="Output 2 2 2 4 2 2 6" xfId="30900" xr:uid="{00000000-0005-0000-0000-000050790000}"/>
    <cellStyle name="Output 2 2 2 4 2 2 6 2" xfId="30901" xr:uid="{00000000-0005-0000-0000-000051790000}"/>
    <cellStyle name="Output 2 2 2 4 2 2 6 3" xfId="30902" xr:uid="{00000000-0005-0000-0000-000052790000}"/>
    <cellStyle name="Output 2 2 2 4 2 2 7" xfId="30903" xr:uid="{00000000-0005-0000-0000-000053790000}"/>
    <cellStyle name="Output 2 2 2 4 2 2 7 2" xfId="30904" xr:uid="{00000000-0005-0000-0000-000054790000}"/>
    <cellStyle name="Output 2 2 2 4 2 2 7 3" xfId="30905" xr:uid="{00000000-0005-0000-0000-000055790000}"/>
    <cellStyle name="Output 2 2 2 4 2 2 8" xfId="30906" xr:uid="{00000000-0005-0000-0000-000056790000}"/>
    <cellStyle name="Output 2 2 2 4 2 2 8 2" xfId="30907" xr:uid="{00000000-0005-0000-0000-000057790000}"/>
    <cellStyle name="Output 2 2 2 4 2 2 8 3" xfId="30908" xr:uid="{00000000-0005-0000-0000-000058790000}"/>
    <cellStyle name="Output 2 2 2 4 2 2 9" xfId="30909" xr:uid="{00000000-0005-0000-0000-000059790000}"/>
    <cellStyle name="Output 2 2 2 4 2 2 9 2" xfId="30910" xr:uid="{00000000-0005-0000-0000-00005A790000}"/>
    <cellStyle name="Output 2 2 2 4 2 2 9 3" xfId="30911" xr:uid="{00000000-0005-0000-0000-00005B790000}"/>
    <cellStyle name="Output 2 2 2 4 2 20" xfId="30912" xr:uid="{00000000-0005-0000-0000-00005C790000}"/>
    <cellStyle name="Output 2 2 2 4 2 21" xfId="30913" xr:uid="{00000000-0005-0000-0000-00005D790000}"/>
    <cellStyle name="Output 2 2 2 4 2 3" xfId="30914" xr:uid="{00000000-0005-0000-0000-00005E790000}"/>
    <cellStyle name="Output 2 2 2 4 2 3 10" xfId="30915" xr:uid="{00000000-0005-0000-0000-00005F790000}"/>
    <cellStyle name="Output 2 2 2 4 2 3 11" xfId="30916" xr:uid="{00000000-0005-0000-0000-000060790000}"/>
    <cellStyle name="Output 2 2 2 4 2 3 12" xfId="30917" xr:uid="{00000000-0005-0000-0000-000061790000}"/>
    <cellStyle name="Output 2 2 2 4 2 3 2" xfId="30918" xr:uid="{00000000-0005-0000-0000-000062790000}"/>
    <cellStyle name="Output 2 2 2 4 2 3 2 2" xfId="30919" xr:uid="{00000000-0005-0000-0000-000063790000}"/>
    <cellStyle name="Output 2 2 2 4 2 3 2 3" xfId="30920" xr:uid="{00000000-0005-0000-0000-000064790000}"/>
    <cellStyle name="Output 2 2 2 4 2 3 3" xfId="30921" xr:uid="{00000000-0005-0000-0000-000065790000}"/>
    <cellStyle name="Output 2 2 2 4 2 3 3 2" xfId="30922" xr:uid="{00000000-0005-0000-0000-000066790000}"/>
    <cellStyle name="Output 2 2 2 4 2 3 3 3" xfId="30923" xr:uid="{00000000-0005-0000-0000-000067790000}"/>
    <cellStyle name="Output 2 2 2 4 2 3 4" xfId="30924" xr:uid="{00000000-0005-0000-0000-000068790000}"/>
    <cellStyle name="Output 2 2 2 4 2 3 4 2" xfId="30925" xr:uid="{00000000-0005-0000-0000-000069790000}"/>
    <cellStyle name="Output 2 2 2 4 2 3 4 3" xfId="30926" xr:uid="{00000000-0005-0000-0000-00006A790000}"/>
    <cellStyle name="Output 2 2 2 4 2 3 5" xfId="30927" xr:uid="{00000000-0005-0000-0000-00006B790000}"/>
    <cellStyle name="Output 2 2 2 4 2 3 5 2" xfId="30928" xr:uid="{00000000-0005-0000-0000-00006C790000}"/>
    <cellStyle name="Output 2 2 2 4 2 3 5 3" xfId="30929" xr:uid="{00000000-0005-0000-0000-00006D790000}"/>
    <cellStyle name="Output 2 2 2 4 2 3 6" xfId="30930" xr:uid="{00000000-0005-0000-0000-00006E790000}"/>
    <cellStyle name="Output 2 2 2 4 2 3 6 2" xfId="30931" xr:uid="{00000000-0005-0000-0000-00006F790000}"/>
    <cellStyle name="Output 2 2 2 4 2 3 6 3" xfId="30932" xr:uid="{00000000-0005-0000-0000-000070790000}"/>
    <cellStyle name="Output 2 2 2 4 2 3 7" xfId="30933" xr:uid="{00000000-0005-0000-0000-000071790000}"/>
    <cellStyle name="Output 2 2 2 4 2 3 7 2" xfId="30934" xr:uid="{00000000-0005-0000-0000-000072790000}"/>
    <cellStyle name="Output 2 2 2 4 2 3 7 3" xfId="30935" xr:uid="{00000000-0005-0000-0000-000073790000}"/>
    <cellStyle name="Output 2 2 2 4 2 3 8" xfId="30936" xr:uid="{00000000-0005-0000-0000-000074790000}"/>
    <cellStyle name="Output 2 2 2 4 2 3 8 2" xfId="30937" xr:uid="{00000000-0005-0000-0000-000075790000}"/>
    <cellStyle name="Output 2 2 2 4 2 3 8 3" xfId="30938" xr:uid="{00000000-0005-0000-0000-000076790000}"/>
    <cellStyle name="Output 2 2 2 4 2 3 9" xfId="30939" xr:uid="{00000000-0005-0000-0000-000077790000}"/>
    <cellStyle name="Output 2 2 2 4 2 3 9 2" xfId="30940" xr:uid="{00000000-0005-0000-0000-000078790000}"/>
    <cellStyle name="Output 2 2 2 4 2 3 9 3" xfId="30941" xr:uid="{00000000-0005-0000-0000-000079790000}"/>
    <cellStyle name="Output 2 2 2 4 2 4" xfId="30942" xr:uid="{00000000-0005-0000-0000-00007A790000}"/>
    <cellStyle name="Output 2 2 2 4 2 4 10" xfId="30943" xr:uid="{00000000-0005-0000-0000-00007B790000}"/>
    <cellStyle name="Output 2 2 2 4 2 4 11" xfId="30944" xr:uid="{00000000-0005-0000-0000-00007C790000}"/>
    <cellStyle name="Output 2 2 2 4 2 4 12" xfId="30945" xr:uid="{00000000-0005-0000-0000-00007D790000}"/>
    <cellStyle name="Output 2 2 2 4 2 4 2" xfId="30946" xr:uid="{00000000-0005-0000-0000-00007E790000}"/>
    <cellStyle name="Output 2 2 2 4 2 4 2 2" xfId="30947" xr:uid="{00000000-0005-0000-0000-00007F790000}"/>
    <cellStyle name="Output 2 2 2 4 2 4 2 3" xfId="30948" xr:uid="{00000000-0005-0000-0000-000080790000}"/>
    <cellStyle name="Output 2 2 2 4 2 4 3" xfId="30949" xr:uid="{00000000-0005-0000-0000-000081790000}"/>
    <cellStyle name="Output 2 2 2 4 2 4 3 2" xfId="30950" xr:uid="{00000000-0005-0000-0000-000082790000}"/>
    <cellStyle name="Output 2 2 2 4 2 4 3 3" xfId="30951" xr:uid="{00000000-0005-0000-0000-000083790000}"/>
    <cellStyle name="Output 2 2 2 4 2 4 4" xfId="30952" xr:uid="{00000000-0005-0000-0000-000084790000}"/>
    <cellStyle name="Output 2 2 2 4 2 4 4 2" xfId="30953" xr:uid="{00000000-0005-0000-0000-000085790000}"/>
    <cellStyle name="Output 2 2 2 4 2 4 4 3" xfId="30954" xr:uid="{00000000-0005-0000-0000-000086790000}"/>
    <cellStyle name="Output 2 2 2 4 2 4 5" xfId="30955" xr:uid="{00000000-0005-0000-0000-000087790000}"/>
    <cellStyle name="Output 2 2 2 4 2 4 5 2" xfId="30956" xr:uid="{00000000-0005-0000-0000-000088790000}"/>
    <cellStyle name="Output 2 2 2 4 2 4 5 3" xfId="30957" xr:uid="{00000000-0005-0000-0000-000089790000}"/>
    <cellStyle name="Output 2 2 2 4 2 4 6" xfId="30958" xr:uid="{00000000-0005-0000-0000-00008A790000}"/>
    <cellStyle name="Output 2 2 2 4 2 4 6 2" xfId="30959" xr:uid="{00000000-0005-0000-0000-00008B790000}"/>
    <cellStyle name="Output 2 2 2 4 2 4 6 3" xfId="30960" xr:uid="{00000000-0005-0000-0000-00008C790000}"/>
    <cellStyle name="Output 2 2 2 4 2 4 7" xfId="30961" xr:uid="{00000000-0005-0000-0000-00008D790000}"/>
    <cellStyle name="Output 2 2 2 4 2 4 7 2" xfId="30962" xr:uid="{00000000-0005-0000-0000-00008E790000}"/>
    <cellStyle name="Output 2 2 2 4 2 4 7 3" xfId="30963" xr:uid="{00000000-0005-0000-0000-00008F790000}"/>
    <cellStyle name="Output 2 2 2 4 2 4 8" xfId="30964" xr:uid="{00000000-0005-0000-0000-000090790000}"/>
    <cellStyle name="Output 2 2 2 4 2 4 8 2" xfId="30965" xr:uid="{00000000-0005-0000-0000-000091790000}"/>
    <cellStyle name="Output 2 2 2 4 2 4 8 3" xfId="30966" xr:uid="{00000000-0005-0000-0000-000092790000}"/>
    <cellStyle name="Output 2 2 2 4 2 4 9" xfId="30967" xr:uid="{00000000-0005-0000-0000-000093790000}"/>
    <cellStyle name="Output 2 2 2 4 2 4 9 2" xfId="30968" xr:uid="{00000000-0005-0000-0000-000094790000}"/>
    <cellStyle name="Output 2 2 2 4 2 4 9 3" xfId="30969" xr:uid="{00000000-0005-0000-0000-000095790000}"/>
    <cellStyle name="Output 2 2 2 4 2 5" xfId="30970" xr:uid="{00000000-0005-0000-0000-000096790000}"/>
    <cellStyle name="Output 2 2 2 4 2 5 10" xfId="30971" xr:uid="{00000000-0005-0000-0000-000097790000}"/>
    <cellStyle name="Output 2 2 2 4 2 5 11" xfId="30972" xr:uid="{00000000-0005-0000-0000-000098790000}"/>
    <cellStyle name="Output 2 2 2 4 2 5 12" xfId="30973" xr:uid="{00000000-0005-0000-0000-000099790000}"/>
    <cellStyle name="Output 2 2 2 4 2 5 2" xfId="30974" xr:uid="{00000000-0005-0000-0000-00009A790000}"/>
    <cellStyle name="Output 2 2 2 4 2 5 2 2" xfId="30975" xr:uid="{00000000-0005-0000-0000-00009B790000}"/>
    <cellStyle name="Output 2 2 2 4 2 5 2 3" xfId="30976" xr:uid="{00000000-0005-0000-0000-00009C790000}"/>
    <cellStyle name="Output 2 2 2 4 2 5 3" xfId="30977" xr:uid="{00000000-0005-0000-0000-00009D790000}"/>
    <cellStyle name="Output 2 2 2 4 2 5 3 2" xfId="30978" xr:uid="{00000000-0005-0000-0000-00009E790000}"/>
    <cellStyle name="Output 2 2 2 4 2 5 3 3" xfId="30979" xr:uid="{00000000-0005-0000-0000-00009F790000}"/>
    <cellStyle name="Output 2 2 2 4 2 5 4" xfId="30980" xr:uid="{00000000-0005-0000-0000-0000A0790000}"/>
    <cellStyle name="Output 2 2 2 4 2 5 4 2" xfId="30981" xr:uid="{00000000-0005-0000-0000-0000A1790000}"/>
    <cellStyle name="Output 2 2 2 4 2 5 4 3" xfId="30982" xr:uid="{00000000-0005-0000-0000-0000A2790000}"/>
    <cellStyle name="Output 2 2 2 4 2 5 5" xfId="30983" xr:uid="{00000000-0005-0000-0000-0000A3790000}"/>
    <cellStyle name="Output 2 2 2 4 2 5 5 2" xfId="30984" xr:uid="{00000000-0005-0000-0000-0000A4790000}"/>
    <cellStyle name="Output 2 2 2 4 2 5 5 3" xfId="30985" xr:uid="{00000000-0005-0000-0000-0000A5790000}"/>
    <cellStyle name="Output 2 2 2 4 2 5 6" xfId="30986" xr:uid="{00000000-0005-0000-0000-0000A6790000}"/>
    <cellStyle name="Output 2 2 2 4 2 5 6 2" xfId="30987" xr:uid="{00000000-0005-0000-0000-0000A7790000}"/>
    <cellStyle name="Output 2 2 2 4 2 5 6 3" xfId="30988" xr:uid="{00000000-0005-0000-0000-0000A8790000}"/>
    <cellStyle name="Output 2 2 2 4 2 5 7" xfId="30989" xr:uid="{00000000-0005-0000-0000-0000A9790000}"/>
    <cellStyle name="Output 2 2 2 4 2 5 7 2" xfId="30990" xr:uid="{00000000-0005-0000-0000-0000AA790000}"/>
    <cellStyle name="Output 2 2 2 4 2 5 7 3" xfId="30991" xr:uid="{00000000-0005-0000-0000-0000AB790000}"/>
    <cellStyle name="Output 2 2 2 4 2 5 8" xfId="30992" xr:uid="{00000000-0005-0000-0000-0000AC790000}"/>
    <cellStyle name="Output 2 2 2 4 2 5 8 2" xfId="30993" xr:uid="{00000000-0005-0000-0000-0000AD790000}"/>
    <cellStyle name="Output 2 2 2 4 2 5 8 3" xfId="30994" xr:uid="{00000000-0005-0000-0000-0000AE790000}"/>
    <cellStyle name="Output 2 2 2 4 2 5 9" xfId="30995" xr:uid="{00000000-0005-0000-0000-0000AF790000}"/>
    <cellStyle name="Output 2 2 2 4 2 5 9 2" xfId="30996" xr:uid="{00000000-0005-0000-0000-0000B0790000}"/>
    <cellStyle name="Output 2 2 2 4 2 5 9 3" xfId="30997" xr:uid="{00000000-0005-0000-0000-0000B1790000}"/>
    <cellStyle name="Output 2 2 2 4 2 6" xfId="30998" xr:uid="{00000000-0005-0000-0000-0000B2790000}"/>
    <cellStyle name="Output 2 2 2 4 2 6 10" xfId="30999" xr:uid="{00000000-0005-0000-0000-0000B3790000}"/>
    <cellStyle name="Output 2 2 2 4 2 6 11" xfId="31000" xr:uid="{00000000-0005-0000-0000-0000B4790000}"/>
    <cellStyle name="Output 2 2 2 4 2 6 12" xfId="31001" xr:uid="{00000000-0005-0000-0000-0000B5790000}"/>
    <cellStyle name="Output 2 2 2 4 2 6 2" xfId="31002" xr:uid="{00000000-0005-0000-0000-0000B6790000}"/>
    <cellStyle name="Output 2 2 2 4 2 6 2 2" xfId="31003" xr:uid="{00000000-0005-0000-0000-0000B7790000}"/>
    <cellStyle name="Output 2 2 2 4 2 6 2 3" xfId="31004" xr:uid="{00000000-0005-0000-0000-0000B8790000}"/>
    <cellStyle name="Output 2 2 2 4 2 6 3" xfId="31005" xr:uid="{00000000-0005-0000-0000-0000B9790000}"/>
    <cellStyle name="Output 2 2 2 4 2 6 3 2" xfId="31006" xr:uid="{00000000-0005-0000-0000-0000BA790000}"/>
    <cellStyle name="Output 2 2 2 4 2 6 3 3" xfId="31007" xr:uid="{00000000-0005-0000-0000-0000BB790000}"/>
    <cellStyle name="Output 2 2 2 4 2 6 4" xfId="31008" xr:uid="{00000000-0005-0000-0000-0000BC790000}"/>
    <cellStyle name="Output 2 2 2 4 2 6 4 2" xfId="31009" xr:uid="{00000000-0005-0000-0000-0000BD790000}"/>
    <cellStyle name="Output 2 2 2 4 2 6 4 3" xfId="31010" xr:uid="{00000000-0005-0000-0000-0000BE790000}"/>
    <cellStyle name="Output 2 2 2 4 2 6 5" xfId="31011" xr:uid="{00000000-0005-0000-0000-0000BF790000}"/>
    <cellStyle name="Output 2 2 2 4 2 6 5 2" xfId="31012" xr:uid="{00000000-0005-0000-0000-0000C0790000}"/>
    <cellStyle name="Output 2 2 2 4 2 6 5 3" xfId="31013" xr:uid="{00000000-0005-0000-0000-0000C1790000}"/>
    <cellStyle name="Output 2 2 2 4 2 6 6" xfId="31014" xr:uid="{00000000-0005-0000-0000-0000C2790000}"/>
    <cellStyle name="Output 2 2 2 4 2 6 6 2" xfId="31015" xr:uid="{00000000-0005-0000-0000-0000C3790000}"/>
    <cellStyle name="Output 2 2 2 4 2 6 6 3" xfId="31016" xr:uid="{00000000-0005-0000-0000-0000C4790000}"/>
    <cellStyle name="Output 2 2 2 4 2 6 7" xfId="31017" xr:uid="{00000000-0005-0000-0000-0000C5790000}"/>
    <cellStyle name="Output 2 2 2 4 2 6 7 2" xfId="31018" xr:uid="{00000000-0005-0000-0000-0000C6790000}"/>
    <cellStyle name="Output 2 2 2 4 2 6 7 3" xfId="31019" xr:uid="{00000000-0005-0000-0000-0000C7790000}"/>
    <cellStyle name="Output 2 2 2 4 2 6 8" xfId="31020" xr:uid="{00000000-0005-0000-0000-0000C8790000}"/>
    <cellStyle name="Output 2 2 2 4 2 6 8 2" xfId="31021" xr:uid="{00000000-0005-0000-0000-0000C9790000}"/>
    <cellStyle name="Output 2 2 2 4 2 6 8 3" xfId="31022" xr:uid="{00000000-0005-0000-0000-0000CA790000}"/>
    <cellStyle name="Output 2 2 2 4 2 6 9" xfId="31023" xr:uid="{00000000-0005-0000-0000-0000CB790000}"/>
    <cellStyle name="Output 2 2 2 4 2 6 9 2" xfId="31024" xr:uid="{00000000-0005-0000-0000-0000CC790000}"/>
    <cellStyle name="Output 2 2 2 4 2 6 9 3" xfId="31025" xr:uid="{00000000-0005-0000-0000-0000CD790000}"/>
    <cellStyle name="Output 2 2 2 4 2 7" xfId="31026" xr:uid="{00000000-0005-0000-0000-0000CE790000}"/>
    <cellStyle name="Output 2 2 2 4 2 7 10" xfId="31027" xr:uid="{00000000-0005-0000-0000-0000CF790000}"/>
    <cellStyle name="Output 2 2 2 4 2 7 11" xfId="31028" xr:uid="{00000000-0005-0000-0000-0000D0790000}"/>
    <cellStyle name="Output 2 2 2 4 2 7 12" xfId="31029" xr:uid="{00000000-0005-0000-0000-0000D1790000}"/>
    <cellStyle name="Output 2 2 2 4 2 7 2" xfId="31030" xr:uid="{00000000-0005-0000-0000-0000D2790000}"/>
    <cellStyle name="Output 2 2 2 4 2 7 2 2" xfId="31031" xr:uid="{00000000-0005-0000-0000-0000D3790000}"/>
    <cellStyle name="Output 2 2 2 4 2 7 2 3" xfId="31032" xr:uid="{00000000-0005-0000-0000-0000D4790000}"/>
    <cellStyle name="Output 2 2 2 4 2 7 3" xfId="31033" xr:uid="{00000000-0005-0000-0000-0000D5790000}"/>
    <cellStyle name="Output 2 2 2 4 2 7 3 2" xfId="31034" xr:uid="{00000000-0005-0000-0000-0000D6790000}"/>
    <cellStyle name="Output 2 2 2 4 2 7 3 3" xfId="31035" xr:uid="{00000000-0005-0000-0000-0000D7790000}"/>
    <cellStyle name="Output 2 2 2 4 2 7 4" xfId="31036" xr:uid="{00000000-0005-0000-0000-0000D8790000}"/>
    <cellStyle name="Output 2 2 2 4 2 7 4 2" xfId="31037" xr:uid="{00000000-0005-0000-0000-0000D9790000}"/>
    <cellStyle name="Output 2 2 2 4 2 7 4 3" xfId="31038" xr:uid="{00000000-0005-0000-0000-0000DA790000}"/>
    <cellStyle name="Output 2 2 2 4 2 7 5" xfId="31039" xr:uid="{00000000-0005-0000-0000-0000DB790000}"/>
    <cellStyle name="Output 2 2 2 4 2 7 5 2" xfId="31040" xr:uid="{00000000-0005-0000-0000-0000DC790000}"/>
    <cellStyle name="Output 2 2 2 4 2 7 5 3" xfId="31041" xr:uid="{00000000-0005-0000-0000-0000DD790000}"/>
    <cellStyle name="Output 2 2 2 4 2 7 6" xfId="31042" xr:uid="{00000000-0005-0000-0000-0000DE790000}"/>
    <cellStyle name="Output 2 2 2 4 2 7 6 2" xfId="31043" xr:uid="{00000000-0005-0000-0000-0000DF790000}"/>
    <cellStyle name="Output 2 2 2 4 2 7 6 3" xfId="31044" xr:uid="{00000000-0005-0000-0000-0000E0790000}"/>
    <cellStyle name="Output 2 2 2 4 2 7 7" xfId="31045" xr:uid="{00000000-0005-0000-0000-0000E1790000}"/>
    <cellStyle name="Output 2 2 2 4 2 7 7 2" xfId="31046" xr:uid="{00000000-0005-0000-0000-0000E2790000}"/>
    <cellStyle name="Output 2 2 2 4 2 7 7 3" xfId="31047" xr:uid="{00000000-0005-0000-0000-0000E3790000}"/>
    <cellStyle name="Output 2 2 2 4 2 7 8" xfId="31048" xr:uid="{00000000-0005-0000-0000-0000E4790000}"/>
    <cellStyle name="Output 2 2 2 4 2 7 8 2" xfId="31049" xr:uid="{00000000-0005-0000-0000-0000E5790000}"/>
    <cellStyle name="Output 2 2 2 4 2 7 8 3" xfId="31050" xr:uid="{00000000-0005-0000-0000-0000E6790000}"/>
    <cellStyle name="Output 2 2 2 4 2 7 9" xfId="31051" xr:uid="{00000000-0005-0000-0000-0000E7790000}"/>
    <cellStyle name="Output 2 2 2 4 2 7 9 2" xfId="31052" xr:uid="{00000000-0005-0000-0000-0000E8790000}"/>
    <cellStyle name="Output 2 2 2 4 2 7 9 3" xfId="31053" xr:uid="{00000000-0005-0000-0000-0000E9790000}"/>
    <cellStyle name="Output 2 2 2 4 2 8" xfId="31054" xr:uid="{00000000-0005-0000-0000-0000EA790000}"/>
    <cellStyle name="Output 2 2 2 4 2 8 10" xfId="31055" xr:uid="{00000000-0005-0000-0000-0000EB790000}"/>
    <cellStyle name="Output 2 2 2 4 2 8 11" xfId="31056" xr:uid="{00000000-0005-0000-0000-0000EC790000}"/>
    <cellStyle name="Output 2 2 2 4 2 8 12" xfId="31057" xr:uid="{00000000-0005-0000-0000-0000ED790000}"/>
    <cellStyle name="Output 2 2 2 4 2 8 2" xfId="31058" xr:uid="{00000000-0005-0000-0000-0000EE790000}"/>
    <cellStyle name="Output 2 2 2 4 2 8 2 2" xfId="31059" xr:uid="{00000000-0005-0000-0000-0000EF790000}"/>
    <cellStyle name="Output 2 2 2 4 2 8 2 3" xfId="31060" xr:uid="{00000000-0005-0000-0000-0000F0790000}"/>
    <cellStyle name="Output 2 2 2 4 2 8 3" xfId="31061" xr:uid="{00000000-0005-0000-0000-0000F1790000}"/>
    <cellStyle name="Output 2 2 2 4 2 8 3 2" xfId="31062" xr:uid="{00000000-0005-0000-0000-0000F2790000}"/>
    <cellStyle name="Output 2 2 2 4 2 8 3 3" xfId="31063" xr:uid="{00000000-0005-0000-0000-0000F3790000}"/>
    <cellStyle name="Output 2 2 2 4 2 8 4" xfId="31064" xr:uid="{00000000-0005-0000-0000-0000F4790000}"/>
    <cellStyle name="Output 2 2 2 4 2 8 4 2" xfId="31065" xr:uid="{00000000-0005-0000-0000-0000F5790000}"/>
    <cellStyle name="Output 2 2 2 4 2 8 4 3" xfId="31066" xr:uid="{00000000-0005-0000-0000-0000F6790000}"/>
    <cellStyle name="Output 2 2 2 4 2 8 5" xfId="31067" xr:uid="{00000000-0005-0000-0000-0000F7790000}"/>
    <cellStyle name="Output 2 2 2 4 2 8 5 2" xfId="31068" xr:uid="{00000000-0005-0000-0000-0000F8790000}"/>
    <cellStyle name="Output 2 2 2 4 2 8 5 3" xfId="31069" xr:uid="{00000000-0005-0000-0000-0000F9790000}"/>
    <cellStyle name="Output 2 2 2 4 2 8 6" xfId="31070" xr:uid="{00000000-0005-0000-0000-0000FA790000}"/>
    <cellStyle name="Output 2 2 2 4 2 8 6 2" xfId="31071" xr:uid="{00000000-0005-0000-0000-0000FB790000}"/>
    <cellStyle name="Output 2 2 2 4 2 8 6 3" xfId="31072" xr:uid="{00000000-0005-0000-0000-0000FC790000}"/>
    <cellStyle name="Output 2 2 2 4 2 8 7" xfId="31073" xr:uid="{00000000-0005-0000-0000-0000FD790000}"/>
    <cellStyle name="Output 2 2 2 4 2 8 7 2" xfId="31074" xr:uid="{00000000-0005-0000-0000-0000FE790000}"/>
    <cellStyle name="Output 2 2 2 4 2 8 7 3" xfId="31075" xr:uid="{00000000-0005-0000-0000-0000FF790000}"/>
    <cellStyle name="Output 2 2 2 4 2 8 8" xfId="31076" xr:uid="{00000000-0005-0000-0000-0000007A0000}"/>
    <cellStyle name="Output 2 2 2 4 2 8 8 2" xfId="31077" xr:uid="{00000000-0005-0000-0000-0000017A0000}"/>
    <cellStyle name="Output 2 2 2 4 2 8 8 3" xfId="31078" xr:uid="{00000000-0005-0000-0000-0000027A0000}"/>
    <cellStyle name="Output 2 2 2 4 2 8 9" xfId="31079" xr:uid="{00000000-0005-0000-0000-0000037A0000}"/>
    <cellStyle name="Output 2 2 2 4 2 8 9 2" xfId="31080" xr:uid="{00000000-0005-0000-0000-0000047A0000}"/>
    <cellStyle name="Output 2 2 2 4 2 8 9 3" xfId="31081" xr:uid="{00000000-0005-0000-0000-0000057A0000}"/>
    <cellStyle name="Output 2 2 2 4 2 9" xfId="31082" xr:uid="{00000000-0005-0000-0000-0000067A0000}"/>
    <cellStyle name="Output 2 2 2 4 2 9 10" xfId="31083" xr:uid="{00000000-0005-0000-0000-0000077A0000}"/>
    <cellStyle name="Output 2 2 2 4 2 9 11" xfId="31084" xr:uid="{00000000-0005-0000-0000-0000087A0000}"/>
    <cellStyle name="Output 2 2 2 4 2 9 12" xfId="31085" xr:uid="{00000000-0005-0000-0000-0000097A0000}"/>
    <cellStyle name="Output 2 2 2 4 2 9 2" xfId="31086" xr:uid="{00000000-0005-0000-0000-00000A7A0000}"/>
    <cellStyle name="Output 2 2 2 4 2 9 2 2" xfId="31087" xr:uid="{00000000-0005-0000-0000-00000B7A0000}"/>
    <cellStyle name="Output 2 2 2 4 2 9 2 3" xfId="31088" xr:uid="{00000000-0005-0000-0000-00000C7A0000}"/>
    <cellStyle name="Output 2 2 2 4 2 9 3" xfId="31089" xr:uid="{00000000-0005-0000-0000-00000D7A0000}"/>
    <cellStyle name="Output 2 2 2 4 2 9 3 2" xfId="31090" xr:uid="{00000000-0005-0000-0000-00000E7A0000}"/>
    <cellStyle name="Output 2 2 2 4 2 9 3 3" xfId="31091" xr:uid="{00000000-0005-0000-0000-00000F7A0000}"/>
    <cellStyle name="Output 2 2 2 4 2 9 4" xfId="31092" xr:uid="{00000000-0005-0000-0000-0000107A0000}"/>
    <cellStyle name="Output 2 2 2 4 2 9 4 2" xfId="31093" xr:uid="{00000000-0005-0000-0000-0000117A0000}"/>
    <cellStyle name="Output 2 2 2 4 2 9 4 3" xfId="31094" xr:uid="{00000000-0005-0000-0000-0000127A0000}"/>
    <cellStyle name="Output 2 2 2 4 2 9 5" xfId="31095" xr:uid="{00000000-0005-0000-0000-0000137A0000}"/>
    <cellStyle name="Output 2 2 2 4 2 9 5 2" xfId="31096" xr:uid="{00000000-0005-0000-0000-0000147A0000}"/>
    <cellStyle name="Output 2 2 2 4 2 9 5 3" xfId="31097" xr:uid="{00000000-0005-0000-0000-0000157A0000}"/>
    <cellStyle name="Output 2 2 2 4 2 9 6" xfId="31098" xr:uid="{00000000-0005-0000-0000-0000167A0000}"/>
    <cellStyle name="Output 2 2 2 4 2 9 6 2" xfId="31099" xr:uid="{00000000-0005-0000-0000-0000177A0000}"/>
    <cellStyle name="Output 2 2 2 4 2 9 6 3" xfId="31100" xr:uid="{00000000-0005-0000-0000-0000187A0000}"/>
    <cellStyle name="Output 2 2 2 4 2 9 7" xfId="31101" xr:uid="{00000000-0005-0000-0000-0000197A0000}"/>
    <cellStyle name="Output 2 2 2 4 2 9 7 2" xfId="31102" xr:uid="{00000000-0005-0000-0000-00001A7A0000}"/>
    <cellStyle name="Output 2 2 2 4 2 9 7 3" xfId="31103" xr:uid="{00000000-0005-0000-0000-00001B7A0000}"/>
    <cellStyle name="Output 2 2 2 4 2 9 8" xfId="31104" xr:uid="{00000000-0005-0000-0000-00001C7A0000}"/>
    <cellStyle name="Output 2 2 2 4 2 9 8 2" xfId="31105" xr:uid="{00000000-0005-0000-0000-00001D7A0000}"/>
    <cellStyle name="Output 2 2 2 4 2 9 8 3" xfId="31106" xr:uid="{00000000-0005-0000-0000-00001E7A0000}"/>
    <cellStyle name="Output 2 2 2 4 2 9 9" xfId="31107" xr:uid="{00000000-0005-0000-0000-00001F7A0000}"/>
    <cellStyle name="Output 2 2 2 4 2 9 9 2" xfId="31108" xr:uid="{00000000-0005-0000-0000-0000207A0000}"/>
    <cellStyle name="Output 2 2 2 4 2 9 9 3" xfId="31109" xr:uid="{00000000-0005-0000-0000-0000217A0000}"/>
    <cellStyle name="Output 2 2 2 4 3" xfId="31110" xr:uid="{00000000-0005-0000-0000-0000227A0000}"/>
    <cellStyle name="Output 2 2 2 4 3 10" xfId="31111" xr:uid="{00000000-0005-0000-0000-0000237A0000}"/>
    <cellStyle name="Output 2 2 2 4 3 10 2" xfId="31112" xr:uid="{00000000-0005-0000-0000-0000247A0000}"/>
    <cellStyle name="Output 2 2 2 4 3 10 3" xfId="31113" xr:uid="{00000000-0005-0000-0000-0000257A0000}"/>
    <cellStyle name="Output 2 2 2 4 3 11" xfId="31114" xr:uid="{00000000-0005-0000-0000-0000267A0000}"/>
    <cellStyle name="Output 2 2 2 4 3 12" xfId="31115" xr:uid="{00000000-0005-0000-0000-0000277A0000}"/>
    <cellStyle name="Output 2 2 2 4 3 2" xfId="31116" xr:uid="{00000000-0005-0000-0000-0000287A0000}"/>
    <cellStyle name="Output 2 2 2 4 3 2 2" xfId="31117" xr:uid="{00000000-0005-0000-0000-0000297A0000}"/>
    <cellStyle name="Output 2 2 2 4 3 2 3" xfId="31118" xr:uid="{00000000-0005-0000-0000-00002A7A0000}"/>
    <cellStyle name="Output 2 2 2 4 3 3" xfId="31119" xr:uid="{00000000-0005-0000-0000-00002B7A0000}"/>
    <cellStyle name="Output 2 2 2 4 3 3 2" xfId="31120" xr:uid="{00000000-0005-0000-0000-00002C7A0000}"/>
    <cellStyle name="Output 2 2 2 4 3 3 3" xfId="31121" xr:uid="{00000000-0005-0000-0000-00002D7A0000}"/>
    <cellStyle name="Output 2 2 2 4 3 4" xfId="31122" xr:uid="{00000000-0005-0000-0000-00002E7A0000}"/>
    <cellStyle name="Output 2 2 2 4 3 4 2" xfId="31123" xr:uid="{00000000-0005-0000-0000-00002F7A0000}"/>
    <cellStyle name="Output 2 2 2 4 3 4 3" xfId="31124" xr:uid="{00000000-0005-0000-0000-0000307A0000}"/>
    <cellStyle name="Output 2 2 2 4 3 5" xfId="31125" xr:uid="{00000000-0005-0000-0000-0000317A0000}"/>
    <cellStyle name="Output 2 2 2 4 3 5 2" xfId="31126" xr:uid="{00000000-0005-0000-0000-0000327A0000}"/>
    <cellStyle name="Output 2 2 2 4 3 5 3" xfId="31127" xr:uid="{00000000-0005-0000-0000-0000337A0000}"/>
    <cellStyle name="Output 2 2 2 4 3 6" xfId="31128" xr:uid="{00000000-0005-0000-0000-0000347A0000}"/>
    <cellStyle name="Output 2 2 2 4 3 6 2" xfId="31129" xr:uid="{00000000-0005-0000-0000-0000357A0000}"/>
    <cellStyle name="Output 2 2 2 4 3 6 3" xfId="31130" xr:uid="{00000000-0005-0000-0000-0000367A0000}"/>
    <cellStyle name="Output 2 2 2 4 3 7" xfId="31131" xr:uid="{00000000-0005-0000-0000-0000377A0000}"/>
    <cellStyle name="Output 2 2 2 4 3 7 2" xfId="31132" xr:uid="{00000000-0005-0000-0000-0000387A0000}"/>
    <cellStyle name="Output 2 2 2 4 3 7 3" xfId="31133" xr:uid="{00000000-0005-0000-0000-0000397A0000}"/>
    <cellStyle name="Output 2 2 2 4 3 8" xfId="31134" xr:uid="{00000000-0005-0000-0000-00003A7A0000}"/>
    <cellStyle name="Output 2 2 2 4 3 8 2" xfId="31135" xr:uid="{00000000-0005-0000-0000-00003B7A0000}"/>
    <cellStyle name="Output 2 2 2 4 3 8 3" xfId="31136" xr:uid="{00000000-0005-0000-0000-00003C7A0000}"/>
    <cellStyle name="Output 2 2 2 4 3 9" xfId="31137" xr:uid="{00000000-0005-0000-0000-00003D7A0000}"/>
    <cellStyle name="Output 2 2 2 4 3 9 2" xfId="31138" xr:uid="{00000000-0005-0000-0000-00003E7A0000}"/>
    <cellStyle name="Output 2 2 2 4 3 9 3" xfId="31139" xr:uid="{00000000-0005-0000-0000-00003F7A0000}"/>
    <cellStyle name="Output 2 2 2 4 4" xfId="31140" xr:uid="{00000000-0005-0000-0000-0000407A0000}"/>
    <cellStyle name="Output 2 2 2 4 4 10" xfId="31141" xr:uid="{00000000-0005-0000-0000-0000417A0000}"/>
    <cellStyle name="Output 2 2 2 4 4 10 2" xfId="31142" xr:uid="{00000000-0005-0000-0000-0000427A0000}"/>
    <cellStyle name="Output 2 2 2 4 4 10 3" xfId="31143" xr:uid="{00000000-0005-0000-0000-0000437A0000}"/>
    <cellStyle name="Output 2 2 2 4 4 11" xfId="31144" xr:uid="{00000000-0005-0000-0000-0000447A0000}"/>
    <cellStyle name="Output 2 2 2 4 4 12" xfId="31145" xr:uid="{00000000-0005-0000-0000-0000457A0000}"/>
    <cellStyle name="Output 2 2 2 4 4 2" xfId="31146" xr:uid="{00000000-0005-0000-0000-0000467A0000}"/>
    <cellStyle name="Output 2 2 2 4 4 2 2" xfId="31147" xr:uid="{00000000-0005-0000-0000-0000477A0000}"/>
    <cellStyle name="Output 2 2 2 4 4 2 3" xfId="31148" xr:uid="{00000000-0005-0000-0000-0000487A0000}"/>
    <cellStyle name="Output 2 2 2 4 4 3" xfId="31149" xr:uid="{00000000-0005-0000-0000-0000497A0000}"/>
    <cellStyle name="Output 2 2 2 4 4 3 2" xfId="31150" xr:uid="{00000000-0005-0000-0000-00004A7A0000}"/>
    <cellStyle name="Output 2 2 2 4 4 3 3" xfId="31151" xr:uid="{00000000-0005-0000-0000-00004B7A0000}"/>
    <cellStyle name="Output 2 2 2 4 4 4" xfId="31152" xr:uid="{00000000-0005-0000-0000-00004C7A0000}"/>
    <cellStyle name="Output 2 2 2 4 4 4 2" xfId="31153" xr:uid="{00000000-0005-0000-0000-00004D7A0000}"/>
    <cellStyle name="Output 2 2 2 4 4 4 3" xfId="31154" xr:uid="{00000000-0005-0000-0000-00004E7A0000}"/>
    <cellStyle name="Output 2 2 2 4 4 5" xfId="31155" xr:uid="{00000000-0005-0000-0000-00004F7A0000}"/>
    <cellStyle name="Output 2 2 2 4 4 5 2" xfId="31156" xr:uid="{00000000-0005-0000-0000-0000507A0000}"/>
    <cellStyle name="Output 2 2 2 4 4 5 3" xfId="31157" xr:uid="{00000000-0005-0000-0000-0000517A0000}"/>
    <cellStyle name="Output 2 2 2 4 4 6" xfId="31158" xr:uid="{00000000-0005-0000-0000-0000527A0000}"/>
    <cellStyle name="Output 2 2 2 4 4 6 2" xfId="31159" xr:uid="{00000000-0005-0000-0000-0000537A0000}"/>
    <cellStyle name="Output 2 2 2 4 4 6 3" xfId="31160" xr:uid="{00000000-0005-0000-0000-0000547A0000}"/>
    <cellStyle name="Output 2 2 2 4 4 7" xfId="31161" xr:uid="{00000000-0005-0000-0000-0000557A0000}"/>
    <cellStyle name="Output 2 2 2 4 4 7 2" xfId="31162" xr:uid="{00000000-0005-0000-0000-0000567A0000}"/>
    <cellStyle name="Output 2 2 2 4 4 7 3" xfId="31163" xr:uid="{00000000-0005-0000-0000-0000577A0000}"/>
    <cellStyle name="Output 2 2 2 4 4 8" xfId="31164" xr:uid="{00000000-0005-0000-0000-0000587A0000}"/>
    <cellStyle name="Output 2 2 2 4 4 8 2" xfId="31165" xr:uid="{00000000-0005-0000-0000-0000597A0000}"/>
    <cellStyle name="Output 2 2 2 4 4 8 3" xfId="31166" xr:uid="{00000000-0005-0000-0000-00005A7A0000}"/>
    <cellStyle name="Output 2 2 2 4 4 9" xfId="31167" xr:uid="{00000000-0005-0000-0000-00005B7A0000}"/>
    <cellStyle name="Output 2 2 2 4 4 9 2" xfId="31168" xr:uid="{00000000-0005-0000-0000-00005C7A0000}"/>
    <cellStyle name="Output 2 2 2 4 4 9 3" xfId="31169" xr:uid="{00000000-0005-0000-0000-00005D7A0000}"/>
    <cellStyle name="Output 2 2 2 4 5" xfId="31170" xr:uid="{00000000-0005-0000-0000-00005E7A0000}"/>
    <cellStyle name="Output 2 2 2 4 5 10" xfId="31171" xr:uid="{00000000-0005-0000-0000-00005F7A0000}"/>
    <cellStyle name="Output 2 2 2 4 5 10 2" xfId="31172" xr:uid="{00000000-0005-0000-0000-0000607A0000}"/>
    <cellStyle name="Output 2 2 2 4 5 10 3" xfId="31173" xr:uid="{00000000-0005-0000-0000-0000617A0000}"/>
    <cellStyle name="Output 2 2 2 4 5 11" xfId="31174" xr:uid="{00000000-0005-0000-0000-0000627A0000}"/>
    <cellStyle name="Output 2 2 2 4 5 12" xfId="31175" xr:uid="{00000000-0005-0000-0000-0000637A0000}"/>
    <cellStyle name="Output 2 2 2 4 5 2" xfId="31176" xr:uid="{00000000-0005-0000-0000-0000647A0000}"/>
    <cellStyle name="Output 2 2 2 4 5 2 2" xfId="31177" xr:uid="{00000000-0005-0000-0000-0000657A0000}"/>
    <cellStyle name="Output 2 2 2 4 5 2 3" xfId="31178" xr:uid="{00000000-0005-0000-0000-0000667A0000}"/>
    <cellStyle name="Output 2 2 2 4 5 3" xfId="31179" xr:uid="{00000000-0005-0000-0000-0000677A0000}"/>
    <cellStyle name="Output 2 2 2 4 5 3 2" xfId="31180" xr:uid="{00000000-0005-0000-0000-0000687A0000}"/>
    <cellStyle name="Output 2 2 2 4 5 3 3" xfId="31181" xr:uid="{00000000-0005-0000-0000-0000697A0000}"/>
    <cellStyle name="Output 2 2 2 4 5 4" xfId="31182" xr:uid="{00000000-0005-0000-0000-00006A7A0000}"/>
    <cellStyle name="Output 2 2 2 4 5 4 2" xfId="31183" xr:uid="{00000000-0005-0000-0000-00006B7A0000}"/>
    <cellStyle name="Output 2 2 2 4 5 4 3" xfId="31184" xr:uid="{00000000-0005-0000-0000-00006C7A0000}"/>
    <cellStyle name="Output 2 2 2 4 5 5" xfId="31185" xr:uid="{00000000-0005-0000-0000-00006D7A0000}"/>
    <cellStyle name="Output 2 2 2 4 5 5 2" xfId="31186" xr:uid="{00000000-0005-0000-0000-00006E7A0000}"/>
    <cellStyle name="Output 2 2 2 4 5 5 3" xfId="31187" xr:uid="{00000000-0005-0000-0000-00006F7A0000}"/>
    <cellStyle name="Output 2 2 2 4 5 6" xfId="31188" xr:uid="{00000000-0005-0000-0000-0000707A0000}"/>
    <cellStyle name="Output 2 2 2 4 5 6 2" xfId="31189" xr:uid="{00000000-0005-0000-0000-0000717A0000}"/>
    <cellStyle name="Output 2 2 2 4 5 6 3" xfId="31190" xr:uid="{00000000-0005-0000-0000-0000727A0000}"/>
    <cellStyle name="Output 2 2 2 4 5 7" xfId="31191" xr:uid="{00000000-0005-0000-0000-0000737A0000}"/>
    <cellStyle name="Output 2 2 2 4 5 7 2" xfId="31192" xr:uid="{00000000-0005-0000-0000-0000747A0000}"/>
    <cellStyle name="Output 2 2 2 4 5 7 3" xfId="31193" xr:uid="{00000000-0005-0000-0000-0000757A0000}"/>
    <cellStyle name="Output 2 2 2 4 5 8" xfId="31194" xr:uid="{00000000-0005-0000-0000-0000767A0000}"/>
    <cellStyle name="Output 2 2 2 4 5 8 2" xfId="31195" xr:uid="{00000000-0005-0000-0000-0000777A0000}"/>
    <cellStyle name="Output 2 2 2 4 5 8 3" xfId="31196" xr:uid="{00000000-0005-0000-0000-0000787A0000}"/>
    <cellStyle name="Output 2 2 2 4 5 9" xfId="31197" xr:uid="{00000000-0005-0000-0000-0000797A0000}"/>
    <cellStyle name="Output 2 2 2 4 5 9 2" xfId="31198" xr:uid="{00000000-0005-0000-0000-00007A7A0000}"/>
    <cellStyle name="Output 2 2 2 4 5 9 3" xfId="31199" xr:uid="{00000000-0005-0000-0000-00007B7A0000}"/>
    <cellStyle name="Output 2 2 2 4 6" xfId="31200" xr:uid="{00000000-0005-0000-0000-00007C7A0000}"/>
    <cellStyle name="Output 2 2 2 4 6 2" xfId="31201" xr:uid="{00000000-0005-0000-0000-00007D7A0000}"/>
    <cellStyle name="Output 2 2 2 4 6 2 2" xfId="31202" xr:uid="{00000000-0005-0000-0000-00007E7A0000}"/>
    <cellStyle name="Output 2 2 2 4 6 2 3" xfId="31203" xr:uid="{00000000-0005-0000-0000-00007F7A0000}"/>
    <cellStyle name="Output 2 2 2 4 6 2 4" xfId="31204" xr:uid="{00000000-0005-0000-0000-0000807A0000}"/>
    <cellStyle name="Output 2 2 2 4 6 3" xfId="31205" xr:uid="{00000000-0005-0000-0000-0000817A0000}"/>
    <cellStyle name="Output 2 2 2 4 6 4" xfId="31206" xr:uid="{00000000-0005-0000-0000-0000827A0000}"/>
    <cellStyle name="Output 2 2 2 4 7" xfId="31207" xr:uid="{00000000-0005-0000-0000-0000837A0000}"/>
    <cellStyle name="Output 2 2 2 4 7 2" xfId="31208" xr:uid="{00000000-0005-0000-0000-0000847A0000}"/>
    <cellStyle name="Output 2 2 2 4 7 2 2" xfId="31209" xr:uid="{00000000-0005-0000-0000-0000857A0000}"/>
    <cellStyle name="Output 2 2 2 4 7 2 3" xfId="31210" xr:uid="{00000000-0005-0000-0000-0000867A0000}"/>
    <cellStyle name="Output 2 2 2 4 7 2 4" xfId="31211" xr:uid="{00000000-0005-0000-0000-0000877A0000}"/>
    <cellStyle name="Output 2 2 2 4 7 3" xfId="31212" xr:uid="{00000000-0005-0000-0000-0000887A0000}"/>
    <cellStyle name="Output 2 2 2 4 7 4" xfId="31213" xr:uid="{00000000-0005-0000-0000-0000897A0000}"/>
    <cellStyle name="Output 2 2 2 4 8" xfId="31214" xr:uid="{00000000-0005-0000-0000-00008A7A0000}"/>
    <cellStyle name="Output 2 2 2 4 8 2" xfId="31215" xr:uid="{00000000-0005-0000-0000-00008B7A0000}"/>
    <cellStyle name="Output 2 2 2 4 8 2 2" xfId="31216" xr:uid="{00000000-0005-0000-0000-00008C7A0000}"/>
    <cellStyle name="Output 2 2 2 4 8 2 3" xfId="31217" xr:uid="{00000000-0005-0000-0000-00008D7A0000}"/>
    <cellStyle name="Output 2 2 2 4 8 2 4" xfId="31218" xr:uid="{00000000-0005-0000-0000-00008E7A0000}"/>
    <cellStyle name="Output 2 2 2 4 8 3" xfId="31219" xr:uid="{00000000-0005-0000-0000-00008F7A0000}"/>
    <cellStyle name="Output 2 2 2 4 8 4" xfId="31220" xr:uid="{00000000-0005-0000-0000-0000907A0000}"/>
    <cellStyle name="Output 2 2 2 4 9" xfId="31221" xr:uid="{00000000-0005-0000-0000-0000917A0000}"/>
    <cellStyle name="Output 2 2 2 4 9 2" xfId="31222" xr:uid="{00000000-0005-0000-0000-0000927A0000}"/>
    <cellStyle name="Output 2 2 2 4 9 3" xfId="31223" xr:uid="{00000000-0005-0000-0000-0000937A0000}"/>
    <cellStyle name="Output 2 2 2 5" xfId="391" xr:uid="{00000000-0005-0000-0000-0000947A0000}"/>
    <cellStyle name="Output 2 2 2 5 10" xfId="31224" xr:uid="{00000000-0005-0000-0000-0000957A0000}"/>
    <cellStyle name="Output 2 2 2 5 10 2" xfId="31225" xr:uid="{00000000-0005-0000-0000-0000967A0000}"/>
    <cellStyle name="Output 2 2 2 5 10 3" xfId="31226" xr:uid="{00000000-0005-0000-0000-0000977A0000}"/>
    <cellStyle name="Output 2 2 2 5 11" xfId="58482" xr:uid="{00000000-0005-0000-0000-0000987A0000}"/>
    <cellStyle name="Output 2 2 2 5 2" xfId="31227" xr:uid="{00000000-0005-0000-0000-0000997A0000}"/>
    <cellStyle name="Output 2 2 2 5 2 10" xfId="31228" xr:uid="{00000000-0005-0000-0000-00009A7A0000}"/>
    <cellStyle name="Output 2 2 2 5 2 10 10" xfId="31229" xr:uid="{00000000-0005-0000-0000-00009B7A0000}"/>
    <cellStyle name="Output 2 2 2 5 2 10 11" xfId="31230" xr:uid="{00000000-0005-0000-0000-00009C7A0000}"/>
    <cellStyle name="Output 2 2 2 5 2 10 12" xfId="31231" xr:uid="{00000000-0005-0000-0000-00009D7A0000}"/>
    <cellStyle name="Output 2 2 2 5 2 10 2" xfId="31232" xr:uid="{00000000-0005-0000-0000-00009E7A0000}"/>
    <cellStyle name="Output 2 2 2 5 2 10 2 2" xfId="31233" xr:uid="{00000000-0005-0000-0000-00009F7A0000}"/>
    <cellStyle name="Output 2 2 2 5 2 10 2 3" xfId="31234" xr:uid="{00000000-0005-0000-0000-0000A07A0000}"/>
    <cellStyle name="Output 2 2 2 5 2 10 3" xfId="31235" xr:uid="{00000000-0005-0000-0000-0000A17A0000}"/>
    <cellStyle name="Output 2 2 2 5 2 10 3 2" xfId="31236" xr:uid="{00000000-0005-0000-0000-0000A27A0000}"/>
    <cellStyle name="Output 2 2 2 5 2 10 3 3" xfId="31237" xr:uid="{00000000-0005-0000-0000-0000A37A0000}"/>
    <cellStyle name="Output 2 2 2 5 2 10 4" xfId="31238" xr:uid="{00000000-0005-0000-0000-0000A47A0000}"/>
    <cellStyle name="Output 2 2 2 5 2 10 4 2" xfId="31239" xr:uid="{00000000-0005-0000-0000-0000A57A0000}"/>
    <cellStyle name="Output 2 2 2 5 2 10 4 3" xfId="31240" xr:uid="{00000000-0005-0000-0000-0000A67A0000}"/>
    <cellStyle name="Output 2 2 2 5 2 10 5" xfId="31241" xr:uid="{00000000-0005-0000-0000-0000A77A0000}"/>
    <cellStyle name="Output 2 2 2 5 2 10 5 2" xfId="31242" xr:uid="{00000000-0005-0000-0000-0000A87A0000}"/>
    <cellStyle name="Output 2 2 2 5 2 10 5 3" xfId="31243" xr:uid="{00000000-0005-0000-0000-0000A97A0000}"/>
    <cellStyle name="Output 2 2 2 5 2 10 6" xfId="31244" xr:uid="{00000000-0005-0000-0000-0000AA7A0000}"/>
    <cellStyle name="Output 2 2 2 5 2 10 6 2" xfId="31245" xr:uid="{00000000-0005-0000-0000-0000AB7A0000}"/>
    <cellStyle name="Output 2 2 2 5 2 10 6 3" xfId="31246" xr:uid="{00000000-0005-0000-0000-0000AC7A0000}"/>
    <cellStyle name="Output 2 2 2 5 2 10 7" xfId="31247" xr:uid="{00000000-0005-0000-0000-0000AD7A0000}"/>
    <cellStyle name="Output 2 2 2 5 2 10 7 2" xfId="31248" xr:uid="{00000000-0005-0000-0000-0000AE7A0000}"/>
    <cellStyle name="Output 2 2 2 5 2 10 7 3" xfId="31249" xr:uid="{00000000-0005-0000-0000-0000AF7A0000}"/>
    <cellStyle name="Output 2 2 2 5 2 10 8" xfId="31250" xr:uid="{00000000-0005-0000-0000-0000B07A0000}"/>
    <cellStyle name="Output 2 2 2 5 2 10 8 2" xfId="31251" xr:uid="{00000000-0005-0000-0000-0000B17A0000}"/>
    <cellStyle name="Output 2 2 2 5 2 10 8 3" xfId="31252" xr:uid="{00000000-0005-0000-0000-0000B27A0000}"/>
    <cellStyle name="Output 2 2 2 5 2 10 9" xfId="31253" xr:uid="{00000000-0005-0000-0000-0000B37A0000}"/>
    <cellStyle name="Output 2 2 2 5 2 10 9 2" xfId="31254" xr:uid="{00000000-0005-0000-0000-0000B47A0000}"/>
    <cellStyle name="Output 2 2 2 5 2 10 9 3" xfId="31255" xr:uid="{00000000-0005-0000-0000-0000B57A0000}"/>
    <cellStyle name="Output 2 2 2 5 2 11" xfId="31256" xr:uid="{00000000-0005-0000-0000-0000B67A0000}"/>
    <cellStyle name="Output 2 2 2 5 2 11 2" xfId="31257" xr:uid="{00000000-0005-0000-0000-0000B77A0000}"/>
    <cellStyle name="Output 2 2 2 5 2 11 3" xfId="31258" xr:uid="{00000000-0005-0000-0000-0000B87A0000}"/>
    <cellStyle name="Output 2 2 2 5 2 12" xfId="31259" xr:uid="{00000000-0005-0000-0000-0000B97A0000}"/>
    <cellStyle name="Output 2 2 2 5 2 12 2" xfId="31260" xr:uid="{00000000-0005-0000-0000-0000BA7A0000}"/>
    <cellStyle name="Output 2 2 2 5 2 12 3" xfId="31261" xr:uid="{00000000-0005-0000-0000-0000BB7A0000}"/>
    <cellStyle name="Output 2 2 2 5 2 13" xfId="31262" xr:uid="{00000000-0005-0000-0000-0000BC7A0000}"/>
    <cellStyle name="Output 2 2 2 5 2 13 2" xfId="31263" xr:uid="{00000000-0005-0000-0000-0000BD7A0000}"/>
    <cellStyle name="Output 2 2 2 5 2 13 3" xfId="31264" xr:uid="{00000000-0005-0000-0000-0000BE7A0000}"/>
    <cellStyle name="Output 2 2 2 5 2 14" xfId="31265" xr:uid="{00000000-0005-0000-0000-0000BF7A0000}"/>
    <cellStyle name="Output 2 2 2 5 2 14 2" xfId="31266" xr:uid="{00000000-0005-0000-0000-0000C07A0000}"/>
    <cellStyle name="Output 2 2 2 5 2 14 3" xfId="31267" xr:uid="{00000000-0005-0000-0000-0000C17A0000}"/>
    <cellStyle name="Output 2 2 2 5 2 15" xfId="31268" xr:uid="{00000000-0005-0000-0000-0000C27A0000}"/>
    <cellStyle name="Output 2 2 2 5 2 15 2" xfId="31269" xr:uid="{00000000-0005-0000-0000-0000C37A0000}"/>
    <cellStyle name="Output 2 2 2 5 2 15 3" xfId="31270" xr:uid="{00000000-0005-0000-0000-0000C47A0000}"/>
    <cellStyle name="Output 2 2 2 5 2 16" xfId="31271" xr:uid="{00000000-0005-0000-0000-0000C57A0000}"/>
    <cellStyle name="Output 2 2 2 5 2 16 2" xfId="31272" xr:uid="{00000000-0005-0000-0000-0000C67A0000}"/>
    <cellStyle name="Output 2 2 2 5 2 16 3" xfId="31273" xr:uid="{00000000-0005-0000-0000-0000C77A0000}"/>
    <cellStyle name="Output 2 2 2 5 2 17" xfId="31274" xr:uid="{00000000-0005-0000-0000-0000C87A0000}"/>
    <cellStyle name="Output 2 2 2 5 2 17 2" xfId="31275" xr:uid="{00000000-0005-0000-0000-0000C97A0000}"/>
    <cellStyle name="Output 2 2 2 5 2 17 3" xfId="31276" xr:uid="{00000000-0005-0000-0000-0000CA7A0000}"/>
    <cellStyle name="Output 2 2 2 5 2 18" xfId="31277" xr:uid="{00000000-0005-0000-0000-0000CB7A0000}"/>
    <cellStyle name="Output 2 2 2 5 2 18 2" xfId="31278" xr:uid="{00000000-0005-0000-0000-0000CC7A0000}"/>
    <cellStyle name="Output 2 2 2 5 2 18 3" xfId="31279" xr:uid="{00000000-0005-0000-0000-0000CD7A0000}"/>
    <cellStyle name="Output 2 2 2 5 2 19" xfId="31280" xr:uid="{00000000-0005-0000-0000-0000CE7A0000}"/>
    <cellStyle name="Output 2 2 2 5 2 19 2" xfId="31281" xr:uid="{00000000-0005-0000-0000-0000CF7A0000}"/>
    <cellStyle name="Output 2 2 2 5 2 19 3" xfId="31282" xr:uid="{00000000-0005-0000-0000-0000D07A0000}"/>
    <cellStyle name="Output 2 2 2 5 2 2" xfId="31283" xr:uid="{00000000-0005-0000-0000-0000D17A0000}"/>
    <cellStyle name="Output 2 2 2 5 2 2 10" xfId="31284" xr:uid="{00000000-0005-0000-0000-0000D27A0000}"/>
    <cellStyle name="Output 2 2 2 5 2 2 11" xfId="31285" xr:uid="{00000000-0005-0000-0000-0000D37A0000}"/>
    <cellStyle name="Output 2 2 2 5 2 2 12" xfId="31286" xr:uid="{00000000-0005-0000-0000-0000D47A0000}"/>
    <cellStyle name="Output 2 2 2 5 2 2 2" xfId="31287" xr:uid="{00000000-0005-0000-0000-0000D57A0000}"/>
    <cellStyle name="Output 2 2 2 5 2 2 2 2" xfId="31288" xr:uid="{00000000-0005-0000-0000-0000D67A0000}"/>
    <cellStyle name="Output 2 2 2 5 2 2 2 3" xfId="31289" xr:uid="{00000000-0005-0000-0000-0000D77A0000}"/>
    <cellStyle name="Output 2 2 2 5 2 2 3" xfId="31290" xr:uid="{00000000-0005-0000-0000-0000D87A0000}"/>
    <cellStyle name="Output 2 2 2 5 2 2 3 2" xfId="31291" xr:uid="{00000000-0005-0000-0000-0000D97A0000}"/>
    <cellStyle name="Output 2 2 2 5 2 2 3 3" xfId="31292" xr:uid="{00000000-0005-0000-0000-0000DA7A0000}"/>
    <cellStyle name="Output 2 2 2 5 2 2 4" xfId="31293" xr:uid="{00000000-0005-0000-0000-0000DB7A0000}"/>
    <cellStyle name="Output 2 2 2 5 2 2 4 2" xfId="31294" xr:uid="{00000000-0005-0000-0000-0000DC7A0000}"/>
    <cellStyle name="Output 2 2 2 5 2 2 4 3" xfId="31295" xr:uid="{00000000-0005-0000-0000-0000DD7A0000}"/>
    <cellStyle name="Output 2 2 2 5 2 2 5" xfId="31296" xr:uid="{00000000-0005-0000-0000-0000DE7A0000}"/>
    <cellStyle name="Output 2 2 2 5 2 2 5 2" xfId="31297" xr:uid="{00000000-0005-0000-0000-0000DF7A0000}"/>
    <cellStyle name="Output 2 2 2 5 2 2 5 3" xfId="31298" xr:uid="{00000000-0005-0000-0000-0000E07A0000}"/>
    <cellStyle name="Output 2 2 2 5 2 2 6" xfId="31299" xr:uid="{00000000-0005-0000-0000-0000E17A0000}"/>
    <cellStyle name="Output 2 2 2 5 2 2 6 2" xfId="31300" xr:uid="{00000000-0005-0000-0000-0000E27A0000}"/>
    <cellStyle name="Output 2 2 2 5 2 2 6 3" xfId="31301" xr:uid="{00000000-0005-0000-0000-0000E37A0000}"/>
    <cellStyle name="Output 2 2 2 5 2 2 7" xfId="31302" xr:uid="{00000000-0005-0000-0000-0000E47A0000}"/>
    <cellStyle name="Output 2 2 2 5 2 2 7 2" xfId="31303" xr:uid="{00000000-0005-0000-0000-0000E57A0000}"/>
    <cellStyle name="Output 2 2 2 5 2 2 7 3" xfId="31304" xr:uid="{00000000-0005-0000-0000-0000E67A0000}"/>
    <cellStyle name="Output 2 2 2 5 2 2 8" xfId="31305" xr:uid="{00000000-0005-0000-0000-0000E77A0000}"/>
    <cellStyle name="Output 2 2 2 5 2 2 8 2" xfId="31306" xr:uid="{00000000-0005-0000-0000-0000E87A0000}"/>
    <cellStyle name="Output 2 2 2 5 2 2 8 3" xfId="31307" xr:uid="{00000000-0005-0000-0000-0000E97A0000}"/>
    <cellStyle name="Output 2 2 2 5 2 2 9" xfId="31308" xr:uid="{00000000-0005-0000-0000-0000EA7A0000}"/>
    <cellStyle name="Output 2 2 2 5 2 2 9 2" xfId="31309" xr:uid="{00000000-0005-0000-0000-0000EB7A0000}"/>
    <cellStyle name="Output 2 2 2 5 2 2 9 3" xfId="31310" xr:uid="{00000000-0005-0000-0000-0000EC7A0000}"/>
    <cellStyle name="Output 2 2 2 5 2 20" xfId="31311" xr:uid="{00000000-0005-0000-0000-0000ED7A0000}"/>
    <cellStyle name="Output 2 2 2 5 2 21" xfId="31312" xr:uid="{00000000-0005-0000-0000-0000EE7A0000}"/>
    <cellStyle name="Output 2 2 2 5 2 3" xfId="31313" xr:uid="{00000000-0005-0000-0000-0000EF7A0000}"/>
    <cellStyle name="Output 2 2 2 5 2 3 10" xfId="31314" xr:uid="{00000000-0005-0000-0000-0000F07A0000}"/>
    <cellStyle name="Output 2 2 2 5 2 3 11" xfId="31315" xr:uid="{00000000-0005-0000-0000-0000F17A0000}"/>
    <cellStyle name="Output 2 2 2 5 2 3 12" xfId="31316" xr:uid="{00000000-0005-0000-0000-0000F27A0000}"/>
    <cellStyle name="Output 2 2 2 5 2 3 2" xfId="31317" xr:uid="{00000000-0005-0000-0000-0000F37A0000}"/>
    <cellStyle name="Output 2 2 2 5 2 3 2 2" xfId="31318" xr:uid="{00000000-0005-0000-0000-0000F47A0000}"/>
    <cellStyle name="Output 2 2 2 5 2 3 2 3" xfId="31319" xr:uid="{00000000-0005-0000-0000-0000F57A0000}"/>
    <cellStyle name="Output 2 2 2 5 2 3 3" xfId="31320" xr:uid="{00000000-0005-0000-0000-0000F67A0000}"/>
    <cellStyle name="Output 2 2 2 5 2 3 3 2" xfId="31321" xr:uid="{00000000-0005-0000-0000-0000F77A0000}"/>
    <cellStyle name="Output 2 2 2 5 2 3 3 3" xfId="31322" xr:uid="{00000000-0005-0000-0000-0000F87A0000}"/>
    <cellStyle name="Output 2 2 2 5 2 3 4" xfId="31323" xr:uid="{00000000-0005-0000-0000-0000F97A0000}"/>
    <cellStyle name="Output 2 2 2 5 2 3 4 2" xfId="31324" xr:uid="{00000000-0005-0000-0000-0000FA7A0000}"/>
    <cellStyle name="Output 2 2 2 5 2 3 4 3" xfId="31325" xr:uid="{00000000-0005-0000-0000-0000FB7A0000}"/>
    <cellStyle name="Output 2 2 2 5 2 3 5" xfId="31326" xr:uid="{00000000-0005-0000-0000-0000FC7A0000}"/>
    <cellStyle name="Output 2 2 2 5 2 3 5 2" xfId="31327" xr:uid="{00000000-0005-0000-0000-0000FD7A0000}"/>
    <cellStyle name="Output 2 2 2 5 2 3 5 3" xfId="31328" xr:uid="{00000000-0005-0000-0000-0000FE7A0000}"/>
    <cellStyle name="Output 2 2 2 5 2 3 6" xfId="31329" xr:uid="{00000000-0005-0000-0000-0000FF7A0000}"/>
    <cellStyle name="Output 2 2 2 5 2 3 6 2" xfId="31330" xr:uid="{00000000-0005-0000-0000-0000007B0000}"/>
    <cellStyle name="Output 2 2 2 5 2 3 6 3" xfId="31331" xr:uid="{00000000-0005-0000-0000-0000017B0000}"/>
    <cellStyle name="Output 2 2 2 5 2 3 7" xfId="31332" xr:uid="{00000000-0005-0000-0000-0000027B0000}"/>
    <cellStyle name="Output 2 2 2 5 2 3 7 2" xfId="31333" xr:uid="{00000000-0005-0000-0000-0000037B0000}"/>
    <cellStyle name="Output 2 2 2 5 2 3 7 3" xfId="31334" xr:uid="{00000000-0005-0000-0000-0000047B0000}"/>
    <cellStyle name="Output 2 2 2 5 2 3 8" xfId="31335" xr:uid="{00000000-0005-0000-0000-0000057B0000}"/>
    <cellStyle name="Output 2 2 2 5 2 3 8 2" xfId="31336" xr:uid="{00000000-0005-0000-0000-0000067B0000}"/>
    <cellStyle name="Output 2 2 2 5 2 3 8 3" xfId="31337" xr:uid="{00000000-0005-0000-0000-0000077B0000}"/>
    <cellStyle name="Output 2 2 2 5 2 3 9" xfId="31338" xr:uid="{00000000-0005-0000-0000-0000087B0000}"/>
    <cellStyle name="Output 2 2 2 5 2 3 9 2" xfId="31339" xr:uid="{00000000-0005-0000-0000-0000097B0000}"/>
    <cellStyle name="Output 2 2 2 5 2 3 9 3" xfId="31340" xr:uid="{00000000-0005-0000-0000-00000A7B0000}"/>
    <cellStyle name="Output 2 2 2 5 2 4" xfId="31341" xr:uid="{00000000-0005-0000-0000-00000B7B0000}"/>
    <cellStyle name="Output 2 2 2 5 2 4 10" xfId="31342" xr:uid="{00000000-0005-0000-0000-00000C7B0000}"/>
    <cellStyle name="Output 2 2 2 5 2 4 11" xfId="31343" xr:uid="{00000000-0005-0000-0000-00000D7B0000}"/>
    <cellStyle name="Output 2 2 2 5 2 4 12" xfId="31344" xr:uid="{00000000-0005-0000-0000-00000E7B0000}"/>
    <cellStyle name="Output 2 2 2 5 2 4 2" xfId="31345" xr:uid="{00000000-0005-0000-0000-00000F7B0000}"/>
    <cellStyle name="Output 2 2 2 5 2 4 2 2" xfId="31346" xr:uid="{00000000-0005-0000-0000-0000107B0000}"/>
    <cellStyle name="Output 2 2 2 5 2 4 2 3" xfId="31347" xr:uid="{00000000-0005-0000-0000-0000117B0000}"/>
    <cellStyle name="Output 2 2 2 5 2 4 3" xfId="31348" xr:uid="{00000000-0005-0000-0000-0000127B0000}"/>
    <cellStyle name="Output 2 2 2 5 2 4 3 2" xfId="31349" xr:uid="{00000000-0005-0000-0000-0000137B0000}"/>
    <cellStyle name="Output 2 2 2 5 2 4 3 3" xfId="31350" xr:uid="{00000000-0005-0000-0000-0000147B0000}"/>
    <cellStyle name="Output 2 2 2 5 2 4 4" xfId="31351" xr:uid="{00000000-0005-0000-0000-0000157B0000}"/>
    <cellStyle name="Output 2 2 2 5 2 4 4 2" xfId="31352" xr:uid="{00000000-0005-0000-0000-0000167B0000}"/>
    <cellStyle name="Output 2 2 2 5 2 4 4 3" xfId="31353" xr:uid="{00000000-0005-0000-0000-0000177B0000}"/>
    <cellStyle name="Output 2 2 2 5 2 4 5" xfId="31354" xr:uid="{00000000-0005-0000-0000-0000187B0000}"/>
    <cellStyle name="Output 2 2 2 5 2 4 5 2" xfId="31355" xr:uid="{00000000-0005-0000-0000-0000197B0000}"/>
    <cellStyle name="Output 2 2 2 5 2 4 5 3" xfId="31356" xr:uid="{00000000-0005-0000-0000-00001A7B0000}"/>
    <cellStyle name="Output 2 2 2 5 2 4 6" xfId="31357" xr:uid="{00000000-0005-0000-0000-00001B7B0000}"/>
    <cellStyle name="Output 2 2 2 5 2 4 6 2" xfId="31358" xr:uid="{00000000-0005-0000-0000-00001C7B0000}"/>
    <cellStyle name="Output 2 2 2 5 2 4 6 3" xfId="31359" xr:uid="{00000000-0005-0000-0000-00001D7B0000}"/>
    <cellStyle name="Output 2 2 2 5 2 4 7" xfId="31360" xr:uid="{00000000-0005-0000-0000-00001E7B0000}"/>
    <cellStyle name="Output 2 2 2 5 2 4 7 2" xfId="31361" xr:uid="{00000000-0005-0000-0000-00001F7B0000}"/>
    <cellStyle name="Output 2 2 2 5 2 4 7 3" xfId="31362" xr:uid="{00000000-0005-0000-0000-0000207B0000}"/>
    <cellStyle name="Output 2 2 2 5 2 4 8" xfId="31363" xr:uid="{00000000-0005-0000-0000-0000217B0000}"/>
    <cellStyle name="Output 2 2 2 5 2 4 8 2" xfId="31364" xr:uid="{00000000-0005-0000-0000-0000227B0000}"/>
    <cellStyle name="Output 2 2 2 5 2 4 8 3" xfId="31365" xr:uid="{00000000-0005-0000-0000-0000237B0000}"/>
    <cellStyle name="Output 2 2 2 5 2 4 9" xfId="31366" xr:uid="{00000000-0005-0000-0000-0000247B0000}"/>
    <cellStyle name="Output 2 2 2 5 2 4 9 2" xfId="31367" xr:uid="{00000000-0005-0000-0000-0000257B0000}"/>
    <cellStyle name="Output 2 2 2 5 2 4 9 3" xfId="31368" xr:uid="{00000000-0005-0000-0000-0000267B0000}"/>
    <cellStyle name="Output 2 2 2 5 2 5" xfId="31369" xr:uid="{00000000-0005-0000-0000-0000277B0000}"/>
    <cellStyle name="Output 2 2 2 5 2 5 10" xfId="31370" xr:uid="{00000000-0005-0000-0000-0000287B0000}"/>
    <cellStyle name="Output 2 2 2 5 2 5 11" xfId="31371" xr:uid="{00000000-0005-0000-0000-0000297B0000}"/>
    <cellStyle name="Output 2 2 2 5 2 5 12" xfId="31372" xr:uid="{00000000-0005-0000-0000-00002A7B0000}"/>
    <cellStyle name="Output 2 2 2 5 2 5 2" xfId="31373" xr:uid="{00000000-0005-0000-0000-00002B7B0000}"/>
    <cellStyle name="Output 2 2 2 5 2 5 2 2" xfId="31374" xr:uid="{00000000-0005-0000-0000-00002C7B0000}"/>
    <cellStyle name="Output 2 2 2 5 2 5 2 3" xfId="31375" xr:uid="{00000000-0005-0000-0000-00002D7B0000}"/>
    <cellStyle name="Output 2 2 2 5 2 5 3" xfId="31376" xr:uid="{00000000-0005-0000-0000-00002E7B0000}"/>
    <cellStyle name="Output 2 2 2 5 2 5 3 2" xfId="31377" xr:uid="{00000000-0005-0000-0000-00002F7B0000}"/>
    <cellStyle name="Output 2 2 2 5 2 5 3 3" xfId="31378" xr:uid="{00000000-0005-0000-0000-0000307B0000}"/>
    <cellStyle name="Output 2 2 2 5 2 5 4" xfId="31379" xr:uid="{00000000-0005-0000-0000-0000317B0000}"/>
    <cellStyle name="Output 2 2 2 5 2 5 4 2" xfId="31380" xr:uid="{00000000-0005-0000-0000-0000327B0000}"/>
    <cellStyle name="Output 2 2 2 5 2 5 4 3" xfId="31381" xr:uid="{00000000-0005-0000-0000-0000337B0000}"/>
    <cellStyle name="Output 2 2 2 5 2 5 5" xfId="31382" xr:uid="{00000000-0005-0000-0000-0000347B0000}"/>
    <cellStyle name="Output 2 2 2 5 2 5 5 2" xfId="31383" xr:uid="{00000000-0005-0000-0000-0000357B0000}"/>
    <cellStyle name="Output 2 2 2 5 2 5 5 3" xfId="31384" xr:uid="{00000000-0005-0000-0000-0000367B0000}"/>
    <cellStyle name="Output 2 2 2 5 2 5 6" xfId="31385" xr:uid="{00000000-0005-0000-0000-0000377B0000}"/>
    <cellStyle name="Output 2 2 2 5 2 5 6 2" xfId="31386" xr:uid="{00000000-0005-0000-0000-0000387B0000}"/>
    <cellStyle name="Output 2 2 2 5 2 5 6 3" xfId="31387" xr:uid="{00000000-0005-0000-0000-0000397B0000}"/>
    <cellStyle name="Output 2 2 2 5 2 5 7" xfId="31388" xr:uid="{00000000-0005-0000-0000-00003A7B0000}"/>
    <cellStyle name="Output 2 2 2 5 2 5 7 2" xfId="31389" xr:uid="{00000000-0005-0000-0000-00003B7B0000}"/>
    <cellStyle name="Output 2 2 2 5 2 5 7 3" xfId="31390" xr:uid="{00000000-0005-0000-0000-00003C7B0000}"/>
    <cellStyle name="Output 2 2 2 5 2 5 8" xfId="31391" xr:uid="{00000000-0005-0000-0000-00003D7B0000}"/>
    <cellStyle name="Output 2 2 2 5 2 5 8 2" xfId="31392" xr:uid="{00000000-0005-0000-0000-00003E7B0000}"/>
    <cellStyle name="Output 2 2 2 5 2 5 8 3" xfId="31393" xr:uid="{00000000-0005-0000-0000-00003F7B0000}"/>
    <cellStyle name="Output 2 2 2 5 2 5 9" xfId="31394" xr:uid="{00000000-0005-0000-0000-0000407B0000}"/>
    <cellStyle name="Output 2 2 2 5 2 5 9 2" xfId="31395" xr:uid="{00000000-0005-0000-0000-0000417B0000}"/>
    <cellStyle name="Output 2 2 2 5 2 5 9 3" xfId="31396" xr:uid="{00000000-0005-0000-0000-0000427B0000}"/>
    <cellStyle name="Output 2 2 2 5 2 6" xfId="31397" xr:uid="{00000000-0005-0000-0000-0000437B0000}"/>
    <cellStyle name="Output 2 2 2 5 2 6 10" xfId="31398" xr:uid="{00000000-0005-0000-0000-0000447B0000}"/>
    <cellStyle name="Output 2 2 2 5 2 6 11" xfId="31399" xr:uid="{00000000-0005-0000-0000-0000457B0000}"/>
    <cellStyle name="Output 2 2 2 5 2 6 12" xfId="31400" xr:uid="{00000000-0005-0000-0000-0000467B0000}"/>
    <cellStyle name="Output 2 2 2 5 2 6 2" xfId="31401" xr:uid="{00000000-0005-0000-0000-0000477B0000}"/>
    <cellStyle name="Output 2 2 2 5 2 6 2 2" xfId="31402" xr:uid="{00000000-0005-0000-0000-0000487B0000}"/>
    <cellStyle name="Output 2 2 2 5 2 6 2 3" xfId="31403" xr:uid="{00000000-0005-0000-0000-0000497B0000}"/>
    <cellStyle name="Output 2 2 2 5 2 6 3" xfId="31404" xr:uid="{00000000-0005-0000-0000-00004A7B0000}"/>
    <cellStyle name="Output 2 2 2 5 2 6 3 2" xfId="31405" xr:uid="{00000000-0005-0000-0000-00004B7B0000}"/>
    <cellStyle name="Output 2 2 2 5 2 6 3 3" xfId="31406" xr:uid="{00000000-0005-0000-0000-00004C7B0000}"/>
    <cellStyle name="Output 2 2 2 5 2 6 4" xfId="31407" xr:uid="{00000000-0005-0000-0000-00004D7B0000}"/>
    <cellStyle name="Output 2 2 2 5 2 6 4 2" xfId="31408" xr:uid="{00000000-0005-0000-0000-00004E7B0000}"/>
    <cellStyle name="Output 2 2 2 5 2 6 4 3" xfId="31409" xr:uid="{00000000-0005-0000-0000-00004F7B0000}"/>
    <cellStyle name="Output 2 2 2 5 2 6 5" xfId="31410" xr:uid="{00000000-0005-0000-0000-0000507B0000}"/>
    <cellStyle name="Output 2 2 2 5 2 6 5 2" xfId="31411" xr:uid="{00000000-0005-0000-0000-0000517B0000}"/>
    <cellStyle name="Output 2 2 2 5 2 6 5 3" xfId="31412" xr:uid="{00000000-0005-0000-0000-0000527B0000}"/>
    <cellStyle name="Output 2 2 2 5 2 6 6" xfId="31413" xr:uid="{00000000-0005-0000-0000-0000537B0000}"/>
    <cellStyle name="Output 2 2 2 5 2 6 6 2" xfId="31414" xr:uid="{00000000-0005-0000-0000-0000547B0000}"/>
    <cellStyle name="Output 2 2 2 5 2 6 6 3" xfId="31415" xr:uid="{00000000-0005-0000-0000-0000557B0000}"/>
    <cellStyle name="Output 2 2 2 5 2 6 7" xfId="31416" xr:uid="{00000000-0005-0000-0000-0000567B0000}"/>
    <cellStyle name="Output 2 2 2 5 2 6 7 2" xfId="31417" xr:uid="{00000000-0005-0000-0000-0000577B0000}"/>
    <cellStyle name="Output 2 2 2 5 2 6 7 3" xfId="31418" xr:uid="{00000000-0005-0000-0000-0000587B0000}"/>
    <cellStyle name="Output 2 2 2 5 2 6 8" xfId="31419" xr:uid="{00000000-0005-0000-0000-0000597B0000}"/>
    <cellStyle name="Output 2 2 2 5 2 6 8 2" xfId="31420" xr:uid="{00000000-0005-0000-0000-00005A7B0000}"/>
    <cellStyle name="Output 2 2 2 5 2 6 8 3" xfId="31421" xr:uid="{00000000-0005-0000-0000-00005B7B0000}"/>
    <cellStyle name="Output 2 2 2 5 2 6 9" xfId="31422" xr:uid="{00000000-0005-0000-0000-00005C7B0000}"/>
    <cellStyle name="Output 2 2 2 5 2 6 9 2" xfId="31423" xr:uid="{00000000-0005-0000-0000-00005D7B0000}"/>
    <cellStyle name="Output 2 2 2 5 2 6 9 3" xfId="31424" xr:uid="{00000000-0005-0000-0000-00005E7B0000}"/>
    <cellStyle name="Output 2 2 2 5 2 7" xfId="31425" xr:uid="{00000000-0005-0000-0000-00005F7B0000}"/>
    <cellStyle name="Output 2 2 2 5 2 7 10" xfId="31426" xr:uid="{00000000-0005-0000-0000-0000607B0000}"/>
    <cellStyle name="Output 2 2 2 5 2 7 11" xfId="31427" xr:uid="{00000000-0005-0000-0000-0000617B0000}"/>
    <cellStyle name="Output 2 2 2 5 2 7 12" xfId="31428" xr:uid="{00000000-0005-0000-0000-0000627B0000}"/>
    <cellStyle name="Output 2 2 2 5 2 7 2" xfId="31429" xr:uid="{00000000-0005-0000-0000-0000637B0000}"/>
    <cellStyle name="Output 2 2 2 5 2 7 2 2" xfId="31430" xr:uid="{00000000-0005-0000-0000-0000647B0000}"/>
    <cellStyle name="Output 2 2 2 5 2 7 2 3" xfId="31431" xr:uid="{00000000-0005-0000-0000-0000657B0000}"/>
    <cellStyle name="Output 2 2 2 5 2 7 3" xfId="31432" xr:uid="{00000000-0005-0000-0000-0000667B0000}"/>
    <cellStyle name="Output 2 2 2 5 2 7 3 2" xfId="31433" xr:uid="{00000000-0005-0000-0000-0000677B0000}"/>
    <cellStyle name="Output 2 2 2 5 2 7 3 3" xfId="31434" xr:uid="{00000000-0005-0000-0000-0000687B0000}"/>
    <cellStyle name="Output 2 2 2 5 2 7 4" xfId="31435" xr:uid="{00000000-0005-0000-0000-0000697B0000}"/>
    <cellStyle name="Output 2 2 2 5 2 7 4 2" xfId="31436" xr:uid="{00000000-0005-0000-0000-00006A7B0000}"/>
    <cellStyle name="Output 2 2 2 5 2 7 4 3" xfId="31437" xr:uid="{00000000-0005-0000-0000-00006B7B0000}"/>
    <cellStyle name="Output 2 2 2 5 2 7 5" xfId="31438" xr:uid="{00000000-0005-0000-0000-00006C7B0000}"/>
    <cellStyle name="Output 2 2 2 5 2 7 5 2" xfId="31439" xr:uid="{00000000-0005-0000-0000-00006D7B0000}"/>
    <cellStyle name="Output 2 2 2 5 2 7 5 3" xfId="31440" xr:uid="{00000000-0005-0000-0000-00006E7B0000}"/>
    <cellStyle name="Output 2 2 2 5 2 7 6" xfId="31441" xr:uid="{00000000-0005-0000-0000-00006F7B0000}"/>
    <cellStyle name="Output 2 2 2 5 2 7 6 2" xfId="31442" xr:uid="{00000000-0005-0000-0000-0000707B0000}"/>
    <cellStyle name="Output 2 2 2 5 2 7 6 3" xfId="31443" xr:uid="{00000000-0005-0000-0000-0000717B0000}"/>
    <cellStyle name="Output 2 2 2 5 2 7 7" xfId="31444" xr:uid="{00000000-0005-0000-0000-0000727B0000}"/>
    <cellStyle name="Output 2 2 2 5 2 7 7 2" xfId="31445" xr:uid="{00000000-0005-0000-0000-0000737B0000}"/>
    <cellStyle name="Output 2 2 2 5 2 7 7 3" xfId="31446" xr:uid="{00000000-0005-0000-0000-0000747B0000}"/>
    <cellStyle name="Output 2 2 2 5 2 7 8" xfId="31447" xr:uid="{00000000-0005-0000-0000-0000757B0000}"/>
    <cellStyle name="Output 2 2 2 5 2 7 8 2" xfId="31448" xr:uid="{00000000-0005-0000-0000-0000767B0000}"/>
    <cellStyle name="Output 2 2 2 5 2 7 8 3" xfId="31449" xr:uid="{00000000-0005-0000-0000-0000777B0000}"/>
    <cellStyle name="Output 2 2 2 5 2 7 9" xfId="31450" xr:uid="{00000000-0005-0000-0000-0000787B0000}"/>
    <cellStyle name="Output 2 2 2 5 2 7 9 2" xfId="31451" xr:uid="{00000000-0005-0000-0000-0000797B0000}"/>
    <cellStyle name="Output 2 2 2 5 2 7 9 3" xfId="31452" xr:uid="{00000000-0005-0000-0000-00007A7B0000}"/>
    <cellStyle name="Output 2 2 2 5 2 8" xfId="31453" xr:uid="{00000000-0005-0000-0000-00007B7B0000}"/>
    <cellStyle name="Output 2 2 2 5 2 8 10" xfId="31454" xr:uid="{00000000-0005-0000-0000-00007C7B0000}"/>
    <cellStyle name="Output 2 2 2 5 2 8 11" xfId="31455" xr:uid="{00000000-0005-0000-0000-00007D7B0000}"/>
    <cellStyle name="Output 2 2 2 5 2 8 12" xfId="31456" xr:uid="{00000000-0005-0000-0000-00007E7B0000}"/>
    <cellStyle name="Output 2 2 2 5 2 8 2" xfId="31457" xr:uid="{00000000-0005-0000-0000-00007F7B0000}"/>
    <cellStyle name="Output 2 2 2 5 2 8 2 2" xfId="31458" xr:uid="{00000000-0005-0000-0000-0000807B0000}"/>
    <cellStyle name="Output 2 2 2 5 2 8 2 3" xfId="31459" xr:uid="{00000000-0005-0000-0000-0000817B0000}"/>
    <cellStyle name="Output 2 2 2 5 2 8 3" xfId="31460" xr:uid="{00000000-0005-0000-0000-0000827B0000}"/>
    <cellStyle name="Output 2 2 2 5 2 8 3 2" xfId="31461" xr:uid="{00000000-0005-0000-0000-0000837B0000}"/>
    <cellStyle name="Output 2 2 2 5 2 8 3 3" xfId="31462" xr:uid="{00000000-0005-0000-0000-0000847B0000}"/>
    <cellStyle name="Output 2 2 2 5 2 8 4" xfId="31463" xr:uid="{00000000-0005-0000-0000-0000857B0000}"/>
    <cellStyle name="Output 2 2 2 5 2 8 4 2" xfId="31464" xr:uid="{00000000-0005-0000-0000-0000867B0000}"/>
    <cellStyle name="Output 2 2 2 5 2 8 4 3" xfId="31465" xr:uid="{00000000-0005-0000-0000-0000877B0000}"/>
    <cellStyle name="Output 2 2 2 5 2 8 5" xfId="31466" xr:uid="{00000000-0005-0000-0000-0000887B0000}"/>
    <cellStyle name="Output 2 2 2 5 2 8 5 2" xfId="31467" xr:uid="{00000000-0005-0000-0000-0000897B0000}"/>
    <cellStyle name="Output 2 2 2 5 2 8 5 3" xfId="31468" xr:uid="{00000000-0005-0000-0000-00008A7B0000}"/>
    <cellStyle name="Output 2 2 2 5 2 8 6" xfId="31469" xr:uid="{00000000-0005-0000-0000-00008B7B0000}"/>
    <cellStyle name="Output 2 2 2 5 2 8 6 2" xfId="31470" xr:uid="{00000000-0005-0000-0000-00008C7B0000}"/>
    <cellStyle name="Output 2 2 2 5 2 8 6 3" xfId="31471" xr:uid="{00000000-0005-0000-0000-00008D7B0000}"/>
    <cellStyle name="Output 2 2 2 5 2 8 7" xfId="31472" xr:uid="{00000000-0005-0000-0000-00008E7B0000}"/>
    <cellStyle name="Output 2 2 2 5 2 8 7 2" xfId="31473" xr:uid="{00000000-0005-0000-0000-00008F7B0000}"/>
    <cellStyle name="Output 2 2 2 5 2 8 7 3" xfId="31474" xr:uid="{00000000-0005-0000-0000-0000907B0000}"/>
    <cellStyle name="Output 2 2 2 5 2 8 8" xfId="31475" xr:uid="{00000000-0005-0000-0000-0000917B0000}"/>
    <cellStyle name="Output 2 2 2 5 2 8 8 2" xfId="31476" xr:uid="{00000000-0005-0000-0000-0000927B0000}"/>
    <cellStyle name="Output 2 2 2 5 2 8 8 3" xfId="31477" xr:uid="{00000000-0005-0000-0000-0000937B0000}"/>
    <cellStyle name="Output 2 2 2 5 2 8 9" xfId="31478" xr:uid="{00000000-0005-0000-0000-0000947B0000}"/>
    <cellStyle name="Output 2 2 2 5 2 8 9 2" xfId="31479" xr:uid="{00000000-0005-0000-0000-0000957B0000}"/>
    <cellStyle name="Output 2 2 2 5 2 8 9 3" xfId="31480" xr:uid="{00000000-0005-0000-0000-0000967B0000}"/>
    <cellStyle name="Output 2 2 2 5 2 9" xfId="31481" xr:uid="{00000000-0005-0000-0000-0000977B0000}"/>
    <cellStyle name="Output 2 2 2 5 2 9 10" xfId="31482" xr:uid="{00000000-0005-0000-0000-0000987B0000}"/>
    <cellStyle name="Output 2 2 2 5 2 9 11" xfId="31483" xr:uid="{00000000-0005-0000-0000-0000997B0000}"/>
    <cellStyle name="Output 2 2 2 5 2 9 12" xfId="31484" xr:uid="{00000000-0005-0000-0000-00009A7B0000}"/>
    <cellStyle name="Output 2 2 2 5 2 9 2" xfId="31485" xr:uid="{00000000-0005-0000-0000-00009B7B0000}"/>
    <cellStyle name="Output 2 2 2 5 2 9 2 2" xfId="31486" xr:uid="{00000000-0005-0000-0000-00009C7B0000}"/>
    <cellStyle name="Output 2 2 2 5 2 9 2 3" xfId="31487" xr:uid="{00000000-0005-0000-0000-00009D7B0000}"/>
    <cellStyle name="Output 2 2 2 5 2 9 3" xfId="31488" xr:uid="{00000000-0005-0000-0000-00009E7B0000}"/>
    <cellStyle name="Output 2 2 2 5 2 9 3 2" xfId="31489" xr:uid="{00000000-0005-0000-0000-00009F7B0000}"/>
    <cellStyle name="Output 2 2 2 5 2 9 3 3" xfId="31490" xr:uid="{00000000-0005-0000-0000-0000A07B0000}"/>
    <cellStyle name="Output 2 2 2 5 2 9 4" xfId="31491" xr:uid="{00000000-0005-0000-0000-0000A17B0000}"/>
    <cellStyle name="Output 2 2 2 5 2 9 4 2" xfId="31492" xr:uid="{00000000-0005-0000-0000-0000A27B0000}"/>
    <cellStyle name="Output 2 2 2 5 2 9 4 3" xfId="31493" xr:uid="{00000000-0005-0000-0000-0000A37B0000}"/>
    <cellStyle name="Output 2 2 2 5 2 9 5" xfId="31494" xr:uid="{00000000-0005-0000-0000-0000A47B0000}"/>
    <cellStyle name="Output 2 2 2 5 2 9 5 2" xfId="31495" xr:uid="{00000000-0005-0000-0000-0000A57B0000}"/>
    <cellStyle name="Output 2 2 2 5 2 9 5 3" xfId="31496" xr:uid="{00000000-0005-0000-0000-0000A67B0000}"/>
    <cellStyle name="Output 2 2 2 5 2 9 6" xfId="31497" xr:uid="{00000000-0005-0000-0000-0000A77B0000}"/>
    <cellStyle name="Output 2 2 2 5 2 9 6 2" xfId="31498" xr:uid="{00000000-0005-0000-0000-0000A87B0000}"/>
    <cellStyle name="Output 2 2 2 5 2 9 6 3" xfId="31499" xr:uid="{00000000-0005-0000-0000-0000A97B0000}"/>
    <cellStyle name="Output 2 2 2 5 2 9 7" xfId="31500" xr:uid="{00000000-0005-0000-0000-0000AA7B0000}"/>
    <cellStyle name="Output 2 2 2 5 2 9 7 2" xfId="31501" xr:uid="{00000000-0005-0000-0000-0000AB7B0000}"/>
    <cellStyle name="Output 2 2 2 5 2 9 7 3" xfId="31502" xr:uid="{00000000-0005-0000-0000-0000AC7B0000}"/>
    <cellStyle name="Output 2 2 2 5 2 9 8" xfId="31503" xr:uid="{00000000-0005-0000-0000-0000AD7B0000}"/>
    <cellStyle name="Output 2 2 2 5 2 9 8 2" xfId="31504" xr:uid="{00000000-0005-0000-0000-0000AE7B0000}"/>
    <cellStyle name="Output 2 2 2 5 2 9 8 3" xfId="31505" xr:uid="{00000000-0005-0000-0000-0000AF7B0000}"/>
    <cellStyle name="Output 2 2 2 5 2 9 9" xfId="31506" xr:uid="{00000000-0005-0000-0000-0000B07B0000}"/>
    <cellStyle name="Output 2 2 2 5 2 9 9 2" xfId="31507" xr:uid="{00000000-0005-0000-0000-0000B17B0000}"/>
    <cellStyle name="Output 2 2 2 5 2 9 9 3" xfId="31508" xr:uid="{00000000-0005-0000-0000-0000B27B0000}"/>
    <cellStyle name="Output 2 2 2 5 3" xfId="31509" xr:uid="{00000000-0005-0000-0000-0000B37B0000}"/>
    <cellStyle name="Output 2 2 2 5 3 10" xfId="31510" xr:uid="{00000000-0005-0000-0000-0000B47B0000}"/>
    <cellStyle name="Output 2 2 2 5 3 10 2" xfId="31511" xr:uid="{00000000-0005-0000-0000-0000B57B0000}"/>
    <cellStyle name="Output 2 2 2 5 3 10 3" xfId="31512" xr:uid="{00000000-0005-0000-0000-0000B67B0000}"/>
    <cellStyle name="Output 2 2 2 5 3 11" xfId="31513" xr:uid="{00000000-0005-0000-0000-0000B77B0000}"/>
    <cellStyle name="Output 2 2 2 5 3 12" xfId="31514" xr:uid="{00000000-0005-0000-0000-0000B87B0000}"/>
    <cellStyle name="Output 2 2 2 5 3 2" xfId="31515" xr:uid="{00000000-0005-0000-0000-0000B97B0000}"/>
    <cellStyle name="Output 2 2 2 5 3 2 2" xfId="31516" xr:uid="{00000000-0005-0000-0000-0000BA7B0000}"/>
    <cellStyle name="Output 2 2 2 5 3 2 3" xfId="31517" xr:uid="{00000000-0005-0000-0000-0000BB7B0000}"/>
    <cellStyle name="Output 2 2 2 5 3 3" xfId="31518" xr:uid="{00000000-0005-0000-0000-0000BC7B0000}"/>
    <cellStyle name="Output 2 2 2 5 3 3 2" xfId="31519" xr:uid="{00000000-0005-0000-0000-0000BD7B0000}"/>
    <cellStyle name="Output 2 2 2 5 3 3 3" xfId="31520" xr:uid="{00000000-0005-0000-0000-0000BE7B0000}"/>
    <cellStyle name="Output 2 2 2 5 3 4" xfId="31521" xr:uid="{00000000-0005-0000-0000-0000BF7B0000}"/>
    <cellStyle name="Output 2 2 2 5 3 4 2" xfId="31522" xr:uid="{00000000-0005-0000-0000-0000C07B0000}"/>
    <cellStyle name="Output 2 2 2 5 3 4 3" xfId="31523" xr:uid="{00000000-0005-0000-0000-0000C17B0000}"/>
    <cellStyle name="Output 2 2 2 5 3 5" xfId="31524" xr:uid="{00000000-0005-0000-0000-0000C27B0000}"/>
    <cellStyle name="Output 2 2 2 5 3 5 2" xfId="31525" xr:uid="{00000000-0005-0000-0000-0000C37B0000}"/>
    <cellStyle name="Output 2 2 2 5 3 5 3" xfId="31526" xr:uid="{00000000-0005-0000-0000-0000C47B0000}"/>
    <cellStyle name="Output 2 2 2 5 3 6" xfId="31527" xr:uid="{00000000-0005-0000-0000-0000C57B0000}"/>
    <cellStyle name="Output 2 2 2 5 3 6 2" xfId="31528" xr:uid="{00000000-0005-0000-0000-0000C67B0000}"/>
    <cellStyle name="Output 2 2 2 5 3 6 3" xfId="31529" xr:uid="{00000000-0005-0000-0000-0000C77B0000}"/>
    <cellStyle name="Output 2 2 2 5 3 7" xfId="31530" xr:uid="{00000000-0005-0000-0000-0000C87B0000}"/>
    <cellStyle name="Output 2 2 2 5 3 7 2" xfId="31531" xr:uid="{00000000-0005-0000-0000-0000C97B0000}"/>
    <cellStyle name="Output 2 2 2 5 3 7 3" xfId="31532" xr:uid="{00000000-0005-0000-0000-0000CA7B0000}"/>
    <cellStyle name="Output 2 2 2 5 3 8" xfId="31533" xr:uid="{00000000-0005-0000-0000-0000CB7B0000}"/>
    <cellStyle name="Output 2 2 2 5 3 8 2" xfId="31534" xr:uid="{00000000-0005-0000-0000-0000CC7B0000}"/>
    <cellStyle name="Output 2 2 2 5 3 8 3" xfId="31535" xr:uid="{00000000-0005-0000-0000-0000CD7B0000}"/>
    <cellStyle name="Output 2 2 2 5 3 9" xfId="31536" xr:uid="{00000000-0005-0000-0000-0000CE7B0000}"/>
    <cellStyle name="Output 2 2 2 5 3 9 2" xfId="31537" xr:uid="{00000000-0005-0000-0000-0000CF7B0000}"/>
    <cellStyle name="Output 2 2 2 5 3 9 3" xfId="31538" xr:uid="{00000000-0005-0000-0000-0000D07B0000}"/>
    <cellStyle name="Output 2 2 2 5 4" xfId="31539" xr:uid="{00000000-0005-0000-0000-0000D17B0000}"/>
    <cellStyle name="Output 2 2 2 5 4 10" xfId="31540" xr:uid="{00000000-0005-0000-0000-0000D27B0000}"/>
    <cellStyle name="Output 2 2 2 5 4 10 2" xfId="31541" xr:uid="{00000000-0005-0000-0000-0000D37B0000}"/>
    <cellStyle name="Output 2 2 2 5 4 10 3" xfId="31542" xr:uid="{00000000-0005-0000-0000-0000D47B0000}"/>
    <cellStyle name="Output 2 2 2 5 4 11" xfId="31543" xr:uid="{00000000-0005-0000-0000-0000D57B0000}"/>
    <cellStyle name="Output 2 2 2 5 4 12" xfId="31544" xr:uid="{00000000-0005-0000-0000-0000D67B0000}"/>
    <cellStyle name="Output 2 2 2 5 4 2" xfId="31545" xr:uid="{00000000-0005-0000-0000-0000D77B0000}"/>
    <cellStyle name="Output 2 2 2 5 4 2 2" xfId="31546" xr:uid="{00000000-0005-0000-0000-0000D87B0000}"/>
    <cellStyle name="Output 2 2 2 5 4 2 3" xfId="31547" xr:uid="{00000000-0005-0000-0000-0000D97B0000}"/>
    <cellStyle name="Output 2 2 2 5 4 3" xfId="31548" xr:uid="{00000000-0005-0000-0000-0000DA7B0000}"/>
    <cellStyle name="Output 2 2 2 5 4 3 2" xfId="31549" xr:uid="{00000000-0005-0000-0000-0000DB7B0000}"/>
    <cellStyle name="Output 2 2 2 5 4 3 3" xfId="31550" xr:uid="{00000000-0005-0000-0000-0000DC7B0000}"/>
    <cellStyle name="Output 2 2 2 5 4 4" xfId="31551" xr:uid="{00000000-0005-0000-0000-0000DD7B0000}"/>
    <cellStyle name="Output 2 2 2 5 4 4 2" xfId="31552" xr:uid="{00000000-0005-0000-0000-0000DE7B0000}"/>
    <cellStyle name="Output 2 2 2 5 4 4 3" xfId="31553" xr:uid="{00000000-0005-0000-0000-0000DF7B0000}"/>
    <cellStyle name="Output 2 2 2 5 4 5" xfId="31554" xr:uid="{00000000-0005-0000-0000-0000E07B0000}"/>
    <cellStyle name="Output 2 2 2 5 4 5 2" xfId="31555" xr:uid="{00000000-0005-0000-0000-0000E17B0000}"/>
    <cellStyle name="Output 2 2 2 5 4 5 3" xfId="31556" xr:uid="{00000000-0005-0000-0000-0000E27B0000}"/>
    <cellStyle name="Output 2 2 2 5 4 6" xfId="31557" xr:uid="{00000000-0005-0000-0000-0000E37B0000}"/>
    <cellStyle name="Output 2 2 2 5 4 6 2" xfId="31558" xr:uid="{00000000-0005-0000-0000-0000E47B0000}"/>
    <cellStyle name="Output 2 2 2 5 4 6 3" xfId="31559" xr:uid="{00000000-0005-0000-0000-0000E57B0000}"/>
    <cellStyle name="Output 2 2 2 5 4 7" xfId="31560" xr:uid="{00000000-0005-0000-0000-0000E67B0000}"/>
    <cellStyle name="Output 2 2 2 5 4 7 2" xfId="31561" xr:uid="{00000000-0005-0000-0000-0000E77B0000}"/>
    <cellStyle name="Output 2 2 2 5 4 7 3" xfId="31562" xr:uid="{00000000-0005-0000-0000-0000E87B0000}"/>
    <cellStyle name="Output 2 2 2 5 4 8" xfId="31563" xr:uid="{00000000-0005-0000-0000-0000E97B0000}"/>
    <cellStyle name="Output 2 2 2 5 4 8 2" xfId="31564" xr:uid="{00000000-0005-0000-0000-0000EA7B0000}"/>
    <cellStyle name="Output 2 2 2 5 4 8 3" xfId="31565" xr:uid="{00000000-0005-0000-0000-0000EB7B0000}"/>
    <cellStyle name="Output 2 2 2 5 4 9" xfId="31566" xr:uid="{00000000-0005-0000-0000-0000EC7B0000}"/>
    <cellStyle name="Output 2 2 2 5 4 9 2" xfId="31567" xr:uid="{00000000-0005-0000-0000-0000ED7B0000}"/>
    <cellStyle name="Output 2 2 2 5 4 9 3" xfId="31568" xr:uid="{00000000-0005-0000-0000-0000EE7B0000}"/>
    <cellStyle name="Output 2 2 2 5 5" xfId="31569" xr:uid="{00000000-0005-0000-0000-0000EF7B0000}"/>
    <cellStyle name="Output 2 2 2 5 5 10" xfId="31570" xr:uid="{00000000-0005-0000-0000-0000F07B0000}"/>
    <cellStyle name="Output 2 2 2 5 5 10 2" xfId="31571" xr:uid="{00000000-0005-0000-0000-0000F17B0000}"/>
    <cellStyle name="Output 2 2 2 5 5 10 3" xfId="31572" xr:uid="{00000000-0005-0000-0000-0000F27B0000}"/>
    <cellStyle name="Output 2 2 2 5 5 11" xfId="31573" xr:uid="{00000000-0005-0000-0000-0000F37B0000}"/>
    <cellStyle name="Output 2 2 2 5 5 12" xfId="31574" xr:uid="{00000000-0005-0000-0000-0000F47B0000}"/>
    <cellStyle name="Output 2 2 2 5 5 2" xfId="31575" xr:uid="{00000000-0005-0000-0000-0000F57B0000}"/>
    <cellStyle name="Output 2 2 2 5 5 2 2" xfId="31576" xr:uid="{00000000-0005-0000-0000-0000F67B0000}"/>
    <cellStyle name="Output 2 2 2 5 5 2 3" xfId="31577" xr:uid="{00000000-0005-0000-0000-0000F77B0000}"/>
    <cellStyle name="Output 2 2 2 5 5 3" xfId="31578" xr:uid="{00000000-0005-0000-0000-0000F87B0000}"/>
    <cellStyle name="Output 2 2 2 5 5 3 2" xfId="31579" xr:uid="{00000000-0005-0000-0000-0000F97B0000}"/>
    <cellStyle name="Output 2 2 2 5 5 3 3" xfId="31580" xr:uid="{00000000-0005-0000-0000-0000FA7B0000}"/>
    <cellStyle name="Output 2 2 2 5 5 4" xfId="31581" xr:uid="{00000000-0005-0000-0000-0000FB7B0000}"/>
    <cellStyle name="Output 2 2 2 5 5 4 2" xfId="31582" xr:uid="{00000000-0005-0000-0000-0000FC7B0000}"/>
    <cellStyle name="Output 2 2 2 5 5 4 3" xfId="31583" xr:uid="{00000000-0005-0000-0000-0000FD7B0000}"/>
    <cellStyle name="Output 2 2 2 5 5 5" xfId="31584" xr:uid="{00000000-0005-0000-0000-0000FE7B0000}"/>
    <cellStyle name="Output 2 2 2 5 5 5 2" xfId="31585" xr:uid="{00000000-0005-0000-0000-0000FF7B0000}"/>
    <cellStyle name="Output 2 2 2 5 5 5 3" xfId="31586" xr:uid="{00000000-0005-0000-0000-0000007C0000}"/>
    <cellStyle name="Output 2 2 2 5 5 6" xfId="31587" xr:uid="{00000000-0005-0000-0000-0000017C0000}"/>
    <cellStyle name="Output 2 2 2 5 5 6 2" xfId="31588" xr:uid="{00000000-0005-0000-0000-0000027C0000}"/>
    <cellStyle name="Output 2 2 2 5 5 6 3" xfId="31589" xr:uid="{00000000-0005-0000-0000-0000037C0000}"/>
    <cellStyle name="Output 2 2 2 5 5 7" xfId="31590" xr:uid="{00000000-0005-0000-0000-0000047C0000}"/>
    <cellStyle name="Output 2 2 2 5 5 7 2" xfId="31591" xr:uid="{00000000-0005-0000-0000-0000057C0000}"/>
    <cellStyle name="Output 2 2 2 5 5 7 3" xfId="31592" xr:uid="{00000000-0005-0000-0000-0000067C0000}"/>
    <cellStyle name="Output 2 2 2 5 5 8" xfId="31593" xr:uid="{00000000-0005-0000-0000-0000077C0000}"/>
    <cellStyle name="Output 2 2 2 5 5 8 2" xfId="31594" xr:uid="{00000000-0005-0000-0000-0000087C0000}"/>
    <cellStyle name="Output 2 2 2 5 5 8 3" xfId="31595" xr:uid="{00000000-0005-0000-0000-0000097C0000}"/>
    <cellStyle name="Output 2 2 2 5 5 9" xfId="31596" xr:uid="{00000000-0005-0000-0000-00000A7C0000}"/>
    <cellStyle name="Output 2 2 2 5 5 9 2" xfId="31597" xr:uid="{00000000-0005-0000-0000-00000B7C0000}"/>
    <cellStyle name="Output 2 2 2 5 5 9 3" xfId="31598" xr:uid="{00000000-0005-0000-0000-00000C7C0000}"/>
    <cellStyle name="Output 2 2 2 5 6" xfId="31599" xr:uid="{00000000-0005-0000-0000-00000D7C0000}"/>
    <cellStyle name="Output 2 2 2 5 6 2" xfId="31600" xr:uid="{00000000-0005-0000-0000-00000E7C0000}"/>
    <cellStyle name="Output 2 2 2 5 6 2 2" xfId="31601" xr:uid="{00000000-0005-0000-0000-00000F7C0000}"/>
    <cellStyle name="Output 2 2 2 5 6 2 3" xfId="31602" xr:uid="{00000000-0005-0000-0000-0000107C0000}"/>
    <cellStyle name="Output 2 2 2 5 6 2 4" xfId="31603" xr:uid="{00000000-0005-0000-0000-0000117C0000}"/>
    <cellStyle name="Output 2 2 2 5 6 3" xfId="31604" xr:uid="{00000000-0005-0000-0000-0000127C0000}"/>
    <cellStyle name="Output 2 2 2 5 6 4" xfId="31605" xr:uid="{00000000-0005-0000-0000-0000137C0000}"/>
    <cellStyle name="Output 2 2 2 5 7" xfId="31606" xr:uid="{00000000-0005-0000-0000-0000147C0000}"/>
    <cellStyle name="Output 2 2 2 5 7 2" xfId="31607" xr:uid="{00000000-0005-0000-0000-0000157C0000}"/>
    <cellStyle name="Output 2 2 2 5 7 2 2" xfId="31608" xr:uid="{00000000-0005-0000-0000-0000167C0000}"/>
    <cellStyle name="Output 2 2 2 5 7 2 3" xfId="31609" xr:uid="{00000000-0005-0000-0000-0000177C0000}"/>
    <cellStyle name="Output 2 2 2 5 7 2 4" xfId="31610" xr:uid="{00000000-0005-0000-0000-0000187C0000}"/>
    <cellStyle name="Output 2 2 2 5 7 3" xfId="31611" xr:uid="{00000000-0005-0000-0000-0000197C0000}"/>
    <cellStyle name="Output 2 2 2 5 7 4" xfId="31612" xr:uid="{00000000-0005-0000-0000-00001A7C0000}"/>
    <cellStyle name="Output 2 2 2 5 8" xfId="31613" xr:uid="{00000000-0005-0000-0000-00001B7C0000}"/>
    <cellStyle name="Output 2 2 2 5 8 2" xfId="31614" xr:uid="{00000000-0005-0000-0000-00001C7C0000}"/>
    <cellStyle name="Output 2 2 2 5 8 2 2" xfId="31615" xr:uid="{00000000-0005-0000-0000-00001D7C0000}"/>
    <cellStyle name="Output 2 2 2 5 8 2 3" xfId="31616" xr:uid="{00000000-0005-0000-0000-00001E7C0000}"/>
    <cellStyle name="Output 2 2 2 5 8 2 4" xfId="31617" xr:uid="{00000000-0005-0000-0000-00001F7C0000}"/>
    <cellStyle name="Output 2 2 2 5 8 3" xfId="31618" xr:uid="{00000000-0005-0000-0000-0000207C0000}"/>
    <cellStyle name="Output 2 2 2 5 8 4" xfId="31619" xr:uid="{00000000-0005-0000-0000-0000217C0000}"/>
    <cellStyle name="Output 2 2 2 5 9" xfId="31620" xr:uid="{00000000-0005-0000-0000-0000227C0000}"/>
    <cellStyle name="Output 2 2 2 5 9 2" xfId="31621" xr:uid="{00000000-0005-0000-0000-0000237C0000}"/>
    <cellStyle name="Output 2 2 2 5 9 3" xfId="31622" xr:uid="{00000000-0005-0000-0000-0000247C0000}"/>
    <cellStyle name="Output 2 2 2 6" xfId="392" xr:uid="{00000000-0005-0000-0000-0000257C0000}"/>
    <cellStyle name="Output 2 2 2 6 10" xfId="31623" xr:uid="{00000000-0005-0000-0000-0000267C0000}"/>
    <cellStyle name="Output 2 2 2 6 10 2" xfId="31624" xr:uid="{00000000-0005-0000-0000-0000277C0000}"/>
    <cellStyle name="Output 2 2 2 6 10 3" xfId="31625" xr:uid="{00000000-0005-0000-0000-0000287C0000}"/>
    <cellStyle name="Output 2 2 2 6 11" xfId="58300" xr:uid="{00000000-0005-0000-0000-0000297C0000}"/>
    <cellStyle name="Output 2 2 2 6 2" xfId="31626" xr:uid="{00000000-0005-0000-0000-00002A7C0000}"/>
    <cellStyle name="Output 2 2 2 6 2 10" xfId="31627" xr:uid="{00000000-0005-0000-0000-00002B7C0000}"/>
    <cellStyle name="Output 2 2 2 6 2 10 10" xfId="31628" xr:uid="{00000000-0005-0000-0000-00002C7C0000}"/>
    <cellStyle name="Output 2 2 2 6 2 10 11" xfId="31629" xr:uid="{00000000-0005-0000-0000-00002D7C0000}"/>
    <cellStyle name="Output 2 2 2 6 2 10 12" xfId="31630" xr:uid="{00000000-0005-0000-0000-00002E7C0000}"/>
    <cellStyle name="Output 2 2 2 6 2 10 2" xfId="31631" xr:uid="{00000000-0005-0000-0000-00002F7C0000}"/>
    <cellStyle name="Output 2 2 2 6 2 10 2 2" xfId="31632" xr:uid="{00000000-0005-0000-0000-0000307C0000}"/>
    <cellStyle name="Output 2 2 2 6 2 10 2 3" xfId="31633" xr:uid="{00000000-0005-0000-0000-0000317C0000}"/>
    <cellStyle name="Output 2 2 2 6 2 10 3" xfId="31634" xr:uid="{00000000-0005-0000-0000-0000327C0000}"/>
    <cellStyle name="Output 2 2 2 6 2 10 3 2" xfId="31635" xr:uid="{00000000-0005-0000-0000-0000337C0000}"/>
    <cellStyle name="Output 2 2 2 6 2 10 3 3" xfId="31636" xr:uid="{00000000-0005-0000-0000-0000347C0000}"/>
    <cellStyle name="Output 2 2 2 6 2 10 4" xfId="31637" xr:uid="{00000000-0005-0000-0000-0000357C0000}"/>
    <cellStyle name="Output 2 2 2 6 2 10 4 2" xfId="31638" xr:uid="{00000000-0005-0000-0000-0000367C0000}"/>
    <cellStyle name="Output 2 2 2 6 2 10 4 3" xfId="31639" xr:uid="{00000000-0005-0000-0000-0000377C0000}"/>
    <cellStyle name="Output 2 2 2 6 2 10 5" xfId="31640" xr:uid="{00000000-0005-0000-0000-0000387C0000}"/>
    <cellStyle name="Output 2 2 2 6 2 10 5 2" xfId="31641" xr:uid="{00000000-0005-0000-0000-0000397C0000}"/>
    <cellStyle name="Output 2 2 2 6 2 10 5 3" xfId="31642" xr:uid="{00000000-0005-0000-0000-00003A7C0000}"/>
    <cellStyle name="Output 2 2 2 6 2 10 6" xfId="31643" xr:uid="{00000000-0005-0000-0000-00003B7C0000}"/>
    <cellStyle name="Output 2 2 2 6 2 10 6 2" xfId="31644" xr:uid="{00000000-0005-0000-0000-00003C7C0000}"/>
    <cellStyle name="Output 2 2 2 6 2 10 6 3" xfId="31645" xr:uid="{00000000-0005-0000-0000-00003D7C0000}"/>
    <cellStyle name="Output 2 2 2 6 2 10 7" xfId="31646" xr:uid="{00000000-0005-0000-0000-00003E7C0000}"/>
    <cellStyle name="Output 2 2 2 6 2 10 7 2" xfId="31647" xr:uid="{00000000-0005-0000-0000-00003F7C0000}"/>
    <cellStyle name="Output 2 2 2 6 2 10 7 3" xfId="31648" xr:uid="{00000000-0005-0000-0000-0000407C0000}"/>
    <cellStyle name="Output 2 2 2 6 2 10 8" xfId="31649" xr:uid="{00000000-0005-0000-0000-0000417C0000}"/>
    <cellStyle name="Output 2 2 2 6 2 10 8 2" xfId="31650" xr:uid="{00000000-0005-0000-0000-0000427C0000}"/>
    <cellStyle name="Output 2 2 2 6 2 10 8 3" xfId="31651" xr:uid="{00000000-0005-0000-0000-0000437C0000}"/>
    <cellStyle name="Output 2 2 2 6 2 10 9" xfId="31652" xr:uid="{00000000-0005-0000-0000-0000447C0000}"/>
    <cellStyle name="Output 2 2 2 6 2 10 9 2" xfId="31653" xr:uid="{00000000-0005-0000-0000-0000457C0000}"/>
    <cellStyle name="Output 2 2 2 6 2 10 9 3" xfId="31654" xr:uid="{00000000-0005-0000-0000-0000467C0000}"/>
    <cellStyle name="Output 2 2 2 6 2 11" xfId="31655" xr:uid="{00000000-0005-0000-0000-0000477C0000}"/>
    <cellStyle name="Output 2 2 2 6 2 11 2" xfId="31656" xr:uid="{00000000-0005-0000-0000-0000487C0000}"/>
    <cellStyle name="Output 2 2 2 6 2 11 3" xfId="31657" xr:uid="{00000000-0005-0000-0000-0000497C0000}"/>
    <cellStyle name="Output 2 2 2 6 2 12" xfId="31658" xr:uid="{00000000-0005-0000-0000-00004A7C0000}"/>
    <cellStyle name="Output 2 2 2 6 2 12 2" xfId="31659" xr:uid="{00000000-0005-0000-0000-00004B7C0000}"/>
    <cellStyle name="Output 2 2 2 6 2 12 3" xfId="31660" xr:uid="{00000000-0005-0000-0000-00004C7C0000}"/>
    <cellStyle name="Output 2 2 2 6 2 13" xfId="31661" xr:uid="{00000000-0005-0000-0000-00004D7C0000}"/>
    <cellStyle name="Output 2 2 2 6 2 13 2" xfId="31662" xr:uid="{00000000-0005-0000-0000-00004E7C0000}"/>
    <cellStyle name="Output 2 2 2 6 2 13 3" xfId="31663" xr:uid="{00000000-0005-0000-0000-00004F7C0000}"/>
    <cellStyle name="Output 2 2 2 6 2 14" xfId="31664" xr:uid="{00000000-0005-0000-0000-0000507C0000}"/>
    <cellStyle name="Output 2 2 2 6 2 14 2" xfId="31665" xr:uid="{00000000-0005-0000-0000-0000517C0000}"/>
    <cellStyle name="Output 2 2 2 6 2 14 3" xfId="31666" xr:uid="{00000000-0005-0000-0000-0000527C0000}"/>
    <cellStyle name="Output 2 2 2 6 2 15" xfId="31667" xr:uid="{00000000-0005-0000-0000-0000537C0000}"/>
    <cellStyle name="Output 2 2 2 6 2 15 2" xfId="31668" xr:uid="{00000000-0005-0000-0000-0000547C0000}"/>
    <cellStyle name="Output 2 2 2 6 2 15 3" xfId="31669" xr:uid="{00000000-0005-0000-0000-0000557C0000}"/>
    <cellStyle name="Output 2 2 2 6 2 16" xfId="31670" xr:uid="{00000000-0005-0000-0000-0000567C0000}"/>
    <cellStyle name="Output 2 2 2 6 2 16 2" xfId="31671" xr:uid="{00000000-0005-0000-0000-0000577C0000}"/>
    <cellStyle name="Output 2 2 2 6 2 16 3" xfId="31672" xr:uid="{00000000-0005-0000-0000-0000587C0000}"/>
    <cellStyle name="Output 2 2 2 6 2 17" xfId="31673" xr:uid="{00000000-0005-0000-0000-0000597C0000}"/>
    <cellStyle name="Output 2 2 2 6 2 17 2" xfId="31674" xr:uid="{00000000-0005-0000-0000-00005A7C0000}"/>
    <cellStyle name="Output 2 2 2 6 2 17 3" xfId="31675" xr:uid="{00000000-0005-0000-0000-00005B7C0000}"/>
    <cellStyle name="Output 2 2 2 6 2 18" xfId="31676" xr:uid="{00000000-0005-0000-0000-00005C7C0000}"/>
    <cellStyle name="Output 2 2 2 6 2 18 2" xfId="31677" xr:uid="{00000000-0005-0000-0000-00005D7C0000}"/>
    <cellStyle name="Output 2 2 2 6 2 18 3" xfId="31678" xr:uid="{00000000-0005-0000-0000-00005E7C0000}"/>
    <cellStyle name="Output 2 2 2 6 2 19" xfId="31679" xr:uid="{00000000-0005-0000-0000-00005F7C0000}"/>
    <cellStyle name="Output 2 2 2 6 2 19 2" xfId="31680" xr:uid="{00000000-0005-0000-0000-0000607C0000}"/>
    <cellStyle name="Output 2 2 2 6 2 19 3" xfId="31681" xr:uid="{00000000-0005-0000-0000-0000617C0000}"/>
    <cellStyle name="Output 2 2 2 6 2 2" xfId="31682" xr:uid="{00000000-0005-0000-0000-0000627C0000}"/>
    <cellStyle name="Output 2 2 2 6 2 2 10" xfId="31683" xr:uid="{00000000-0005-0000-0000-0000637C0000}"/>
    <cellStyle name="Output 2 2 2 6 2 2 11" xfId="31684" xr:uid="{00000000-0005-0000-0000-0000647C0000}"/>
    <cellStyle name="Output 2 2 2 6 2 2 12" xfId="31685" xr:uid="{00000000-0005-0000-0000-0000657C0000}"/>
    <cellStyle name="Output 2 2 2 6 2 2 2" xfId="31686" xr:uid="{00000000-0005-0000-0000-0000667C0000}"/>
    <cellStyle name="Output 2 2 2 6 2 2 2 2" xfId="31687" xr:uid="{00000000-0005-0000-0000-0000677C0000}"/>
    <cellStyle name="Output 2 2 2 6 2 2 2 3" xfId="31688" xr:uid="{00000000-0005-0000-0000-0000687C0000}"/>
    <cellStyle name="Output 2 2 2 6 2 2 3" xfId="31689" xr:uid="{00000000-0005-0000-0000-0000697C0000}"/>
    <cellStyle name="Output 2 2 2 6 2 2 3 2" xfId="31690" xr:uid="{00000000-0005-0000-0000-00006A7C0000}"/>
    <cellStyle name="Output 2 2 2 6 2 2 3 3" xfId="31691" xr:uid="{00000000-0005-0000-0000-00006B7C0000}"/>
    <cellStyle name="Output 2 2 2 6 2 2 4" xfId="31692" xr:uid="{00000000-0005-0000-0000-00006C7C0000}"/>
    <cellStyle name="Output 2 2 2 6 2 2 4 2" xfId="31693" xr:uid="{00000000-0005-0000-0000-00006D7C0000}"/>
    <cellStyle name="Output 2 2 2 6 2 2 4 3" xfId="31694" xr:uid="{00000000-0005-0000-0000-00006E7C0000}"/>
    <cellStyle name="Output 2 2 2 6 2 2 5" xfId="31695" xr:uid="{00000000-0005-0000-0000-00006F7C0000}"/>
    <cellStyle name="Output 2 2 2 6 2 2 5 2" xfId="31696" xr:uid="{00000000-0005-0000-0000-0000707C0000}"/>
    <cellStyle name="Output 2 2 2 6 2 2 5 3" xfId="31697" xr:uid="{00000000-0005-0000-0000-0000717C0000}"/>
    <cellStyle name="Output 2 2 2 6 2 2 6" xfId="31698" xr:uid="{00000000-0005-0000-0000-0000727C0000}"/>
    <cellStyle name="Output 2 2 2 6 2 2 6 2" xfId="31699" xr:uid="{00000000-0005-0000-0000-0000737C0000}"/>
    <cellStyle name="Output 2 2 2 6 2 2 6 3" xfId="31700" xr:uid="{00000000-0005-0000-0000-0000747C0000}"/>
    <cellStyle name="Output 2 2 2 6 2 2 7" xfId="31701" xr:uid="{00000000-0005-0000-0000-0000757C0000}"/>
    <cellStyle name="Output 2 2 2 6 2 2 7 2" xfId="31702" xr:uid="{00000000-0005-0000-0000-0000767C0000}"/>
    <cellStyle name="Output 2 2 2 6 2 2 7 3" xfId="31703" xr:uid="{00000000-0005-0000-0000-0000777C0000}"/>
    <cellStyle name="Output 2 2 2 6 2 2 8" xfId="31704" xr:uid="{00000000-0005-0000-0000-0000787C0000}"/>
    <cellStyle name="Output 2 2 2 6 2 2 8 2" xfId="31705" xr:uid="{00000000-0005-0000-0000-0000797C0000}"/>
    <cellStyle name="Output 2 2 2 6 2 2 8 3" xfId="31706" xr:uid="{00000000-0005-0000-0000-00007A7C0000}"/>
    <cellStyle name="Output 2 2 2 6 2 2 9" xfId="31707" xr:uid="{00000000-0005-0000-0000-00007B7C0000}"/>
    <cellStyle name="Output 2 2 2 6 2 2 9 2" xfId="31708" xr:uid="{00000000-0005-0000-0000-00007C7C0000}"/>
    <cellStyle name="Output 2 2 2 6 2 2 9 3" xfId="31709" xr:uid="{00000000-0005-0000-0000-00007D7C0000}"/>
    <cellStyle name="Output 2 2 2 6 2 20" xfId="31710" xr:uid="{00000000-0005-0000-0000-00007E7C0000}"/>
    <cellStyle name="Output 2 2 2 6 2 21" xfId="31711" xr:uid="{00000000-0005-0000-0000-00007F7C0000}"/>
    <cellStyle name="Output 2 2 2 6 2 3" xfId="31712" xr:uid="{00000000-0005-0000-0000-0000807C0000}"/>
    <cellStyle name="Output 2 2 2 6 2 3 10" xfId="31713" xr:uid="{00000000-0005-0000-0000-0000817C0000}"/>
    <cellStyle name="Output 2 2 2 6 2 3 11" xfId="31714" xr:uid="{00000000-0005-0000-0000-0000827C0000}"/>
    <cellStyle name="Output 2 2 2 6 2 3 12" xfId="31715" xr:uid="{00000000-0005-0000-0000-0000837C0000}"/>
    <cellStyle name="Output 2 2 2 6 2 3 2" xfId="31716" xr:uid="{00000000-0005-0000-0000-0000847C0000}"/>
    <cellStyle name="Output 2 2 2 6 2 3 2 2" xfId="31717" xr:uid="{00000000-0005-0000-0000-0000857C0000}"/>
    <cellStyle name="Output 2 2 2 6 2 3 2 3" xfId="31718" xr:uid="{00000000-0005-0000-0000-0000867C0000}"/>
    <cellStyle name="Output 2 2 2 6 2 3 3" xfId="31719" xr:uid="{00000000-0005-0000-0000-0000877C0000}"/>
    <cellStyle name="Output 2 2 2 6 2 3 3 2" xfId="31720" xr:uid="{00000000-0005-0000-0000-0000887C0000}"/>
    <cellStyle name="Output 2 2 2 6 2 3 3 3" xfId="31721" xr:uid="{00000000-0005-0000-0000-0000897C0000}"/>
    <cellStyle name="Output 2 2 2 6 2 3 4" xfId="31722" xr:uid="{00000000-0005-0000-0000-00008A7C0000}"/>
    <cellStyle name="Output 2 2 2 6 2 3 4 2" xfId="31723" xr:uid="{00000000-0005-0000-0000-00008B7C0000}"/>
    <cellStyle name="Output 2 2 2 6 2 3 4 3" xfId="31724" xr:uid="{00000000-0005-0000-0000-00008C7C0000}"/>
    <cellStyle name="Output 2 2 2 6 2 3 5" xfId="31725" xr:uid="{00000000-0005-0000-0000-00008D7C0000}"/>
    <cellStyle name="Output 2 2 2 6 2 3 5 2" xfId="31726" xr:uid="{00000000-0005-0000-0000-00008E7C0000}"/>
    <cellStyle name="Output 2 2 2 6 2 3 5 3" xfId="31727" xr:uid="{00000000-0005-0000-0000-00008F7C0000}"/>
    <cellStyle name="Output 2 2 2 6 2 3 6" xfId="31728" xr:uid="{00000000-0005-0000-0000-0000907C0000}"/>
    <cellStyle name="Output 2 2 2 6 2 3 6 2" xfId="31729" xr:uid="{00000000-0005-0000-0000-0000917C0000}"/>
    <cellStyle name="Output 2 2 2 6 2 3 6 3" xfId="31730" xr:uid="{00000000-0005-0000-0000-0000927C0000}"/>
    <cellStyle name="Output 2 2 2 6 2 3 7" xfId="31731" xr:uid="{00000000-0005-0000-0000-0000937C0000}"/>
    <cellStyle name="Output 2 2 2 6 2 3 7 2" xfId="31732" xr:uid="{00000000-0005-0000-0000-0000947C0000}"/>
    <cellStyle name="Output 2 2 2 6 2 3 7 3" xfId="31733" xr:uid="{00000000-0005-0000-0000-0000957C0000}"/>
    <cellStyle name="Output 2 2 2 6 2 3 8" xfId="31734" xr:uid="{00000000-0005-0000-0000-0000967C0000}"/>
    <cellStyle name="Output 2 2 2 6 2 3 8 2" xfId="31735" xr:uid="{00000000-0005-0000-0000-0000977C0000}"/>
    <cellStyle name="Output 2 2 2 6 2 3 8 3" xfId="31736" xr:uid="{00000000-0005-0000-0000-0000987C0000}"/>
    <cellStyle name="Output 2 2 2 6 2 3 9" xfId="31737" xr:uid="{00000000-0005-0000-0000-0000997C0000}"/>
    <cellStyle name="Output 2 2 2 6 2 3 9 2" xfId="31738" xr:uid="{00000000-0005-0000-0000-00009A7C0000}"/>
    <cellStyle name="Output 2 2 2 6 2 3 9 3" xfId="31739" xr:uid="{00000000-0005-0000-0000-00009B7C0000}"/>
    <cellStyle name="Output 2 2 2 6 2 4" xfId="31740" xr:uid="{00000000-0005-0000-0000-00009C7C0000}"/>
    <cellStyle name="Output 2 2 2 6 2 4 10" xfId="31741" xr:uid="{00000000-0005-0000-0000-00009D7C0000}"/>
    <cellStyle name="Output 2 2 2 6 2 4 11" xfId="31742" xr:uid="{00000000-0005-0000-0000-00009E7C0000}"/>
    <cellStyle name="Output 2 2 2 6 2 4 12" xfId="31743" xr:uid="{00000000-0005-0000-0000-00009F7C0000}"/>
    <cellStyle name="Output 2 2 2 6 2 4 2" xfId="31744" xr:uid="{00000000-0005-0000-0000-0000A07C0000}"/>
    <cellStyle name="Output 2 2 2 6 2 4 2 2" xfId="31745" xr:uid="{00000000-0005-0000-0000-0000A17C0000}"/>
    <cellStyle name="Output 2 2 2 6 2 4 2 3" xfId="31746" xr:uid="{00000000-0005-0000-0000-0000A27C0000}"/>
    <cellStyle name="Output 2 2 2 6 2 4 3" xfId="31747" xr:uid="{00000000-0005-0000-0000-0000A37C0000}"/>
    <cellStyle name="Output 2 2 2 6 2 4 3 2" xfId="31748" xr:uid="{00000000-0005-0000-0000-0000A47C0000}"/>
    <cellStyle name="Output 2 2 2 6 2 4 3 3" xfId="31749" xr:uid="{00000000-0005-0000-0000-0000A57C0000}"/>
    <cellStyle name="Output 2 2 2 6 2 4 4" xfId="31750" xr:uid="{00000000-0005-0000-0000-0000A67C0000}"/>
    <cellStyle name="Output 2 2 2 6 2 4 4 2" xfId="31751" xr:uid="{00000000-0005-0000-0000-0000A77C0000}"/>
    <cellStyle name="Output 2 2 2 6 2 4 4 3" xfId="31752" xr:uid="{00000000-0005-0000-0000-0000A87C0000}"/>
    <cellStyle name="Output 2 2 2 6 2 4 5" xfId="31753" xr:uid="{00000000-0005-0000-0000-0000A97C0000}"/>
    <cellStyle name="Output 2 2 2 6 2 4 5 2" xfId="31754" xr:uid="{00000000-0005-0000-0000-0000AA7C0000}"/>
    <cellStyle name="Output 2 2 2 6 2 4 5 3" xfId="31755" xr:uid="{00000000-0005-0000-0000-0000AB7C0000}"/>
    <cellStyle name="Output 2 2 2 6 2 4 6" xfId="31756" xr:uid="{00000000-0005-0000-0000-0000AC7C0000}"/>
    <cellStyle name="Output 2 2 2 6 2 4 6 2" xfId="31757" xr:uid="{00000000-0005-0000-0000-0000AD7C0000}"/>
    <cellStyle name="Output 2 2 2 6 2 4 6 3" xfId="31758" xr:uid="{00000000-0005-0000-0000-0000AE7C0000}"/>
    <cellStyle name="Output 2 2 2 6 2 4 7" xfId="31759" xr:uid="{00000000-0005-0000-0000-0000AF7C0000}"/>
    <cellStyle name="Output 2 2 2 6 2 4 7 2" xfId="31760" xr:uid="{00000000-0005-0000-0000-0000B07C0000}"/>
    <cellStyle name="Output 2 2 2 6 2 4 7 3" xfId="31761" xr:uid="{00000000-0005-0000-0000-0000B17C0000}"/>
    <cellStyle name="Output 2 2 2 6 2 4 8" xfId="31762" xr:uid="{00000000-0005-0000-0000-0000B27C0000}"/>
    <cellStyle name="Output 2 2 2 6 2 4 8 2" xfId="31763" xr:uid="{00000000-0005-0000-0000-0000B37C0000}"/>
    <cellStyle name="Output 2 2 2 6 2 4 8 3" xfId="31764" xr:uid="{00000000-0005-0000-0000-0000B47C0000}"/>
    <cellStyle name="Output 2 2 2 6 2 4 9" xfId="31765" xr:uid="{00000000-0005-0000-0000-0000B57C0000}"/>
    <cellStyle name="Output 2 2 2 6 2 4 9 2" xfId="31766" xr:uid="{00000000-0005-0000-0000-0000B67C0000}"/>
    <cellStyle name="Output 2 2 2 6 2 4 9 3" xfId="31767" xr:uid="{00000000-0005-0000-0000-0000B77C0000}"/>
    <cellStyle name="Output 2 2 2 6 2 5" xfId="31768" xr:uid="{00000000-0005-0000-0000-0000B87C0000}"/>
    <cellStyle name="Output 2 2 2 6 2 5 10" xfId="31769" xr:uid="{00000000-0005-0000-0000-0000B97C0000}"/>
    <cellStyle name="Output 2 2 2 6 2 5 11" xfId="31770" xr:uid="{00000000-0005-0000-0000-0000BA7C0000}"/>
    <cellStyle name="Output 2 2 2 6 2 5 12" xfId="31771" xr:uid="{00000000-0005-0000-0000-0000BB7C0000}"/>
    <cellStyle name="Output 2 2 2 6 2 5 2" xfId="31772" xr:uid="{00000000-0005-0000-0000-0000BC7C0000}"/>
    <cellStyle name="Output 2 2 2 6 2 5 2 2" xfId="31773" xr:uid="{00000000-0005-0000-0000-0000BD7C0000}"/>
    <cellStyle name="Output 2 2 2 6 2 5 2 3" xfId="31774" xr:uid="{00000000-0005-0000-0000-0000BE7C0000}"/>
    <cellStyle name="Output 2 2 2 6 2 5 3" xfId="31775" xr:uid="{00000000-0005-0000-0000-0000BF7C0000}"/>
    <cellStyle name="Output 2 2 2 6 2 5 3 2" xfId="31776" xr:uid="{00000000-0005-0000-0000-0000C07C0000}"/>
    <cellStyle name="Output 2 2 2 6 2 5 3 3" xfId="31777" xr:uid="{00000000-0005-0000-0000-0000C17C0000}"/>
    <cellStyle name="Output 2 2 2 6 2 5 4" xfId="31778" xr:uid="{00000000-0005-0000-0000-0000C27C0000}"/>
    <cellStyle name="Output 2 2 2 6 2 5 4 2" xfId="31779" xr:uid="{00000000-0005-0000-0000-0000C37C0000}"/>
    <cellStyle name="Output 2 2 2 6 2 5 4 3" xfId="31780" xr:uid="{00000000-0005-0000-0000-0000C47C0000}"/>
    <cellStyle name="Output 2 2 2 6 2 5 5" xfId="31781" xr:uid="{00000000-0005-0000-0000-0000C57C0000}"/>
    <cellStyle name="Output 2 2 2 6 2 5 5 2" xfId="31782" xr:uid="{00000000-0005-0000-0000-0000C67C0000}"/>
    <cellStyle name="Output 2 2 2 6 2 5 5 3" xfId="31783" xr:uid="{00000000-0005-0000-0000-0000C77C0000}"/>
    <cellStyle name="Output 2 2 2 6 2 5 6" xfId="31784" xr:uid="{00000000-0005-0000-0000-0000C87C0000}"/>
    <cellStyle name="Output 2 2 2 6 2 5 6 2" xfId="31785" xr:uid="{00000000-0005-0000-0000-0000C97C0000}"/>
    <cellStyle name="Output 2 2 2 6 2 5 6 3" xfId="31786" xr:uid="{00000000-0005-0000-0000-0000CA7C0000}"/>
    <cellStyle name="Output 2 2 2 6 2 5 7" xfId="31787" xr:uid="{00000000-0005-0000-0000-0000CB7C0000}"/>
    <cellStyle name="Output 2 2 2 6 2 5 7 2" xfId="31788" xr:uid="{00000000-0005-0000-0000-0000CC7C0000}"/>
    <cellStyle name="Output 2 2 2 6 2 5 7 3" xfId="31789" xr:uid="{00000000-0005-0000-0000-0000CD7C0000}"/>
    <cellStyle name="Output 2 2 2 6 2 5 8" xfId="31790" xr:uid="{00000000-0005-0000-0000-0000CE7C0000}"/>
    <cellStyle name="Output 2 2 2 6 2 5 8 2" xfId="31791" xr:uid="{00000000-0005-0000-0000-0000CF7C0000}"/>
    <cellStyle name="Output 2 2 2 6 2 5 8 3" xfId="31792" xr:uid="{00000000-0005-0000-0000-0000D07C0000}"/>
    <cellStyle name="Output 2 2 2 6 2 5 9" xfId="31793" xr:uid="{00000000-0005-0000-0000-0000D17C0000}"/>
    <cellStyle name="Output 2 2 2 6 2 5 9 2" xfId="31794" xr:uid="{00000000-0005-0000-0000-0000D27C0000}"/>
    <cellStyle name="Output 2 2 2 6 2 5 9 3" xfId="31795" xr:uid="{00000000-0005-0000-0000-0000D37C0000}"/>
    <cellStyle name="Output 2 2 2 6 2 6" xfId="31796" xr:uid="{00000000-0005-0000-0000-0000D47C0000}"/>
    <cellStyle name="Output 2 2 2 6 2 6 10" xfId="31797" xr:uid="{00000000-0005-0000-0000-0000D57C0000}"/>
    <cellStyle name="Output 2 2 2 6 2 6 11" xfId="31798" xr:uid="{00000000-0005-0000-0000-0000D67C0000}"/>
    <cellStyle name="Output 2 2 2 6 2 6 12" xfId="31799" xr:uid="{00000000-0005-0000-0000-0000D77C0000}"/>
    <cellStyle name="Output 2 2 2 6 2 6 2" xfId="31800" xr:uid="{00000000-0005-0000-0000-0000D87C0000}"/>
    <cellStyle name="Output 2 2 2 6 2 6 2 2" xfId="31801" xr:uid="{00000000-0005-0000-0000-0000D97C0000}"/>
    <cellStyle name="Output 2 2 2 6 2 6 2 3" xfId="31802" xr:uid="{00000000-0005-0000-0000-0000DA7C0000}"/>
    <cellStyle name="Output 2 2 2 6 2 6 3" xfId="31803" xr:uid="{00000000-0005-0000-0000-0000DB7C0000}"/>
    <cellStyle name="Output 2 2 2 6 2 6 3 2" xfId="31804" xr:uid="{00000000-0005-0000-0000-0000DC7C0000}"/>
    <cellStyle name="Output 2 2 2 6 2 6 3 3" xfId="31805" xr:uid="{00000000-0005-0000-0000-0000DD7C0000}"/>
    <cellStyle name="Output 2 2 2 6 2 6 4" xfId="31806" xr:uid="{00000000-0005-0000-0000-0000DE7C0000}"/>
    <cellStyle name="Output 2 2 2 6 2 6 4 2" xfId="31807" xr:uid="{00000000-0005-0000-0000-0000DF7C0000}"/>
    <cellStyle name="Output 2 2 2 6 2 6 4 3" xfId="31808" xr:uid="{00000000-0005-0000-0000-0000E07C0000}"/>
    <cellStyle name="Output 2 2 2 6 2 6 5" xfId="31809" xr:uid="{00000000-0005-0000-0000-0000E17C0000}"/>
    <cellStyle name="Output 2 2 2 6 2 6 5 2" xfId="31810" xr:uid="{00000000-0005-0000-0000-0000E27C0000}"/>
    <cellStyle name="Output 2 2 2 6 2 6 5 3" xfId="31811" xr:uid="{00000000-0005-0000-0000-0000E37C0000}"/>
    <cellStyle name="Output 2 2 2 6 2 6 6" xfId="31812" xr:uid="{00000000-0005-0000-0000-0000E47C0000}"/>
    <cellStyle name="Output 2 2 2 6 2 6 6 2" xfId="31813" xr:uid="{00000000-0005-0000-0000-0000E57C0000}"/>
    <cellStyle name="Output 2 2 2 6 2 6 6 3" xfId="31814" xr:uid="{00000000-0005-0000-0000-0000E67C0000}"/>
    <cellStyle name="Output 2 2 2 6 2 6 7" xfId="31815" xr:uid="{00000000-0005-0000-0000-0000E77C0000}"/>
    <cellStyle name="Output 2 2 2 6 2 6 7 2" xfId="31816" xr:uid="{00000000-0005-0000-0000-0000E87C0000}"/>
    <cellStyle name="Output 2 2 2 6 2 6 7 3" xfId="31817" xr:uid="{00000000-0005-0000-0000-0000E97C0000}"/>
    <cellStyle name="Output 2 2 2 6 2 6 8" xfId="31818" xr:uid="{00000000-0005-0000-0000-0000EA7C0000}"/>
    <cellStyle name="Output 2 2 2 6 2 6 8 2" xfId="31819" xr:uid="{00000000-0005-0000-0000-0000EB7C0000}"/>
    <cellStyle name="Output 2 2 2 6 2 6 8 3" xfId="31820" xr:uid="{00000000-0005-0000-0000-0000EC7C0000}"/>
    <cellStyle name="Output 2 2 2 6 2 6 9" xfId="31821" xr:uid="{00000000-0005-0000-0000-0000ED7C0000}"/>
    <cellStyle name="Output 2 2 2 6 2 6 9 2" xfId="31822" xr:uid="{00000000-0005-0000-0000-0000EE7C0000}"/>
    <cellStyle name="Output 2 2 2 6 2 6 9 3" xfId="31823" xr:uid="{00000000-0005-0000-0000-0000EF7C0000}"/>
    <cellStyle name="Output 2 2 2 6 2 7" xfId="31824" xr:uid="{00000000-0005-0000-0000-0000F07C0000}"/>
    <cellStyle name="Output 2 2 2 6 2 7 10" xfId="31825" xr:uid="{00000000-0005-0000-0000-0000F17C0000}"/>
    <cellStyle name="Output 2 2 2 6 2 7 11" xfId="31826" xr:uid="{00000000-0005-0000-0000-0000F27C0000}"/>
    <cellStyle name="Output 2 2 2 6 2 7 12" xfId="31827" xr:uid="{00000000-0005-0000-0000-0000F37C0000}"/>
    <cellStyle name="Output 2 2 2 6 2 7 2" xfId="31828" xr:uid="{00000000-0005-0000-0000-0000F47C0000}"/>
    <cellStyle name="Output 2 2 2 6 2 7 2 2" xfId="31829" xr:uid="{00000000-0005-0000-0000-0000F57C0000}"/>
    <cellStyle name="Output 2 2 2 6 2 7 2 3" xfId="31830" xr:uid="{00000000-0005-0000-0000-0000F67C0000}"/>
    <cellStyle name="Output 2 2 2 6 2 7 3" xfId="31831" xr:uid="{00000000-0005-0000-0000-0000F77C0000}"/>
    <cellStyle name="Output 2 2 2 6 2 7 3 2" xfId="31832" xr:uid="{00000000-0005-0000-0000-0000F87C0000}"/>
    <cellStyle name="Output 2 2 2 6 2 7 3 3" xfId="31833" xr:uid="{00000000-0005-0000-0000-0000F97C0000}"/>
    <cellStyle name="Output 2 2 2 6 2 7 4" xfId="31834" xr:uid="{00000000-0005-0000-0000-0000FA7C0000}"/>
    <cellStyle name="Output 2 2 2 6 2 7 4 2" xfId="31835" xr:uid="{00000000-0005-0000-0000-0000FB7C0000}"/>
    <cellStyle name="Output 2 2 2 6 2 7 4 3" xfId="31836" xr:uid="{00000000-0005-0000-0000-0000FC7C0000}"/>
    <cellStyle name="Output 2 2 2 6 2 7 5" xfId="31837" xr:uid="{00000000-0005-0000-0000-0000FD7C0000}"/>
    <cellStyle name="Output 2 2 2 6 2 7 5 2" xfId="31838" xr:uid="{00000000-0005-0000-0000-0000FE7C0000}"/>
    <cellStyle name="Output 2 2 2 6 2 7 5 3" xfId="31839" xr:uid="{00000000-0005-0000-0000-0000FF7C0000}"/>
    <cellStyle name="Output 2 2 2 6 2 7 6" xfId="31840" xr:uid="{00000000-0005-0000-0000-0000007D0000}"/>
    <cellStyle name="Output 2 2 2 6 2 7 6 2" xfId="31841" xr:uid="{00000000-0005-0000-0000-0000017D0000}"/>
    <cellStyle name="Output 2 2 2 6 2 7 6 3" xfId="31842" xr:uid="{00000000-0005-0000-0000-0000027D0000}"/>
    <cellStyle name="Output 2 2 2 6 2 7 7" xfId="31843" xr:uid="{00000000-0005-0000-0000-0000037D0000}"/>
    <cellStyle name="Output 2 2 2 6 2 7 7 2" xfId="31844" xr:uid="{00000000-0005-0000-0000-0000047D0000}"/>
    <cellStyle name="Output 2 2 2 6 2 7 7 3" xfId="31845" xr:uid="{00000000-0005-0000-0000-0000057D0000}"/>
    <cellStyle name="Output 2 2 2 6 2 7 8" xfId="31846" xr:uid="{00000000-0005-0000-0000-0000067D0000}"/>
    <cellStyle name="Output 2 2 2 6 2 7 8 2" xfId="31847" xr:uid="{00000000-0005-0000-0000-0000077D0000}"/>
    <cellStyle name="Output 2 2 2 6 2 7 8 3" xfId="31848" xr:uid="{00000000-0005-0000-0000-0000087D0000}"/>
    <cellStyle name="Output 2 2 2 6 2 7 9" xfId="31849" xr:uid="{00000000-0005-0000-0000-0000097D0000}"/>
    <cellStyle name="Output 2 2 2 6 2 7 9 2" xfId="31850" xr:uid="{00000000-0005-0000-0000-00000A7D0000}"/>
    <cellStyle name="Output 2 2 2 6 2 7 9 3" xfId="31851" xr:uid="{00000000-0005-0000-0000-00000B7D0000}"/>
    <cellStyle name="Output 2 2 2 6 2 8" xfId="31852" xr:uid="{00000000-0005-0000-0000-00000C7D0000}"/>
    <cellStyle name="Output 2 2 2 6 2 8 10" xfId="31853" xr:uid="{00000000-0005-0000-0000-00000D7D0000}"/>
    <cellStyle name="Output 2 2 2 6 2 8 11" xfId="31854" xr:uid="{00000000-0005-0000-0000-00000E7D0000}"/>
    <cellStyle name="Output 2 2 2 6 2 8 12" xfId="31855" xr:uid="{00000000-0005-0000-0000-00000F7D0000}"/>
    <cellStyle name="Output 2 2 2 6 2 8 2" xfId="31856" xr:uid="{00000000-0005-0000-0000-0000107D0000}"/>
    <cellStyle name="Output 2 2 2 6 2 8 2 2" xfId="31857" xr:uid="{00000000-0005-0000-0000-0000117D0000}"/>
    <cellStyle name="Output 2 2 2 6 2 8 2 3" xfId="31858" xr:uid="{00000000-0005-0000-0000-0000127D0000}"/>
    <cellStyle name="Output 2 2 2 6 2 8 3" xfId="31859" xr:uid="{00000000-0005-0000-0000-0000137D0000}"/>
    <cellStyle name="Output 2 2 2 6 2 8 3 2" xfId="31860" xr:uid="{00000000-0005-0000-0000-0000147D0000}"/>
    <cellStyle name="Output 2 2 2 6 2 8 3 3" xfId="31861" xr:uid="{00000000-0005-0000-0000-0000157D0000}"/>
    <cellStyle name="Output 2 2 2 6 2 8 4" xfId="31862" xr:uid="{00000000-0005-0000-0000-0000167D0000}"/>
    <cellStyle name="Output 2 2 2 6 2 8 4 2" xfId="31863" xr:uid="{00000000-0005-0000-0000-0000177D0000}"/>
    <cellStyle name="Output 2 2 2 6 2 8 4 3" xfId="31864" xr:uid="{00000000-0005-0000-0000-0000187D0000}"/>
    <cellStyle name="Output 2 2 2 6 2 8 5" xfId="31865" xr:uid="{00000000-0005-0000-0000-0000197D0000}"/>
    <cellStyle name="Output 2 2 2 6 2 8 5 2" xfId="31866" xr:uid="{00000000-0005-0000-0000-00001A7D0000}"/>
    <cellStyle name="Output 2 2 2 6 2 8 5 3" xfId="31867" xr:uid="{00000000-0005-0000-0000-00001B7D0000}"/>
    <cellStyle name="Output 2 2 2 6 2 8 6" xfId="31868" xr:uid="{00000000-0005-0000-0000-00001C7D0000}"/>
    <cellStyle name="Output 2 2 2 6 2 8 6 2" xfId="31869" xr:uid="{00000000-0005-0000-0000-00001D7D0000}"/>
    <cellStyle name="Output 2 2 2 6 2 8 6 3" xfId="31870" xr:uid="{00000000-0005-0000-0000-00001E7D0000}"/>
    <cellStyle name="Output 2 2 2 6 2 8 7" xfId="31871" xr:uid="{00000000-0005-0000-0000-00001F7D0000}"/>
    <cellStyle name="Output 2 2 2 6 2 8 7 2" xfId="31872" xr:uid="{00000000-0005-0000-0000-0000207D0000}"/>
    <cellStyle name="Output 2 2 2 6 2 8 7 3" xfId="31873" xr:uid="{00000000-0005-0000-0000-0000217D0000}"/>
    <cellStyle name="Output 2 2 2 6 2 8 8" xfId="31874" xr:uid="{00000000-0005-0000-0000-0000227D0000}"/>
    <cellStyle name="Output 2 2 2 6 2 8 8 2" xfId="31875" xr:uid="{00000000-0005-0000-0000-0000237D0000}"/>
    <cellStyle name="Output 2 2 2 6 2 8 8 3" xfId="31876" xr:uid="{00000000-0005-0000-0000-0000247D0000}"/>
    <cellStyle name="Output 2 2 2 6 2 8 9" xfId="31877" xr:uid="{00000000-0005-0000-0000-0000257D0000}"/>
    <cellStyle name="Output 2 2 2 6 2 8 9 2" xfId="31878" xr:uid="{00000000-0005-0000-0000-0000267D0000}"/>
    <cellStyle name="Output 2 2 2 6 2 8 9 3" xfId="31879" xr:uid="{00000000-0005-0000-0000-0000277D0000}"/>
    <cellStyle name="Output 2 2 2 6 2 9" xfId="31880" xr:uid="{00000000-0005-0000-0000-0000287D0000}"/>
    <cellStyle name="Output 2 2 2 6 2 9 10" xfId="31881" xr:uid="{00000000-0005-0000-0000-0000297D0000}"/>
    <cellStyle name="Output 2 2 2 6 2 9 11" xfId="31882" xr:uid="{00000000-0005-0000-0000-00002A7D0000}"/>
    <cellStyle name="Output 2 2 2 6 2 9 12" xfId="31883" xr:uid="{00000000-0005-0000-0000-00002B7D0000}"/>
    <cellStyle name="Output 2 2 2 6 2 9 2" xfId="31884" xr:uid="{00000000-0005-0000-0000-00002C7D0000}"/>
    <cellStyle name="Output 2 2 2 6 2 9 2 2" xfId="31885" xr:uid="{00000000-0005-0000-0000-00002D7D0000}"/>
    <cellStyle name="Output 2 2 2 6 2 9 2 3" xfId="31886" xr:uid="{00000000-0005-0000-0000-00002E7D0000}"/>
    <cellStyle name="Output 2 2 2 6 2 9 3" xfId="31887" xr:uid="{00000000-0005-0000-0000-00002F7D0000}"/>
    <cellStyle name="Output 2 2 2 6 2 9 3 2" xfId="31888" xr:uid="{00000000-0005-0000-0000-0000307D0000}"/>
    <cellStyle name="Output 2 2 2 6 2 9 3 3" xfId="31889" xr:uid="{00000000-0005-0000-0000-0000317D0000}"/>
    <cellStyle name="Output 2 2 2 6 2 9 4" xfId="31890" xr:uid="{00000000-0005-0000-0000-0000327D0000}"/>
    <cellStyle name="Output 2 2 2 6 2 9 4 2" xfId="31891" xr:uid="{00000000-0005-0000-0000-0000337D0000}"/>
    <cellStyle name="Output 2 2 2 6 2 9 4 3" xfId="31892" xr:uid="{00000000-0005-0000-0000-0000347D0000}"/>
    <cellStyle name="Output 2 2 2 6 2 9 5" xfId="31893" xr:uid="{00000000-0005-0000-0000-0000357D0000}"/>
    <cellStyle name="Output 2 2 2 6 2 9 5 2" xfId="31894" xr:uid="{00000000-0005-0000-0000-0000367D0000}"/>
    <cellStyle name="Output 2 2 2 6 2 9 5 3" xfId="31895" xr:uid="{00000000-0005-0000-0000-0000377D0000}"/>
    <cellStyle name="Output 2 2 2 6 2 9 6" xfId="31896" xr:uid="{00000000-0005-0000-0000-0000387D0000}"/>
    <cellStyle name="Output 2 2 2 6 2 9 6 2" xfId="31897" xr:uid="{00000000-0005-0000-0000-0000397D0000}"/>
    <cellStyle name="Output 2 2 2 6 2 9 6 3" xfId="31898" xr:uid="{00000000-0005-0000-0000-00003A7D0000}"/>
    <cellStyle name="Output 2 2 2 6 2 9 7" xfId="31899" xr:uid="{00000000-0005-0000-0000-00003B7D0000}"/>
    <cellStyle name="Output 2 2 2 6 2 9 7 2" xfId="31900" xr:uid="{00000000-0005-0000-0000-00003C7D0000}"/>
    <cellStyle name="Output 2 2 2 6 2 9 7 3" xfId="31901" xr:uid="{00000000-0005-0000-0000-00003D7D0000}"/>
    <cellStyle name="Output 2 2 2 6 2 9 8" xfId="31902" xr:uid="{00000000-0005-0000-0000-00003E7D0000}"/>
    <cellStyle name="Output 2 2 2 6 2 9 8 2" xfId="31903" xr:uid="{00000000-0005-0000-0000-00003F7D0000}"/>
    <cellStyle name="Output 2 2 2 6 2 9 8 3" xfId="31904" xr:uid="{00000000-0005-0000-0000-0000407D0000}"/>
    <cellStyle name="Output 2 2 2 6 2 9 9" xfId="31905" xr:uid="{00000000-0005-0000-0000-0000417D0000}"/>
    <cellStyle name="Output 2 2 2 6 2 9 9 2" xfId="31906" xr:uid="{00000000-0005-0000-0000-0000427D0000}"/>
    <cellStyle name="Output 2 2 2 6 2 9 9 3" xfId="31907" xr:uid="{00000000-0005-0000-0000-0000437D0000}"/>
    <cellStyle name="Output 2 2 2 6 3" xfId="31908" xr:uid="{00000000-0005-0000-0000-0000447D0000}"/>
    <cellStyle name="Output 2 2 2 6 3 10" xfId="31909" xr:uid="{00000000-0005-0000-0000-0000457D0000}"/>
    <cellStyle name="Output 2 2 2 6 3 10 2" xfId="31910" xr:uid="{00000000-0005-0000-0000-0000467D0000}"/>
    <cellStyle name="Output 2 2 2 6 3 10 3" xfId="31911" xr:uid="{00000000-0005-0000-0000-0000477D0000}"/>
    <cellStyle name="Output 2 2 2 6 3 11" xfId="31912" xr:uid="{00000000-0005-0000-0000-0000487D0000}"/>
    <cellStyle name="Output 2 2 2 6 3 12" xfId="31913" xr:uid="{00000000-0005-0000-0000-0000497D0000}"/>
    <cellStyle name="Output 2 2 2 6 3 2" xfId="31914" xr:uid="{00000000-0005-0000-0000-00004A7D0000}"/>
    <cellStyle name="Output 2 2 2 6 3 2 2" xfId="31915" xr:uid="{00000000-0005-0000-0000-00004B7D0000}"/>
    <cellStyle name="Output 2 2 2 6 3 2 3" xfId="31916" xr:uid="{00000000-0005-0000-0000-00004C7D0000}"/>
    <cellStyle name="Output 2 2 2 6 3 3" xfId="31917" xr:uid="{00000000-0005-0000-0000-00004D7D0000}"/>
    <cellStyle name="Output 2 2 2 6 3 3 2" xfId="31918" xr:uid="{00000000-0005-0000-0000-00004E7D0000}"/>
    <cellStyle name="Output 2 2 2 6 3 3 3" xfId="31919" xr:uid="{00000000-0005-0000-0000-00004F7D0000}"/>
    <cellStyle name="Output 2 2 2 6 3 4" xfId="31920" xr:uid="{00000000-0005-0000-0000-0000507D0000}"/>
    <cellStyle name="Output 2 2 2 6 3 4 2" xfId="31921" xr:uid="{00000000-0005-0000-0000-0000517D0000}"/>
    <cellStyle name="Output 2 2 2 6 3 4 3" xfId="31922" xr:uid="{00000000-0005-0000-0000-0000527D0000}"/>
    <cellStyle name="Output 2 2 2 6 3 5" xfId="31923" xr:uid="{00000000-0005-0000-0000-0000537D0000}"/>
    <cellStyle name="Output 2 2 2 6 3 5 2" xfId="31924" xr:uid="{00000000-0005-0000-0000-0000547D0000}"/>
    <cellStyle name="Output 2 2 2 6 3 5 3" xfId="31925" xr:uid="{00000000-0005-0000-0000-0000557D0000}"/>
    <cellStyle name="Output 2 2 2 6 3 6" xfId="31926" xr:uid="{00000000-0005-0000-0000-0000567D0000}"/>
    <cellStyle name="Output 2 2 2 6 3 6 2" xfId="31927" xr:uid="{00000000-0005-0000-0000-0000577D0000}"/>
    <cellStyle name="Output 2 2 2 6 3 6 3" xfId="31928" xr:uid="{00000000-0005-0000-0000-0000587D0000}"/>
    <cellStyle name="Output 2 2 2 6 3 7" xfId="31929" xr:uid="{00000000-0005-0000-0000-0000597D0000}"/>
    <cellStyle name="Output 2 2 2 6 3 7 2" xfId="31930" xr:uid="{00000000-0005-0000-0000-00005A7D0000}"/>
    <cellStyle name="Output 2 2 2 6 3 7 3" xfId="31931" xr:uid="{00000000-0005-0000-0000-00005B7D0000}"/>
    <cellStyle name="Output 2 2 2 6 3 8" xfId="31932" xr:uid="{00000000-0005-0000-0000-00005C7D0000}"/>
    <cellStyle name="Output 2 2 2 6 3 8 2" xfId="31933" xr:uid="{00000000-0005-0000-0000-00005D7D0000}"/>
    <cellStyle name="Output 2 2 2 6 3 8 3" xfId="31934" xr:uid="{00000000-0005-0000-0000-00005E7D0000}"/>
    <cellStyle name="Output 2 2 2 6 3 9" xfId="31935" xr:uid="{00000000-0005-0000-0000-00005F7D0000}"/>
    <cellStyle name="Output 2 2 2 6 3 9 2" xfId="31936" xr:uid="{00000000-0005-0000-0000-0000607D0000}"/>
    <cellStyle name="Output 2 2 2 6 3 9 3" xfId="31937" xr:uid="{00000000-0005-0000-0000-0000617D0000}"/>
    <cellStyle name="Output 2 2 2 6 4" xfId="31938" xr:uid="{00000000-0005-0000-0000-0000627D0000}"/>
    <cellStyle name="Output 2 2 2 6 4 10" xfId="31939" xr:uid="{00000000-0005-0000-0000-0000637D0000}"/>
    <cellStyle name="Output 2 2 2 6 4 10 2" xfId="31940" xr:uid="{00000000-0005-0000-0000-0000647D0000}"/>
    <cellStyle name="Output 2 2 2 6 4 10 3" xfId="31941" xr:uid="{00000000-0005-0000-0000-0000657D0000}"/>
    <cellStyle name="Output 2 2 2 6 4 11" xfId="31942" xr:uid="{00000000-0005-0000-0000-0000667D0000}"/>
    <cellStyle name="Output 2 2 2 6 4 12" xfId="31943" xr:uid="{00000000-0005-0000-0000-0000677D0000}"/>
    <cellStyle name="Output 2 2 2 6 4 2" xfId="31944" xr:uid="{00000000-0005-0000-0000-0000687D0000}"/>
    <cellStyle name="Output 2 2 2 6 4 2 2" xfId="31945" xr:uid="{00000000-0005-0000-0000-0000697D0000}"/>
    <cellStyle name="Output 2 2 2 6 4 2 3" xfId="31946" xr:uid="{00000000-0005-0000-0000-00006A7D0000}"/>
    <cellStyle name="Output 2 2 2 6 4 3" xfId="31947" xr:uid="{00000000-0005-0000-0000-00006B7D0000}"/>
    <cellStyle name="Output 2 2 2 6 4 3 2" xfId="31948" xr:uid="{00000000-0005-0000-0000-00006C7D0000}"/>
    <cellStyle name="Output 2 2 2 6 4 3 3" xfId="31949" xr:uid="{00000000-0005-0000-0000-00006D7D0000}"/>
    <cellStyle name="Output 2 2 2 6 4 4" xfId="31950" xr:uid="{00000000-0005-0000-0000-00006E7D0000}"/>
    <cellStyle name="Output 2 2 2 6 4 4 2" xfId="31951" xr:uid="{00000000-0005-0000-0000-00006F7D0000}"/>
    <cellStyle name="Output 2 2 2 6 4 4 3" xfId="31952" xr:uid="{00000000-0005-0000-0000-0000707D0000}"/>
    <cellStyle name="Output 2 2 2 6 4 5" xfId="31953" xr:uid="{00000000-0005-0000-0000-0000717D0000}"/>
    <cellStyle name="Output 2 2 2 6 4 5 2" xfId="31954" xr:uid="{00000000-0005-0000-0000-0000727D0000}"/>
    <cellStyle name="Output 2 2 2 6 4 5 3" xfId="31955" xr:uid="{00000000-0005-0000-0000-0000737D0000}"/>
    <cellStyle name="Output 2 2 2 6 4 6" xfId="31956" xr:uid="{00000000-0005-0000-0000-0000747D0000}"/>
    <cellStyle name="Output 2 2 2 6 4 6 2" xfId="31957" xr:uid="{00000000-0005-0000-0000-0000757D0000}"/>
    <cellStyle name="Output 2 2 2 6 4 6 3" xfId="31958" xr:uid="{00000000-0005-0000-0000-0000767D0000}"/>
    <cellStyle name="Output 2 2 2 6 4 7" xfId="31959" xr:uid="{00000000-0005-0000-0000-0000777D0000}"/>
    <cellStyle name="Output 2 2 2 6 4 7 2" xfId="31960" xr:uid="{00000000-0005-0000-0000-0000787D0000}"/>
    <cellStyle name="Output 2 2 2 6 4 7 3" xfId="31961" xr:uid="{00000000-0005-0000-0000-0000797D0000}"/>
    <cellStyle name="Output 2 2 2 6 4 8" xfId="31962" xr:uid="{00000000-0005-0000-0000-00007A7D0000}"/>
    <cellStyle name="Output 2 2 2 6 4 8 2" xfId="31963" xr:uid="{00000000-0005-0000-0000-00007B7D0000}"/>
    <cellStyle name="Output 2 2 2 6 4 8 3" xfId="31964" xr:uid="{00000000-0005-0000-0000-00007C7D0000}"/>
    <cellStyle name="Output 2 2 2 6 4 9" xfId="31965" xr:uid="{00000000-0005-0000-0000-00007D7D0000}"/>
    <cellStyle name="Output 2 2 2 6 4 9 2" xfId="31966" xr:uid="{00000000-0005-0000-0000-00007E7D0000}"/>
    <cellStyle name="Output 2 2 2 6 4 9 3" xfId="31967" xr:uid="{00000000-0005-0000-0000-00007F7D0000}"/>
    <cellStyle name="Output 2 2 2 6 5" xfId="31968" xr:uid="{00000000-0005-0000-0000-0000807D0000}"/>
    <cellStyle name="Output 2 2 2 6 5 10" xfId="31969" xr:uid="{00000000-0005-0000-0000-0000817D0000}"/>
    <cellStyle name="Output 2 2 2 6 5 10 2" xfId="31970" xr:uid="{00000000-0005-0000-0000-0000827D0000}"/>
    <cellStyle name="Output 2 2 2 6 5 10 3" xfId="31971" xr:uid="{00000000-0005-0000-0000-0000837D0000}"/>
    <cellStyle name="Output 2 2 2 6 5 11" xfId="31972" xr:uid="{00000000-0005-0000-0000-0000847D0000}"/>
    <cellStyle name="Output 2 2 2 6 5 12" xfId="31973" xr:uid="{00000000-0005-0000-0000-0000857D0000}"/>
    <cellStyle name="Output 2 2 2 6 5 2" xfId="31974" xr:uid="{00000000-0005-0000-0000-0000867D0000}"/>
    <cellStyle name="Output 2 2 2 6 5 2 2" xfId="31975" xr:uid="{00000000-0005-0000-0000-0000877D0000}"/>
    <cellStyle name="Output 2 2 2 6 5 2 3" xfId="31976" xr:uid="{00000000-0005-0000-0000-0000887D0000}"/>
    <cellStyle name="Output 2 2 2 6 5 3" xfId="31977" xr:uid="{00000000-0005-0000-0000-0000897D0000}"/>
    <cellStyle name="Output 2 2 2 6 5 3 2" xfId="31978" xr:uid="{00000000-0005-0000-0000-00008A7D0000}"/>
    <cellStyle name="Output 2 2 2 6 5 3 3" xfId="31979" xr:uid="{00000000-0005-0000-0000-00008B7D0000}"/>
    <cellStyle name="Output 2 2 2 6 5 4" xfId="31980" xr:uid="{00000000-0005-0000-0000-00008C7D0000}"/>
    <cellStyle name="Output 2 2 2 6 5 4 2" xfId="31981" xr:uid="{00000000-0005-0000-0000-00008D7D0000}"/>
    <cellStyle name="Output 2 2 2 6 5 4 3" xfId="31982" xr:uid="{00000000-0005-0000-0000-00008E7D0000}"/>
    <cellStyle name="Output 2 2 2 6 5 5" xfId="31983" xr:uid="{00000000-0005-0000-0000-00008F7D0000}"/>
    <cellStyle name="Output 2 2 2 6 5 5 2" xfId="31984" xr:uid="{00000000-0005-0000-0000-0000907D0000}"/>
    <cellStyle name="Output 2 2 2 6 5 5 3" xfId="31985" xr:uid="{00000000-0005-0000-0000-0000917D0000}"/>
    <cellStyle name="Output 2 2 2 6 5 6" xfId="31986" xr:uid="{00000000-0005-0000-0000-0000927D0000}"/>
    <cellStyle name="Output 2 2 2 6 5 6 2" xfId="31987" xr:uid="{00000000-0005-0000-0000-0000937D0000}"/>
    <cellStyle name="Output 2 2 2 6 5 6 3" xfId="31988" xr:uid="{00000000-0005-0000-0000-0000947D0000}"/>
    <cellStyle name="Output 2 2 2 6 5 7" xfId="31989" xr:uid="{00000000-0005-0000-0000-0000957D0000}"/>
    <cellStyle name="Output 2 2 2 6 5 7 2" xfId="31990" xr:uid="{00000000-0005-0000-0000-0000967D0000}"/>
    <cellStyle name="Output 2 2 2 6 5 7 3" xfId="31991" xr:uid="{00000000-0005-0000-0000-0000977D0000}"/>
    <cellStyle name="Output 2 2 2 6 5 8" xfId="31992" xr:uid="{00000000-0005-0000-0000-0000987D0000}"/>
    <cellStyle name="Output 2 2 2 6 5 8 2" xfId="31993" xr:uid="{00000000-0005-0000-0000-0000997D0000}"/>
    <cellStyle name="Output 2 2 2 6 5 8 3" xfId="31994" xr:uid="{00000000-0005-0000-0000-00009A7D0000}"/>
    <cellStyle name="Output 2 2 2 6 5 9" xfId="31995" xr:uid="{00000000-0005-0000-0000-00009B7D0000}"/>
    <cellStyle name="Output 2 2 2 6 5 9 2" xfId="31996" xr:uid="{00000000-0005-0000-0000-00009C7D0000}"/>
    <cellStyle name="Output 2 2 2 6 5 9 3" xfId="31997" xr:uid="{00000000-0005-0000-0000-00009D7D0000}"/>
    <cellStyle name="Output 2 2 2 6 6" xfId="31998" xr:uid="{00000000-0005-0000-0000-00009E7D0000}"/>
    <cellStyle name="Output 2 2 2 6 6 2" xfId="31999" xr:uid="{00000000-0005-0000-0000-00009F7D0000}"/>
    <cellStyle name="Output 2 2 2 6 6 2 2" xfId="32000" xr:uid="{00000000-0005-0000-0000-0000A07D0000}"/>
    <cellStyle name="Output 2 2 2 6 6 2 3" xfId="32001" xr:uid="{00000000-0005-0000-0000-0000A17D0000}"/>
    <cellStyle name="Output 2 2 2 6 6 2 4" xfId="32002" xr:uid="{00000000-0005-0000-0000-0000A27D0000}"/>
    <cellStyle name="Output 2 2 2 6 6 3" xfId="32003" xr:uid="{00000000-0005-0000-0000-0000A37D0000}"/>
    <cellStyle name="Output 2 2 2 6 6 4" xfId="32004" xr:uid="{00000000-0005-0000-0000-0000A47D0000}"/>
    <cellStyle name="Output 2 2 2 6 7" xfId="32005" xr:uid="{00000000-0005-0000-0000-0000A57D0000}"/>
    <cellStyle name="Output 2 2 2 6 7 2" xfId="32006" xr:uid="{00000000-0005-0000-0000-0000A67D0000}"/>
    <cellStyle name="Output 2 2 2 6 7 2 2" xfId="32007" xr:uid="{00000000-0005-0000-0000-0000A77D0000}"/>
    <cellStyle name="Output 2 2 2 6 7 2 3" xfId="32008" xr:uid="{00000000-0005-0000-0000-0000A87D0000}"/>
    <cellStyle name="Output 2 2 2 6 7 2 4" xfId="32009" xr:uid="{00000000-0005-0000-0000-0000A97D0000}"/>
    <cellStyle name="Output 2 2 2 6 7 3" xfId="32010" xr:uid="{00000000-0005-0000-0000-0000AA7D0000}"/>
    <cellStyle name="Output 2 2 2 6 7 4" xfId="32011" xr:uid="{00000000-0005-0000-0000-0000AB7D0000}"/>
    <cellStyle name="Output 2 2 2 6 8" xfId="32012" xr:uid="{00000000-0005-0000-0000-0000AC7D0000}"/>
    <cellStyle name="Output 2 2 2 6 8 2" xfId="32013" xr:uid="{00000000-0005-0000-0000-0000AD7D0000}"/>
    <cellStyle name="Output 2 2 2 6 8 2 2" xfId="32014" xr:uid="{00000000-0005-0000-0000-0000AE7D0000}"/>
    <cellStyle name="Output 2 2 2 6 8 2 3" xfId="32015" xr:uid="{00000000-0005-0000-0000-0000AF7D0000}"/>
    <cellStyle name="Output 2 2 2 6 8 2 4" xfId="32016" xr:uid="{00000000-0005-0000-0000-0000B07D0000}"/>
    <cellStyle name="Output 2 2 2 6 8 3" xfId="32017" xr:uid="{00000000-0005-0000-0000-0000B17D0000}"/>
    <cellStyle name="Output 2 2 2 6 8 4" xfId="32018" xr:uid="{00000000-0005-0000-0000-0000B27D0000}"/>
    <cellStyle name="Output 2 2 2 6 9" xfId="32019" xr:uid="{00000000-0005-0000-0000-0000B37D0000}"/>
    <cellStyle name="Output 2 2 2 6 9 2" xfId="32020" xr:uid="{00000000-0005-0000-0000-0000B47D0000}"/>
    <cellStyle name="Output 2 2 2 6 9 3" xfId="32021" xr:uid="{00000000-0005-0000-0000-0000B57D0000}"/>
    <cellStyle name="Output 2 2 2 7" xfId="393" xr:uid="{00000000-0005-0000-0000-0000B67D0000}"/>
    <cellStyle name="Output 2 2 2 7 2" xfId="32022" xr:uid="{00000000-0005-0000-0000-0000B77D0000}"/>
    <cellStyle name="Output 2 2 2 7 2 10" xfId="32023" xr:uid="{00000000-0005-0000-0000-0000B87D0000}"/>
    <cellStyle name="Output 2 2 2 7 2 10 10" xfId="32024" xr:uid="{00000000-0005-0000-0000-0000B97D0000}"/>
    <cellStyle name="Output 2 2 2 7 2 10 11" xfId="32025" xr:uid="{00000000-0005-0000-0000-0000BA7D0000}"/>
    <cellStyle name="Output 2 2 2 7 2 10 12" xfId="32026" xr:uid="{00000000-0005-0000-0000-0000BB7D0000}"/>
    <cellStyle name="Output 2 2 2 7 2 10 2" xfId="32027" xr:uid="{00000000-0005-0000-0000-0000BC7D0000}"/>
    <cellStyle name="Output 2 2 2 7 2 10 2 2" xfId="32028" xr:uid="{00000000-0005-0000-0000-0000BD7D0000}"/>
    <cellStyle name="Output 2 2 2 7 2 10 2 3" xfId="32029" xr:uid="{00000000-0005-0000-0000-0000BE7D0000}"/>
    <cellStyle name="Output 2 2 2 7 2 10 3" xfId="32030" xr:uid="{00000000-0005-0000-0000-0000BF7D0000}"/>
    <cellStyle name="Output 2 2 2 7 2 10 3 2" xfId="32031" xr:uid="{00000000-0005-0000-0000-0000C07D0000}"/>
    <cellStyle name="Output 2 2 2 7 2 10 3 3" xfId="32032" xr:uid="{00000000-0005-0000-0000-0000C17D0000}"/>
    <cellStyle name="Output 2 2 2 7 2 10 4" xfId="32033" xr:uid="{00000000-0005-0000-0000-0000C27D0000}"/>
    <cellStyle name="Output 2 2 2 7 2 10 4 2" xfId="32034" xr:uid="{00000000-0005-0000-0000-0000C37D0000}"/>
    <cellStyle name="Output 2 2 2 7 2 10 4 3" xfId="32035" xr:uid="{00000000-0005-0000-0000-0000C47D0000}"/>
    <cellStyle name="Output 2 2 2 7 2 10 5" xfId="32036" xr:uid="{00000000-0005-0000-0000-0000C57D0000}"/>
    <cellStyle name="Output 2 2 2 7 2 10 5 2" xfId="32037" xr:uid="{00000000-0005-0000-0000-0000C67D0000}"/>
    <cellStyle name="Output 2 2 2 7 2 10 5 3" xfId="32038" xr:uid="{00000000-0005-0000-0000-0000C77D0000}"/>
    <cellStyle name="Output 2 2 2 7 2 10 6" xfId="32039" xr:uid="{00000000-0005-0000-0000-0000C87D0000}"/>
    <cellStyle name="Output 2 2 2 7 2 10 6 2" xfId="32040" xr:uid="{00000000-0005-0000-0000-0000C97D0000}"/>
    <cellStyle name="Output 2 2 2 7 2 10 6 3" xfId="32041" xr:uid="{00000000-0005-0000-0000-0000CA7D0000}"/>
    <cellStyle name="Output 2 2 2 7 2 10 7" xfId="32042" xr:uid="{00000000-0005-0000-0000-0000CB7D0000}"/>
    <cellStyle name="Output 2 2 2 7 2 10 7 2" xfId="32043" xr:uid="{00000000-0005-0000-0000-0000CC7D0000}"/>
    <cellStyle name="Output 2 2 2 7 2 10 7 3" xfId="32044" xr:uid="{00000000-0005-0000-0000-0000CD7D0000}"/>
    <cellStyle name="Output 2 2 2 7 2 10 8" xfId="32045" xr:uid="{00000000-0005-0000-0000-0000CE7D0000}"/>
    <cellStyle name="Output 2 2 2 7 2 10 8 2" xfId="32046" xr:uid="{00000000-0005-0000-0000-0000CF7D0000}"/>
    <cellStyle name="Output 2 2 2 7 2 10 8 3" xfId="32047" xr:uid="{00000000-0005-0000-0000-0000D07D0000}"/>
    <cellStyle name="Output 2 2 2 7 2 10 9" xfId="32048" xr:uid="{00000000-0005-0000-0000-0000D17D0000}"/>
    <cellStyle name="Output 2 2 2 7 2 10 9 2" xfId="32049" xr:uid="{00000000-0005-0000-0000-0000D27D0000}"/>
    <cellStyle name="Output 2 2 2 7 2 10 9 3" xfId="32050" xr:uid="{00000000-0005-0000-0000-0000D37D0000}"/>
    <cellStyle name="Output 2 2 2 7 2 11" xfId="32051" xr:uid="{00000000-0005-0000-0000-0000D47D0000}"/>
    <cellStyle name="Output 2 2 2 7 2 11 2" xfId="32052" xr:uid="{00000000-0005-0000-0000-0000D57D0000}"/>
    <cellStyle name="Output 2 2 2 7 2 11 3" xfId="32053" xr:uid="{00000000-0005-0000-0000-0000D67D0000}"/>
    <cellStyle name="Output 2 2 2 7 2 12" xfId="32054" xr:uid="{00000000-0005-0000-0000-0000D77D0000}"/>
    <cellStyle name="Output 2 2 2 7 2 12 2" xfId="32055" xr:uid="{00000000-0005-0000-0000-0000D87D0000}"/>
    <cellStyle name="Output 2 2 2 7 2 12 3" xfId="32056" xr:uid="{00000000-0005-0000-0000-0000D97D0000}"/>
    <cellStyle name="Output 2 2 2 7 2 13" xfId="32057" xr:uid="{00000000-0005-0000-0000-0000DA7D0000}"/>
    <cellStyle name="Output 2 2 2 7 2 13 2" xfId="32058" xr:uid="{00000000-0005-0000-0000-0000DB7D0000}"/>
    <cellStyle name="Output 2 2 2 7 2 13 3" xfId="32059" xr:uid="{00000000-0005-0000-0000-0000DC7D0000}"/>
    <cellStyle name="Output 2 2 2 7 2 14" xfId="32060" xr:uid="{00000000-0005-0000-0000-0000DD7D0000}"/>
    <cellStyle name="Output 2 2 2 7 2 14 2" xfId="32061" xr:uid="{00000000-0005-0000-0000-0000DE7D0000}"/>
    <cellStyle name="Output 2 2 2 7 2 14 3" xfId="32062" xr:uid="{00000000-0005-0000-0000-0000DF7D0000}"/>
    <cellStyle name="Output 2 2 2 7 2 15" xfId="32063" xr:uid="{00000000-0005-0000-0000-0000E07D0000}"/>
    <cellStyle name="Output 2 2 2 7 2 15 2" xfId="32064" xr:uid="{00000000-0005-0000-0000-0000E17D0000}"/>
    <cellStyle name="Output 2 2 2 7 2 15 3" xfId="32065" xr:uid="{00000000-0005-0000-0000-0000E27D0000}"/>
    <cellStyle name="Output 2 2 2 7 2 16" xfId="32066" xr:uid="{00000000-0005-0000-0000-0000E37D0000}"/>
    <cellStyle name="Output 2 2 2 7 2 16 2" xfId="32067" xr:uid="{00000000-0005-0000-0000-0000E47D0000}"/>
    <cellStyle name="Output 2 2 2 7 2 16 3" xfId="32068" xr:uid="{00000000-0005-0000-0000-0000E57D0000}"/>
    <cellStyle name="Output 2 2 2 7 2 17" xfId="32069" xr:uid="{00000000-0005-0000-0000-0000E67D0000}"/>
    <cellStyle name="Output 2 2 2 7 2 17 2" xfId="32070" xr:uid="{00000000-0005-0000-0000-0000E77D0000}"/>
    <cellStyle name="Output 2 2 2 7 2 17 3" xfId="32071" xr:uid="{00000000-0005-0000-0000-0000E87D0000}"/>
    <cellStyle name="Output 2 2 2 7 2 18" xfId="32072" xr:uid="{00000000-0005-0000-0000-0000E97D0000}"/>
    <cellStyle name="Output 2 2 2 7 2 18 2" xfId="32073" xr:uid="{00000000-0005-0000-0000-0000EA7D0000}"/>
    <cellStyle name="Output 2 2 2 7 2 18 3" xfId="32074" xr:uid="{00000000-0005-0000-0000-0000EB7D0000}"/>
    <cellStyle name="Output 2 2 2 7 2 19" xfId="32075" xr:uid="{00000000-0005-0000-0000-0000EC7D0000}"/>
    <cellStyle name="Output 2 2 2 7 2 2" xfId="32076" xr:uid="{00000000-0005-0000-0000-0000ED7D0000}"/>
    <cellStyle name="Output 2 2 2 7 2 2 10" xfId="32077" xr:uid="{00000000-0005-0000-0000-0000EE7D0000}"/>
    <cellStyle name="Output 2 2 2 7 2 2 11" xfId="32078" xr:uid="{00000000-0005-0000-0000-0000EF7D0000}"/>
    <cellStyle name="Output 2 2 2 7 2 2 12" xfId="32079" xr:uid="{00000000-0005-0000-0000-0000F07D0000}"/>
    <cellStyle name="Output 2 2 2 7 2 2 2" xfId="32080" xr:uid="{00000000-0005-0000-0000-0000F17D0000}"/>
    <cellStyle name="Output 2 2 2 7 2 2 2 2" xfId="32081" xr:uid="{00000000-0005-0000-0000-0000F27D0000}"/>
    <cellStyle name="Output 2 2 2 7 2 2 2 3" xfId="32082" xr:uid="{00000000-0005-0000-0000-0000F37D0000}"/>
    <cellStyle name="Output 2 2 2 7 2 2 3" xfId="32083" xr:uid="{00000000-0005-0000-0000-0000F47D0000}"/>
    <cellStyle name="Output 2 2 2 7 2 2 3 2" xfId="32084" xr:uid="{00000000-0005-0000-0000-0000F57D0000}"/>
    <cellStyle name="Output 2 2 2 7 2 2 3 3" xfId="32085" xr:uid="{00000000-0005-0000-0000-0000F67D0000}"/>
    <cellStyle name="Output 2 2 2 7 2 2 4" xfId="32086" xr:uid="{00000000-0005-0000-0000-0000F77D0000}"/>
    <cellStyle name="Output 2 2 2 7 2 2 4 2" xfId="32087" xr:uid="{00000000-0005-0000-0000-0000F87D0000}"/>
    <cellStyle name="Output 2 2 2 7 2 2 4 3" xfId="32088" xr:uid="{00000000-0005-0000-0000-0000F97D0000}"/>
    <cellStyle name="Output 2 2 2 7 2 2 5" xfId="32089" xr:uid="{00000000-0005-0000-0000-0000FA7D0000}"/>
    <cellStyle name="Output 2 2 2 7 2 2 5 2" xfId="32090" xr:uid="{00000000-0005-0000-0000-0000FB7D0000}"/>
    <cellStyle name="Output 2 2 2 7 2 2 5 3" xfId="32091" xr:uid="{00000000-0005-0000-0000-0000FC7D0000}"/>
    <cellStyle name="Output 2 2 2 7 2 2 6" xfId="32092" xr:uid="{00000000-0005-0000-0000-0000FD7D0000}"/>
    <cellStyle name="Output 2 2 2 7 2 2 6 2" xfId="32093" xr:uid="{00000000-0005-0000-0000-0000FE7D0000}"/>
    <cellStyle name="Output 2 2 2 7 2 2 6 3" xfId="32094" xr:uid="{00000000-0005-0000-0000-0000FF7D0000}"/>
    <cellStyle name="Output 2 2 2 7 2 2 7" xfId="32095" xr:uid="{00000000-0005-0000-0000-0000007E0000}"/>
    <cellStyle name="Output 2 2 2 7 2 2 7 2" xfId="32096" xr:uid="{00000000-0005-0000-0000-0000017E0000}"/>
    <cellStyle name="Output 2 2 2 7 2 2 7 3" xfId="32097" xr:uid="{00000000-0005-0000-0000-0000027E0000}"/>
    <cellStyle name="Output 2 2 2 7 2 2 8" xfId="32098" xr:uid="{00000000-0005-0000-0000-0000037E0000}"/>
    <cellStyle name="Output 2 2 2 7 2 2 8 2" xfId="32099" xr:uid="{00000000-0005-0000-0000-0000047E0000}"/>
    <cellStyle name="Output 2 2 2 7 2 2 8 3" xfId="32100" xr:uid="{00000000-0005-0000-0000-0000057E0000}"/>
    <cellStyle name="Output 2 2 2 7 2 2 9" xfId="32101" xr:uid="{00000000-0005-0000-0000-0000067E0000}"/>
    <cellStyle name="Output 2 2 2 7 2 2 9 2" xfId="32102" xr:uid="{00000000-0005-0000-0000-0000077E0000}"/>
    <cellStyle name="Output 2 2 2 7 2 2 9 3" xfId="32103" xr:uid="{00000000-0005-0000-0000-0000087E0000}"/>
    <cellStyle name="Output 2 2 2 7 2 20" xfId="32104" xr:uid="{00000000-0005-0000-0000-0000097E0000}"/>
    <cellStyle name="Output 2 2 2 7 2 21" xfId="32105" xr:uid="{00000000-0005-0000-0000-00000A7E0000}"/>
    <cellStyle name="Output 2 2 2 7 2 3" xfId="32106" xr:uid="{00000000-0005-0000-0000-00000B7E0000}"/>
    <cellStyle name="Output 2 2 2 7 2 3 10" xfId="32107" xr:uid="{00000000-0005-0000-0000-00000C7E0000}"/>
    <cellStyle name="Output 2 2 2 7 2 3 11" xfId="32108" xr:uid="{00000000-0005-0000-0000-00000D7E0000}"/>
    <cellStyle name="Output 2 2 2 7 2 3 12" xfId="32109" xr:uid="{00000000-0005-0000-0000-00000E7E0000}"/>
    <cellStyle name="Output 2 2 2 7 2 3 2" xfId="32110" xr:uid="{00000000-0005-0000-0000-00000F7E0000}"/>
    <cellStyle name="Output 2 2 2 7 2 3 2 2" xfId="32111" xr:uid="{00000000-0005-0000-0000-0000107E0000}"/>
    <cellStyle name="Output 2 2 2 7 2 3 2 3" xfId="32112" xr:uid="{00000000-0005-0000-0000-0000117E0000}"/>
    <cellStyle name="Output 2 2 2 7 2 3 3" xfId="32113" xr:uid="{00000000-0005-0000-0000-0000127E0000}"/>
    <cellStyle name="Output 2 2 2 7 2 3 3 2" xfId="32114" xr:uid="{00000000-0005-0000-0000-0000137E0000}"/>
    <cellStyle name="Output 2 2 2 7 2 3 3 3" xfId="32115" xr:uid="{00000000-0005-0000-0000-0000147E0000}"/>
    <cellStyle name="Output 2 2 2 7 2 3 4" xfId="32116" xr:uid="{00000000-0005-0000-0000-0000157E0000}"/>
    <cellStyle name="Output 2 2 2 7 2 3 4 2" xfId="32117" xr:uid="{00000000-0005-0000-0000-0000167E0000}"/>
    <cellStyle name="Output 2 2 2 7 2 3 4 3" xfId="32118" xr:uid="{00000000-0005-0000-0000-0000177E0000}"/>
    <cellStyle name="Output 2 2 2 7 2 3 5" xfId="32119" xr:uid="{00000000-0005-0000-0000-0000187E0000}"/>
    <cellStyle name="Output 2 2 2 7 2 3 5 2" xfId="32120" xr:uid="{00000000-0005-0000-0000-0000197E0000}"/>
    <cellStyle name="Output 2 2 2 7 2 3 5 3" xfId="32121" xr:uid="{00000000-0005-0000-0000-00001A7E0000}"/>
    <cellStyle name="Output 2 2 2 7 2 3 6" xfId="32122" xr:uid="{00000000-0005-0000-0000-00001B7E0000}"/>
    <cellStyle name="Output 2 2 2 7 2 3 6 2" xfId="32123" xr:uid="{00000000-0005-0000-0000-00001C7E0000}"/>
    <cellStyle name="Output 2 2 2 7 2 3 6 3" xfId="32124" xr:uid="{00000000-0005-0000-0000-00001D7E0000}"/>
    <cellStyle name="Output 2 2 2 7 2 3 7" xfId="32125" xr:uid="{00000000-0005-0000-0000-00001E7E0000}"/>
    <cellStyle name="Output 2 2 2 7 2 3 7 2" xfId="32126" xr:uid="{00000000-0005-0000-0000-00001F7E0000}"/>
    <cellStyle name="Output 2 2 2 7 2 3 7 3" xfId="32127" xr:uid="{00000000-0005-0000-0000-0000207E0000}"/>
    <cellStyle name="Output 2 2 2 7 2 3 8" xfId="32128" xr:uid="{00000000-0005-0000-0000-0000217E0000}"/>
    <cellStyle name="Output 2 2 2 7 2 3 8 2" xfId="32129" xr:uid="{00000000-0005-0000-0000-0000227E0000}"/>
    <cellStyle name="Output 2 2 2 7 2 3 8 3" xfId="32130" xr:uid="{00000000-0005-0000-0000-0000237E0000}"/>
    <cellStyle name="Output 2 2 2 7 2 3 9" xfId="32131" xr:uid="{00000000-0005-0000-0000-0000247E0000}"/>
    <cellStyle name="Output 2 2 2 7 2 3 9 2" xfId="32132" xr:uid="{00000000-0005-0000-0000-0000257E0000}"/>
    <cellStyle name="Output 2 2 2 7 2 3 9 3" xfId="32133" xr:uid="{00000000-0005-0000-0000-0000267E0000}"/>
    <cellStyle name="Output 2 2 2 7 2 4" xfId="32134" xr:uid="{00000000-0005-0000-0000-0000277E0000}"/>
    <cellStyle name="Output 2 2 2 7 2 4 10" xfId="32135" xr:uid="{00000000-0005-0000-0000-0000287E0000}"/>
    <cellStyle name="Output 2 2 2 7 2 4 11" xfId="32136" xr:uid="{00000000-0005-0000-0000-0000297E0000}"/>
    <cellStyle name="Output 2 2 2 7 2 4 12" xfId="32137" xr:uid="{00000000-0005-0000-0000-00002A7E0000}"/>
    <cellStyle name="Output 2 2 2 7 2 4 2" xfId="32138" xr:uid="{00000000-0005-0000-0000-00002B7E0000}"/>
    <cellStyle name="Output 2 2 2 7 2 4 2 2" xfId="32139" xr:uid="{00000000-0005-0000-0000-00002C7E0000}"/>
    <cellStyle name="Output 2 2 2 7 2 4 2 3" xfId="32140" xr:uid="{00000000-0005-0000-0000-00002D7E0000}"/>
    <cellStyle name="Output 2 2 2 7 2 4 3" xfId="32141" xr:uid="{00000000-0005-0000-0000-00002E7E0000}"/>
    <cellStyle name="Output 2 2 2 7 2 4 3 2" xfId="32142" xr:uid="{00000000-0005-0000-0000-00002F7E0000}"/>
    <cellStyle name="Output 2 2 2 7 2 4 3 3" xfId="32143" xr:uid="{00000000-0005-0000-0000-0000307E0000}"/>
    <cellStyle name="Output 2 2 2 7 2 4 4" xfId="32144" xr:uid="{00000000-0005-0000-0000-0000317E0000}"/>
    <cellStyle name="Output 2 2 2 7 2 4 4 2" xfId="32145" xr:uid="{00000000-0005-0000-0000-0000327E0000}"/>
    <cellStyle name="Output 2 2 2 7 2 4 4 3" xfId="32146" xr:uid="{00000000-0005-0000-0000-0000337E0000}"/>
    <cellStyle name="Output 2 2 2 7 2 4 5" xfId="32147" xr:uid="{00000000-0005-0000-0000-0000347E0000}"/>
    <cellStyle name="Output 2 2 2 7 2 4 5 2" xfId="32148" xr:uid="{00000000-0005-0000-0000-0000357E0000}"/>
    <cellStyle name="Output 2 2 2 7 2 4 5 3" xfId="32149" xr:uid="{00000000-0005-0000-0000-0000367E0000}"/>
    <cellStyle name="Output 2 2 2 7 2 4 6" xfId="32150" xr:uid="{00000000-0005-0000-0000-0000377E0000}"/>
    <cellStyle name="Output 2 2 2 7 2 4 6 2" xfId="32151" xr:uid="{00000000-0005-0000-0000-0000387E0000}"/>
    <cellStyle name="Output 2 2 2 7 2 4 6 3" xfId="32152" xr:uid="{00000000-0005-0000-0000-0000397E0000}"/>
    <cellStyle name="Output 2 2 2 7 2 4 7" xfId="32153" xr:uid="{00000000-0005-0000-0000-00003A7E0000}"/>
    <cellStyle name="Output 2 2 2 7 2 4 7 2" xfId="32154" xr:uid="{00000000-0005-0000-0000-00003B7E0000}"/>
    <cellStyle name="Output 2 2 2 7 2 4 7 3" xfId="32155" xr:uid="{00000000-0005-0000-0000-00003C7E0000}"/>
    <cellStyle name="Output 2 2 2 7 2 4 8" xfId="32156" xr:uid="{00000000-0005-0000-0000-00003D7E0000}"/>
    <cellStyle name="Output 2 2 2 7 2 4 8 2" xfId="32157" xr:uid="{00000000-0005-0000-0000-00003E7E0000}"/>
    <cellStyle name="Output 2 2 2 7 2 4 8 3" xfId="32158" xr:uid="{00000000-0005-0000-0000-00003F7E0000}"/>
    <cellStyle name="Output 2 2 2 7 2 4 9" xfId="32159" xr:uid="{00000000-0005-0000-0000-0000407E0000}"/>
    <cellStyle name="Output 2 2 2 7 2 4 9 2" xfId="32160" xr:uid="{00000000-0005-0000-0000-0000417E0000}"/>
    <cellStyle name="Output 2 2 2 7 2 4 9 3" xfId="32161" xr:uid="{00000000-0005-0000-0000-0000427E0000}"/>
    <cellStyle name="Output 2 2 2 7 2 5" xfId="32162" xr:uid="{00000000-0005-0000-0000-0000437E0000}"/>
    <cellStyle name="Output 2 2 2 7 2 5 10" xfId="32163" xr:uid="{00000000-0005-0000-0000-0000447E0000}"/>
    <cellStyle name="Output 2 2 2 7 2 5 11" xfId="32164" xr:uid="{00000000-0005-0000-0000-0000457E0000}"/>
    <cellStyle name="Output 2 2 2 7 2 5 12" xfId="32165" xr:uid="{00000000-0005-0000-0000-0000467E0000}"/>
    <cellStyle name="Output 2 2 2 7 2 5 2" xfId="32166" xr:uid="{00000000-0005-0000-0000-0000477E0000}"/>
    <cellStyle name="Output 2 2 2 7 2 5 2 2" xfId="32167" xr:uid="{00000000-0005-0000-0000-0000487E0000}"/>
    <cellStyle name="Output 2 2 2 7 2 5 2 3" xfId="32168" xr:uid="{00000000-0005-0000-0000-0000497E0000}"/>
    <cellStyle name="Output 2 2 2 7 2 5 3" xfId="32169" xr:uid="{00000000-0005-0000-0000-00004A7E0000}"/>
    <cellStyle name="Output 2 2 2 7 2 5 3 2" xfId="32170" xr:uid="{00000000-0005-0000-0000-00004B7E0000}"/>
    <cellStyle name="Output 2 2 2 7 2 5 3 3" xfId="32171" xr:uid="{00000000-0005-0000-0000-00004C7E0000}"/>
    <cellStyle name="Output 2 2 2 7 2 5 4" xfId="32172" xr:uid="{00000000-0005-0000-0000-00004D7E0000}"/>
    <cellStyle name="Output 2 2 2 7 2 5 4 2" xfId="32173" xr:uid="{00000000-0005-0000-0000-00004E7E0000}"/>
    <cellStyle name="Output 2 2 2 7 2 5 4 3" xfId="32174" xr:uid="{00000000-0005-0000-0000-00004F7E0000}"/>
    <cellStyle name="Output 2 2 2 7 2 5 5" xfId="32175" xr:uid="{00000000-0005-0000-0000-0000507E0000}"/>
    <cellStyle name="Output 2 2 2 7 2 5 5 2" xfId="32176" xr:uid="{00000000-0005-0000-0000-0000517E0000}"/>
    <cellStyle name="Output 2 2 2 7 2 5 5 3" xfId="32177" xr:uid="{00000000-0005-0000-0000-0000527E0000}"/>
    <cellStyle name="Output 2 2 2 7 2 5 6" xfId="32178" xr:uid="{00000000-0005-0000-0000-0000537E0000}"/>
    <cellStyle name="Output 2 2 2 7 2 5 6 2" xfId="32179" xr:uid="{00000000-0005-0000-0000-0000547E0000}"/>
    <cellStyle name="Output 2 2 2 7 2 5 6 3" xfId="32180" xr:uid="{00000000-0005-0000-0000-0000557E0000}"/>
    <cellStyle name="Output 2 2 2 7 2 5 7" xfId="32181" xr:uid="{00000000-0005-0000-0000-0000567E0000}"/>
    <cellStyle name="Output 2 2 2 7 2 5 7 2" xfId="32182" xr:uid="{00000000-0005-0000-0000-0000577E0000}"/>
    <cellStyle name="Output 2 2 2 7 2 5 7 3" xfId="32183" xr:uid="{00000000-0005-0000-0000-0000587E0000}"/>
    <cellStyle name="Output 2 2 2 7 2 5 8" xfId="32184" xr:uid="{00000000-0005-0000-0000-0000597E0000}"/>
    <cellStyle name="Output 2 2 2 7 2 5 8 2" xfId="32185" xr:uid="{00000000-0005-0000-0000-00005A7E0000}"/>
    <cellStyle name="Output 2 2 2 7 2 5 8 3" xfId="32186" xr:uid="{00000000-0005-0000-0000-00005B7E0000}"/>
    <cellStyle name="Output 2 2 2 7 2 5 9" xfId="32187" xr:uid="{00000000-0005-0000-0000-00005C7E0000}"/>
    <cellStyle name="Output 2 2 2 7 2 5 9 2" xfId="32188" xr:uid="{00000000-0005-0000-0000-00005D7E0000}"/>
    <cellStyle name="Output 2 2 2 7 2 5 9 3" xfId="32189" xr:uid="{00000000-0005-0000-0000-00005E7E0000}"/>
    <cellStyle name="Output 2 2 2 7 2 6" xfId="32190" xr:uid="{00000000-0005-0000-0000-00005F7E0000}"/>
    <cellStyle name="Output 2 2 2 7 2 6 10" xfId="32191" xr:uid="{00000000-0005-0000-0000-0000607E0000}"/>
    <cellStyle name="Output 2 2 2 7 2 6 11" xfId="32192" xr:uid="{00000000-0005-0000-0000-0000617E0000}"/>
    <cellStyle name="Output 2 2 2 7 2 6 12" xfId="32193" xr:uid="{00000000-0005-0000-0000-0000627E0000}"/>
    <cellStyle name="Output 2 2 2 7 2 6 2" xfId="32194" xr:uid="{00000000-0005-0000-0000-0000637E0000}"/>
    <cellStyle name="Output 2 2 2 7 2 6 2 2" xfId="32195" xr:uid="{00000000-0005-0000-0000-0000647E0000}"/>
    <cellStyle name="Output 2 2 2 7 2 6 2 3" xfId="32196" xr:uid="{00000000-0005-0000-0000-0000657E0000}"/>
    <cellStyle name="Output 2 2 2 7 2 6 3" xfId="32197" xr:uid="{00000000-0005-0000-0000-0000667E0000}"/>
    <cellStyle name="Output 2 2 2 7 2 6 3 2" xfId="32198" xr:uid="{00000000-0005-0000-0000-0000677E0000}"/>
    <cellStyle name="Output 2 2 2 7 2 6 3 3" xfId="32199" xr:uid="{00000000-0005-0000-0000-0000687E0000}"/>
    <cellStyle name="Output 2 2 2 7 2 6 4" xfId="32200" xr:uid="{00000000-0005-0000-0000-0000697E0000}"/>
    <cellStyle name="Output 2 2 2 7 2 6 4 2" xfId="32201" xr:uid="{00000000-0005-0000-0000-00006A7E0000}"/>
    <cellStyle name="Output 2 2 2 7 2 6 4 3" xfId="32202" xr:uid="{00000000-0005-0000-0000-00006B7E0000}"/>
    <cellStyle name="Output 2 2 2 7 2 6 5" xfId="32203" xr:uid="{00000000-0005-0000-0000-00006C7E0000}"/>
    <cellStyle name="Output 2 2 2 7 2 6 5 2" xfId="32204" xr:uid="{00000000-0005-0000-0000-00006D7E0000}"/>
    <cellStyle name="Output 2 2 2 7 2 6 5 3" xfId="32205" xr:uid="{00000000-0005-0000-0000-00006E7E0000}"/>
    <cellStyle name="Output 2 2 2 7 2 6 6" xfId="32206" xr:uid="{00000000-0005-0000-0000-00006F7E0000}"/>
    <cellStyle name="Output 2 2 2 7 2 6 6 2" xfId="32207" xr:uid="{00000000-0005-0000-0000-0000707E0000}"/>
    <cellStyle name="Output 2 2 2 7 2 6 6 3" xfId="32208" xr:uid="{00000000-0005-0000-0000-0000717E0000}"/>
    <cellStyle name="Output 2 2 2 7 2 6 7" xfId="32209" xr:uid="{00000000-0005-0000-0000-0000727E0000}"/>
    <cellStyle name="Output 2 2 2 7 2 6 7 2" xfId="32210" xr:uid="{00000000-0005-0000-0000-0000737E0000}"/>
    <cellStyle name="Output 2 2 2 7 2 6 7 3" xfId="32211" xr:uid="{00000000-0005-0000-0000-0000747E0000}"/>
    <cellStyle name="Output 2 2 2 7 2 6 8" xfId="32212" xr:uid="{00000000-0005-0000-0000-0000757E0000}"/>
    <cellStyle name="Output 2 2 2 7 2 6 8 2" xfId="32213" xr:uid="{00000000-0005-0000-0000-0000767E0000}"/>
    <cellStyle name="Output 2 2 2 7 2 6 8 3" xfId="32214" xr:uid="{00000000-0005-0000-0000-0000777E0000}"/>
    <cellStyle name="Output 2 2 2 7 2 6 9" xfId="32215" xr:uid="{00000000-0005-0000-0000-0000787E0000}"/>
    <cellStyle name="Output 2 2 2 7 2 6 9 2" xfId="32216" xr:uid="{00000000-0005-0000-0000-0000797E0000}"/>
    <cellStyle name="Output 2 2 2 7 2 6 9 3" xfId="32217" xr:uid="{00000000-0005-0000-0000-00007A7E0000}"/>
    <cellStyle name="Output 2 2 2 7 2 7" xfId="32218" xr:uid="{00000000-0005-0000-0000-00007B7E0000}"/>
    <cellStyle name="Output 2 2 2 7 2 7 10" xfId="32219" xr:uid="{00000000-0005-0000-0000-00007C7E0000}"/>
    <cellStyle name="Output 2 2 2 7 2 7 11" xfId="32220" xr:uid="{00000000-0005-0000-0000-00007D7E0000}"/>
    <cellStyle name="Output 2 2 2 7 2 7 12" xfId="32221" xr:uid="{00000000-0005-0000-0000-00007E7E0000}"/>
    <cellStyle name="Output 2 2 2 7 2 7 2" xfId="32222" xr:uid="{00000000-0005-0000-0000-00007F7E0000}"/>
    <cellStyle name="Output 2 2 2 7 2 7 2 2" xfId="32223" xr:uid="{00000000-0005-0000-0000-0000807E0000}"/>
    <cellStyle name="Output 2 2 2 7 2 7 2 3" xfId="32224" xr:uid="{00000000-0005-0000-0000-0000817E0000}"/>
    <cellStyle name="Output 2 2 2 7 2 7 3" xfId="32225" xr:uid="{00000000-0005-0000-0000-0000827E0000}"/>
    <cellStyle name="Output 2 2 2 7 2 7 3 2" xfId="32226" xr:uid="{00000000-0005-0000-0000-0000837E0000}"/>
    <cellStyle name="Output 2 2 2 7 2 7 3 3" xfId="32227" xr:uid="{00000000-0005-0000-0000-0000847E0000}"/>
    <cellStyle name="Output 2 2 2 7 2 7 4" xfId="32228" xr:uid="{00000000-0005-0000-0000-0000857E0000}"/>
    <cellStyle name="Output 2 2 2 7 2 7 4 2" xfId="32229" xr:uid="{00000000-0005-0000-0000-0000867E0000}"/>
    <cellStyle name="Output 2 2 2 7 2 7 4 3" xfId="32230" xr:uid="{00000000-0005-0000-0000-0000877E0000}"/>
    <cellStyle name="Output 2 2 2 7 2 7 5" xfId="32231" xr:uid="{00000000-0005-0000-0000-0000887E0000}"/>
    <cellStyle name="Output 2 2 2 7 2 7 5 2" xfId="32232" xr:uid="{00000000-0005-0000-0000-0000897E0000}"/>
    <cellStyle name="Output 2 2 2 7 2 7 5 3" xfId="32233" xr:uid="{00000000-0005-0000-0000-00008A7E0000}"/>
    <cellStyle name="Output 2 2 2 7 2 7 6" xfId="32234" xr:uid="{00000000-0005-0000-0000-00008B7E0000}"/>
    <cellStyle name="Output 2 2 2 7 2 7 6 2" xfId="32235" xr:uid="{00000000-0005-0000-0000-00008C7E0000}"/>
    <cellStyle name="Output 2 2 2 7 2 7 6 3" xfId="32236" xr:uid="{00000000-0005-0000-0000-00008D7E0000}"/>
    <cellStyle name="Output 2 2 2 7 2 7 7" xfId="32237" xr:uid="{00000000-0005-0000-0000-00008E7E0000}"/>
    <cellStyle name="Output 2 2 2 7 2 7 7 2" xfId="32238" xr:uid="{00000000-0005-0000-0000-00008F7E0000}"/>
    <cellStyle name="Output 2 2 2 7 2 7 7 3" xfId="32239" xr:uid="{00000000-0005-0000-0000-0000907E0000}"/>
    <cellStyle name="Output 2 2 2 7 2 7 8" xfId="32240" xr:uid="{00000000-0005-0000-0000-0000917E0000}"/>
    <cellStyle name="Output 2 2 2 7 2 7 8 2" xfId="32241" xr:uid="{00000000-0005-0000-0000-0000927E0000}"/>
    <cellStyle name="Output 2 2 2 7 2 7 8 3" xfId="32242" xr:uid="{00000000-0005-0000-0000-0000937E0000}"/>
    <cellStyle name="Output 2 2 2 7 2 7 9" xfId="32243" xr:uid="{00000000-0005-0000-0000-0000947E0000}"/>
    <cellStyle name="Output 2 2 2 7 2 7 9 2" xfId="32244" xr:uid="{00000000-0005-0000-0000-0000957E0000}"/>
    <cellStyle name="Output 2 2 2 7 2 7 9 3" xfId="32245" xr:uid="{00000000-0005-0000-0000-0000967E0000}"/>
    <cellStyle name="Output 2 2 2 7 2 8" xfId="32246" xr:uid="{00000000-0005-0000-0000-0000977E0000}"/>
    <cellStyle name="Output 2 2 2 7 2 8 10" xfId="32247" xr:uid="{00000000-0005-0000-0000-0000987E0000}"/>
    <cellStyle name="Output 2 2 2 7 2 8 11" xfId="32248" xr:uid="{00000000-0005-0000-0000-0000997E0000}"/>
    <cellStyle name="Output 2 2 2 7 2 8 12" xfId="32249" xr:uid="{00000000-0005-0000-0000-00009A7E0000}"/>
    <cellStyle name="Output 2 2 2 7 2 8 2" xfId="32250" xr:uid="{00000000-0005-0000-0000-00009B7E0000}"/>
    <cellStyle name="Output 2 2 2 7 2 8 2 2" xfId="32251" xr:uid="{00000000-0005-0000-0000-00009C7E0000}"/>
    <cellStyle name="Output 2 2 2 7 2 8 2 3" xfId="32252" xr:uid="{00000000-0005-0000-0000-00009D7E0000}"/>
    <cellStyle name="Output 2 2 2 7 2 8 3" xfId="32253" xr:uid="{00000000-0005-0000-0000-00009E7E0000}"/>
    <cellStyle name="Output 2 2 2 7 2 8 3 2" xfId="32254" xr:uid="{00000000-0005-0000-0000-00009F7E0000}"/>
    <cellStyle name="Output 2 2 2 7 2 8 3 3" xfId="32255" xr:uid="{00000000-0005-0000-0000-0000A07E0000}"/>
    <cellStyle name="Output 2 2 2 7 2 8 4" xfId="32256" xr:uid="{00000000-0005-0000-0000-0000A17E0000}"/>
    <cellStyle name="Output 2 2 2 7 2 8 4 2" xfId="32257" xr:uid="{00000000-0005-0000-0000-0000A27E0000}"/>
    <cellStyle name="Output 2 2 2 7 2 8 4 3" xfId="32258" xr:uid="{00000000-0005-0000-0000-0000A37E0000}"/>
    <cellStyle name="Output 2 2 2 7 2 8 5" xfId="32259" xr:uid="{00000000-0005-0000-0000-0000A47E0000}"/>
    <cellStyle name="Output 2 2 2 7 2 8 5 2" xfId="32260" xr:uid="{00000000-0005-0000-0000-0000A57E0000}"/>
    <cellStyle name="Output 2 2 2 7 2 8 5 3" xfId="32261" xr:uid="{00000000-0005-0000-0000-0000A67E0000}"/>
    <cellStyle name="Output 2 2 2 7 2 8 6" xfId="32262" xr:uid="{00000000-0005-0000-0000-0000A77E0000}"/>
    <cellStyle name="Output 2 2 2 7 2 8 6 2" xfId="32263" xr:uid="{00000000-0005-0000-0000-0000A87E0000}"/>
    <cellStyle name="Output 2 2 2 7 2 8 6 3" xfId="32264" xr:uid="{00000000-0005-0000-0000-0000A97E0000}"/>
    <cellStyle name="Output 2 2 2 7 2 8 7" xfId="32265" xr:uid="{00000000-0005-0000-0000-0000AA7E0000}"/>
    <cellStyle name="Output 2 2 2 7 2 8 7 2" xfId="32266" xr:uid="{00000000-0005-0000-0000-0000AB7E0000}"/>
    <cellStyle name="Output 2 2 2 7 2 8 7 3" xfId="32267" xr:uid="{00000000-0005-0000-0000-0000AC7E0000}"/>
    <cellStyle name="Output 2 2 2 7 2 8 8" xfId="32268" xr:uid="{00000000-0005-0000-0000-0000AD7E0000}"/>
    <cellStyle name="Output 2 2 2 7 2 8 8 2" xfId="32269" xr:uid="{00000000-0005-0000-0000-0000AE7E0000}"/>
    <cellStyle name="Output 2 2 2 7 2 8 8 3" xfId="32270" xr:uid="{00000000-0005-0000-0000-0000AF7E0000}"/>
    <cellStyle name="Output 2 2 2 7 2 8 9" xfId="32271" xr:uid="{00000000-0005-0000-0000-0000B07E0000}"/>
    <cellStyle name="Output 2 2 2 7 2 8 9 2" xfId="32272" xr:uid="{00000000-0005-0000-0000-0000B17E0000}"/>
    <cellStyle name="Output 2 2 2 7 2 8 9 3" xfId="32273" xr:uid="{00000000-0005-0000-0000-0000B27E0000}"/>
    <cellStyle name="Output 2 2 2 7 2 9" xfId="32274" xr:uid="{00000000-0005-0000-0000-0000B37E0000}"/>
    <cellStyle name="Output 2 2 2 7 2 9 10" xfId="32275" xr:uid="{00000000-0005-0000-0000-0000B47E0000}"/>
    <cellStyle name="Output 2 2 2 7 2 9 11" xfId="32276" xr:uid="{00000000-0005-0000-0000-0000B57E0000}"/>
    <cellStyle name="Output 2 2 2 7 2 9 12" xfId="32277" xr:uid="{00000000-0005-0000-0000-0000B67E0000}"/>
    <cellStyle name="Output 2 2 2 7 2 9 2" xfId="32278" xr:uid="{00000000-0005-0000-0000-0000B77E0000}"/>
    <cellStyle name="Output 2 2 2 7 2 9 2 2" xfId="32279" xr:uid="{00000000-0005-0000-0000-0000B87E0000}"/>
    <cellStyle name="Output 2 2 2 7 2 9 2 3" xfId="32280" xr:uid="{00000000-0005-0000-0000-0000B97E0000}"/>
    <cellStyle name="Output 2 2 2 7 2 9 3" xfId="32281" xr:uid="{00000000-0005-0000-0000-0000BA7E0000}"/>
    <cellStyle name="Output 2 2 2 7 2 9 3 2" xfId="32282" xr:uid="{00000000-0005-0000-0000-0000BB7E0000}"/>
    <cellStyle name="Output 2 2 2 7 2 9 3 3" xfId="32283" xr:uid="{00000000-0005-0000-0000-0000BC7E0000}"/>
    <cellStyle name="Output 2 2 2 7 2 9 4" xfId="32284" xr:uid="{00000000-0005-0000-0000-0000BD7E0000}"/>
    <cellStyle name="Output 2 2 2 7 2 9 4 2" xfId="32285" xr:uid="{00000000-0005-0000-0000-0000BE7E0000}"/>
    <cellStyle name="Output 2 2 2 7 2 9 4 3" xfId="32286" xr:uid="{00000000-0005-0000-0000-0000BF7E0000}"/>
    <cellStyle name="Output 2 2 2 7 2 9 5" xfId="32287" xr:uid="{00000000-0005-0000-0000-0000C07E0000}"/>
    <cellStyle name="Output 2 2 2 7 2 9 5 2" xfId="32288" xr:uid="{00000000-0005-0000-0000-0000C17E0000}"/>
    <cellStyle name="Output 2 2 2 7 2 9 5 3" xfId="32289" xr:uid="{00000000-0005-0000-0000-0000C27E0000}"/>
    <cellStyle name="Output 2 2 2 7 2 9 6" xfId="32290" xr:uid="{00000000-0005-0000-0000-0000C37E0000}"/>
    <cellStyle name="Output 2 2 2 7 2 9 6 2" xfId="32291" xr:uid="{00000000-0005-0000-0000-0000C47E0000}"/>
    <cellStyle name="Output 2 2 2 7 2 9 6 3" xfId="32292" xr:uid="{00000000-0005-0000-0000-0000C57E0000}"/>
    <cellStyle name="Output 2 2 2 7 2 9 7" xfId="32293" xr:uid="{00000000-0005-0000-0000-0000C67E0000}"/>
    <cellStyle name="Output 2 2 2 7 2 9 7 2" xfId="32294" xr:uid="{00000000-0005-0000-0000-0000C77E0000}"/>
    <cellStyle name="Output 2 2 2 7 2 9 7 3" xfId="32295" xr:uid="{00000000-0005-0000-0000-0000C87E0000}"/>
    <cellStyle name="Output 2 2 2 7 2 9 8" xfId="32296" xr:uid="{00000000-0005-0000-0000-0000C97E0000}"/>
    <cellStyle name="Output 2 2 2 7 2 9 8 2" xfId="32297" xr:uid="{00000000-0005-0000-0000-0000CA7E0000}"/>
    <cellStyle name="Output 2 2 2 7 2 9 8 3" xfId="32298" xr:uid="{00000000-0005-0000-0000-0000CB7E0000}"/>
    <cellStyle name="Output 2 2 2 7 2 9 9" xfId="32299" xr:uid="{00000000-0005-0000-0000-0000CC7E0000}"/>
    <cellStyle name="Output 2 2 2 7 2 9 9 2" xfId="32300" xr:uid="{00000000-0005-0000-0000-0000CD7E0000}"/>
    <cellStyle name="Output 2 2 2 7 2 9 9 3" xfId="32301" xr:uid="{00000000-0005-0000-0000-0000CE7E0000}"/>
    <cellStyle name="Output 2 2 2 7 3" xfId="32302" xr:uid="{00000000-0005-0000-0000-0000CF7E0000}"/>
    <cellStyle name="Output 2 2 2 7 3 10" xfId="32303" xr:uid="{00000000-0005-0000-0000-0000D07E0000}"/>
    <cellStyle name="Output 2 2 2 7 3 11" xfId="32304" xr:uid="{00000000-0005-0000-0000-0000D17E0000}"/>
    <cellStyle name="Output 2 2 2 7 3 12" xfId="32305" xr:uid="{00000000-0005-0000-0000-0000D27E0000}"/>
    <cellStyle name="Output 2 2 2 7 3 2" xfId="32306" xr:uid="{00000000-0005-0000-0000-0000D37E0000}"/>
    <cellStyle name="Output 2 2 2 7 3 2 2" xfId="32307" xr:uid="{00000000-0005-0000-0000-0000D47E0000}"/>
    <cellStyle name="Output 2 2 2 7 3 2 3" xfId="32308" xr:uid="{00000000-0005-0000-0000-0000D57E0000}"/>
    <cellStyle name="Output 2 2 2 7 3 3" xfId="32309" xr:uid="{00000000-0005-0000-0000-0000D67E0000}"/>
    <cellStyle name="Output 2 2 2 7 3 3 2" xfId="32310" xr:uid="{00000000-0005-0000-0000-0000D77E0000}"/>
    <cellStyle name="Output 2 2 2 7 3 3 3" xfId="32311" xr:uid="{00000000-0005-0000-0000-0000D87E0000}"/>
    <cellStyle name="Output 2 2 2 7 3 4" xfId="32312" xr:uid="{00000000-0005-0000-0000-0000D97E0000}"/>
    <cellStyle name="Output 2 2 2 7 3 4 2" xfId="32313" xr:uid="{00000000-0005-0000-0000-0000DA7E0000}"/>
    <cellStyle name="Output 2 2 2 7 3 4 3" xfId="32314" xr:uid="{00000000-0005-0000-0000-0000DB7E0000}"/>
    <cellStyle name="Output 2 2 2 7 3 5" xfId="32315" xr:uid="{00000000-0005-0000-0000-0000DC7E0000}"/>
    <cellStyle name="Output 2 2 2 7 3 5 2" xfId="32316" xr:uid="{00000000-0005-0000-0000-0000DD7E0000}"/>
    <cellStyle name="Output 2 2 2 7 3 5 3" xfId="32317" xr:uid="{00000000-0005-0000-0000-0000DE7E0000}"/>
    <cellStyle name="Output 2 2 2 7 3 6" xfId="32318" xr:uid="{00000000-0005-0000-0000-0000DF7E0000}"/>
    <cellStyle name="Output 2 2 2 7 3 6 2" xfId="32319" xr:uid="{00000000-0005-0000-0000-0000E07E0000}"/>
    <cellStyle name="Output 2 2 2 7 3 6 3" xfId="32320" xr:uid="{00000000-0005-0000-0000-0000E17E0000}"/>
    <cellStyle name="Output 2 2 2 7 3 7" xfId="32321" xr:uid="{00000000-0005-0000-0000-0000E27E0000}"/>
    <cellStyle name="Output 2 2 2 7 3 7 2" xfId="32322" xr:uid="{00000000-0005-0000-0000-0000E37E0000}"/>
    <cellStyle name="Output 2 2 2 7 3 7 3" xfId="32323" xr:uid="{00000000-0005-0000-0000-0000E47E0000}"/>
    <cellStyle name="Output 2 2 2 7 3 8" xfId="32324" xr:uid="{00000000-0005-0000-0000-0000E57E0000}"/>
    <cellStyle name="Output 2 2 2 7 3 8 2" xfId="32325" xr:uid="{00000000-0005-0000-0000-0000E67E0000}"/>
    <cellStyle name="Output 2 2 2 7 3 8 3" xfId="32326" xr:uid="{00000000-0005-0000-0000-0000E77E0000}"/>
    <cellStyle name="Output 2 2 2 7 3 9" xfId="32327" xr:uid="{00000000-0005-0000-0000-0000E87E0000}"/>
    <cellStyle name="Output 2 2 2 7 3 9 2" xfId="32328" xr:uid="{00000000-0005-0000-0000-0000E97E0000}"/>
    <cellStyle name="Output 2 2 2 7 3 9 3" xfId="32329" xr:uid="{00000000-0005-0000-0000-0000EA7E0000}"/>
    <cellStyle name="Output 2 2 2 7 4" xfId="32330" xr:uid="{00000000-0005-0000-0000-0000EB7E0000}"/>
    <cellStyle name="Output 2 2 2 7 4 10" xfId="32331" xr:uid="{00000000-0005-0000-0000-0000EC7E0000}"/>
    <cellStyle name="Output 2 2 2 7 4 11" xfId="32332" xr:uid="{00000000-0005-0000-0000-0000ED7E0000}"/>
    <cellStyle name="Output 2 2 2 7 4 12" xfId="32333" xr:uid="{00000000-0005-0000-0000-0000EE7E0000}"/>
    <cellStyle name="Output 2 2 2 7 4 2" xfId="32334" xr:uid="{00000000-0005-0000-0000-0000EF7E0000}"/>
    <cellStyle name="Output 2 2 2 7 4 2 2" xfId="32335" xr:uid="{00000000-0005-0000-0000-0000F07E0000}"/>
    <cellStyle name="Output 2 2 2 7 4 2 3" xfId="32336" xr:uid="{00000000-0005-0000-0000-0000F17E0000}"/>
    <cellStyle name="Output 2 2 2 7 4 3" xfId="32337" xr:uid="{00000000-0005-0000-0000-0000F27E0000}"/>
    <cellStyle name="Output 2 2 2 7 4 3 2" xfId="32338" xr:uid="{00000000-0005-0000-0000-0000F37E0000}"/>
    <cellStyle name="Output 2 2 2 7 4 3 3" xfId="32339" xr:uid="{00000000-0005-0000-0000-0000F47E0000}"/>
    <cellStyle name="Output 2 2 2 7 4 4" xfId="32340" xr:uid="{00000000-0005-0000-0000-0000F57E0000}"/>
    <cellStyle name="Output 2 2 2 7 4 4 2" xfId="32341" xr:uid="{00000000-0005-0000-0000-0000F67E0000}"/>
    <cellStyle name="Output 2 2 2 7 4 4 3" xfId="32342" xr:uid="{00000000-0005-0000-0000-0000F77E0000}"/>
    <cellStyle name="Output 2 2 2 7 4 5" xfId="32343" xr:uid="{00000000-0005-0000-0000-0000F87E0000}"/>
    <cellStyle name="Output 2 2 2 7 4 5 2" xfId="32344" xr:uid="{00000000-0005-0000-0000-0000F97E0000}"/>
    <cellStyle name="Output 2 2 2 7 4 5 3" xfId="32345" xr:uid="{00000000-0005-0000-0000-0000FA7E0000}"/>
    <cellStyle name="Output 2 2 2 7 4 6" xfId="32346" xr:uid="{00000000-0005-0000-0000-0000FB7E0000}"/>
    <cellStyle name="Output 2 2 2 7 4 6 2" xfId="32347" xr:uid="{00000000-0005-0000-0000-0000FC7E0000}"/>
    <cellStyle name="Output 2 2 2 7 4 6 3" xfId="32348" xr:uid="{00000000-0005-0000-0000-0000FD7E0000}"/>
    <cellStyle name="Output 2 2 2 7 4 7" xfId="32349" xr:uid="{00000000-0005-0000-0000-0000FE7E0000}"/>
    <cellStyle name="Output 2 2 2 7 4 7 2" xfId="32350" xr:uid="{00000000-0005-0000-0000-0000FF7E0000}"/>
    <cellStyle name="Output 2 2 2 7 4 7 3" xfId="32351" xr:uid="{00000000-0005-0000-0000-0000007F0000}"/>
    <cellStyle name="Output 2 2 2 7 4 8" xfId="32352" xr:uid="{00000000-0005-0000-0000-0000017F0000}"/>
    <cellStyle name="Output 2 2 2 7 4 8 2" xfId="32353" xr:uid="{00000000-0005-0000-0000-0000027F0000}"/>
    <cellStyle name="Output 2 2 2 7 4 8 3" xfId="32354" xr:uid="{00000000-0005-0000-0000-0000037F0000}"/>
    <cellStyle name="Output 2 2 2 7 4 9" xfId="32355" xr:uid="{00000000-0005-0000-0000-0000047F0000}"/>
    <cellStyle name="Output 2 2 2 7 4 9 2" xfId="32356" xr:uid="{00000000-0005-0000-0000-0000057F0000}"/>
    <cellStyle name="Output 2 2 2 7 4 9 3" xfId="32357" xr:uid="{00000000-0005-0000-0000-0000067F0000}"/>
    <cellStyle name="Output 2 2 2 7 5" xfId="32358" xr:uid="{00000000-0005-0000-0000-0000077F0000}"/>
    <cellStyle name="Output 2 2 2 7 5 10" xfId="32359" xr:uid="{00000000-0005-0000-0000-0000087F0000}"/>
    <cellStyle name="Output 2 2 2 7 5 11" xfId="32360" xr:uid="{00000000-0005-0000-0000-0000097F0000}"/>
    <cellStyle name="Output 2 2 2 7 5 12" xfId="32361" xr:uid="{00000000-0005-0000-0000-00000A7F0000}"/>
    <cellStyle name="Output 2 2 2 7 5 2" xfId="32362" xr:uid="{00000000-0005-0000-0000-00000B7F0000}"/>
    <cellStyle name="Output 2 2 2 7 5 2 2" xfId="32363" xr:uid="{00000000-0005-0000-0000-00000C7F0000}"/>
    <cellStyle name="Output 2 2 2 7 5 2 3" xfId="32364" xr:uid="{00000000-0005-0000-0000-00000D7F0000}"/>
    <cellStyle name="Output 2 2 2 7 5 3" xfId="32365" xr:uid="{00000000-0005-0000-0000-00000E7F0000}"/>
    <cellStyle name="Output 2 2 2 7 5 3 2" xfId="32366" xr:uid="{00000000-0005-0000-0000-00000F7F0000}"/>
    <cellStyle name="Output 2 2 2 7 5 3 3" xfId="32367" xr:uid="{00000000-0005-0000-0000-0000107F0000}"/>
    <cellStyle name="Output 2 2 2 7 5 4" xfId="32368" xr:uid="{00000000-0005-0000-0000-0000117F0000}"/>
    <cellStyle name="Output 2 2 2 7 5 4 2" xfId="32369" xr:uid="{00000000-0005-0000-0000-0000127F0000}"/>
    <cellStyle name="Output 2 2 2 7 5 4 3" xfId="32370" xr:uid="{00000000-0005-0000-0000-0000137F0000}"/>
    <cellStyle name="Output 2 2 2 7 5 5" xfId="32371" xr:uid="{00000000-0005-0000-0000-0000147F0000}"/>
    <cellStyle name="Output 2 2 2 7 5 5 2" xfId="32372" xr:uid="{00000000-0005-0000-0000-0000157F0000}"/>
    <cellStyle name="Output 2 2 2 7 5 5 3" xfId="32373" xr:uid="{00000000-0005-0000-0000-0000167F0000}"/>
    <cellStyle name="Output 2 2 2 7 5 6" xfId="32374" xr:uid="{00000000-0005-0000-0000-0000177F0000}"/>
    <cellStyle name="Output 2 2 2 7 5 6 2" xfId="32375" xr:uid="{00000000-0005-0000-0000-0000187F0000}"/>
    <cellStyle name="Output 2 2 2 7 5 6 3" xfId="32376" xr:uid="{00000000-0005-0000-0000-0000197F0000}"/>
    <cellStyle name="Output 2 2 2 7 5 7" xfId="32377" xr:uid="{00000000-0005-0000-0000-00001A7F0000}"/>
    <cellStyle name="Output 2 2 2 7 5 7 2" xfId="32378" xr:uid="{00000000-0005-0000-0000-00001B7F0000}"/>
    <cellStyle name="Output 2 2 2 7 5 7 3" xfId="32379" xr:uid="{00000000-0005-0000-0000-00001C7F0000}"/>
    <cellStyle name="Output 2 2 2 7 5 8" xfId="32380" xr:uid="{00000000-0005-0000-0000-00001D7F0000}"/>
    <cellStyle name="Output 2 2 2 7 5 8 2" xfId="32381" xr:uid="{00000000-0005-0000-0000-00001E7F0000}"/>
    <cellStyle name="Output 2 2 2 7 5 8 3" xfId="32382" xr:uid="{00000000-0005-0000-0000-00001F7F0000}"/>
    <cellStyle name="Output 2 2 2 7 5 9" xfId="32383" xr:uid="{00000000-0005-0000-0000-0000207F0000}"/>
    <cellStyle name="Output 2 2 2 7 5 9 2" xfId="32384" xr:uid="{00000000-0005-0000-0000-0000217F0000}"/>
    <cellStyle name="Output 2 2 2 7 5 9 3" xfId="32385" xr:uid="{00000000-0005-0000-0000-0000227F0000}"/>
    <cellStyle name="Output 2 2 2 7 6" xfId="32386" xr:uid="{00000000-0005-0000-0000-0000237F0000}"/>
    <cellStyle name="Output 2 2 2 7 6 2" xfId="32387" xr:uid="{00000000-0005-0000-0000-0000247F0000}"/>
    <cellStyle name="Output 2 2 2 7 6 3" xfId="32388" xr:uid="{00000000-0005-0000-0000-0000257F0000}"/>
    <cellStyle name="Output 2 2 2 7 7" xfId="32389" xr:uid="{00000000-0005-0000-0000-0000267F0000}"/>
    <cellStyle name="Output 2 2 2 7 7 2" xfId="32390" xr:uid="{00000000-0005-0000-0000-0000277F0000}"/>
    <cellStyle name="Output 2 2 2 7 7 3" xfId="32391" xr:uid="{00000000-0005-0000-0000-0000287F0000}"/>
    <cellStyle name="Output 2 2 2 7 8" xfId="58485" xr:uid="{00000000-0005-0000-0000-0000297F0000}"/>
    <cellStyle name="Output 2 2 2 8" xfId="394" xr:uid="{00000000-0005-0000-0000-00002A7F0000}"/>
    <cellStyle name="Output 2 2 2 8 2" xfId="32392" xr:uid="{00000000-0005-0000-0000-00002B7F0000}"/>
    <cellStyle name="Output 2 2 2 8 2 10" xfId="32393" xr:uid="{00000000-0005-0000-0000-00002C7F0000}"/>
    <cellStyle name="Output 2 2 2 8 2 10 10" xfId="32394" xr:uid="{00000000-0005-0000-0000-00002D7F0000}"/>
    <cellStyle name="Output 2 2 2 8 2 10 11" xfId="32395" xr:uid="{00000000-0005-0000-0000-00002E7F0000}"/>
    <cellStyle name="Output 2 2 2 8 2 10 12" xfId="32396" xr:uid="{00000000-0005-0000-0000-00002F7F0000}"/>
    <cellStyle name="Output 2 2 2 8 2 10 2" xfId="32397" xr:uid="{00000000-0005-0000-0000-0000307F0000}"/>
    <cellStyle name="Output 2 2 2 8 2 10 2 2" xfId="32398" xr:uid="{00000000-0005-0000-0000-0000317F0000}"/>
    <cellStyle name="Output 2 2 2 8 2 10 2 3" xfId="32399" xr:uid="{00000000-0005-0000-0000-0000327F0000}"/>
    <cellStyle name="Output 2 2 2 8 2 10 3" xfId="32400" xr:uid="{00000000-0005-0000-0000-0000337F0000}"/>
    <cellStyle name="Output 2 2 2 8 2 10 3 2" xfId="32401" xr:uid="{00000000-0005-0000-0000-0000347F0000}"/>
    <cellStyle name="Output 2 2 2 8 2 10 3 3" xfId="32402" xr:uid="{00000000-0005-0000-0000-0000357F0000}"/>
    <cellStyle name="Output 2 2 2 8 2 10 4" xfId="32403" xr:uid="{00000000-0005-0000-0000-0000367F0000}"/>
    <cellStyle name="Output 2 2 2 8 2 10 4 2" xfId="32404" xr:uid="{00000000-0005-0000-0000-0000377F0000}"/>
    <cellStyle name="Output 2 2 2 8 2 10 4 3" xfId="32405" xr:uid="{00000000-0005-0000-0000-0000387F0000}"/>
    <cellStyle name="Output 2 2 2 8 2 10 5" xfId="32406" xr:uid="{00000000-0005-0000-0000-0000397F0000}"/>
    <cellStyle name="Output 2 2 2 8 2 10 5 2" xfId="32407" xr:uid="{00000000-0005-0000-0000-00003A7F0000}"/>
    <cellStyle name="Output 2 2 2 8 2 10 5 3" xfId="32408" xr:uid="{00000000-0005-0000-0000-00003B7F0000}"/>
    <cellStyle name="Output 2 2 2 8 2 10 6" xfId="32409" xr:uid="{00000000-0005-0000-0000-00003C7F0000}"/>
    <cellStyle name="Output 2 2 2 8 2 10 6 2" xfId="32410" xr:uid="{00000000-0005-0000-0000-00003D7F0000}"/>
    <cellStyle name="Output 2 2 2 8 2 10 6 3" xfId="32411" xr:uid="{00000000-0005-0000-0000-00003E7F0000}"/>
    <cellStyle name="Output 2 2 2 8 2 10 7" xfId="32412" xr:uid="{00000000-0005-0000-0000-00003F7F0000}"/>
    <cellStyle name="Output 2 2 2 8 2 10 7 2" xfId="32413" xr:uid="{00000000-0005-0000-0000-0000407F0000}"/>
    <cellStyle name="Output 2 2 2 8 2 10 7 3" xfId="32414" xr:uid="{00000000-0005-0000-0000-0000417F0000}"/>
    <cellStyle name="Output 2 2 2 8 2 10 8" xfId="32415" xr:uid="{00000000-0005-0000-0000-0000427F0000}"/>
    <cellStyle name="Output 2 2 2 8 2 10 8 2" xfId="32416" xr:uid="{00000000-0005-0000-0000-0000437F0000}"/>
    <cellStyle name="Output 2 2 2 8 2 10 8 3" xfId="32417" xr:uid="{00000000-0005-0000-0000-0000447F0000}"/>
    <cellStyle name="Output 2 2 2 8 2 10 9" xfId="32418" xr:uid="{00000000-0005-0000-0000-0000457F0000}"/>
    <cellStyle name="Output 2 2 2 8 2 10 9 2" xfId="32419" xr:uid="{00000000-0005-0000-0000-0000467F0000}"/>
    <cellStyle name="Output 2 2 2 8 2 10 9 3" xfId="32420" xr:uid="{00000000-0005-0000-0000-0000477F0000}"/>
    <cellStyle name="Output 2 2 2 8 2 11" xfId="32421" xr:uid="{00000000-0005-0000-0000-0000487F0000}"/>
    <cellStyle name="Output 2 2 2 8 2 11 2" xfId="32422" xr:uid="{00000000-0005-0000-0000-0000497F0000}"/>
    <cellStyle name="Output 2 2 2 8 2 11 3" xfId="32423" xr:uid="{00000000-0005-0000-0000-00004A7F0000}"/>
    <cellStyle name="Output 2 2 2 8 2 12" xfId="32424" xr:uid="{00000000-0005-0000-0000-00004B7F0000}"/>
    <cellStyle name="Output 2 2 2 8 2 12 2" xfId="32425" xr:uid="{00000000-0005-0000-0000-00004C7F0000}"/>
    <cellStyle name="Output 2 2 2 8 2 12 3" xfId="32426" xr:uid="{00000000-0005-0000-0000-00004D7F0000}"/>
    <cellStyle name="Output 2 2 2 8 2 13" xfId="32427" xr:uid="{00000000-0005-0000-0000-00004E7F0000}"/>
    <cellStyle name="Output 2 2 2 8 2 13 2" xfId="32428" xr:uid="{00000000-0005-0000-0000-00004F7F0000}"/>
    <cellStyle name="Output 2 2 2 8 2 13 3" xfId="32429" xr:uid="{00000000-0005-0000-0000-0000507F0000}"/>
    <cellStyle name="Output 2 2 2 8 2 14" xfId="32430" xr:uid="{00000000-0005-0000-0000-0000517F0000}"/>
    <cellStyle name="Output 2 2 2 8 2 14 2" xfId="32431" xr:uid="{00000000-0005-0000-0000-0000527F0000}"/>
    <cellStyle name="Output 2 2 2 8 2 14 3" xfId="32432" xr:uid="{00000000-0005-0000-0000-0000537F0000}"/>
    <cellStyle name="Output 2 2 2 8 2 15" xfId="32433" xr:uid="{00000000-0005-0000-0000-0000547F0000}"/>
    <cellStyle name="Output 2 2 2 8 2 15 2" xfId="32434" xr:uid="{00000000-0005-0000-0000-0000557F0000}"/>
    <cellStyle name="Output 2 2 2 8 2 15 3" xfId="32435" xr:uid="{00000000-0005-0000-0000-0000567F0000}"/>
    <cellStyle name="Output 2 2 2 8 2 16" xfId="32436" xr:uid="{00000000-0005-0000-0000-0000577F0000}"/>
    <cellStyle name="Output 2 2 2 8 2 16 2" xfId="32437" xr:uid="{00000000-0005-0000-0000-0000587F0000}"/>
    <cellStyle name="Output 2 2 2 8 2 16 3" xfId="32438" xr:uid="{00000000-0005-0000-0000-0000597F0000}"/>
    <cellStyle name="Output 2 2 2 8 2 17" xfId="32439" xr:uid="{00000000-0005-0000-0000-00005A7F0000}"/>
    <cellStyle name="Output 2 2 2 8 2 17 2" xfId="32440" xr:uid="{00000000-0005-0000-0000-00005B7F0000}"/>
    <cellStyle name="Output 2 2 2 8 2 17 3" xfId="32441" xr:uid="{00000000-0005-0000-0000-00005C7F0000}"/>
    <cellStyle name="Output 2 2 2 8 2 18" xfId="32442" xr:uid="{00000000-0005-0000-0000-00005D7F0000}"/>
    <cellStyle name="Output 2 2 2 8 2 18 2" xfId="32443" xr:uid="{00000000-0005-0000-0000-00005E7F0000}"/>
    <cellStyle name="Output 2 2 2 8 2 18 3" xfId="32444" xr:uid="{00000000-0005-0000-0000-00005F7F0000}"/>
    <cellStyle name="Output 2 2 2 8 2 19" xfId="32445" xr:uid="{00000000-0005-0000-0000-0000607F0000}"/>
    <cellStyle name="Output 2 2 2 8 2 2" xfId="32446" xr:uid="{00000000-0005-0000-0000-0000617F0000}"/>
    <cellStyle name="Output 2 2 2 8 2 2 10" xfId="32447" xr:uid="{00000000-0005-0000-0000-0000627F0000}"/>
    <cellStyle name="Output 2 2 2 8 2 2 11" xfId="32448" xr:uid="{00000000-0005-0000-0000-0000637F0000}"/>
    <cellStyle name="Output 2 2 2 8 2 2 12" xfId="32449" xr:uid="{00000000-0005-0000-0000-0000647F0000}"/>
    <cellStyle name="Output 2 2 2 8 2 2 2" xfId="32450" xr:uid="{00000000-0005-0000-0000-0000657F0000}"/>
    <cellStyle name="Output 2 2 2 8 2 2 2 2" xfId="32451" xr:uid="{00000000-0005-0000-0000-0000667F0000}"/>
    <cellStyle name="Output 2 2 2 8 2 2 2 3" xfId="32452" xr:uid="{00000000-0005-0000-0000-0000677F0000}"/>
    <cellStyle name="Output 2 2 2 8 2 2 3" xfId="32453" xr:uid="{00000000-0005-0000-0000-0000687F0000}"/>
    <cellStyle name="Output 2 2 2 8 2 2 3 2" xfId="32454" xr:uid="{00000000-0005-0000-0000-0000697F0000}"/>
    <cellStyle name="Output 2 2 2 8 2 2 3 3" xfId="32455" xr:uid="{00000000-0005-0000-0000-00006A7F0000}"/>
    <cellStyle name="Output 2 2 2 8 2 2 4" xfId="32456" xr:uid="{00000000-0005-0000-0000-00006B7F0000}"/>
    <cellStyle name="Output 2 2 2 8 2 2 4 2" xfId="32457" xr:uid="{00000000-0005-0000-0000-00006C7F0000}"/>
    <cellStyle name="Output 2 2 2 8 2 2 4 3" xfId="32458" xr:uid="{00000000-0005-0000-0000-00006D7F0000}"/>
    <cellStyle name="Output 2 2 2 8 2 2 5" xfId="32459" xr:uid="{00000000-0005-0000-0000-00006E7F0000}"/>
    <cellStyle name="Output 2 2 2 8 2 2 5 2" xfId="32460" xr:uid="{00000000-0005-0000-0000-00006F7F0000}"/>
    <cellStyle name="Output 2 2 2 8 2 2 5 3" xfId="32461" xr:uid="{00000000-0005-0000-0000-0000707F0000}"/>
    <cellStyle name="Output 2 2 2 8 2 2 6" xfId="32462" xr:uid="{00000000-0005-0000-0000-0000717F0000}"/>
    <cellStyle name="Output 2 2 2 8 2 2 6 2" xfId="32463" xr:uid="{00000000-0005-0000-0000-0000727F0000}"/>
    <cellStyle name="Output 2 2 2 8 2 2 6 3" xfId="32464" xr:uid="{00000000-0005-0000-0000-0000737F0000}"/>
    <cellStyle name="Output 2 2 2 8 2 2 7" xfId="32465" xr:uid="{00000000-0005-0000-0000-0000747F0000}"/>
    <cellStyle name="Output 2 2 2 8 2 2 7 2" xfId="32466" xr:uid="{00000000-0005-0000-0000-0000757F0000}"/>
    <cellStyle name="Output 2 2 2 8 2 2 7 3" xfId="32467" xr:uid="{00000000-0005-0000-0000-0000767F0000}"/>
    <cellStyle name="Output 2 2 2 8 2 2 8" xfId="32468" xr:uid="{00000000-0005-0000-0000-0000777F0000}"/>
    <cellStyle name="Output 2 2 2 8 2 2 8 2" xfId="32469" xr:uid="{00000000-0005-0000-0000-0000787F0000}"/>
    <cellStyle name="Output 2 2 2 8 2 2 8 3" xfId="32470" xr:uid="{00000000-0005-0000-0000-0000797F0000}"/>
    <cellStyle name="Output 2 2 2 8 2 2 9" xfId="32471" xr:uid="{00000000-0005-0000-0000-00007A7F0000}"/>
    <cellStyle name="Output 2 2 2 8 2 2 9 2" xfId="32472" xr:uid="{00000000-0005-0000-0000-00007B7F0000}"/>
    <cellStyle name="Output 2 2 2 8 2 2 9 3" xfId="32473" xr:uid="{00000000-0005-0000-0000-00007C7F0000}"/>
    <cellStyle name="Output 2 2 2 8 2 20" xfId="32474" xr:uid="{00000000-0005-0000-0000-00007D7F0000}"/>
    <cellStyle name="Output 2 2 2 8 2 21" xfId="32475" xr:uid="{00000000-0005-0000-0000-00007E7F0000}"/>
    <cellStyle name="Output 2 2 2 8 2 3" xfId="32476" xr:uid="{00000000-0005-0000-0000-00007F7F0000}"/>
    <cellStyle name="Output 2 2 2 8 2 3 10" xfId="32477" xr:uid="{00000000-0005-0000-0000-0000807F0000}"/>
    <cellStyle name="Output 2 2 2 8 2 3 11" xfId="32478" xr:uid="{00000000-0005-0000-0000-0000817F0000}"/>
    <cellStyle name="Output 2 2 2 8 2 3 12" xfId="32479" xr:uid="{00000000-0005-0000-0000-0000827F0000}"/>
    <cellStyle name="Output 2 2 2 8 2 3 2" xfId="32480" xr:uid="{00000000-0005-0000-0000-0000837F0000}"/>
    <cellStyle name="Output 2 2 2 8 2 3 2 2" xfId="32481" xr:uid="{00000000-0005-0000-0000-0000847F0000}"/>
    <cellStyle name="Output 2 2 2 8 2 3 2 3" xfId="32482" xr:uid="{00000000-0005-0000-0000-0000857F0000}"/>
    <cellStyle name="Output 2 2 2 8 2 3 3" xfId="32483" xr:uid="{00000000-0005-0000-0000-0000867F0000}"/>
    <cellStyle name="Output 2 2 2 8 2 3 3 2" xfId="32484" xr:uid="{00000000-0005-0000-0000-0000877F0000}"/>
    <cellStyle name="Output 2 2 2 8 2 3 3 3" xfId="32485" xr:uid="{00000000-0005-0000-0000-0000887F0000}"/>
    <cellStyle name="Output 2 2 2 8 2 3 4" xfId="32486" xr:uid="{00000000-0005-0000-0000-0000897F0000}"/>
    <cellStyle name="Output 2 2 2 8 2 3 4 2" xfId="32487" xr:uid="{00000000-0005-0000-0000-00008A7F0000}"/>
    <cellStyle name="Output 2 2 2 8 2 3 4 3" xfId="32488" xr:uid="{00000000-0005-0000-0000-00008B7F0000}"/>
    <cellStyle name="Output 2 2 2 8 2 3 5" xfId="32489" xr:uid="{00000000-0005-0000-0000-00008C7F0000}"/>
    <cellStyle name="Output 2 2 2 8 2 3 5 2" xfId="32490" xr:uid="{00000000-0005-0000-0000-00008D7F0000}"/>
    <cellStyle name="Output 2 2 2 8 2 3 5 3" xfId="32491" xr:uid="{00000000-0005-0000-0000-00008E7F0000}"/>
    <cellStyle name="Output 2 2 2 8 2 3 6" xfId="32492" xr:uid="{00000000-0005-0000-0000-00008F7F0000}"/>
    <cellStyle name="Output 2 2 2 8 2 3 6 2" xfId="32493" xr:uid="{00000000-0005-0000-0000-0000907F0000}"/>
    <cellStyle name="Output 2 2 2 8 2 3 6 3" xfId="32494" xr:uid="{00000000-0005-0000-0000-0000917F0000}"/>
    <cellStyle name="Output 2 2 2 8 2 3 7" xfId="32495" xr:uid="{00000000-0005-0000-0000-0000927F0000}"/>
    <cellStyle name="Output 2 2 2 8 2 3 7 2" xfId="32496" xr:uid="{00000000-0005-0000-0000-0000937F0000}"/>
    <cellStyle name="Output 2 2 2 8 2 3 7 3" xfId="32497" xr:uid="{00000000-0005-0000-0000-0000947F0000}"/>
    <cellStyle name="Output 2 2 2 8 2 3 8" xfId="32498" xr:uid="{00000000-0005-0000-0000-0000957F0000}"/>
    <cellStyle name="Output 2 2 2 8 2 3 8 2" xfId="32499" xr:uid="{00000000-0005-0000-0000-0000967F0000}"/>
    <cellStyle name="Output 2 2 2 8 2 3 8 3" xfId="32500" xr:uid="{00000000-0005-0000-0000-0000977F0000}"/>
    <cellStyle name="Output 2 2 2 8 2 3 9" xfId="32501" xr:uid="{00000000-0005-0000-0000-0000987F0000}"/>
    <cellStyle name="Output 2 2 2 8 2 3 9 2" xfId="32502" xr:uid="{00000000-0005-0000-0000-0000997F0000}"/>
    <cellStyle name="Output 2 2 2 8 2 3 9 3" xfId="32503" xr:uid="{00000000-0005-0000-0000-00009A7F0000}"/>
    <cellStyle name="Output 2 2 2 8 2 4" xfId="32504" xr:uid="{00000000-0005-0000-0000-00009B7F0000}"/>
    <cellStyle name="Output 2 2 2 8 2 4 10" xfId="32505" xr:uid="{00000000-0005-0000-0000-00009C7F0000}"/>
    <cellStyle name="Output 2 2 2 8 2 4 11" xfId="32506" xr:uid="{00000000-0005-0000-0000-00009D7F0000}"/>
    <cellStyle name="Output 2 2 2 8 2 4 12" xfId="32507" xr:uid="{00000000-0005-0000-0000-00009E7F0000}"/>
    <cellStyle name="Output 2 2 2 8 2 4 2" xfId="32508" xr:uid="{00000000-0005-0000-0000-00009F7F0000}"/>
    <cellStyle name="Output 2 2 2 8 2 4 2 2" xfId="32509" xr:uid="{00000000-0005-0000-0000-0000A07F0000}"/>
    <cellStyle name="Output 2 2 2 8 2 4 2 3" xfId="32510" xr:uid="{00000000-0005-0000-0000-0000A17F0000}"/>
    <cellStyle name="Output 2 2 2 8 2 4 3" xfId="32511" xr:uid="{00000000-0005-0000-0000-0000A27F0000}"/>
    <cellStyle name="Output 2 2 2 8 2 4 3 2" xfId="32512" xr:uid="{00000000-0005-0000-0000-0000A37F0000}"/>
    <cellStyle name="Output 2 2 2 8 2 4 3 3" xfId="32513" xr:uid="{00000000-0005-0000-0000-0000A47F0000}"/>
    <cellStyle name="Output 2 2 2 8 2 4 4" xfId="32514" xr:uid="{00000000-0005-0000-0000-0000A57F0000}"/>
    <cellStyle name="Output 2 2 2 8 2 4 4 2" xfId="32515" xr:uid="{00000000-0005-0000-0000-0000A67F0000}"/>
    <cellStyle name="Output 2 2 2 8 2 4 4 3" xfId="32516" xr:uid="{00000000-0005-0000-0000-0000A77F0000}"/>
    <cellStyle name="Output 2 2 2 8 2 4 5" xfId="32517" xr:uid="{00000000-0005-0000-0000-0000A87F0000}"/>
    <cellStyle name="Output 2 2 2 8 2 4 5 2" xfId="32518" xr:uid="{00000000-0005-0000-0000-0000A97F0000}"/>
    <cellStyle name="Output 2 2 2 8 2 4 5 3" xfId="32519" xr:uid="{00000000-0005-0000-0000-0000AA7F0000}"/>
    <cellStyle name="Output 2 2 2 8 2 4 6" xfId="32520" xr:uid="{00000000-0005-0000-0000-0000AB7F0000}"/>
    <cellStyle name="Output 2 2 2 8 2 4 6 2" xfId="32521" xr:uid="{00000000-0005-0000-0000-0000AC7F0000}"/>
    <cellStyle name="Output 2 2 2 8 2 4 6 3" xfId="32522" xr:uid="{00000000-0005-0000-0000-0000AD7F0000}"/>
    <cellStyle name="Output 2 2 2 8 2 4 7" xfId="32523" xr:uid="{00000000-0005-0000-0000-0000AE7F0000}"/>
    <cellStyle name="Output 2 2 2 8 2 4 7 2" xfId="32524" xr:uid="{00000000-0005-0000-0000-0000AF7F0000}"/>
    <cellStyle name="Output 2 2 2 8 2 4 7 3" xfId="32525" xr:uid="{00000000-0005-0000-0000-0000B07F0000}"/>
    <cellStyle name="Output 2 2 2 8 2 4 8" xfId="32526" xr:uid="{00000000-0005-0000-0000-0000B17F0000}"/>
    <cellStyle name="Output 2 2 2 8 2 4 8 2" xfId="32527" xr:uid="{00000000-0005-0000-0000-0000B27F0000}"/>
    <cellStyle name="Output 2 2 2 8 2 4 8 3" xfId="32528" xr:uid="{00000000-0005-0000-0000-0000B37F0000}"/>
    <cellStyle name="Output 2 2 2 8 2 4 9" xfId="32529" xr:uid="{00000000-0005-0000-0000-0000B47F0000}"/>
    <cellStyle name="Output 2 2 2 8 2 4 9 2" xfId="32530" xr:uid="{00000000-0005-0000-0000-0000B57F0000}"/>
    <cellStyle name="Output 2 2 2 8 2 4 9 3" xfId="32531" xr:uid="{00000000-0005-0000-0000-0000B67F0000}"/>
    <cellStyle name="Output 2 2 2 8 2 5" xfId="32532" xr:uid="{00000000-0005-0000-0000-0000B77F0000}"/>
    <cellStyle name="Output 2 2 2 8 2 5 10" xfId="32533" xr:uid="{00000000-0005-0000-0000-0000B87F0000}"/>
    <cellStyle name="Output 2 2 2 8 2 5 11" xfId="32534" xr:uid="{00000000-0005-0000-0000-0000B97F0000}"/>
    <cellStyle name="Output 2 2 2 8 2 5 12" xfId="32535" xr:uid="{00000000-0005-0000-0000-0000BA7F0000}"/>
    <cellStyle name="Output 2 2 2 8 2 5 2" xfId="32536" xr:uid="{00000000-0005-0000-0000-0000BB7F0000}"/>
    <cellStyle name="Output 2 2 2 8 2 5 2 2" xfId="32537" xr:uid="{00000000-0005-0000-0000-0000BC7F0000}"/>
    <cellStyle name="Output 2 2 2 8 2 5 2 3" xfId="32538" xr:uid="{00000000-0005-0000-0000-0000BD7F0000}"/>
    <cellStyle name="Output 2 2 2 8 2 5 3" xfId="32539" xr:uid="{00000000-0005-0000-0000-0000BE7F0000}"/>
    <cellStyle name="Output 2 2 2 8 2 5 3 2" xfId="32540" xr:uid="{00000000-0005-0000-0000-0000BF7F0000}"/>
    <cellStyle name="Output 2 2 2 8 2 5 3 3" xfId="32541" xr:uid="{00000000-0005-0000-0000-0000C07F0000}"/>
    <cellStyle name="Output 2 2 2 8 2 5 4" xfId="32542" xr:uid="{00000000-0005-0000-0000-0000C17F0000}"/>
    <cellStyle name="Output 2 2 2 8 2 5 4 2" xfId="32543" xr:uid="{00000000-0005-0000-0000-0000C27F0000}"/>
    <cellStyle name="Output 2 2 2 8 2 5 4 3" xfId="32544" xr:uid="{00000000-0005-0000-0000-0000C37F0000}"/>
    <cellStyle name="Output 2 2 2 8 2 5 5" xfId="32545" xr:uid="{00000000-0005-0000-0000-0000C47F0000}"/>
    <cellStyle name="Output 2 2 2 8 2 5 5 2" xfId="32546" xr:uid="{00000000-0005-0000-0000-0000C57F0000}"/>
    <cellStyle name="Output 2 2 2 8 2 5 5 3" xfId="32547" xr:uid="{00000000-0005-0000-0000-0000C67F0000}"/>
    <cellStyle name="Output 2 2 2 8 2 5 6" xfId="32548" xr:uid="{00000000-0005-0000-0000-0000C77F0000}"/>
    <cellStyle name="Output 2 2 2 8 2 5 6 2" xfId="32549" xr:uid="{00000000-0005-0000-0000-0000C87F0000}"/>
    <cellStyle name="Output 2 2 2 8 2 5 6 3" xfId="32550" xr:uid="{00000000-0005-0000-0000-0000C97F0000}"/>
    <cellStyle name="Output 2 2 2 8 2 5 7" xfId="32551" xr:uid="{00000000-0005-0000-0000-0000CA7F0000}"/>
    <cellStyle name="Output 2 2 2 8 2 5 7 2" xfId="32552" xr:uid="{00000000-0005-0000-0000-0000CB7F0000}"/>
    <cellStyle name="Output 2 2 2 8 2 5 7 3" xfId="32553" xr:uid="{00000000-0005-0000-0000-0000CC7F0000}"/>
    <cellStyle name="Output 2 2 2 8 2 5 8" xfId="32554" xr:uid="{00000000-0005-0000-0000-0000CD7F0000}"/>
    <cellStyle name="Output 2 2 2 8 2 5 8 2" xfId="32555" xr:uid="{00000000-0005-0000-0000-0000CE7F0000}"/>
    <cellStyle name="Output 2 2 2 8 2 5 8 3" xfId="32556" xr:uid="{00000000-0005-0000-0000-0000CF7F0000}"/>
    <cellStyle name="Output 2 2 2 8 2 5 9" xfId="32557" xr:uid="{00000000-0005-0000-0000-0000D07F0000}"/>
    <cellStyle name="Output 2 2 2 8 2 5 9 2" xfId="32558" xr:uid="{00000000-0005-0000-0000-0000D17F0000}"/>
    <cellStyle name="Output 2 2 2 8 2 5 9 3" xfId="32559" xr:uid="{00000000-0005-0000-0000-0000D27F0000}"/>
    <cellStyle name="Output 2 2 2 8 2 6" xfId="32560" xr:uid="{00000000-0005-0000-0000-0000D37F0000}"/>
    <cellStyle name="Output 2 2 2 8 2 6 10" xfId="32561" xr:uid="{00000000-0005-0000-0000-0000D47F0000}"/>
    <cellStyle name="Output 2 2 2 8 2 6 11" xfId="32562" xr:uid="{00000000-0005-0000-0000-0000D57F0000}"/>
    <cellStyle name="Output 2 2 2 8 2 6 12" xfId="32563" xr:uid="{00000000-0005-0000-0000-0000D67F0000}"/>
    <cellStyle name="Output 2 2 2 8 2 6 2" xfId="32564" xr:uid="{00000000-0005-0000-0000-0000D77F0000}"/>
    <cellStyle name="Output 2 2 2 8 2 6 2 2" xfId="32565" xr:uid="{00000000-0005-0000-0000-0000D87F0000}"/>
    <cellStyle name="Output 2 2 2 8 2 6 2 3" xfId="32566" xr:uid="{00000000-0005-0000-0000-0000D97F0000}"/>
    <cellStyle name="Output 2 2 2 8 2 6 3" xfId="32567" xr:uid="{00000000-0005-0000-0000-0000DA7F0000}"/>
    <cellStyle name="Output 2 2 2 8 2 6 3 2" xfId="32568" xr:uid="{00000000-0005-0000-0000-0000DB7F0000}"/>
    <cellStyle name="Output 2 2 2 8 2 6 3 3" xfId="32569" xr:uid="{00000000-0005-0000-0000-0000DC7F0000}"/>
    <cellStyle name="Output 2 2 2 8 2 6 4" xfId="32570" xr:uid="{00000000-0005-0000-0000-0000DD7F0000}"/>
    <cellStyle name="Output 2 2 2 8 2 6 4 2" xfId="32571" xr:uid="{00000000-0005-0000-0000-0000DE7F0000}"/>
    <cellStyle name="Output 2 2 2 8 2 6 4 3" xfId="32572" xr:uid="{00000000-0005-0000-0000-0000DF7F0000}"/>
    <cellStyle name="Output 2 2 2 8 2 6 5" xfId="32573" xr:uid="{00000000-0005-0000-0000-0000E07F0000}"/>
    <cellStyle name="Output 2 2 2 8 2 6 5 2" xfId="32574" xr:uid="{00000000-0005-0000-0000-0000E17F0000}"/>
    <cellStyle name="Output 2 2 2 8 2 6 5 3" xfId="32575" xr:uid="{00000000-0005-0000-0000-0000E27F0000}"/>
    <cellStyle name="Output 2 2 2 8 2 6 6" xfId="32576" xr:uid="{00000000-0005-0000-0000-0000E37F0000}"/>
    <cellStyle name="Output 2 2 2 8 2 6 6 2" xfId="32577" xr:uid="{00000000-0005-0000-0000-0000E47F0000}"/>
    <cellStyle name="Output 2 2 2 8 2 6 6 3" xfId="32578" xr:uid="{00000000-0005-0000-0000-0000E57F0000}"/>
    <cellStyle name="Output 2 2 2 8 2 6 7" xfId="32579" xr:uid="{00000000-0005-0000-0000-0000E67F0000}"/>
    <cellStyle name="Output 2 2 2 8 2 6 7 2" xfId="32580" xr:uid="{00000000-0005-0000-0000-0000E77F0000}"/>
    <cellStyle name="Output 2 2 2 8 2 6 7 3" xfId="32581" xr:uid="{00000000-0005-0000-0000-0000E87F0000}"/>
    <cellStyle name="Output 2 2 2 8 2 6 8" xfId="32582" xr:uid="{00000000-0005-0000-0000-0000E97F0000}"/>
    <cellStyle name="Output 2 2 2 8 2 6 8 2" xfId="32583" xr:uid="{00000000-0005-0000-0000-0000EA7F0000}"/>
    <cellStyle name="Output 2 2 2 8 2 6 8 3" xfId="32584" xr:uid="{00000000-0005-0000-0000-0000EB7F0000}"/>
    <cellStyle name="Output 2 2 2 8 2 6 9" xfId="32585" xr:uid="{00000000-0005-0000-0000-0000EC7F0000}"/>
    <cellStyle name="Output 2 2 2 8 2 6 9 2" xfId="32586" xr:uid="{00000000-0005-0000-0000-0000ED7F0000}"/>
    <cellStyle name="Output 2 2 2 8 2 6 9 3" xfId="32587" xr:uid="{00000000-0005-0000-0000-0000EE7F0000}"/>
    <cellStyle name="Output 2 2 2 8 2 7" xfId="32588" xr:uid="{00000000-0005-0000-0000-0000EF7F0000}"/>
    <cellStyle name="Output 2 2 2 8 2 7 10" xfId="32589" xr:uid="{00000000-0005-0000-0000-0000F07F0000}"/>
    <cellStyle name="Output 2 2 2 8 2 7 11" xfId="32590" xr:uid="{00000000-0005-0000-0000-0000F17F0000}"/>
    <cellStyle name="Output 2 2 2 8 2 7 12" xfId="32591" xr:uid="{00000000-0005-0000-0000-0000F27F0000}"/>
    <cellStyle name="Output 2 2 2 8 2 7 2" xfId="32592" xr:uid="{00000000-0005-0000-0000-0000F37F0000}"/>
    <cellStyle name="Output 2 2 2 8 2 7 2 2" xfId="32593" xr:uid="{00000000-0005-0000-0000-0000F47F0000}"/>
    <cellStyle name="Output 2 2 2 8 2 7 2 3" xfId="32594" xr:uid="{00000000-0005-0000-0000-0000F57F0000}"/>
    <cellStyle name="Output 2 2 2 8 2 7 3" xfId="32595" xr:uid="{00000000-0005-0000-0000-0000F67F0000}"/>
    <cellStyle name="Output 2 2 2 8 2 7 3 2" xfId="32596" xr:uid="{00000000-0005-0000-0000-0000F77F0000}"/>
    <cellStyle name="Output 2 2 2 8 2 7 3 3" xfId="32597" xr:uid="{00000000-0005-0000-0000-0000F87F0000}"/>
    <cellStyle name="Output 2 2 2 8 2 7 4" xfId="32598" xr:uid="{00000000-0005-0000-0000-0000F97F0000}"/>
    <cellStyle name="Output 2 2 2 8 2 7 4 2" xfId="32599" xr:uid="{00000000-0005-0000-0000-0000FA7F0000}"/>
    <cellStyle name="Output 2 2 2 8 2 7 4 3" xfId="32600" xr:uid="{00000000-0005-0000-0000-0000FB7F0000}"/>
    <cellStyle name="Output 2 2 2 8 2 7 5" xfId="32601" xr:uid="{00000000-0005-0000-0000-0000FC7F0000}"/>
    <cellStyle name="Output 2 2 2 8 2 7 5 2" xfId="32602" xr:uid="{00000000-0005-0000-0000-0000FD7F0000}"/>
    <cellStyle name="Output 2 2 2 8 2 7 5 3" xfId="32603" xr:uid="{00000000-0005-0000-0000-0000FE7F0000}"/>
    <cellStyle name="Output 2 2 2 8 2 7 6" xfId="32604" xr:uid="{00000000-0005-0000-0000-0000FF7F0000}"/>
    <cellStyle name="Output 2 2 2 8 2 7 6 2" xfId="32605" xr:uid="{00000000-0005-0000-0000-000000800000}"/>
    <cellStyle name="Output 2 2 2 8 2 7 6 3" xfId="32606" xr:uid="{00000000-0005-0000-0000-000001800000}"/>
    <cellStyle name="Output 2 2 2 8 2 7 7" xfId="32607" xr:uid="{00000000-0005-0000-0000-000002800000}"/>
    <cellStyle name="Output 2 2 2 8 2 7 7 2" xfId="32608" xr:uid="{00000000-0005-0000-0000-000003800000}"/>
    <cellStyle name="Output 2 2 2 8 2 7 7 3" xfId="32609" xr:uid="{00000000-0005-0000-0000-000004800000}"/>
    <cellStyle name="Output 2 2 2 8 2 7 8" xfId="32610" xr:uid="{00000000-0005-0000-0000-000005800000}"/>
    <cellStyle name="Output 2 2 2 8 2 7 8 2" xfId="32611" xr:uid="{00000000-0005-0000-0000-000006800000}"/>
    <cellStyle name="Output 2 2 2 8 2 7 8 3" xfId="32612" xr:uid="{00000000-0005-0000-0000-000007800000}"/>
    <cellStyle name="Output 2 2 2 8 2 7 9" xfId="32613" xr:uid="{00000000-0005-0000-0000-000008800000}"/>
    <cellStyle name="Output 2 2 2 8 2 7 9 2" xfId="32614" xr:uid="{00000000-0005-0000-0000-000009800000}"/>
    <cellStyle name="Output 2 2 2 8 2 7 9 3" xfId="32615" xr:uid="{00000000-0005-0000-0000-00000A800000}"/>
    <cellStyle name="Output 2 2 2 8 2 8" xfId="32616" xr:uid="{00000000-0005-0000-0000-00000B800000}"/>
    <cellStyle name="Output 2 2 2 8 2 8 10" xfId="32617" xr:uid="{00000000-0005-0000-0000-00000C800000}"/>
    <cellStyle name="Output 2 2 2 8 2 8 11" xfId="32618" xr:uid="{00000000-0005-0000-0000-00000D800000}"/>
    <cellStyle name="Output 2 2 2 8 2 8 12" xfId="32619" xr:uid="{00000000-0005-0000-0000-00000E800000}"/>
    <cellStyle name="Output 2 2 2 8 2 8 2" xfId="32620" xr:uid="{00000000-0005-0000-0000-00000F800000}"/>
    <cellStyle name="Output 2 2 2 8 2 8 2 2" xfId="32621" xr:uid="{00000000-0005-0000-0000-000010800000}"/>
    <cellStyle name="Output 2 2 2 8 2 8 2 3" xfId="32622" xr:uid="{00000000-0005-0000-0000-000011800000}"/>
    <cellStyle name="Output 2 2 2 8 2 8 3" xfId="32623" xr:uid="{00000000-0005-0000-0000-000012800000}"/>
    <cellStyle name="Output 2 2 2 8 2 8 3 2" xfId="32624" xr:uid="{00000000-0005-0000-0000-000013800000}"/>
    <cellStyle name="Output 2 2 2 8 2 8 3 3" xfId="32625" xr:uid="{00000000-0005-0000-0000-000014800000}"/>
    <cellStyle name="Output 2 2 2 8 2 8 4" xfId="32626" xr:uid="{00000000-0005-0000-0000-000015800000}"/>
    <cellStyle name="Output 2 2 2 8 2 8 4 2" xfId="32627" xr:uid="{00000000-0005-0000-0000-000016800000}"/>
    <cellStyle name="Output 2 2 2 8 2 8 4 3" xfId="32628" xr:uid="{00000000-0005-0000-0000-000017800000}"/>
    <cellStyle name="Output 2 2 2 8 2 8 5" xfId="32629" xr:uid="{00000000-0005-0000-0000-000018800000}"/>
    <cellStyle name="Output 2 2 2 8 2 8 5 2" xfId="32630" xr:uid="{00000000-0005-0000-0000-000019800000}"/>
    <cellStyle name="Output 2 2 2 8 2 8 5 3" xfId="32631" xr:uid="{00000000-0005-0000-0000-00001A800000}"/>
    <cellStyle name="Output 2 2 2 8 2 8 6" xfId="32632" xr:uid="{00000000-0005-0000-0000-00001B800000}"/>
    <cellStyle name="Output 2 2 2 8 2 8 6 2" xfId="32633" xr:uid="{00000000-0005-0000-0000-00001C800000}"/>
    <cellStyle name="Output 2 2 2 8 2 8 6 3" xfId="32634" xr:uid="{00000000-0005-0000-0000-00001D800000}"/>
    <cellStyle name="Output 2 2 2 8 2 8 7" xfId="32635" xr:uid="{00000000-0005-0000-0000-00001E800000}"/>
    <cellStyle name="Output 2 2 2 8 2 8 7 2" xfId="32636" xr:uid="{00000000-0005-0000-0000-00001F800000}"/>
    <cellStyle name="Output 2 2 2 8 2 8 7 3" xfId="32637" xr:uid="{00000000-0005-0000-0000-000020800000}"/>
    <cellStyle name="Output 2 2 2 8 2 8 8" xfId="32638" xr:uid="{00000000-0005-0000-0000-000021800000}"/>
    <cellStyle name="Output 2 2 2 8 2 8 8 2" xfId="32639" xr:uid="{00000000-0005-0000-0000-000022800000}"/>
    <cellStyle name="Output 2 2 2 8 2 8 8 3" xfId="32640" xr:uid="{00000000-0005-0000-0000-000023800000}"/>
    <cellStyle name="Output 2 2 2 8 2 8 9" xfId="32641" xr:uid="{00000000-0005-0000-0000-000024800000}"/>
    <cellStyle name="Output 2 2 2 8 2 8 9 2" xfId="32642" xr:uid="{00000000-0005-0000-0000-000025800000}"/>
    <cellStyle name="Output 2 2 2 8 2 8 9 3" xfId="32643" xr:uid="{00000000-0005-0000-0000-000026800000}"/>
    <cellStyle name="Output 2 2 2 8 2 9" xfId="32644" xr:uid="{00000000-0005-0000-0000-000027800000}"/>
    <cellStyle name="Output 2 2 2 8 2 9 10" xfId="32645" xr:uid="{00000000-0005-0000-0000-000028800000}"/>
    <cellStyle name="Output 2 2 2 8 2 9 11" xfId="32646" xr:uid="{00000000-0005-0000-0000-000029800000}"/>
    <cellStyle name="Output 2 2 2 8 2 9 12" xfId="32647" xr:uid="{00000000-0005-0000-0000-00002A800000}"/>
    <cellStyle name="Output 2 2 2 8 2 9 2" xfId="32648" xr:uid="{00000000-0005-0000-0000-00002B800000}"/>
    <cellStyle name="Output 2 2 2 8 2 9 2 2" xfId="32649" xr:uid="{00000000-0005-0000-0000-00002C800000}"/>
    <cellStyle name="Output 2 2 2 8 2 9 2 3" xfId="32650" xr:uid="{00000000-0005-0000-0000-00002D800000}"/>
    <cellStyle name="Output 2 2 2 8 2 9 3" xfId="32651" xr:uid="{00000000-0005-0000-0000-00002E800000}"/>
    <cellStyle name="Output 2 2 2 8 2 9 3 2" xfId="32652" xr:uid="{00000000-0005-0000-0000-00002F800000}"/>
    <cellStyle name="Output 2 2 2 8 2 9 3 3" xfId="32653" xr:uid="{00000000-0005-0000-0000-000030800000}"/>
    <cellStyle name="Output 2 2 2 8 2 9 4" xfId="32654" xr:uid="{00000000-0005-0000-0000-000031800000}"/>
    <cellStyle name="Output 2 2 2 8 2 9 4 2" xfId="32655" xr:uid="{00000000-0005-0000-0000-000032800000}"/>
    <cellStyle name="Output 2 2 2 8 2 9 4 3" xfId="32656" xr:uid="{00000000-0005-0000-0000-000033800000}"/>
    <cellStyle name="Output 2 2 2 8 2 9 5" xfId="32657" xr:uid="{00000000-0005-0000-0000-000034800000}"/>
    <cellStyle name="Output 2 2 2 8 2 9 5 2" xfId="32658" xr:uid="{00000000-0005-0000-0000-000035800000}"/>
    <cellStyle name="Output 2 2 2 8 2 9 5 3" xfId="32659" xr:uid="{00000000-0005-0000-0000-000036800000}"/>
    <cellStyle name="Output 2 2 2 8 2 9 6" xfId="32660" xr:uid="{00000000-0005-0000-0000-000037800000}"/>
    <cellStyle name="Output 2 2 2 8 2 9 6 2" xfId="32661" xr:uid="{00000000-0005-0000-0000-000038800000}"/>
    <cellStyle name="Output 2 2 2 8 2 9 6 3" xfId="32662" xr:uid="{00000000-0005-0000-0000-000039800000}"/>
    <cellStyle name="Output 2 2 2 8 2 9 7" xfId="32663" xr:uid="{00000000-0005-0000-0000-00003A800000}"/>
    <cellStyle name="Output 2 2 2 8 2 9 7 2" xfId="32664" xr:uid="{00000000-0005-0000-0000-00003B800000}"/>
    <cellStyle name="Output 2 2 2 8 2 9 7 3" xfId="32665" xr:uid="{00000000-0005-0000-0000-00003C800000}"/>
    <cellStyle name="Output 2 2 2 8 2 9 8" xfId="32666" xr:uid="{00000000-0005-0000-0000-00003D800000}"/>
    <cellStyle name="Output 2 2 2 8 2 9 8 2" xfId="32667" xr:uid="{00000000-0005-0000-0000-00003E800000}"/>
    <cellStyle name="Output 2 2 2 8 2 9 8 3" xfId="32668" xr:uid="{00000000-0005-0000-0000-00003F800000}"/>
    <cellStyle name="Output 2 2 2 8 2 9 9" xfId="32669" xr:uid="{00000000-0005-0000-0000-000040800000}"/>
    <cellStyle name="Output 2 2 2 8 2 9 9 2" xfId="32670" xr:uid="{00000000-0005-0000-0000-000041800000}"/>
    <cellStyle name="Output 2 2 2 8 2 9 9 3" xfId="32671" xr:uid="{00000000-0005-0000-0000-000042800000}"/>
    <cellStyle name="Output 2 2 2 8 3" xfId="32672" xr:uid="{00000000-0005-0000-0000-000043800000}"/>
    <cellStyle name="Output 2 2 2 8 3 10" xfId="32673" xr:uid="{00000000-0005-0000-0000-000044800000}"/>
    <cellStyle name="Output 2 2 2 8 3 11" xfId="32674" xr:uid="{00000000-0005-0000-0000-000045800000}"/>
    <cellStyle name="Output 2 2 2 8 3 12" xfId="32675" xr:uid="{00000000-0005-0000-0000-000046800000}"/>
    <cellStyle name="Output 2 2 2 8 3 2" xfId="32676" xr:uid="{00000000-0005-0000-0000-000047800000}"/>
    <cellStyle name="Output 2 2 2 8 3 2 2" xfId="32677" xr:uid="{00000000-0005-0000-0000-000048800000}"/>
    <cellStyle name="Output 2 2 2 8 3 2 3" xfId="32678" xr:uid="{00000000-0005-0000-0000-000049800000}"/>
    <cellStyle name="Output 2 2 2 8 3 3" xfId="32679" xr:uid="{00000000-0005-0000-0000-00004A800000}"/>
    <cellStyle name="Output 2 2 2 8 3 3 2" xfId="32680" xr:uid="{00000000-0005-0000-0000-00004B800000}"/>
    <cellStyle name="Output 2 2 2 8 3 3 3" xfId="32681" xr:uid="{00000000-0005-0000-0000-00004C800000}"/>
    <cellStyle name="Output 2 2 2 8 3 4" xfId="32682" xr:uid="{00000000-0005-0000-0000-00004D800000}"/>
    <cellStyle name="Output 2 2 2 8 3 4 2" xfId="32683" xr:uid="{00000000-0005-0000-0000-00004E800000}"/>
    <cellStyle name="Output 2 2 2 8 3 4 3" xfId="32684" xr:uid="{00000000-0005-0000-0000-00004F800000}"/>
    <cellStyle name="Output 2 2 2 8 3 5" xfId="32685" xr:uid="{00000000-0005-0000-0000-000050800000}"/>
    <cellStyle name="Output 2 2 2 8 3 5 2" xfId="32686" xr:uid="{00000000-0005-0000-0000-000051800000}"/>
    <cellStyle name="Output 2 2 2 8 3 5 3" xfId="32687" xr:uid="{00000000-0005-0000-0000-000052800000}"/>
    <cellStyle name="Output 2 2 2 8 3 6" xfId="32688" xr:uid="{00000000-0005-0000-0000-000053800000}"/>
    <cellStyle name="Output 2 2 2 8 3 6 2" xfId="32689" xr:uid="{00000000-0005-0000-0000-000054800000}"/>
    <cellStyle name="Output 2 2 2 8 3 6 3" xfId="32690" xr:uid="{00000000-0005-0000-0000-000055800000}"/>
    <cellStyle name="Output 2 2 2 8 3 7" xfId="32691" xr:uid="{00000000-0005-0000-0000-000056800000}"/>
    <cellStyle name="Output 2 2 2 8 3 7 2" xfId="32692" xr:uid="{00000000-0005-0000-0000-000057800000}"/>
    <cellStyle name="Output 2 2 2 8 3 7 3" xfId="32693" xr:uid="{00000000-0005-0000-0000-000058800000}"/>
    <cellStyle name="Output 2 2 2 8 3 8" xfId="32694" xr:uid="{00000000-0005-0000-0000-000059800000}"/>
    <cellStyle name="Output 2 2 2 8 3 8 2" xfId="32695" xr:uid="{00000000-0005-0000-0000-00005A800000}"/>
    <cellStyle name="Output 2 2 2 8 3 8 3" xfId="32696" xr:uid="{00000000-0005-0000-0000-00005B800000}"/>
    <cellStyle name="Output 2 2 2 8 3 9" xfId="32697" xr:uid="{00000000-0005-0000-0000-00005C800000}"/>
    <cellStyle name="Output 2 2 2 8 3 9 2" xfId="32698" xr:uid="{00000000-0005-0000-0000-00005D800000}"/>
    <cellStyle name="Output 2 2 2 8 3 9 3" xfId="32699" xr:uid="{00000000-0005-0000-0000-00005E800000}"/>
    <cellStyle name="Output 2 2 2 8 4" xfId="32700" xr:uid="{00000000-0005-0000-0000-00005F800000}"/>
    <cellStyle name="Output 2 2 2 8 4 10" xfId="32701" xr:uid="{00000000-0005-0000-0000-000060800000}"/>
    <cellStyle name="Output 2 2 2 8 4 11" xfId="32702" xr:uid="{00000000-0005-0000-0000-000061800000}"/>
    <cellStyle name="Output 2 2 2 8 4 12" xfId="32703" xr:uid="{00000000-0005-0000-0000-000062800000}"/>
    <cellStyle name="Output 2 2 2 8 4 2" xfId="32704" xr:uid="{00000000-0005-0000-0000-000063800000}"/>
    <cellStyle name="Output 2 2 2 8 4 2 2" xfId="32705" xr:uid="{00000000-0005-0000-0000-000064800000}"/>
    <cellStyle name="Output 2 2 2 8 4 2 3" xfId="32706" xr:uid="{00000000-0005-0000-0000-000065800000}"/>
    <cellStyle name="Output 2 2 2 8 4 3" xfId="32707" xr:uid="{00000000-0005-0000-0000-000066800000}"/>
    <cellStyle name="Output 2 2 2 8 4 3 2" xfId="32708" xr:uid="{00000000-0005-0000-0000-000067800000}"/>
    <cellStyle name="Output 2 2 2 8 4 3 3" xfId="32709" xr:uid="{00000000-0005-0000-0000-000068800000}"/>
    <cellStyle name="Output 2 2 2 8 4 4" xfId="32710" xr:uid="{00000000-0005-0000-0000-000069800000}"/>
    <cellStyle name="Output 2 2 2 8 4 4 2" xfId="32711" xr:uid="{00000000-0005-0000-0000-00006A800000}"/>
    <cellStyle name="Output 2 2 2 8 4 4 3" xfId="32712" xr:uid="{00000000-0005-0000-0000-00006B800000}"/>
    <cellStyle name="Output 2 2 2 8 4 5" xfId="32713" xr:uid="{00000000-0005-0000-0000-00006C800000}"/>
    <cellStyle name="Output 2 2 2 8 4 5 2" xfId="32714" xr:uid="{00000000-0005-0000-0000-00006D800000}"/>
    <cellStyle name="Output 2 2 2 8 4 5 3" xfId="32715" xr:uid="{00000000-0005-0000-0000-00006E800000}"/>
    <cellStyle name="Output 2 2 2 8 4 6" xfId="32716" xr:uid="{00000000-0005-0000-0000-00006F800000}"/>
    <cellStyle name="Output 2 2 2 8 4 6 2" xfId="32717" xr:uid="{00000000-0005-0000-0000-000070800000}"/>
    <cellStyle name="Output 2 2 2 8 4 6 3" xfId="32718" xr:uid="{00000000-0005-0000-0000-000071800000}"/>
    <cellStyle name="Output 2 2 2 8 4 7" xfId="32719" xr:uid="{00000000-0005-0000-0000-000072800000}"/>
    <cellStyle name="Output 2 2 2 8 4 7 2" xfId="32720" xr:uid="{00000000-0005-0000-0000-000073800000}"/>
    <cellStyle name="Output 2 2 2 8 4 7 3" xfId="32721" xr:uid="{00000000-0005-0000-0000-000074800000}"/>
    <cellStyle name="Output 2 2 2 8 4 8" xfId="32722" xr:uid="{00000000-0005-0000-0000-000075800000}"/>
    <cellStyle name="Output 2 2 2 8 4 8 2" xfId="32723" xr:uid="{00000000-0005-0000-0000-000076800000}"/>
    <cellStyle name="Output 2 2 2 8 4 8 3" xfId="32724" xr:uid="{00000000-0005-0000-0000-000077800000}"/>
    <cellStyle name="Output 2 2 2 8 4 9" xfId="32725" xr:uid="{00000000-0005-0000-0000-000078800000}"/>
    <cellStyle name="Output 2 2 2 8 4 9 2" xfId="32726" xr:uid="{00000000-0005-0000-0000-000079800000}"/>
    <cellStyle name="Output 2 2 2 8 4 9 3" xfId="32727" xr:uid="{00000000-0005-0000-0000-00007A800000}"/>
    <cellStyle name="Output 2 2 2 8 5" xfId="32728" xr:uid="{00000000-0005-0000-0000-00007B800000}"/>
    <cellStyle name="Output 2 2 2 8 5 10" xfId="32729" xr:uid="{00000000-0005-0000-0000-00007C800000}"/>
    <cellStyle name="Output 2 2 2 8 5 11" xfId="32730" xr:uid="{00000000-0005-0000-0000-00007D800000}"/>
    <cellStyle name="Output 2 2 2 8 5 12" xfId="32731" xr:uid="{00000000-0005-0000-0000-00007E800000}"/>
    <cellStyle name="Output 2 2 2 8 5 2" xfId="32732" xr:uid="{00000000-0005-0000-0000-00007F800000}"/>
    <cellStyle name="Output 2 2 2 8 5 2 2" xfId="32733" xr:uid="{00000000-0005-0000-0000-000080800000}"/>
    <cellStyle name="Output 2 2 2 8 5 2 3" xfId="32734" xr:uid="{00000000-0005-0000-0000-000081800000}"/>
    <cellStyle name="Output 2 2 2 8 5 3" xfId="32735" xr:uid="{00000000-0005-0000-0000-000082800000}"/>
    <cellStyle name="Output 2 2 2 8 5 3 2" xfId="32736" xr:uid="{00000000-0005-0000-0000-000083800000}"/>
    <cellStyle name="Output 2 2 2 8 5 3 3" xfId="32737" xr:uid="{00000000-0005-0000-0000-000084800000}"/>
    <cellStyle name="Output 2 2 2 8 5 4" xfId="32738" xr:uid="{00000000-0005-0000-0000-000085800000}"/>
    <cellStyle name="Output 2 2 2 8 5 4 2" xfId="32739" xr:uid="{00000000-0005-0000-0000-000086800000}"/>
    <cellStyle name="Output 2 2 2 8 5 4 3" xfId="32740" xr:uid="{00000000-0005-0000-0000-000087800000}"/>
    <cellStyle name="Output 2 2 2 8 5 5" xfId="32741" xr:uid="{00000000-0005-0000-0000-000088800000}"/>
    <cellStyle name="Output 2 2 2 8 5 5 2" xfId="32742" xr:uid="{00000000-0005-0000-0000-000089800000}"/>
    <cellStyle name="Output 2 2 2 8 5 5 3" xfId="32743" xr:uid="{00000000-0005-0000-0000-00008A800000}"/>
    <cellStyle name="Output 2 2 2 8 5 6" xfId="32744" xr:uid="{00000000-0005-0000-0000-00008B800000}"/>
    <cellStyle name="Output 2 2 2 8 5 6 2" xfId="32745" xr:uid="{00000000-0005-0000-0000-00008C800000}"/>
    <cellStyle name="Output 2 2 2 8 5 6 3" xfId="32746" xr:uid="{00000000-0005-0000-0000-00008D800000}"/>
    <cellStyle name="Output 2 2 2 8 5 7" xfId="32747" xr:uid="{00000000-0005-0000-0000-00008E800000}"/>
    <cellStyle name="Output 2 2 2 8 5 7 2" xfId="32748" xr:uid="{00000000-0005-0000-0000-00008F800000}"/>
    <cellStyle name="Output 2 2 2 8 5 7 3" xfId="32749" xr:uid="{00000000-0005-0000-0000-000090800000}"/>
    <cellStyle name="Output 2 2 2 8 5 8" xfId="32750" xr:uid="{00000000-0005-0000-0000-000091800000}"/>
    <cellStyle name="Output 2 2 2 8 5 8 2" xfId="32751" xr:uid="{00000000-0005-0000-0000-000092800000}"/>
    <cellStyle name="Output 2 2 2 8 5 8 3" xfId="32752" xr:uid="{00000000-0005-0000-0000-000093800000}"/>
    <cellStyle name="Output 2 2 2 8 5 9" xfId="32753" xr:uid="{00000000-0005-0000-0000-000094800000}"/>
    <cellStyle name="Output 2 2 2 8 5 9 2" xfId="32754" xr:uid="{00000000-0005-0000-0000-000095800000}"/>
    <cellStyle name="Output 2 2 2 8 5 9 3" xfId="32755" xr:uid="{00000000-0005-0000-0000-000096800000}"/>
    <cellStyle name="Output 2 2 2 8 6" xfId="32756" xr:uid="{00000000-0005-0000-0000-000097800000}"/>
    <cellStyle name="Output 2 2 2 8 6 2" xfId="32757" xr:uid="{00000000-0005-0000-0000-000098800000}"/>
    <cellStyle name="Output 2 2 2 8 6 3" xfId="32758" xr:uid="{00000000-0005-0000-0000-000099800000}"/>
    <cellStyle name="Output 2 2 2 8 7" xfId="32759" xr:uid="{00000000-0005-0000-0000-00009A800000}"/>
    <cellStyle name="Output 2 2 2 8 7 2" xfId="32760" xr:uid="{00000000-0005-0000-0000-00009B800000}"/>
    <cellStyle name="Output 2 2 2 8 7 3" xfId="32761" xr:uid="{00000000-0005-0000-0000-00009C800000}"/>
    <cellStyle name="Output 2 2 2 8 8" xfId="58310" xr:uid="{00000000-0005-0000-0000-00009D800000}"/>
    <cellStyle name="Output 2 2 2 9" xfId="395" xr:uid="{00000000-0005-0000-0000-00009E800000}"/>
    <cellStyle name="Output 2 2 2 9 2" xfId="32762" xr:uid="{00000000-0005-0000-0000-00009F800000}"/>
    <cellStyle name="Output 2 2 2 9 2 10" xfId="32763" xr:uid="{00000000-0005-0000-0000-0000A0800000}"/>
    <cellStyle name="Output 2 2 2 9 2 10 10" xfId="32764" xr:uid="{00000000-0005-0000-0000-0000A1800000}"/>
    <cellStyle name="Output 2 2 2 9 2 10 11" xfId="32765" xr:uid="{00000000-0005-0000-0000-0000A2800000}"/>
    <cellStyle name="Output 2 2 2 9 2 10 12" xfId="32766" xr:uid="{00000000-0005-0000-0000-0000A3800000}"/>
    <cellStyle name="Output 2 2 2 9 2 10 2" xfId="32767" xr:uid="{00000000-0005-0000-0000-0000A4800000}"/>
    <cellStyle name="Output 2 2 2 9 2 10 2 2" xfId="32768" xr:uid="{00000000-0005-0000-0000-0000A5800000}"/>
    <cellStyle name="Output 2 2 2 9 2 10 2 3" xfId="32769" xr:uid="{00000000-0005-0000-0000-0000A6800000}"/>
    <cellStyle name="Output 2 2 2 9 2 10 3" xfId="32770" xr:uid="{00000000-0005-0000-0000-0000A7800000}"/>
    <cellStyle name="Output 2 2 2 9 2 10 3 2" xfId="32771" xr:uid="{00000000-0005-0000-0000-0000A8800000}"/>
    <cellStyle name="Output 2 2 2 9 2 10 3 3" xfId="32772" xr:uid="{00000000-0005-0000-0000-0000A9800000}"/>
    <cellStyle name="Output 2 2 2 9 2 10 4" xfId="32773" xr:uid="{00000000-0005-0000-0000-0000AA800000}"/>
    <cellStyle name="Output 2 2 2 9 2 10 4 2" xfId="32774" xr:uid="{00000000-0005-0000-0000-0000AB800000}"/>
    <cellStyle name="Output 2 2 2 9 2 10 4 3" xfId="32775" xr:uid="{00000000-0005-0000-0000-0000AC800000}"/>
    <cellStyle name="Output 2 2 2 9 2 10 5" xfId="32776" xr:uid="{00000000-0005-0000-0000-0000AD800000}"/>
    <cellStyle name="Output 2 2 2 9 2 10 5 2" xfId="32777" xr:uid="{00000000-0005-0000-0000-0000AE800000}"/>
    <cellStyle name="Output 2 2 2 9 2 10 5 3" xfId="32778" xr:uid="{00000000-0005-0000-0000-0000AF800000}"/>
    <cellStyle name="Output 2 2 2 9 2 10 6" xfId="32779" xr:uid="{00000000-0005-0000-0000-0000B0800000}"/>
    <cellStyle name="Output 2 2 2 9 2 10 6 2" xfId="32780" xr:uid="{00000000-0005-0000-0000-0000B1800000}"/>
    <cellStyle name="Output 2 2 2 9 2 10 6 3" xfId="32781" xr:uid="{00000000-0005-0000-0000-0000B2800000}"/>
    <cellStyle name="Output 2 2 2 9 2 10 7" xfId="32782" xr:uid="{00000000-0005-0000-0000-0000B3800000}"/>
    <cellStyle name="Output 2 2 2 9 2 10 7 2" xfId="32783" xr:uid="{00000000-0005-0000-0000-0000B4800000}"/>
    <cellStyle name="Output 2 2 2 9 2 10 7 3" xfId="32784" xr:uid="{00000000-0005-0000-0000-0000B5800000}"/>
    <cellStyle name="Output 2 2 2 9 2 10 8" xfId="32785" xr:uid="{00000000-0005-0000-0000-0000B6800000}"/>
    <cellStyle name="Output 2 2 2 9 2 10 8 2" xfId="32786" xr:uid="{00000000-0005-0000-0000-0000B7800000}"/>
    <cellStyle name="Output 2 2 2 9 2 10 8 3" xfId="32787" xr:uid="{00000000-0005-0000-0000-0000B8800000}"/>
    <cellStyle name="Output 2 2 2 9 2 10 9" xfId="32788" xr:uid="{00000000-0005-0000-0000-0000B9800000}"/>
    <cellStyle name="Output 2 2 2 9 2 10 9 2" xfId="32789" xr:uid="{00000000-0005-0000-0000-0000BA800000}"/>
    <cellStyle name="Output 2 2 2 9 2 10 9 3" xfId="32790" xr:uid="{00000000-0005-0000-0000-0000BB800000}"/>
    <cellStyle name="Output 2 2 2 9 2 11" xfId="32791" xr:uid="{00000000-0005-0000-0000-0000BC800000}"/>
    <cellStyle name="Output 2 2 2 9 2 11 2" xfId="32792" xr:uid="{00000000-0005-0000-0000-0000BD800000}"/>
    <cellStyle name="Output 2 2 2 9 2 11 3" xfId="32793" xr:uid="{00000000-0005-0000-0000-0000BE800000}"/>
    <cellStyle name="Output 2 2 2 9 2 12" xfId="32794" xr:uid="{00000000-0005-0000-0000-0000BF800000}"/>
    <cellStyle name="Output 2 2 2 9 2 12 2" xfId="32795" xr:uid="{00000000-0005-0000-0000-0000C0800000}"/>
    <cellStyle name="Output 2 2 2 9 2 12 3" xfId="32796" xr:uid="{00000000-0005-0000-0000-0000C1800000}"/>
    <cellStyle name="Output 2 2 2 9 2 13" xfId="32797" xr:uid="{00000000-0005-0000-0000-0000C2800000}"/>
    <cellStyle name="Output 2 2 2 9 2 13 2" xfId="32798" xr:uid="{00000000-0005-0000-0000-0000C3800000}"/>
    <cellStyle name="Output 2 2 2 9 2 13 3" xfId="32799" xr:uid="{00000000-0005-0000-0000-0000C4800000}"/>
    <cellStyle name="Output 2 2 2 9 2 14" xfId="32800" xr:uid="{00000000-0005-0000-0000-0000C5800000}"/>
    <cellStyle name="Output 2 2 2 9 2 14 2" xfId="32801" xr:uid="{00000000-0005-0000-0000-0000C6800000}"/>
    <cellStyle name="Output 2 2 2 9 2 14 3" xfId="32802" xr:uid="{00000000-0005-0000-0000-0000C7800000}"/>
    <cellStyle name="Output 2 2 2 9 2 15" xfId="32803" xr:uid="{00000000-0005-0000-0000-0000C8800000}"/>
    <cellStyle name="Output 2 2 2 9 2 15 2" xfId="32804" xr:uid="{00000000-0005-0000-0000-0000C9800000}"/>
    <cellStyle name="Output 2 2 2 9 2 15 3" xfId="32805" xr:uid="{00000000-0005-0000-0000-0000CA800000}"/>
    <cellStyle name="Output 2 2 2 9 2 16" xfId="32806" xr:uid="{00000000-0005-0000-0000-0000CB800000}"/>
    <cellStyle name="Output 2 2 2 9 2 16 2" xfId="32807" xr:uid="{00000000-0005-0000-0000-0000CC800000}"/>
    <cellStyle name="Output 2 2 2 9 2 16 3" xfId="32808" xr:uid="{00000000-0005-0000-0000-0000CD800000}"/>
    <cellStyle name="Output 2 2 2 9 2 17" xfId="32809" xr:uid="{00000000-0005-0000-0000-0000CE800000}"/>
    <cellStyle name="Output 2 2 2 9 2 17 2" xfId="32810" xr:uid="{00000000-0005-0000-0000-0000CF800000}"/>
    <cellStyle name="Output 2 2 2 9 2 17 3" xfId="32811" xr:uid="{00000000-0005-0000-0000-0000D0800000}"/>
    <cellStyle name="Output 2 2 2 9 2 18" xfId="32812" xr:uid="{00000000-0005-0000-0000-0000D1800000}"/>
    <cellStyle name="Output 2 2 2 9 2 18 2" xfId="32813" xr:uid="{00000000-0005-0000-0000-0000D2800000}"/>
    <cellStyle name="Output 2 2 2 9 2 18 3" xfId="32814" xr:uid="{00000000-0005-0000-0000-0000D3800000}"/>
    <cellStyle name="Output 2 2 2 9 2 19" xfId="32815" xr:uid="{00000000-0005-0000-0000-0000D4800000}"/>
    <cellStyle name="Output 2 2 2 9 2 2" xfId="32816" xr:uid="{00000000-0005-0000-0000-0000D5800000}"/>
    <cellStyle name="Output 2 2 2 9 2 2 10" xfId="32817" xr:uid="{00000000-0005-0000-0000-0000D6800000}"/>
    <cellStyle name="Output 2 2 2 9 2 2 11" xfId="32818" xr:uid="{00000000-0005-0000-0000-0000D7800000}"/>
    <cellStyle name="Output 2 2 2 9 2 2 12" xfId="32819" xr:uid="{00000000-0005-0000-0000-0000D8800000}"/>
    <cellStyle name="Output 2 2 2 9 2 2 2" xfId="32820" xr:uid="{00000000-0005-0000-0000-0000D9800000}"/>
    <cellStyle name="Output 2 2 2 9 2 2 2 2" xfId="32821" xr:uid="{00000000-0005-0000-0000-0000DA800000}"/>
    <cellStyle name="Output 2 2 2 9 2 2 2 3" xfId="32822" xr:uid="{00000000-0005-0000-0000-0000DB800000}"/>
    <cellStyle name="Output 2 2 2 9 2 2 3" xfId="32823" xr:uid="{00000000-0005-0000-0000-0000DC800000}"/>
    <cellStyle name="Output 2 2 2 9 2 2 3 2" xfId="32824" xr:uid="{00000000-0005-0000-0000-0000DD800000}"/>
    <cellStyle name="Output 2 2 2 9 2 2 3 3" xfId="32825" xr:uid="{00000000-0005-0000-0000-0000DE800000}"/>
    <cellStyle name="Output 2 2 2 9 2 2 4" xfId="32826" xr:uid="{00000000-0005-0000-0000-0000DF800000}"/>
    <cellStyle name="Output 2 2 2 9 2 2 4 2" xfId="32827" xr:uid="{00000000-0005-0000-0000-0000E0800000}"/>
    <cellStyle name="Output 2 2 2 9 2 2 4 3" xfId="32828" xr:uid="{00000000-0005-0000-0000-0000E1800000}"/>
    <cellStyle name="Output 2 2 2 9 2 2 5" xfId="32829" xr:uid="{00000000-0005-0000-0000-0000E2800000}"/>
    <cellStyle name="Output 2 2 2 9 2 2 5 2" xfId="32830" xr:uid="{00000000-0005-0000-0000-0000E3800000}"/>
    <cellStyle name="Output 2 2 2 9 2 2 5 3" xfId="32831" xr:uid="{00000000-0005-0000-0000-0000E4800000}"/>
    <cellStyle name="Output 2 2 2 9 2 2 6" xfId="32832" xr:uid="{00000000-0005-0000-0000-0000E5800000}"/>
    <cellStyle name="Output 2 2 2 9 2 2 6 2" xfId="32833" xr:uid="{00000000-0005-0000-0000-0000E6800000}"/>
    <cellStyle name="Output 2 2 2 9 2 2 6 3" xfId="32834" xr:uid="{00000000-0005-0000-0000-0000E7800000}"/>
    <cellStyle name="Output 2 2 2 9 2 2 7" xfId="32835" xr:uid="{00000000-0005-0000-0000-0000E8800000}"/>
    <cellStyle name="Output 2 2 2 9 2 2 7 2" xfId="32836" xr:uid="{00000000-0005-0000-0000-0000E9800000}"/>
    <cellStyle name="Output 2 2 2 9 2 2 7 3" xfId="32837" xr:uid="{00000000-0005-0000-0000-0000EA800000}"/>
    <cellStyle name="Output 2 2 2 9 2 2 8" xfId="32838" xr:uid="{00000000-0005-0000-0000-0000EB800000}"/>
    <cellStyle name="Output 2 2 2 9 2 2 8 2" xfId="32839" xr:uid="{00000000-0005-0000-0000-0000EC800000}"/>
    <cellStyle name="Output 2 2 2 9 2 2 8 3" xfId="32840" xr:uid="{00000000-0005-0000-0000-0000ED800000}"/>
    <cellStyle name="Output 2 2 2 9 2 2 9" xfId="32841" xr:uid="{00000000-0005-0000-0000-0000EE800000}"/>
    <cellStyle name="Output 2 2 2 9 2 2 9 2" xfId="32842" xr:uid="{00000000-0005-0000-0000-0000EF800000}"/>
    <cellStyle name="Output 2 2 2 9 2 2 9 3" xfId="32843" xr:uid="{00000000-0005-0000-0000-0000F0800000}"/>
    <cellStyle name="Output 2 2 2 9 2 20" xfId="32844" xr:uid="{00000000-0005-0000-0000-0000F1800000}"/>
    <cellStyle name="Output 2 2 2 9 2 21" xfId="32845" xr:uid="{00000000-0005-0000-0000-0000F2800000}"/>
    <cellStyle name="Output 2 2 2 9 2 3" xfId="32846" xr:uid="{00000000-0005-0000-0000-0000F3800000}"/>
    <cellStyle name="Output 2 2 2 9 2 3 10" xfId="32847" xr:uid="{00000000-0005-0000-0000-0000F4800000}"/>
    <cellStyle name="Output 2 2 2 9 2 3 11" xfId="32848" xr:uid="{00000000-0005-0000-0000-0000F5800000}"/>
    <cellStyle name="Output 2 2 2 9 2 3 12" xfId="32849" xr:uid="{00000000-0005-0000-0000-0000F6800000}"/>
    <cellStyle name="Output 2 2 2 9 2 3 2" xfId="32850" xr:uid="{00000000-0005-0000-0000-0000F7800000}"/>
    <cellStyle name="Output 2 2 2 9 2 3 2 2" xfId="32851" xr:uid="{00000000-0005-0000-0000-0000F8800000}"/>
    <cellStyle name="Output 2 2 2 9 2 3 2 3" xfId="32852" xr:uid="{00000000-0005-0000-0000-0000F9800000}"/>
    <cellStyle name="Output 2 2 2 9 2 3 3" xfId="32853" xr:uid="{00000000-0005-0000-0000-0000FA800000}"/>
    <cellStyle name="Output 2 2 2 9 2 3 3 2" xfId="32854" xr:uid="{00000000-0005-0000-0000-0000FB800000}"/>
    <cellStyle name="Output 2 2 2 9 2 3 3 3" xfId="32855" xr:uid="{00000000-0005-0000-0000-0000FC800000}"/>
    <cellStyle name="Output 2 2 2 9 2 3 4" xfId="32856" xr:uid="{00000000-0005-0000-0000-0000FD800000}"/>
    <cellStyle name="Output 2 2 2 9 2 3 4 2" xfId="32857" xr:uid="{00000000-0005-0000-0000-0000FE800000}"/>
    <cellStyle name="Output 2 2 2 9 2 3 4 3" xfId="32858" xr:uid="{00000000-0005-0000-0000-0000FF800000}"/>
    <cellStyle name="Output 2 2 2 9 2 3 5" xfId="32859" xr:uid="{00000000-0005-0000-0000-000000810000}"/>
    <cellStyle name="Output 2 2 2 9 2 3 5 2" xfId="32860" xr:uid="{00000000-0005-0000-0000-000001810000}"/>
    <cellStyle name="Output 2 2 2 9 2 3 5 3" xfId="32861" xr:uid="{00000000-0005-0000-0000-000002810000}"/>
    <cellStyle name="Output 2 2 2 9 2 3 6" xfId="32862" xr:uid="{00000000-0005-0000-0000-000003810000}"/>
    <cellStyle name="Output 2 2 2 9 2 3 6 2" xfId="32863" xr:uid="{00000000-0005-0000-0000-000004810000}"/>
    <cellStyle name="Output 2 2 2 9 2 3 6 3" xfId="32864" xr:uid="{00000000-0005-0000-0000-000005810000}"/>
    <cellStyle name="Output 2 2 2 9 2 3 7" xfId="32865" xr:uid="{00000000-0005-0000-0000-000006810000}"/>
    <cellStyle name="Output 2 2 2 9 2 3 7 2" xfId="32866" xr:uid="{00000000-0005-0000-0000-000007810000}"/>
    <cellStyle name="Output 2 2 2 9 2 3 7 3" xfId="32867" xr:uid="{00000000-0005-0000-0000-000008810000}"/>
    <cellStyle name="Output 2 2 2 9 2 3 8" xfId="32868" xr:uid="{00000000-0005-0000-0000-000009810000}"/>
    <cellStyle name="Output 2 2 2 9 2 3 8 2" xfId="32869" xr:uid="{00000000-0005-0000-0000-00000A810000}"/>
    <cellStyle name="Output 2 2 2 9 2 3 8 3" xfId="32870" xr:uid="{00000000-0005-0000-0000-00000B810000}"/>
    <cellStyle name="Output 2 2 2 9 2 3 9" xfId="32871" xr:uid="{00000000-0005-0000-0000-00000C810000}"/>
    <cellStyle name="Output 2 2 2 9 2 3 9 2" xfId="32872" xr:uid="{00000000-0005-0000-0000-00000D810000}"/>
    <cellStyle name="Output 2 2 2 9 2 3 9 3" xfId="32873" xr:uid="{00000000-0005-0000-0000-00000E810000}"/>
    <cellStyle name="Output 2 2 2 9 2 4" xfId="32874" xr:uid="{00000000-0005-0000-0000-00000F810000}"/>
    <cellStyle name="Output 2 2 2 9 2 4 10" xfId="32875" xr:uid="{00000000-0005-0000-0000-000010810000}"/>
    <cellStyle name="Output 2 2 2 9 2 4 11" xfId="32876" xr:uid="{00000000-0005-0000-0000-000011810000}"/>
    <cellStyle name="Output 2 2 2 9 2 4 12" xfId="32877" xr:uid="{00000000-0005-0000-0000-000012810000}"/>
    <cellStyle name="Output 2 2 2 9 2 4 2" xfId="32878" xr:uid="{00000000-0005-0000-0000-000013810000}"/>
    <cellStyle name="Output 2 2 2 9 2 4 2 2" xfId="32879" xr:uid="{00000000-0005-0000-0000-000014810000}"/>
    <cellStyle name="Output 2 2 2 9 2 4 2 3" xfId="32880" xr:uid="{00000000-0005-0000-0000-000015810000}"/>
    <cellStyle name="Output 2 2 2 9 2 4 3" xfId="32881" xr:uid="{00000000-0005-0000-0000-000016810000}"/>
    <cellStyle name="Output 2 2 2 9 2 4 3 2" xfId="32882" xr:uid="{00000000-0005-0000-0000-000017810000}"/>
    <cellStyle name="Output 2 2 2 9 2 4 3 3" xfId="32883" xr:uid="{00000000-0005-0000-0000-000018810000}"/>
    <cellStyle name="Output 2 2 2 9 2 4 4" xfId="32884" xr:uid="{00000000-0005-0000-0000-000019810000}"/>
    <cellStyle name="Output 2 2 2 9 2 4 4 2" xfId="32885" xr:uid="{00000000-0005-0000-0000-00001A810000}"/>
    <cellStyle name="Output 2 2 2 9 2 4 4 3" xfId="32886" xr:uid="{00000000-0005-0000-0000-00001B810000}"/>
    <cellStyle name="Output 2 2 2 9 2 4 5" xfId="32887" xr:uid="{00000000-0005-0000-0000-00001C810000}"/>
    <cellStyle name="Output 2 2 2 9 2 4 5 2" xfId="32888" xr:uid="{00000000-0005-0000-0000-00001D810000}"/>
    <cellStyle name="Output 2 2 2 9 2 4 5 3" xfId="32889" xr:uid="{00000000-0005-0000-0000-00001E810000}"/>
    <cellStyle name="Output 2 2 2 9 2 4 6" xfId="32890" xr:uid="{00000000-0005-0000-0000-00001F810000}"/>
    <cellStyle name="Output 2 2 2 9 2 4 6 2" xfId="32891" xr:uid="{00000000-0005-0000-0000-000020810000}"/>
    <cellStyle name="Output 2 2 2 9 2 4 6 3" xfId="32892" xr:uid="{00000000-0005-0000-0000-000021810000}"/>
    <cellStyle name="Output 2 2 2 9 2 4 7" xfId="32893" xr:uid="{00000000-0005-0000-0000-000022810000}"/>
    <cellStyle name="Output 2 2 2 9 2 4 7 2" xfId="32894" xr:uid="{00000000-0005-0000-0000-000023810000}"/>
    <cellStyle name="Output 2 2 2 9 2 4 7 3" xfId="32895" xr:uid="{00000000-0005-0000-0000-000024810000}"/>
    <cellStyle name="Output 2 2 2 9 2 4 8" xfId="32896" xr:uid="{00000000-0005-0000-0000-000025810000}"/>
    <cellStyle name="Output 2 2 2 9 2 4 8 2" xfId="32897" xr:uid="{00000000-0005-0000-0000-000026810000}"/>
    <cellStyle name="Output 2 2 2 9 2 4 8 3" xfId="32898" xr:uid="{00000000-0005-0000-0000-000027810000}"/>
    <cellStyle name="Output 2 2 2 9 2 4 9" xfId="32899" xr:uid="{00000000-0005-0000-0000-000028810000}"/>
    <cellStyle name="Output 2 2 2 9 2 4 9 2" xfId="32900" xr:uid="{00000000-0005-0000-0000-000029810000}"/>
    <cellStyle name="Output 2 2 2 9 2 4 9 3" xfId="32901" xr:uid="{00000000-0005-0000-0000-00002A810000}"/>
    <cellStyle name="Output 2 2 2 9 2 5" xfId="32902" xr:uid="{00000000-0005-0000-0000-00002B810000}"/>
    <cellStyle name="Output 2 2 2 9 2 5 10" xfId="32903" xr:uid="{00000000-0005-0000-0000-00002C810000}"/>
    <cellStyle name="Output 2 2 2 9 2 5 11" xfId="32904" xr:uid="{00000000-0005-0000-0000-00002D810000}"/>
    <cellStyle name="Output 2 2 2 9 2 5 12" xfId="32905" xr:uid="{00000000-0005-0000-0000-00002E810000}"/>
    <cellStyle name="Output 2 2 2 9 2 5 2" xfId="32906" xr:uid="{00000000-0005-0000-0000-00002F810000}"/>
    <cellStyle name="Output 2 2 2 9 2 5 2 2" xfId="32907" xr:uid="{00000000-0005-0000-0000-000030810000}"/>
    <cellStyle name="Output 2 2 2 9 2 5 2 3" xfId="32908" xr:uid="{00000000-0005-0000-0000-000031810000}"/>
    <cellStyle name="Output 2 2 2 9 2 5 3" xfId="32909" xr:uid="{00000000-0005-0000-0000-000032810000}"/>
    <cellStyle name="Output 2 2 2 9 2 5 3 2" xfId="32910" xr:uid="{00000000-0005-0000-0000-000033810000}"/>
    <cellStyle name="Output 2 2 2 9 2 5 3 3" xfId="32911" xr:uid="{00000000-0005-0000-0000-000034810000}"/>
    <cellStyle name="Output 2 2 2 9 2 5 4" xfId="32912" xr:uid="{00000000-0005-0000-0000-000035810000}"/>
    <cellStyle name="Output 2 2 2 9 2 5 4 2" xfId="32913" xr:uid="{00000000-0005-0000-0000-000036810000}"/>
    <cellStyle name="Output 2 2 2 9 2 5 4 3" xfId="32914" xr:uid="{00000000-0005-0000-0000-000037810000}"/>
    <cellStyle name="Output 2 2 2 9 2 5 5" xfId="32915" xr:uid="{00000000-0005-0000-0000-000038810000}"/>
    <cellStyle name="Output 2 2 2 9 2 5 5 2" xfId="32916" xr:uid="{00000000-0005-0000-0000-000039810000}"/>
    <cellStyle name="Output 2 2 2 9 2 5 5 3" xfId="32917" xr:uid="{00000000-0005-0000-0000-00003A810000}"/>
    <cellStyle name="Output 2 2 2 9 2 5 6" xfId="32918" xr:uid="{00000000-0005-0000-0000-00003B810000}"/>
    <cellStyle name="Output 2 2 2 9 2 5 6 2" xfId="32919" xr:uid="{00000000-0005-0000-0000-00003C810000}"/>
    <cellStyle name="Output 2 2 2 9 2 5 6 3" xfId="32920" xr:uid="{00000000-0005-0000-0000-00003D810000}"/>
    <cellStyle name="Output 2 2 2 9 2 5 7" xfId="32921" xr:uid="{00000000-0005-0000-0000-00003E810000}"/>
    <cellStyle name="Output 2 2 2 9 2 5 7 2" xfId="32922" xr:uid="{00000000-0005-0000-0000-00003F810000}"/>
    <cellStyle name="Output 2 2 2 9 2 5 7 3" xfId="32923" xr:uid="{00000000-0005-0000-0000-000040810000}"/>
    <cellStyle name="Output 2 2 2 9 2 5 8" xfId="32924" xr:uid="{00000000-0005-0000-0000-000041810000}"/>
    <cellStyle name="Output 2 2 2 9 2 5 8 2" xfId="32925" xr:uid="{00000000-0005-0000-0000-000042810000}"/>
    <cellStyle name="Output 2 2 2 9 2 5 8 3" xfId="32926" xr:uid="{00000000-0005-0000-0000-000043810000}"/>
    <cellStyle name="Output 2 2 2 9 2 5 9" xfId="32927" xr:uid="{00000000-0005-0000-0000-000044810000}"/>
    <cellStyle name="Output 2 2 2 9 2 5 9 2" xfId="32928" xr:uid="{00000000-0005-0000-0000-000045810000}"/>
    <cellStyle name="Output 2 2 2 9 2 5 9 3" xfId="32929" xr:uid="{00000000-0005-0000-0000-000046810000}"/>
    <cellStyle name="Output 2 2 2 9 2 6" xfId="32930" xr:uid="{00000000-0005-0000-0000-000047810000}"/>
    <cellStyle name="Output 2 2 2 9 2 6 10" xfId="32931" xr:uid="{00000000-0005-0000-0000-000048810000}"/>
    <cellStyle name="Output 2 2 2 9 2 6 11" xfId="32932" xr:uid="{00000000-0005-0000-0000-000049810000}"/>
    <cellStyle name="Output 2 2 2 9 2 6 12" xfId="32933" xr:uid="{00000000-0005-0000-0000-00004A810000}"/>
    <cellStyle name="Output 2 2 2 9 2 6 2" xfId="32934" xr:uid="{00000000-0005-0000-0000-00004B810000}"/>
    <cellStyle name="Output 2 2 2 9 2 6 2 2" xfId="32935" xr:uid="{00000000-0005-0000-0000-00004C810000}"/>
    <cellStyle name="Output 2 2 2 9 2 6 2 3" xfId="32936" xr:uid="{00000000-0005-0000-0000-00004D810000}"/>
    <cellStyle name="Output 2 2 2 9 2 6 3" xfId="32937" xr:uid="{00000000-0005-0000-0000-00004E810000}"/>
    <cellStyle name="Output 2 2 2 9 2 6 3 2" xfId="32938" xr:uid="{00000000-0005-0000-0000-00004F810000}"/>
    <cellStyle name="Output 2 2 2 9 2 6 3 3" xfId="32939" xr:uid="{00000000-0005-0000-0000-000050810000}"/>
    <cellStyle name="Output 2 2 2 9 2 6 4" xfId="32940" xr:uid="{00000000-0005-0000-0000-000051810000}"/>
    <cellStyle name="Output 2 2 2 9 2 6 4 2" xfId="32941" xr:uid="{00000000-0005-0000-0000-000052810000}"/>
    <cellStyle name="Output 2 2 2 9 2 6 4 3" xfId="32942" xr:uid="{00000000-0005-0000-0000-000053810000}"/>
    <cellStyle name="Output 2 2 2 9 2 6 5" xfId="32943" xr:uid="{00000000-0005-0000-0000-000054810000}"/>
    <cellStyle name="Output 2 2 2 9 2 6 5 2" xfId="32944" xr:uid="{00000000-0005-0000-0000-000055810000}"/>
    <cellStyle name="Output 2 2 2 9 2 6 5 3" xfId="32945" xr:uid="{00000000-0005-0000-0000-000056810000}"/>
    <cellStyle name="Output 2 2 2 9 2 6 6" xfId="32946" xr:uid="{00000000-0005-0000-0000-000057810000}"/>
    <cellStyle name="Output 2 2 2 9 2 6 6 2" xfId="32947" xr:uid="{00000000-0005-0000-0000-000058810000}"/>
    <cellStyle name="Output 2 2 2 9 2 6 6 3" xfId="32948" xr:uid="{00000000-0005-0000-0000-000059810000}"/>
    <cellStyle name="Output 2 2 2 9 2 6 7" xfId="32949" xr:uid="{00000000-0005-0000-0000-00005A810000}"/>
    <cellStyle name="Output 2 2 2 9 2 6 7 2" xfId="32950" xr:uid="{00000000-0005-0000-0000-00005B810000}"/>
    <cellStyle name="Output 2 2 2 9 2 6 7 3" xfId="32951" xr:uid="{00000000-0005-0000-0000-00005C810000}"/>
    <cellStyle name="Output 2 2 2 9 2 6 8" xfId="32952" xr:uid="{00000000-0005-0000-0000-00005D810000}"/>
    <cellStyle name="Output 2 2 2 9 2 6 8 2" xfId="32953" xr:uid="{00000000-0005-0000-0000-00005E810000}"/>
    <cellStyle name="Output 2 2 2 9 2 6 8 3" xfId="32954" xr:uid="{00000000-0005-0000-0000-00005F810000}"/>
    <cellStyle name="Output 2 2 2 9 2 6 9" xfId="32955" xr:uid="{00000000-0005-0000-0000-000060810000}"/>
    <cellStyle name="Output 2 2 2 9 2 6 9 2" xfId="32956" xr:uid="{00000000-0005-0000-0000-000061810000}"/>
    <cellStyle name="Output 2 2 2 9 2 6 9 3" xfId="32957" xr:uid="{00000000-0005-0000-0000-000062810000}"/>
    <cellStyle name="Output 2 2 2 9 2 7" xfId="32958" xr:uid="{00000000-0005-0000-0000-000063810000}"/>
    <cellStyle name="Output 2 2 2 9 2 7 10" xfId="32959" xr:uid="{00000000-0005-0000-0000-000064810000}"/>
    <cellStyle name="Output 2 2 2 9 2 7 11" xfId="32960" xr:uid="{00000000-0005-0000-0000-000065810000}"/>
    <cellStyle name="Output 2 2 2 9 2 7 12" xfId="32961" xr:uid="{00000000-0005-0000-0000-000066810000}"/>
    <cellStyle name="Output 2 2 2 9 2 7 2" xfId="32962" xr:uid="{00000000-0005-0000-0000-000067810000}"/>
    <cellStyle name="Output 2 2 2 9 2 7 2 2" xfId="32963" xr:uid="{00000000-0005-0000-0000-000068810000}"/>
    <cellStyle name="Output 2 2 2 9 2 7 2 3" xfId="32964" xr:uid="{00000000-0005-0000-0000-000069810000}"/>
    <cellStyle name="Output 2 2 2 9 2 7 3" xfId="32965" xr:uid="{00000000-0005-0000-0000-00006A810000}"/>
    <cellStyle name="Output 2 2 2 9 2 7 3 2" xfId="32966" xr:uid="{00000000-0005-0000-0000-00006B810000}"/>
    <cellStyle name="Output 2 2 2 9 2 7 3 3" xfId="32967" xr:uid="{00000000-0005-0000-0000-00006C810000}"/>
    <cellStyle name="Output 2 2 2 9 2 7 4" xfId="32968" xr:uid="{00000000-0005-0000-0000-00006D810000}"/>
    <cellStyle name="Output 2 2 2 9 2 7 4 2" xfId="32969" xr:uid="{00000000-0005-0000-0000-00006E810000}"/>
    <cellStyle name="Output 2 2 2 9 2 7 4 3" xfId="32970" xr:uid="{00000000-0005-0000-0000-00006F810000}"/>
    <cellStyle name="Output 2 2 2 9 2 7 5" xfId="32971" xr:uid="{00000000-0005-0000-0000-000070810000}"/>
    <cellStyle name="Output 2 2 2 9 2 7 5 2" xfId="32972" xr:uid="{00000000-0005-0000-0000-000071810000}"/>
    <cellStyle name="Output 2 2 2 9 2 7 5 3" xfId="32973" xr:uid="{00000000-0005-0000-0000-000072810000}"/>
    <cellStyle name="Output 2 2 2 9 2 7 6" xfId="32974" xr:uid="{00000000-0005-0000-0000-000073810000}"/>
    <cellStyle name="Output 2 2 2 9 2 7 6 2" xfId="32975" xr:uid="{00000000-0005-0000-0000-000074810000}"/>
    <cellStyle name="Output 2 2 2 9 2 7 6 3" xfId="32976" xr:uid="{00000000-0005-0000-0000-000075810000}"/>
    <cellStyle name="Output 2 2 2 9 2 7 7" xfId="32977" xr:uid="{00000000-0005-0000-0000-000076810000}"/>
    <cellStyle name="Output 2 2 2 9 2 7 7 2" xfId="32978" xr:uid="{00000000-0005-0000-0000-000077810000}"/>
    <cellStyle name="Output 2 2 2 9 2 7 7 3" xfId="32979" xr:uid="{00000000-0005-0000-0000-000078810000}"/>
    <cellStyle name="Output 2 2 2 9 2 7 8" xfId="32980" xr:uid="{00000000-0005-0000-0000-000079810000}"/>
    <cellStyle name="Output 2 2 2 9 2 7 8 2" xfId="32981" xr:uid="{00000000-0005-0000-0000-00007A810000}"/>
    <cellStyle name="Output 2 2 2 9 2 7 8 3" xfId="32982" xr:uid="{00000000-0005-0000-0000-00007B810000}"/>
    <cellStyle name="Output 2 2 2 9 2 7 9" xfId="32983" xr:uid="{00000000-0005-0000-0000-00007C810000}"/>
    <cellStyle name="Output 2 2 2 9 2 7 9 2" xfId="32984" xr:uid="{00000000-0005-0000-0000-00007D810000}"/>
    <cellStyle name="Output 2 2 2 9 2 7 9 3" xfId="32985" xr:uid="{00000000-0005-0000-0000-00007E810000}"/>
    <cellStyle name="Output 2 2 2 9 2 8" xfId="32986" xr:uid="{00000000-0005-0000-0000-00007F810000}"/>
    <cellStyle name="Output 2 2 2 9 2 8 10" xfId="32987" xr:uid="{00000000-0005-0000-0000-000080810000}"/>
    <cellStyle name="Output 2 2 2 9 2 8 11" xfId="32988" xr:uid="{00000000-0005-0000-0000-000081810000}"/>
    <cellStyle name="Output 2 2 2 9 2 8 12" xfId="32989" xr:uid="{00000000-0005-0000-0000-000082810000}"/>
    <cellStyle name="Output 2 2 2 9 2 8 2" xfId="32990" xr:uid="{00000000-0005-0000-0000-000083810000}"/>
    <cellStyle name="Output 2 2 2 9 2 8 2 2" xfId="32991" xr:uid="{00000000-0005-0000-0000-000084810000}"/>
    <cellStyle name="Output 2 2 2 9 2 8 2 3" xfId="32992" xr:uid="{00000000-0005-0000-0000-000085810000}"/>
    <cellStyle name="Output 2 2 2 9 2 8 3" xfId="32993" xr:uid="{00000000-0005-0000-0000-000086810000}"/>
    <cellStyle name="Output 2 2 2 9 2 8 3 2" xfId="32994" xr:uid="{00000000-0005-0000-0000-000087810000}"/>
    <cellStyle name="Output 2 2 2 9 2 8 3 3" xfId="32995" xr:uid="{00000000-0005-0000-0000-000088810000}"/>
    <cellStyle name="Output 2 2 2 9 2 8 4" xfId="32996" xr:uid="{00000000-0005-0000-0000-000089810000}"/>
    <cellStyle name="Output 2 2 2 9 2 8 4 2" xfId="32997" xr:uid="{00000000-0005-0000-0000-00008A810000}"/>
    <cellStyle name="Output 2 2 2 9 2 8 4 3" xfId="32998" xr:uid="{00000000-0005-0000-0000-00008B810000}"/>
    <cellStyle name="Output 2 2 2 9 2 8 5" xfId="32999" xr:uid="{00000000-0005-0000-0000-00008C810000}"/>
    <cellStyle name="Output 2 2 2 9 2 8 5 2" xfId="33000" xr:uid="{00000000-0005-0000-0000-00008D810000}"/>
    <cellStyle name="Output 2 2 2 9 2 8 5 3" xfId="33001" xr:uid="{00000000-0005-0000-0000-00008E810000}"/>
    <cellStyle name="Output 2 2 2 9 2 8 6" xfId="33002" xr:uid="{00000000-0005-0000-0000-00008F810000}"/>
    <cellStyle name="Output 2 2 2 9 2 8 6 2" xfId="33003" xr:uid="{00000000-0005-0000-0000-000090810000}"/>
    <cellStyle name="Output 2 2 2 9 2 8 6 3" xfId="33004" xr:uid="{00000000-0005-0000-0000-000091810000}"/>
    <cellStyle name="Output 2 2 2 9 2 8 7" xfId="33005" xr:uid="{00000000-0005-0000-0000-000092810000}"/>
    <cellStyle name="Output 2 2 2 9 2 8 7 2" xfId="33006" xr:uid="{00000000-0005-0000-0000-000093810000}"/>
    <cellStyle name="Output 2 2 2 9 2 8 7 3" xfId="33007" xr:uid="{00000000-0005-0000-0000-000094810000}"/>
    <cellStyle name="Output 2 2 2 9 2 8 8" xfId="33008" xr:uid="{00000000-0005-0000-0000-000095810000}"/>
    <cellStyle name="Output 2 2 2 9 2 8 8 2" xfId="33009" xr:uid="{00000000-0005-0000-0000-000096810000}"/>
    <cellStyle name="Output 2 2 2 9 2 8 8 3" xfId="33010" xr:uid="{00000000-0005-0000-0000-000097810000}"/>
    <cellStyle name="Output 2 2 2 9 2 8 9" xfId="33011" xr:uid="{00000000-0005-0000-0000-000098810000}"/>
    <cellStyle name="Output 2 2 2 9 2 8 9 2" xfId="33012" xr:uid="{00000000-0005-0000-0000-000099810000}"/>
    <cellStyle name="Output 2 2 2 9 2 8 9 3" xfId="33013" xr:uid="{00000000-0005-0000-0000-00009A810000}"/>
    <cellStyle name="Output 2 2 2 9 2 9" xfId="33014" xr:uid="{00000000-0005-0000-0000-00009B810000}"/>
    <cellStyle name="Output 2 2 2 9 2 9 10" xfId="33015" xr:uid="{00000000-0005-0000-0000-00009C810000}"/>
    <cellStyle name="Output 2 2 2 9 2 9 11" xfId="33016" xr:uid="{00000000-0005-0000-0000-00009D810000}"/>
    <cellStyle name="Output 2 2 2 9 2 9 12" xfId="33017" xr:uid="{00000000-0005-0000-0000-00009E810000}"/>
    <cellStyle name="Output 2 2 2 9 2 9 2" xfId="33018" xr:uid="{00000000-0005-0000-0000-00009F810000}"/>
    <cellStyle name="Output 2 2 2 9 2 9 2 2" xfId="33019" xr:uid="{00000000-0005-0000-0000-0000A0810000}"/>
    <cellStyle name="Output 2 2 2 9 2 9 2 3" xfId="33020" xr:uid="{00000000-0005-0000-0000-0000A1810000}"/>
    <cellStyle name="Output 2 2 2 9 2 9 3" xfId="33021" xr:uid="{00000000-0005-0000-0000-0000A2810000}"/>
    <cellStyle name="Output 2 2 2 9 2 9 3 2" xfId="33022" xr:uid="{00000000-0005-0000-0000-0000A3810000}"/>
    <cellStyle name="Output 2 2 2 9 2 9 3 3" xfId="33023" xr:uid="{00000000-0005-0000-0000-0000A4810000}"/>
    <cellStyle name="Output 2 2 2 9 2 9 4" xfId="33024" xr:uid="{00000000-0005-0000-0000-0000A5810000}"/>
    <cellStyle name="Output 2 2 2 9 2 9 4 2" xfId="33025" xr:uid="{00000000-0005-0000-0000-0000A6810000}"/>
    <cellStyle name="Output 2 2 2 9 2 9 4 3" xfId="33026" xr:uid="{00000000-0005-0000-0000-0000A7810000}"/>
    <cellStyle name="Output 2 2 2 9 2 9 5" xfId="33027" xr:uid="{00000000-0005-0000-0000-0000A8810000}"/>
    <cellStyle name="Output 2 2 2 9 2 9 5 2" xfId="33028" xr:uid="{00000000-0005-0000-0000-0000A9810000}"/>
    <cellStyle name="Output 2 2 2 9 2 9 5 3" xfId="33029" xr:uid="{00000000-0005-0000-0000-0000AA810000}"/>
    <cellStyle name="Output 2 2 2 9 2 9 6" xfId="33030" xr:uid="{00000000-0005-0000-0000-0000AB810000}"/>
    <cellStyle name="Output 2 2 2 9 2 9 6 2" xfId="33031" xr:uid="{00000000-0005-0000-0000-0000AC810000}"/>
    <cellStyle name="Output 2 2 2 9 2 9 6 3" xfId="33032" xr:uid="{00000000-0005-0000-0000-0000AD810000}"/>
    <cellStyle name="Output 2 2 2 9 2 9 7" xfId="33033" xr:uid="{00000000-0005-0000-0000-0000AE810000}"/>
    <cellStyle name="Output 2 2 2 9 2 9 7 2" xfId="33034" xr:uid="{00000000-0005-0000-0000-0000AF810000}"/>
    <cellStyle name="Output 2 2 2 9 2 9 7 3" xfId="33035" xr:uid="{00000000-0005-0000-0000-0000B0810000}"/>
    <cellStyle name="Output 2 2 2 9 2 9 8" xfId="33036" xr:uid="{00000000-0005-0000-0000-0000B1810000}"/>
    <cellStyle name="Output 2 2 2 9 2 9 8 2" xfId="33037" xr:uid="{00000000-0005-0000-0000-0000B2810000}"/>
    <cellStyle name="Output 2 2 2 9 2 9 8 3" xfId="33038" xr:uid="{00000000-0005-0000-0000-0000B3810000}"/>
    <cellStyle name="Output 2 2 2 9 2 9 9" xfId="33039" xr:uid="{00000000-0005-0000-0000-0000B4810000}"/>
    <cellStyle name="Output 2 2 2 9 2 9 9 2" xfId="33040" xr:uid="{00000000-0005-0000-0000-0000B5810000}"/>
    <cellStyle name="Output 2 2 2 9 2 9 9 3" xfId="33041" xr:uid="{00000000-0005-0000-0000-0000B6810000}"/>
    <cellStyle name="Output 2 2 2 9 3" xfId="33042" xr:uid="{00000000-0005-0000-0000-0000B7810000}"/>
    <cellStyle name="Output 2 2 2 9 3 10" xfId="33043" xr:uid="{00000000-0005-0000-0000-0000B8810000}"/>
    <cellStyle name="Output 2 2 2 9 3 11" xfId="33044" xr:uid="{00000000-0005-0000-0000-0000B9810000}"/>
    <cellStyle name="Output 2 2 2 9 3 12" xfId="33045" xr:uid="{00000000-0005-0000-0000-0000BA810000}"/>
    <cellStyle name="Output 2 2 2 9 3 2" xfId="33046" xr:uid="{00000000-0005-0000-0000-0000BB810000}"/>
    <cellStyle name="Output 2 2 2 9 3 2 2" xfId="33047" xr:uid="{00000000-0005-0000-0000-0000BC810000}"/>
    <cellStyle name="Output 2 2 2 9 3 2 3" xfId="33048" xr:uid="{00000000-0005-0000-0000-0000BD810000}"/>
    <cellStyle name="Output 2 2 2 9 3 3" xfId="33049" xr:uid="{00000000-0005-0000-0000-0000BE810000}"/>
    <cellStyle name="Output 2 2 2 9 3 3 2" xfId="33050" xr:uid="{00000000-0005-0000-0000-0000BF810000}"/>
    <cellStyle name="Output 2 2 2 9 3 3 3" xfId="33051" xr:uid="{00000000-0005-0000-0000-0000C0810000}"/>
    <cellStyle name="Output 2 2 2 9 3 4" xfId="33052" xr:uid="{00000000-0005-0000-0000-0000C1810000}"/>
    <cellStyle name="Output 2 2 2 9 3 4 2" xfId="33053" xr:uid="{00000000-0005-0000-0000-0000C2810000}"/>
    <cellStyle name="Output 2 2 2 9 3 4 3" xfId="33054" xr:uid="{00000000-0005-0000-0000-0000C3810000}"/>
    <cellStyle name="Output 2 2 2 9 3 5" xfId="33055" xr:uid="{00000000-0005-0000-0000-0000C4810000}"/>
    <cellStyle name="Output 2 2 2 9 3 5 2" xfId="33056" xr:uid="{00000000-0005-0000-0000-0000C5810000}"/>
    <cellStyle name="Output 2 2 2 9 3 5 3" xfId="33057" xr:uid="{00000000-0005-0000-0000-0000C6810000}"/>
    <cellStyle name="Output 2 2 2 9 3 6" xfId="33058" xr:uid="{00000000-0005-0000-0000-0000C7810000}"/>
    <cellStyle name="Output 2 2 2 9 3 6 2" xfId="33059" xr:uid="{00000000-0005-0000-0000-0000C8810000}"/>
    <cellStyle name="Output 2 2 2 9 3 6 3" xfId="33060" xr:uid="{00000000-0005-0000-0000-0000C9810000}"/>
    <cellStyle name="Output 2 2 2 9 3 7" xfId="33061" xr:uid="{00000000-0005-0000-0000-0000CA810000}"/>
    <cellStyle name="Output 2 2 2 9 3 7 2" xfId="33062" xr:uid="{00000000-0005-0000-0000-0000CB810000}"/>
    <cellStyle name="Output 2 2 2 9 3 7 3" xfId="33063" xr:uid="{00000000-0005-0000-0000-0000CC810000}"/>
    <cellStyle name="Output 2 2 2 9 3 8" xfId="33064" xr:uid="{00000000-0005-0000-0000-0000CD810000}"/>
    <cellStyle name="Output 2 2 2 9 3 8 2" xfId="33065" xr:uid="{00000000-0005-0000-0000-0000CE810000}"/>
    <cellStyle name="Output 2 2 2 9 3 8 3" xfId="33066" xr:uid="{00000000-0005-0000-0000-0000CF810000}"/>
    <cellStyle name="Output 2 2 2 9 3 9" xfId="33067" xr:uid="{00000000-0005-0000-0000-0000D0810000}"/>
    <cellStyle name="Output 2 2 2 9 3 9 2" xfId="33068" xr:uid="{00000000-0005-0000-0000-0000D1810000}"/>
    <cellStyle name="Output 2 2 2 9 3 9 3" xfId="33069" xr:uid="{00000000-0005-0000-0000-0000D2810000}"/>
    <cellStyle name="Output 2 2 2 9 4" xfId="33070" xr:uid="{00000000-0005-0000-0000-0000D3810000}"/>
    <cellStyle name="Output 2 2 2 9 4 10" xfId="33071" xr:uid="{00000000-0005-0000-0000-0000D4810000}"/>
    <cellStyle name="Output 2 2 2 9 4 11" xfId="33072" xr:uid="{00000000-0005-0000-0000-0000D5810000}"/>
    <cellStyle name="Output 2 2 2 9 4 12" xfId="33073" xr:uid="{00000000-0005-0000-0000-0000D6810000}"/>
    <cellStyle name="Output 2 2 2 9 4 2" xfId="33074" xr:uid="{00000000-0005-0000-0000-0000D7810000}"/>
    <cellStyle name="Output 2 2 2 9 4 2 2" xfId="33075" xr:uid="{00000000-0005-0000-0000-0000D8810000}"/>
    <cellStyle name="Output 2 2 2 9 4 2 3" xfId="33076" xr:uid="{00000000-0005-0000-0000-0000D9810000}"/>
    <cellStyle name="Output 2 2 2 9 4 3" xfId="33077" xr:uid="{00000000-0005-0000-0000-0000DA810000}"/>
    <cellStyle name="Output 2 2 2 9 4 3 2" xfId="33078" xr:uid="{00000000-0005-0000-0000-0000DB810000}"/>
    <cellStyle name="Output 2 2 2 9 4 3 3" xfId="33079" xr:uid="{00000000-0005-0000-0000-0000DC810000}"/>
    <cellStyle name="Output 2 2 2 9 4 4" xfId="33080" xr:uid="{00000000-0005-0000-0000-0000DD810000}"/>
    <cellStyle name="Output 2 2 2 9 4 4 2" xfId="33081" xr:uid="{00000000-0005-0000-0000-0000DE810000}"/>
    <cellStyle name="Output 2 2 2 9 4 4 3" xfId="33082" xr:uid="{00000000-0005-0000-0000-0000DF810000}"/>
    <cellStyle name="Output 2 2 2 9 4 5" xfId="33083" xr:uid="{00000000-0005-0000-0000-0000E0810000}"/>
    <cellStyle name="Output 2 2 2 9 4 5 2" xfId="33084" xr:uid="{00000000-0005-0000-0000-0000E1810000}"/>
    <cellStyle name="Output 2 2 2 9 4 5 3" xfId="33085" xr:uid="{00000000-0005-0000-0000-0000E2810000}"/>
    <cellStyle name="Output 2 2 2 9 4 6" xfId="33086" xr:uid="{00000000-0005-0000-0000-0000E3810000}"/>
    <cellStyle name="Output 2 2 2 9 4 6 2" xfId="33087" xr:uid="{00000000-0005-0000-0000-0000E4810000}"/>
    <cellStyle name="Output 2 2 2 9 4 6 3" xfId="33088" xr:uid="{00000000-0005-0000-0000-0000E5810000}"/>
    <cellStyle name="Output 2 2 2 9 4 7" xfId="33089" xr:uid="{00000000-0005-0000-0000-0000E6810000}"/>
    <cellStyle name="Output 2 2 2 9 4 7 2" xfId="33090" xr:uid="{00000000-0005-0000-0000-0000E7810000}"/>
    <cellStyle name="Output 2 2 2 9 4 7 3" xfId="33091" xr:uid="{00000000-0005-0000-0000-0000E8810000}"/>
    <cellStyle name="Output 2 2 2 9 4 8" xfId="33092" xr:uid="{00000000-0005-0000-0000-0000E9810000}"/>
    <cellStyle name="Output 2 2 2 9 4 8 2" xfId="33093" xr:uid="{00000000-0005-0000-0000-0000EA810000}"/>
    <cellStyle name="Output 2 2 2 9 4 8 3" xfId="33094" xr:uid="{00000000-0005-0000-0000-0000EB810000}"/>
    <cellStyle name="Output 2 2 2 9 4 9" xfId="33095" xr:uid="{00000000-0005-0000-0000-0000EC810000}"/>
    <cellStyle name="Output 2 2 2 9 4 9 2" xfId="33096" xr:uid="{00000000-0005-0000-0000-0000ED810000}"/>
    <cellStyle name="Output 2 2 2 9 4 9 3" xfId="33097" xr:uid="{00000000-0005-0000-0000-0000EE810000}"/>
    <cellStyle name="Output 2 2 2 9 5" xfId="33098" xr:uid="{00000000-0005-0000-0000-0000EF810000}"/>
    <cellStyle name="Output 2 2 2 9 5 10" xfId="33099" xr:uid="{00000000-0005-0000-0000-0000F0810000}"/>
    <cellStyle name="Output 2 2 2 9 5 11" xfId="33100" xr:uid="{00000000-0005-0000-0000-0000F1810000}"/>
    <cellStyle name="Output 2 2 2 9 5 12" xfId="33101" xr:uid="{00000000-0005-0000-0000-0000F2810000}"/>
    <cellStyle name="Output 2 2 2 9 5 2" xfId="33102" xr:uid="{00000000-0005-0000-0000-0000F3810000}"/>
    <cellStyle name="Output 2 2 2 9 5 2 2" xfId="33103" xr:uid="{00000000-0005-0000-0000-0000F4810000}"/>
    <cellStyle name="Output 2 2 2 9 5 2 3" xfId="33104" xr:uid="{00000000-0005-0000-0000-0000F5810000}"/>
    <cellStyle name="Output 2 2 2 9 5 3" xfId="33105" xr:uid="{00000000-0005-0000-0000-0000F6810000}"/>
    <cellStyle name="Output 2 2 2 9 5 3 2" xfId="33106" xr:uid="{00000000-0005-0000-0000-0000F7810000}"/>
    <cellStyle name="Output 2 2 2 9 5 3 3" xfId="33107" xr:uid="{00000000-0005-0000-0000-0000F8810000}"/>
    <cellStyle name="Output 2 2 2 9 5 4" xfId="33108" xr:uid="{00000000-0005-0000-0000-0000F9810000}"/>
    <cellStyle name="Output 2 2 2 9 5 4 2" xfId="33109" xr:uid="{00000000-0005-0000-0000-0000FA810000}"/>
    <cellStyle name="Output 2 2 2 9 5 4 3" xfId="33110" xr:uid="{00000000-0005-0000-0000-0000FB810000}"/>
    <cellStyle name="Output 2 2 2 9 5 5" xfId="33111" xr:uid="{00000000-0005-0000-0000-0000FC810000}"/>
    <cellStyle name="Output 2 2 2 9 5 5 2" xfId="33112" xr:uid="{00000000-0005-0000-0000-0000FD810000}"/>
    <cellStyle name="Output 2 2 2 9 5 5 3" xfId="33113" xr:uid="{00000000-0005-0000-0000-0000FE810000}"/>
    <cellStyle name="Output 2 2 2 9 5 6" xfId="33114" xr:uid="{00000000-0005-0000-0000-0000FF810000}"/>
    <cellStyle name="Output 2 2 2 9 5 6 2" xfId="33115" xr:uid="{00000000-0005-0000-0000-000000820000}"/>
    <cellStyle name="Output 2 2 2 9 5 6 3" xfId="33116" xr:uid="{00000000-0005-0000-0000-000001820000}"/>
    <cellStyle name="Output 2 2 2 9 5 7" xfId="33117" xr:uid="{00000000-0005-0000-0000-000002820000}"/>
    <cellStyle name="Output 2 2 2 9 5 7 2" xfId="33118" xr:uid="{00000000-0005-0000-0000-000003820000}"/>
    <cellStyle name="Output 2 2 2 9 5 7 3" xfId="33119" xr:uid="{00000000-0005-0000-0000-000004820000}"/>
    <cellStyle name="Output 2 2 2 9 5 8" xfId="33120" xr:uid="{00000000-0005-0000-0000-000005820000}"/>
    <cellStyle name="Output 2 2 2 9 5 8 2" xfId="33121" xr:uid="{00000000-0005-0000-0000-000006820000}"/>
    <cellStyle name="Output 2 2 2 9 5 8 3" xfId="33122" xr:uid="{00000000-0005-0000-0000-000007820000}"/>
    <cellStyle name="Output 2 2 2 9 5 9" xfId="33123" xr:uid="{00000000-0005-0000-0000-000008820000}"/>
    <cellStyle name="Output 2 2 2 9 5 9 2" xfId="33124" xr:uid="{00000000-0005-0000-0000-000009820000}"/>
    <cellStyle name="Output 2 2 2 9 5 9 3" xfId="33125" xr:uid="{00000000-0005-0000-0000-00000A820000}"/>
    <cellStyle name="Output 2 2 2 9 6" xfId="33126" xr:uid="{00000000-0005-0000-0000-00000B820000}"/>
    <cellStyle name="Output 2 2 2 9 6 2" xfId="33127" xr:uid="{00000000-0005-0000-0000-00000C820000}"/>
    <cellStyle name="Output 2 2 2 9 6 3" xfId="33128" xr:uid="{00000000-0005-0000-0000-00000D820000}"/>
    <cellStyle name="Output 2 2 2 9 7" xfId="33129" xr:uid="{00000000-0005-0000-0000-00000E820000}"/>
    <cellStyle name="Output 2 2 2 9 7 2" xfId="33130" xr:uid="{00000000-0005-0000-0000-00000F820000}"/>
    <cellStyle name="Output 2 2 2 9 7 3" xfId="33131" xr:uid="{00000000-0005-0000-0000-000010820000}"/>
    <cellStyle name="Output 2 2 2 9 8" xfId="58309" xr:uid="{00000000-0005-0000-0000-000011820000}"/>
    <cellStyle name="Output 2 2 3" xfId="396" xr:uid="{00000000-0005-0000-0000-000012820000}"/>
    <cellStyle name="Output 2 2 3 10" xfId="33132" xr:uid="{00000000-0005-0000-0000-000013820000}"/>
    <cellStyle name="Output 2 2 3 10 2" xfId="33133" xr:uid="{00000000-0005-0000-0000-000014820000}"/>
    <cellStyle name="Output 2 2 3 10 3" xfId="33134" xr:uid="{00000000-0005-0000-0000-000015820000}"/>
    <cellStyle name="Output 2 2 3 11" xfId="58371" xr:uid="{00000000-0005-0000-0000-000016820000}"/>
    <cellStyle name="Output 2 2 3 2" xfId="33135" xr:uid="{00000000-0005-0000-0000-000017820000}"/>
    <cellStyle name="Output 2 2 3 2 10" xfId="33136" xr:uid="{00000000-0005-0000-0000-000018820000}"/>
    <cellStyle name="Output 2 2 3 2 10 10" xfId="33137" xr:uid="{00000000-0005-0000-0000-000019820000}"/>
    <cellStyle name="Output 2 2 3 2 10 11" xfId="33138" xr:uid="{00000000-0005-0000-0000-00001A820000}"/>
    <cellStyle name="Output 2 2 3 2 10 12" xfId="33139" xr:uid="{00000000-0005-0000-0000-00001B820000}"/>
    <cellStyle name="Output 2 2 3 2 10 2" xfId="33140" xr:uid="{00000000-0005-0000-0000-00001C820000}"/>
    <cellStyle name="Output 2 2 3 2 10 2 2" xfId="33141" xr:uid="{00000000-0005-0000-0000-00001D820000}"/>
    <cellStyle name="Output 2 2 3 2 10 2 3" xfId="33142" xr:uid="{00000000-0005-0000-0000-00001E820000}"/>
    <cellStyle name="Output 2 2 3 2 10 3" xfId="33143" xr:uid="{00000000-0005-0000-0000-00001F820000}"/>
    <cellStyle name="Output 2 2 3 2 10 3 2" xfId="33144" xr:uid="{00000000-0005-0000-0000-000020820000}"/>
    <cellStyle name="Output 2 2 3 2 10 3 3" xfId="33145" xr:uid="{00000000-0005-0000-0000-000021820000}"/>
    <cellStyle name="Output 2 2 3 2 10 4" xfId="33146" xr:uid="{00000000-0005-0000-0000-000022820000}"/>
    <cellStyle name="Output 2 2 3 2 10 4 2" xfId="33147" xr:uid="{00000000-0005-0000-0000-000023820000}"/>
    <cellStyle name="Output 2 2 3 2 10 4 3" xfId="33148" xr:uid="{00000000-0005-0000-0000-000024820000}"/>
    <cellStyle name="Output 2 2 3 2 10 5" xfId="33149" xr:uid="{00000000-0005-0000-0000-000025820000}"/>
    <cellStyle name="Output 2 2 3 2 10 5 2" xfId="33150" xr:uid="{00000000-0005-0000-0000-000026820000}"/>
    <cellStyle name="Output 2 2 3 2 10 5 3" xfId="33151" xr:uid="{00000000-0005-0000-0000-000027820000}"/>
    <cellStyle name="Output 2 2 3 2 10 6" xfId="33152" xr:uid="{00000000-0005-0000-0000-000028820000}"/>
    <cellStyle name="Output 2 2 3 2 10 6 2" xfId="33153" xr:uid="{00000000-0005-0000-0000-000029820000}"/>
    <cellStyle name="Output 2 2 3 2 10 6 3" xfId="33154" xr:uid="{00000000-0005-0000-0000-00002A820000}"/>
    <cellStyle name="Output 2 2 3 2 10 7" xfId="33155" xr:uid="{00000000-0005-0000-0000-00002B820000}"/>
    <cellStyle name="Output 2 2 3 2 10 7 2" xfId="33156" xr:uid="{00000000-0005-0000-0000-00002C820000}"/>
    <cellStyle name="Output 2 2 3 2 10 7 3" xfId="33157" xr:uid="{00000000-0005-0000-0000-00002D820000}"/>
    <cellStyle name="Output 2 2 3 2 10 8" xfId="33158" xr:uid="{00000000-0005-0000-0000-00002E820000}"/>
    <cellStyle name="Output 2 2 3 2 10 8 2" xfId="33159" xr:uid="{00000000-0005-0000-0000-00002F820000}"/>
    <cellStyle name="Output 2 2 3 2 10 8 3" xfId="33160" xr:uid="{00000000-0005-0000-0000-000030820000}"/>
    <cellStyle name="Output 2 2 3 2 10 9" xfId="33161" xr:uid="{00000000-0005-0000-0000-000031820000}"/>
    <cellStyle name="Output 2 2 3 2 10 9 2" xfId="33162" xr:uid="{00000000-0005-0000-0000-000032820000}"/>
    <cellStyle name="Output 2 2 3 2 10 9 3" xfId="33163" xr:uid="{00000000-0005-0000-0000-000033820000}"/>
    <cellStyle name="Output 2 2 3 2 11" xfId="33164" xr:uid="{00000000-0005-0000-0000-000034820000}"/>
    <cellStyle name="Output 2 2 3 2 11 2" xfId="33165" xr:uid="{00000000-0005-0000-0000-000035820000}"/>
    <cellStyle name="Output 2 2 3 2 11 3" xfId="33166" xr:uid="{00000000-0005-0000-0000-000036820000}"/>
    <cellStyle name="Output 2 2 3 2 12" xfId="33167" xr:uid="{00000000-0005-0000-0000-000037820000}"/>
    <cellStyle name="Output 2 2 3 2 12 2" xfId="33168" xr:uid="{00000000-0005-0000-0000-000038820000}"/>
    <cellStyle name="Output 2 2 3 2 12 3" xfId="33169" xr:uid="{00000000-0005-0000-0000-000039820000}"/>
    <cellStyle name="Output 2 2 3 2 13" xfId="33170" xr:uid="{00000000-0005-0000-0000-00003A820000}"/>
    <cellStyle name="Output 2 2 3 2 13 2" xfId="33171" xr:uid="{00000000-0005-0000-0000-00003B820000}"/>
    <cellStyle name="Output 2 2 3 2 13 3" xfId="33172" xr:uid="{00000000-0005-0000-0000-00003C820000}"/>
    <cellStyle name="Output 2 2 3 2 14" xfId="33173" xr:uid="{00000000-0005-0000-0000-00003D820000}"/>
    <cellStyle name="Output 2 2 3 2 14 2" xfId="33174" xr:uid="{00000000-0005-0000-0000-00003E820000}"/>
    <cellStyle name="Output 2 2 3 2 14 3" xfId="33175" xr:uid="{00000000-0005-0000-0000-00003F820000}"/>
    <cellStyle name="Output 2 2 3 2 15" xfId="33176" xr:uid="{00000000-0005-0000-0000-000040820000}"/>
    <cellStyle name="Output 2 2 3 2 15 2" xfId="33177" xr:uid="{00000000-0005-0000-0000-000041820000}"/>
    <cellStyle name="Output 2 2 3 2 15 3" xfId="33178" xr:uid="{00000000-0005-0000-0000-000042820000}"/>
    <cellStyle name="Output 2 2 3 2 16" xfId="33179" xr:uid="{00000000-0005-0000-0000-000043820000}"/>
    <cellStyle name="Output 2 2 3 2 16 2" xfId="33180" xr:uid="{00000000-0005-0000-0000-000044820000}"/>
    <cellStyle name="Output 2 2 3 2 16 3" xfId="33181" xr:uid="{00000000-0005-0000-0000-000045820000}"/>
    <cellStyle name="Output 2 2 3 2 17" xfId="33182" xr:uid="{00000000-0005-0000-0000-000046820000}"/>
    <cellStyle name="Output 2 2 3 2 17 2" xfId="33183" xr:uid="{00000000-0005-0000-0000-000047820000}"/>
    <cellStyle name="Output 2 2 3 2 17 3" xfId="33184" xr:uid="{00000000-0005-0000-0000-000048820000}"/>
    <cellStyle name="Output 2 2 3 2 18" xfId="33185" xr:uid="{00000000-0005-0000-0000-000049820000}"/>
    <cellStyle name="Output 2 2 3 2 18 2" xfId="33186" xr:uid="{00000000-0005-0000-0000-00004A820000}"/>
    <cellStyle name="Output 2 2 3 2 18 3" xfId="33187" xr:uid="{00000000-0005-0000-0000-00004B820000}"/>
    <cellStyle name="Output 2 2 3 2 19" xfId="33188" xr:uid="{00000000-0005-0000-0000-00004C820000}"/>
    <cellStyle name="Output 2 2 3 2 19 2" xfId="33189" xr:uid="{00000000-0005-0000-0000-00004D820000}"/>
    <cellStyle name="Output 2 2 3 2 19 3" xfId="33190" xr:uid="{00000000-0005-0000-0000-00004E820000}"/>
    <cellStyle name="Output 2 2 3 2 2" xfId="33191" xr:uid="{00000000-0005-0000-0000-00004F820000}"/>
    <cellStyle name="Output 2 2 3 2 2 10" xfId="33192" xr:uid="{00000000-0005-0000-0000-000050820000}"/>
    <cellStyle name="Output 2 2 3 2 2 11" xfId="33193" xr:uid="{00000000-0005-0000-0000-000051820000}"/>
    <cellStyle name="Output 2 2 3 2 2 12" xfId="33194" xr:uid="{00000000-0005-0000-0000-000052820000}"/>
    <cellStyle name="Output 2 2 3 2 2 2" xfId="33195" xr:uid="{00000000-0005-0000-0000-000053820000}"/>
    <cellStyle name="Output 2 2 3 2 2 2 2" xfId="33196" xr:uid="{00000000-0005-0000-0000-000054820000}"/>
    <cellStyle name="Output 2 2 3 2 2 2 3" xfId="33197" xr:uid="{00000000-0005-0000-0000-000055820000}"/>
    <cellStyle name="Output 2 2 3 2 2 3" xfId="33198" xr:uid="{00000000-0005-0000-0000-000056820000}"/>
    <cellStyle name="Output 2 2 3 2 2 3 2" xfId="33199" xr:uid="{00000000-0005-0000-0000-000057820000}"/>
    <cellStyle name="Output 2 2 3 2 2 3 3" xfId="33200" xr:uid="{00000000-0005-0000-0000-000058820000}"/>
    <cellStyle name="Output 2 2 3 2 2 4" xfId="33201" xr:uid="{00000000-0005-0000-0000-000059820000}"/>
    <cellStyle name="Output 2 2 3 2 2 4 2" xfId="33202" xr:uid="{00000000-0005-0000-0000-00005A820000}"/>
    <cellStyle name="Output 2 2 3 2 2 4 3" xfId="33203" xr:uid="{00000000-0005-0000-0000-00005B820000}"/>
    <cellStyle name="Output 2 2 3 2 2 5" xfId="33204" xr:uid="{00000000-0005-0000-0000-00005C820000}"/>
    <cellStyle name="Output 2 2 3 2 2 5 2" xfId="33205" xr:uid="{00000000-0005-0000-0000-00005D820000}"/>
    <cellStyle name="Output 2 2 3 2 2 5 3" xfId="33206" xr:uid="{00000000-0005-0000-0000-00005E820000}"/>
    <cellStyle name="Output 2 2 3 2 2 6" xfId="33207" xr:uid="{00000000-0005-0000-0000-00005F820000}"/>
    <cellStyle name="Output 2 2 3 2 2 6 2" xfId="33208" xr:uid="{00000000-0005-0000-0000-000060820000}"/>
    <cellStyle name="Output 2 2 3 2 2 6 3" xfId="33209" xr:uid="{00000000-0005-0000-0000-000061820000}"/>
    <cellStyle name="Output 2 2 3 2 2 7" xfId="33210" xr:uid="{00000000-0005-0000-0000-000062820000}"/>
    <cellStyle name="Output 2 2 3 2 2 7 2" xfId="33211" xr:uid="{00000000-0005-0000-0000-000063820000}"/>
    <cellStyle name="Output 2 2 3 2 2 7 3" xfId="33212" xr:uid="{00000000-0005-0000-0000-000064820000}"/>
    <cellStyle name="Output 2 2 3 2 2 8" xfId="33213" xr:uid="{00000000-0005-0000-0000-000065820000}"/>
    <cellStyle name="Output 2 2 3 2 2 8 2" xfId="33214" xr:uid="{00000000-0005-0000-0000-000066820000}"/>
    <cellStyle name="Output 2 2 3 2 2 8 3" xfId="33215" xr:uid="{00000000-0005-0000-0000-000067820000}"/>
    <cellStyle name="Output 2 2 3 2 2 9" xfId="33216" xr:uid="{00000000-0005-0000-0000-000068820000}"/>
    <cellStyle name="Output 2 2 3 2 2 9 2" xfId="33217" xr:uid="{00000000-0005-0000-0000-000069820000}"/>
    <cellStyle name="Output 2 2 3 2 2 9 3" xfId="33218" xr:uid="{00000000-0005-0000-0000-00006A820000}"/>
    <cellStyle name="Output 2 2 3 2 20" xfId="33219" xr:uid="{00000000-0005-0000-0000-00006B820000}"/>
    <cellStyle name="Output 2 2 3 2 21" xfId="33220" xr:uid="{00000000-0005-0000-0000-00006C820000}"/>
    <cellStyle name="Output 2 2 3 2 3" xfId="33221" xr:uid="{00000000-0005-0000-0000-00006D820000}"/>
    <cellStyle name="Output 2 2 3 2 3 10" xfId="33222" xr:uid="{00000000-0005-0000-0000-00006E820000}"/>
    <cellStyle name="Output 2 2 3 2 3 11" xfId="33223" xr:uid="{00000000-0005-0000-0000-00006F820000}"/>
    <cellStyle name="Output 2 2 3 2 3 12" xfId="33224" xr:uid="{00000000-0005-0000-0000-000070820000}"/>
    <cellStyle name="Output 2 2 3 2 3 2" xfId="33225" xr:uid="{00000000-0005-0000-0000-000071820000}"/>
    <cellStyle name="Output 2 2 3 2 3 2 2" xfId="33226" xr:uid="{00000000-0005-0000-0000-000072820000}"/>
    <cellStyle name="Output 2 2 3 2 3 2 3" xfId="33227" xr:uid="{00000000-0005-0000-0000-000073820000}"/>
    <cellStyle name="Output 2 2 3 2 3 3" xfId="33228" xr:uid="{00000000-0005-0000-0000-000074820000}"/>
    <cellStyle name="Output 2 2 3 2 3 3 2" xfId="33229" xr:uid="{00000000-0005-0000-0000-000075820000}"/>
    <cellStyle name="Output 2 2 3 2 3 3 3" xfId="33230" xr:uid="{00000000-0005-0000-0000-000076820000}"/>
    <cellStyle name="Output 2 2 3 2 3 4" xfId="33231" xr:uid="{00000000-0005-0000-0000-000077820000}"/>
    <cellStyle name="Output 2 2 3 2 3 4 2" xfId="33232" xr:uid="{00000000-0005-0000-0000-000078820000}"/>
    <cellStyle name="Output 2 2 3 2 3 4 3" xfId="33233" xr:uid="{00000000-0005-0000-0000-000079820000}"/>
    <cellStyle name="Output 2 2 3 2 3 5" xfId="33234" xr:uid="{00000000-0005-0000-0000-00007A820000}"/>
    <cellStyle name="Output 2 2 3 2 3 5 2" xfId="33235" xr:uid="{00000000-0005-0000-0000-00007B820000}"/>
    <cellStyle name="Output 2 2 3 2 3 5 3" xfId="33236" xr:uid="{00000000-0005-0000-0000-00007C820000}"/>
    <cellStyle name="Output 2 2 3 2 3 6" xfId="33237" xr:uid="{00000000-0005-0000-0000-00007D820000}"/>
    <cellStyle name="Output 2 2 3 2 3 6 2" xfId="33238" xr:uid="{00000000-0005-0000-0000-00007E820000}"/>
    <cellStyle name="Output 2 2 3 2 3 6 3" xfId="33239" xr:uid="{00000000-0005-0000-0000-00007F820000}"/>
    <cellStyle name="Output 2 2 3 2 3 7" xfId="33240" xr:uid="{00000000-0005-0000-0000-000080820000}"/>
    <cellStyle name="Output 2 2 3 2 3 7 2" xfId="33241" xr:uid="{00000000-0005-0000-0000-000081820000}"/>
    <cellStyle name="Output 2 2 3 2 3 7 3" xfId="33242" xr:uid="{00000000-0005-0000-0000-000082820000}"/>
    <cellStyle name="Output 2 2 3 2 3 8" xfId="33243" xr:uid="{00000000-0005-0000-0000-000083820000}"/>
    <cellStyle name="Output 2 2 3 2 3 8 2" xfId="33244" xr:uid="{00000000-0005-0000-0000-000084820000}"/>
    <cellStyle name="Output 2 2 3 2 3 8 3" xfId="33245" xr:uid="{00000000-0005-0000-0000-000085820000}"/>
    <cellStyle name="Output 2 2 3 2 3 9" xfId="33246" xr:uid="{00000000-0005-0000-0000-000086820000}"/>
    <cellStyle name="Output 2 2 3 2 3 9 2" xfId="33247" xr:uid="{00000000-0005-0000-0000-000087820000}"/>
    <cellStyle name="Output 2 2 3 2 3 9 3" xfId="33248" xr:uid="{00000000-0005-0000-0000-000088820000}"/>
    <cellStyle name="Output 2 2 3 2 4" xfId="33249" xr:uid="{00000000-0005-0000-0000-000089820000}"/>
    <cellStyle name="Output 2 2 3 2 4 10" xfId="33250" xr:uid="{00000000-0005-0000-0000-00008A820000}"/>
    <cellStyle name="Output 2 2 3 2 4 11" xfId="33251" xr:uid="{00000000-0005-0000-0000-00008B820000}"/>
    <cellStyle name="Output 2 2 3 2 4 12" xfId="33252" xr:uid="{00000000-0005-0000-0000-00008C820000}"/>
    <cellStyle name="Output 2 2 3 2 4 2" xfId="33253" xr:uid="{00000000-0005-0000-0000-00008D820000}"/>
    <cellStyle name="Output 2 2 3 2 4 2 2" xfId="33254" xr:uid="{00000000-0005-0000-0000-00008E820000}"/>
    <cellStyle name="Output 2 2 3 2 4 2 3" xfId="33255" xr:uid="{00000000-0005-0000-0000-00008F820000}"/>
    <cellStyle name="Output 2 2 3 2 4 3" xfId="33256" xr:uid="{00000000-0005-0000-0000-000090820000}"/>
    <cellStyle name="Output 2 2 3 2 4 3 2" xfId="33257" xr:uid="{00000000-0005-0000-0000-000091820000}"/>
    <cellStyle name="Output 2 2 3 2 4 3 3" xfId="33258" xr:uid="{00000000-0005-0000-0000-000092820000}"/>
    <cellStyle name="Output 2 2 3 2 4 4" xfId="33259" xr:uid="{00000000-0005-0000-0000-000093820000}"/>
    <cellStyle name="Output 2 2 3 2 4 4 2" xfId="33260" xr:uid="{00000000-0005-0000-0000-000094820000}"/>
    <cellStyle name="Output 2 2 3 2 4 4 3" xfId="33261" xr:uid="{00000000-0005-0000-0000-000095820000}"/>
    <cellStyle name="Output 2 2 3 2 4 5" xfId="33262" xr:uid="{00000000-0005-0000-0000-000096820000}"/>
    <cellStyle name="Output 2 2 3 2 4 5 2" xfId="33263" xr:uid="{00000000-0005-0000-0000-000097820000}"/>
    <cellStyle name="Output 2 2 3 2 4 5 3" xfId="33264" xr:uid="{00000000-0005-0000-0000-000098820000}"/>
    <cellStyle name="Output 2 2 3 2 4 6" xfId="33265" xr:uid="{00000000-0005-0000-0000-000099820000}"/>
    <cellStyle name="Output 2 2 3 2 4 6 2" xfId="33266" xr:uid="{00000000-0005-0000-0000-00009A820000}"/>
    <cellStyle name="Output 2 2 3 2 4 6 3" xfId="33267" xr:uid="{00000000-0005-0000-0000-00009B820000}"/>
    <cellStyle name="Output 2 2 3 2 4 7" xfId="33268" xr:uid="{00000000-0005-0000-0000-00009C820000}"/>
    <cellStyle name="Output 2 2 3 2 4 7 2" xfId="33269" xr:uid="{00000000-0005-0000-0000-00009D820000}"/>
    <cellStyle name="Output 2 2 3 2 4 7 3" xfId="33270" xr:uid="{00000000-0005-0000-0000-00009E820000}"/>
    <cellStyle name="Output 2 2 3 2 4 8" xfId="33271" xr:uid="{00000000-0005-0000-0000-00009F820000}"/>
    <cellStyle name="Output 2 2 3 2 4 8 2" xfId="33272" xr:uid="{00000000-0005-0000-0000-0000A0820000}"/>
    <cellStyle name="Output 2 2 3 2 4 8 3" xfId="33273" xr:uid="{00000000-0005-0000-0000-0000A1820000}"/>
    <cellStyle name="Output 2 2 3 2 4 9" xfId="33274" xr:uid="{00000000-0005-0000-0000-0000A2820000}"/>
    <cellStyle name="Output 2 2 3 2 4 9 2" xfId="33275" xr:uid="{00000000-0005-0000-0000-0000A3820000}"/>
    <cellStyle name="Output 2 2 3 2 4 9 3" xfId="33276" xr:uid="{00000000-0005-0000-0000-0000A4820000}"/>
    <cellStyle name="Output 2 2 3 2 5" xfId="33277" xr:uid="{00000000-0005-0000-0000-0000A5820000}"/>
    <cellStyle name="Output 2 2 3 2 5 10" xfId="33278" xr:uid="{00000000-0005-0000-0000-0000A6820000}"/>
    <cellStyle name="Output 2 2 3 2 5 11" xfId="33279" xr:uid="{00000000-0005-0000-0000-0000A7820000}"/>
    <cellStyle name="Output 2 2 3 2 5 12" xfId="33280" xr:uid="{00000000-0005-0000-0000-0000A8820000}"/>
    <cellStyle name="Output 2 2 3 2 5 2" xfId="33281" xr:uid="{00000000-0005-0000-0000-0000A9820000}"/>
    <cellStyle name="Output 2 2 3 2 5 2 2" xfId="33282" xr:uid="{00000000-0005-0000-0000-0000AA820000}"/>
    <cellStyle name="Output 2 2 3 2 5 2 3" xfId="33283" xr:uid="{00000000-0005-0000-0000-0000AB820000}"/>
    <cellStyle name="Output 2 2 3 2 5 3" xfId="33284" xr:uid="{00000000-0005-0000-0000-0000AC820000}"/>
    <cellStyle name="Output 2 2 3 2 5 3 2" xfId="33285" xr:uid="{00000000-0005-0000-0000-0000AD820000}"/>
    <cellStyle name="Output 2 2 3 2 5 3 3" xfId="33286" xr:uid="{00000000-0005-0000-0000-0000AE820000}"/>
    <cellStyle name="Output 2 2 3 2 5 4" xfId="33287" xr:uid="{00000000-0005-0000-0000-0000AF820000}"/>
    <cellStyle name="Output 2 2 3 2 5 4 2" xfId="33288" xr:uid="{00000000-0005-0000-0000-0000B0820000}"/>
    <cellStyle name="Output 2 2 3 2 5 4 3" xfId="33289" xr:uid="{00000000-0005-0000-0000-0000B1820000}"/>
    <cellStyle name="Output 2 2 3 2 5 5" xfId="33290" xr:uid="{00000000-0005-0000-0000-0000B2820000}"/>
    <cellStyle name="Output 2 2 3 2 5 5 2" xfId="33291" xr:uid="{00000000-0005-0000-0000-0000B3820000}"/>
    <cellStyle name="Output 2 2 3 2 5 5 3" xfId="33292" xr:uid="{00000000-0005-0000-0000-0000B4820000}"/>
    <cellStyle name="Output 2 2 3 2 5 6" xfId="33293" xr:uid="{00000000-0005-0000-0000-0000B5820000}"/>
    <cellStyle name="Output 2 2 3 2 5 6 2" xfId="33294" xr:uid="{00000000-0005-0000-0000-0000B6820000}"/>
    <cellStyle name="Output 2 2 3 2 5 6 3" xfId="33295" xr:uid="{00000000-0005-0000-0000-0000B7820000}"/>
    <cellStyle name="Output 2 2 3 2 5 7" xfId="33296" xr:uid="{00000000-0005-0000-0000-0000B8820000}"/>
    <cellStyle name="Output 2 2 3 2 5 7 2" xfId="33297" xr:uid="{00000000-0005-0000-0000-0000B9820000}"/>
    <cellStyle name="Output 2 2 3 2 5 7 3" xfId="33298" xr:uid="{00000000-0005-0000-0000-0000BA820000}"/>
    <cellStyle name="Output 2 2 3 2 5 8" xfId="33299" xr:uid="{00000000-0005-0000-0000-0000BB820000}"/>
    <cellStyle name="Output 2 2 3 2 5 8 2" xfId="33300" xr:uid="{00000000-0005-0000-0000-0000BC820000}"/>
    <cellStyle name="Output 2 2 3 2 5 8 3" xfId="33301" xr:uid="{00000000-0005-0000-0000-0000BD820000}"/>
    <cellStyle name="Output 2 2 3 2 5 9" xfId="33302" xr:uid="{00000000-0005-0000-0000-0000BE820000}"/>
    <cellStyle name="Output 2 2 3 2 5 9 2" xfId="33303" xr:uid="{00000000-0005-0000-0000-0000BF820000}"/>
    <cellStyle name="Output 2 2 3 2 5 9 3" xfId="33304" xr:uid="{00000000-0005-0000-0000-0000C0820000}"/>
    <cellStyle name="Output 2 2 3 2 6" xfId="33305" xr:uid="{00000000-0005-0000-0000-0000C1820000}"/>
    <cellStyle name="Output 2 2 3 2 6 10" xfId="33306" xr:uid="{00000000-0005-0000-0000-0000C2820000}"/>
    <cellStyle name="Output 2 2 3 2 6 11" xfId="33307" xr:uid="{00000000-0005-0000-0000-0000C3820000}"/>
    <cellStyle name="Output 2 2 3 2 6 12" xfId="33308" xr:uid="{00000000-0005-0000-0000-0000C4820000}"/>
    <cellStyle name="Output 2 2 3 2 6 2" xfId="33309" xr:uid="{00000000-0005-0000-0000-0000C5820000}"/>
    <cellStyle name="Output 2 2 3 2 6 2 2" xfId="33310" xr:uid="{00000000-0005-0000-0000-0000C6820000}"/>
    <cellStyle name="Output 2 2 3 2 6 2 3" xfId="33311" xr:uid="{00000000-0005-0000-0000-0000C7820000}"/>
    <cellStyle name="Output 2 2 3 2 6 3" xfId="33312" xr:uid="{00000000-0005-0000-0000-0000C8820000}"/>
    <cellStyle name="Output 2 2 3 2 6 3 2" xfId="33313" xr:uid="{00000000-0005-0000-0000-0000C9820000}"/>
    <cellStyle name="Output 2 2 3 2 6 3 3" xfId="33314" xr:uid="{00000000-0005-0000-0000-0000CA820000}"/>
    <cellStyle name="Output 2 2 3 2 6 4" xfId="33315" xr:uid="{00000000-0005-0000-0000-0000CB820000}"/>
    <cellStyle name="Output 2 2 3 2 6 4 2" xfId="33316" xr:uid="{00000000-0005-0000-0000-0000CC820000}"/>
    <cellStyle name="Output 2 2 3 2 6 4 3" xfId="33317" xr:uid="{00000000-0005-0000-0000-0000CD820000}"/>
    <cellStyle name="Output 2 2 3 2 6 5" xfId="33318" xr:uid="{00000000-0005-0000-0000-0000CE820000}"/>
    <cellStyle name="Output 2 2 3 2 6 5 2" xfId="33319" xr:uid="{00000000-0005-0000-0000-0000CF820000}"/>
    <cellStyle name="Output 2 2 3 2 6 5 3" xfId="33320" xr:uid="{00000000-0005-0000-0000-0000D0820000}"/>
    <cellStyle name="Output 2 2 3 2 6 6" xfId="33321" xr:uid="{00000000-0005-0000-0000-0000D1820000}"/>
    <cellStyle name="Output 2 2 3 2 6 6 2" xfId="33322" xr:uid="{00000000-0005-0000-0000-0000D2820000}"/>
    <cellStyle name="Output 2 2 3 2 6 6 3" xfId="33323" xr:uid="{00000000-0005-0000-0000-0000D3820000}"/>
    <cellStyle name="Output 2 2 3 2 6 7" xfId="33324" xr:uid="{00000000-0005-0000-0000-0000D4820000}"/>
    <cellStyle name="Output 2 2 3 2 6 7 2" xfId="33325" xr:uid="{00000000-0005-0000-0000-0000D5820000}"/>
    <cellStyle name="Output 2 2 3 2 6 7 3" xfId="33326" xr:uid="{00000000-0005-0000-0000-0000D6820000}"/>
    <cellStyle name="Output 2 2 3 2 6 8" xfId="33327" xr:uid="{00000000-0005-0000-0000-0000D7820000}"/>
    <cellStyle name="Output 2 2 3 2 6 8 2" xfId="33328" xr:uid="{00000000-0005-0000-0000-0000D8820000}"/>
    <cellStyle name="Output 2 2 3 2 6 8 3" xfId="33329" xr:uid="{00000000-0005-0000-0000-0000D9820000}"/>
    <cellStyle name="Output 2 2 3 2 6 9" xfId="33330" xr:uid="{00000000-0005-0000-0000-0000DA820000}"/>
    <cellStyle name="Output 2 2 3 2 6 9 2" xfId="33331" xr:uid="{00000000-0005-0000-0000-0000DB820000}"/>
    <cellStyle name="Output 2 2 3 2 6 9 3" xfId="33332" xr:uid="{00000000-0005-0000-0000-0000DC820000}"/>
    <cellStyle name="Output 2 2 3 2 7" xfId="33333" xr:uid="{00000000-0005-0000-0000-0000DD820000}"/>
    <cellStyle name="Output 2 2 3 2 7 10" xfId="33334" xr:uid="{00000000-0005-0000-0000-0000DE820000}"/>
    <cellStyle name="Output 2 2 3 2 7 11" xfId="33335" xr:uid="{00000000-0005-0000-0000-0000DF820000}"/>
    <cellStyle name="Output 2 2 3 2 7 12" xfId="33336" xr:uid="{00000000-0005-0000-0000-0000E0820000}"/>
    <cellStyle name="Output 2 2 3 2 7 2" xfId="33337" xr:uid="{00000000-0005-0000-0000-0000E1820000}"/>
    <cellStyle name="Output 2 2 3 2 7 2 2" xfId="33338" xr:uid="{00000000-0005-0000-0000-0000E2820000}"/>
    <cellStyle name="Output 2 2 3 2 7 2 3" xfId="33339" xr:uid="{00000000-0005-0000-0000-0000E3820000}"/>
    <cellStyle name="Output 2 2 3 2 7 3" xfId="33340" xr:uid="{00000000-0005-0000-0000-0000E4820000}"/>
    <cellStyle name="Output 2 2 3 2 7 3 2" xfId="33341" xr:uid="{00000000-0005-0000-0000-0000E5820000}"/>
    <cellStyle name="Output 2 2 3 2 7 3 3" xfId="33342" xr:uid="{00000000-0005-0000-0000-0000E6820000}"/>
    <cellStyle name="Output 2 2 3 2 7 4" xfId="33343" xr:uid="{00000000-0005-0000-0000-0000E7820000}"/>
    <cellStyle name="Output 2 2 3 2 7 4 2" xfId="33344" xr:uid="{00000000-0005-0000-0000-0000E8820000}"/>
    <cellStyle name="Output 2 2 3 2 7 4 3" xfId="33345" xr:uid="{00000000-0005-0000-0000-0000E9820000}"/>
    <cellStyle name="Output 2 2 3 2 7 5" xfId="33346" xr:uid="{00000000-0005-0000-0000-0000EA820000}"/>
    <cellStyle name="Output 2 2 3 2 7 5 2" xfId="33347" xr:uid="{00000000-0005-0000-0000-0000EB820000}"/>
    <cellStyle name="Output 2 2 3 2 7 5 3" xfId="33348" xr:uid="{00000000-0005-0000-0000-0000EC820000}"/>
    <cellStyle name="Output 2 2 3 2 7 6" xfId="33349" xr:uid="{00000000-0005-0000-0000-0000ED820000}"/>
    <cellStyle name="Output 2 2 3 2 7 6 2" xfId="33350" xr:uid="{00000000-0005-0000-0000-0000EE820000}"/>
    <cellStyle name="Output 2 2 3 2 7 6 3" xfId="33351" xr:uid="{00000000-0005-0000-0000-0000EF820000}"/>
    <cellStyle name="Output 2 2 3 2 7 7" xfId="33352" xr:uid="{00000000-0005-0000-0000-0000F0820000}"/>
    <cellStyle name="Output 2 2 3 2 7 7 2" xfId="33353" xr:uid="{00000000-0005-0000-0000-0000F1820000}"/>
    <cellStyle name="Output 2 2 3 2 7 7 3" xfId="33354" xr:uid="{00000000-0005-0000-0000-0000F2820000}"/>
    <cellStyle name="Output 2 2 3 2 7 8" xfId="33355" xr:uid="{00000000-0005-0000-0000-0000F3820000}"/>
    <cellStyle name="Output 2 2 3 2 7 8 2" xfId="33356" xr:uid="{00000000-0005-0000-0000-0000F4820000}"/>
    <cellStyle name="Output 2 2 3 2 7 8 3" xfId="33357" xr:uid="{00000000-0005-0000-0000-0000F5820000}"/>
    <cellStyle name="Output 2 2 3 2 7 9" xfId="33358" xr:uid="{00000000-0005-0000-0000-0000F6820000}"/>
    <cellStyle name="Output 2 2 3 2 7 9 2" xfId="33359" xr:uid="{00000000-0005-0000-0000-0000F7820000}"/>
    <cellStyle name="Output 2 2 3 2 7 9 3" xfId="33360" xr:uid="{00000000-0005-0000-0000-0000F8820000}"/>
    <cellStyle name="Output 2 2 3 2 8" xfId="33361" xr:uid="{00000000-0005-0000-0000-0000F9820000}"/>
    <cellStyle name="Output 2 2 3 2 8 10" xfId="33362" xr:uid="{00000000-0005-0000-0000-0000FA820000}"/>
    <cellStyle name="Output 2 2 3 2 8 11" xfId="33363" xr:uid="{00000000-0005-0000-0000-0000FB820000}"/>
    <cellStyle name="Output 2 2 3 2 8 12" xfId="33364" xr:uid="{00000000-0005-0000-0000-0000FC820000}"/>
    <cellStyle name="Output 2 2 3 2 8 2" xfId="33365" xr:uid="{00000000-0005-0000-0000-0000FD820000}"/>
    <cellStyle name="Output 2 2 3 2 8 2 2" xfId="33366" xr:uid="{00000000-0005-0000-0000-0000FE820000}"/>
    <cellStyle name="Output 2 2 3 2 8 2 3" xfId="33367" xr:uid="{00000000-0005-0000-0000-0000FF820000}"/>
    <cellStyle name="Output 2 2 3 2 8 3" xfId="33368" xr:uid="{00000000-0005-0000-0000-000000830000}"/>
    <cellStyle name="Output 2 2 3 2 8 3 2" xfId="33369" xr:uid="{00000000-0005-0000-0000-000001830000}"/>
    <cellStyle name="Output 2 2 3 2 8 3 3" xfId="33370" xr:uid="{00000000-0005-0000-0000-000002830000}"/>
    <cellStyle name="Output 2 2 3 2 8 4" xfId="33371" xr:uid="{00000000-0005-0000-0000-000003830000}"/>
    <cellStyle name="Output 2 2 3 2 8 4 2" xfId="33372" xr:uid="{00000000-0005-0000-0000-000004830000}"/>
    <cellStyle name="Output 2 2 3 2 8 4 3" xfId="33373" xr:uid="{00000000-0005-0000-0000-000005830000}"/>
    <cellStyle name="Output 2 2 3 2 8 5" xfId="33374" xr:uid="{00000000-0005-0000-0000-000006830000}"/>
    <cellStyle name="Output 2 2 3 2 8 5 2" xfId="33375" xr:uid="{00000000-0005-0000-0000-000007830000}"/>
    <cellStyle name="Output 2 2 3 2 8 5 3" xfId="33376" xr:uid="{00000000-0005-0000-0000-000008830000}"/>
    <cellStyle name="Output 2 2 3 2 8 6" xfId="33377" xr:uid="{00000000-0005-0000-0000-000009830000}"/>
    <cellStyle name="Output 2 2 3 2 8 6 2" xfId="33378" xr:uid="{00000000-0005-0000-0000-00000A830000}"/>
    <cellStyle name="Output 2 2 3 2 8 6 3" xfId="33379" xr:uid="{00000000-0005-0000-0000-00000B830000}"/>
    <cellStyle name="Output 2 2 3 2 8 7" xfId="33380" xr:uid="{00000000-0005-0000-0000-00000C830000}"/>
    <cellStyle name="Output 2 2 3 2 8 7 2" xfId="33381" xr:uid="{00000000-0005-0000-0000-00000D830000}"/>
    <cellStyle name="Output 2 2 3 2 8 7 3" xfId="33382" xr:uid="{00000000-0005-0000-0000-00000E830000}"/>
    <cellStyle name="Output 2 2 3 2 8 8" xfId="33383" xr:uid="{00000000-0005-0000-0000-00000F830000}"/>
    <cellStyle name="Output 2 2 3 2 8 8 2" xfId="33384" xr:uid="{00000000-0005-0000-0000-000010830000}"/>
    <cellStyle name="Output 2 2 3 2 8 8 3" xfId="33385" xr:uid="{00000000-0005-0000-0000-000011830000}"/>
    <cellStyle name="Output 2 2 3 2 8 9" xfId="33386" xr:uid="{00000000-0005-0000-0000-000012830000}"/>
    <cellStyle name="Output 2 2 3 2 8 9 2" xfId="33387" xr:uid="{00000000-0005-0000-0000-000013830000}"/>
    <cellStyle name="Output 2 2 3 2 8 9 3" xfId="33388" xr:uid="{00000000-0005-0000-0000-000014830000}"/>
    <cellStyle name="Output 2 2 3 2 9" xfId="33389" xr:uid="{00000000-0005-0000-0000-000015830000}"/>
    <cellStyle name="Output 2 2 3 2 9 10" xfId="33390" xr:uid="{00000000-0005-0000-0000-000016830000}"/>
    <cellStyle name="Output 2 2 3 2 9 11" xfId="33391" xr:uid="{00000000-0005-0000-0000-000017830000}"/>
    <cellStyle name="Output 2 2 3 2 9 12" xfId="33392" xr:uid="{00000000-0005-0000-0000-000018830000}"/>
    <cellStyle name="Output 2 2 3 2 9 2" xfId="33393" xr:uid="{00000000-0005-0000-0000-000019830000}"/>
    <cellStyle name="Output 2 2 3 2 9 2 2" xfId="33394" xr:uid="{00000000-0005-0000-0000-00001A830000}"/>
    <cellStyle name="Output 2 2 3 2 9 2 3" xfId="33395" xr:uid="{00000000-0005-0000-0000-00001B830000}"/>
    <cellStyle name="Output 2 2 3 2 9 3" xfId="33396" xr:uid="{00000000-0005-0000-0000-00001C830000}"/>
    <cellStyle name="Output 2 2 3 2 9 3 2" xfId="33397" xr:uid="{00000000-0005-0000-0000-00001D830000}"/>
    <cellStyle name="Output 2 2 3 2 9 3 3" xfId="33398" xr:uid="{00000000-0005-0000-0000-00001E830000}"/>
    <cellStyle name="Output 2 2 3 2 9 4" xfId="33399" xr:uid="{00000000-0005-0000-0000-00001F830000}"/>
    <cellStyle name="Output 2 2 3 2 9 4 2" xfId="33400" xr:uid="{00000000-0005-0000-0000-000020830000}"/>
    <cellStyle name="Output 2 2 3 2 9 4 3" xfId="33401" xr:uid="{00000000-0005-0000-0000-000021830000}"/>
    <cellStyle name="Output 2 2 3 2 9 5" xfId="33402" xr:uid="{00000000-0005-0000-0000-000022830000}"/>
    <cellStyle name="Output 2 2 3 2 9 5 2" xfId="33403" xr:uid="{00000000-0005-0000-0000-000023830000}"/>
    <cellStyle name="Output 2 2 3 2 9 5 3" xfId="33404" xr:uid="{00000000-0005-0000-0000-000024830000}"/>
    <cellStyle name="Output 2 2 3 2 9 6" xfId="33405" xr:uid="{00000000-0005-0000-0000-000025830000}"/>
    <cellStyle name="Output 2 2 3 2 9 6 2" xfId="33406" xr:uid="{00000000-0005-0000-0000-000026830000}"/>
    <cellStyle name="Output 2 2 3 2 9 6 3" xfId="33407" xr:uid="{00000000-0005-0000-0000-000027830000}"/>
    <cellStyle name="Output 2 2 3 2 9 7" xfId="33408" xr:uid="{00000000-0005-0000-0000-000028830000}"/>
    <cellStyle name="Output 2 2 3 2 9 7 2" xfId="33409" xr:uid="{00000000-0005-0000-0000-000029830000}"/>
    <cellStyle name="Output 2 2 3 2 9 7 3" xfId="33410" xr:uid="{00000000-0005-0000-0000-00002A830000}"/>
    <cellStyle name="Output 2 2 3 2 9 8" xfId="33411" xr:uid="{00000000-0005-0000-0000-00002B830000}"/>
    <cellStyle name="Output 2 2 3 2 9 8 2" xfId="33412" xr:uid="{00000000-0005-0000-0000-00002C830000}"/>
    <cellStyle name="Output 2 2 3 2 9 8 3" xfId="33413" xr:uid="{00000000-0005-0000-0000-00002D830000}"/>
    <cellStyle name="Output 2 2 3 2 9 9" xfId="33414" xr:uid="{00000000-0005-0000-0000-00002E830000}"/>
    <cellStyle name="Output 2 2 3 2 9 9 2" xfId="33415" xr:uid="{00000000-0005-0000-0000-00002F830000}"/>
    <cellStyle name="Output 2 2 3 2 9 9 3" xfId="33416" xr:uid="{00000000-0005-0000-0000-000030830000}"/>
    <cellStyle name="Output 2 2 3 3" xfId="33417" xr:uid="{00000000-0005-0000-0000-000031830000}"/>
    <cellStyle name="Output 2 2 3 3 10" xfId="33418" xr:uid="{00000000-0005-0000-0000-000032830000}"/>
    <cellStyle name="Output 2 2 3 3 10 2" xfId="33419" xr:uid="{00000000-0005-0000-0000-000033830000}"/>
    <cellStyle name="Output 2 2 3 3 10 3" xfId="33420" xr:uid="{00000000-0005-0000-0000-000034830000}"/>
    <cellStyle name="Output 2 2 3 3 11" xfId="33421" xr:uid="{00000000-0005-0000-0000-000035830000}"/>
    <cellStyle name="Output 2 2 3 3 12" xfId="33422" xr:uid="{00000000-0005-0000-0000-000036830000}"/>
    <cellStyle name="Output 2 2 3 3 2" xfId="33423" xr:uid="{00000000-0005-0000-0000-000037830000}"/>
    <cellStyle name="Output 2 2 3 3 2 2" xfId="33424" xr:uid="{00000000-0005-0000-0000-000038830000}"/>
    <cellStyle name="Output 2 2 3 3 2 3" xfId="33425" xr:uid="{00000000-0005-0000-0000-000039830000}"/>
    <cellStyle name="Output 2 2 3 3 3" xfId="33426" xr:uid="{00000000-0005-0000-0000-00003A830000}"/>
    <cellStyle name="Output 2 2 3 3 3 2" xfId="33427" xr:uid="{00000000-0005-0000-0000-00003B830000}"/>
    <cellStyle name="Output 2 2 3 3 3 3" xfId="33428" xr:uid="{00000000-0005-0000-0000-00003C830000}"/>
    <cellStyle name="Output 2 2 3 3 4" xfId="33429" xr:uid="{00000000-0005-0000-0000-00003D830000}"/>
    <cellStyle name="Output 2 2 3 3 4 2" xfId="33430" xr:uid="{00000000-0005-0000-0000-00003E830000}"/>
    <cellStyle name="Output 2 2 3 3 4 3" xfId="33431" xr:uid="{00000000-0005-0000-0000-00003F830000}"/>
    <cellStyle name="Output 2 2 3 3 5" xfId="33432" xr:uid="{00000000-0005-0000-0000-000040830000}"/>
    <cellStyle name="Output 2 2 3 3 5 2" xfId="33433" xr:uid="{00000000-0005-0000-0000-000041830000}"/>
    <cellStyle name="Output 2 2 3 3 5 3" xfId="33434" xr:uid="{00000000-0005-0000-0000-000042830000}"/>
    <cellStyle name="Output 2 2 3 3 6" xfId="33435" xr:uid="{00000000-0005-0000-0000-000043830000}"/>
    <cellStyle name="Output 2 2 3 3 6 2" xfId="33436" xr:uid="{00000000-0005-0000-0000-000044830000}"/>
    <cellStyle name="Output 2 2 3 3 6 3" xfId="33437" xr:uid="{00000000-0005-0000-0000-000045830000}"/>
    <cellStyle name="Output 2 2 3 3 7" xfId="33438" xr:uid="{00000000-0005-0000-0000-000046830000}"/>
    <cellStyle name="Output 2 2 3 3 7 2" xfId="33439" xr:uid="{00000000-0005-0000-0000-000047830000}"/>
    <cellStyle name="Output 2 2 3 3 7 3" xfId="33440" xr:uid="{00000000-0005-0000-0000-000048830000}"/>
    <cellStyle name="Output 2 2 3 3 8" xfId="33441" xr:uid="{00000000-0005-0000-0000-000049830000}"/>
    <cellStyle name="Output 2 2 3 3 8 2" xfId="33442" xr:uid="{00000000-0005-0000-0000-00004A830000}"/>
    <cellStyle name="Output 2 2 3 3 8 3" xfId="33443" xr:uid="{00000000-0005-0000-0000-00004B830000}"/>
    <cellStyle name="Output 2 2 3 3 9" xfId="33444" xr:uid="{00000000-0005-0000-0000-00004C830000}"/>
    <cellStyle name="Output 2 2 3 3 9 2" xfId="33445" xr:uid="{00000000-0005-0000-0000-00004D830000}"/>
    <cellStyle name="Output 2 2 3 3 9 3" xfId="33446" xr:uid="{00000000-0005-0000-0000-00004E830000}"/>
    <cellStyle name="Output 2 2 3 4" xfId="33447" xr:uid="{00000000-0005-0000-0000-00004F830000}"/>
    <cellStyle name="Output 2 2 3 4 10" xfId="33448" xr:uid="{00000000-0005-0000-0000-000050830000}"/>
    <cellStyle name="Output 2 2 3 4 10 2" xfId="33449" xr:uid="{00000000-0005-0000-0000-000051830000}"/>
    <cellStyle name="Output 2 2 3 4 10 3" xfId="33450" xr:uid="{00000000-0005-0000-0000-000052830000}"/>
    <cellStyle name="Output 2 2 3 4 11" xfId="33451" xr:uid="{00000000-0005-0000-0000-000053830000}"/>
    <cellStyle name="Output 2 2 3 4 12" xfId="33452" xr:uid="{00000000-0005-0000-0000-000054830000}"/>
    <cellStyle name="Output 2 2 3 4 2" xfId="33453" xr:uid="{00000000-0005-0000-0000-000055830000}"/>
    <cellStyle name="Output 2 2 3 4 2 2" xfId="33454" xr:uid="{00000000-0005-0000-0000-000056830000}"/>
    <cellStyle name="Output 2 2 3 4 2 3" xfId="33455" xr:uid="{00000000-0005-0000-0000-000057830000}"/>
    <cellStyle name="Output 2 2 3 4 3" xfId="33456" xr:uid="{00000000-0005-0000-0000-000058830000}"/>
    <cellStyle name="Output 2 2 3 4 3 2" xfId="33457" xr:uid="{00000000-0005-0000-0000-000059830000}"/>
    <cellStyle name="Output 2 2 3 4 3 3" xfId="33458" xr:uid="{00000000-0005-0000-0000-00005A830000}"/>
    <cellStyle name="Output 2 2 3 4 4" xfId="33459" xr:uid="{00000000-0005-0000-0000-00005B830000}"/>
    <cellStyle name="Output 2 2 3 4 4 2" xfId="33460" xr:uid="{00000000-0005-0000-0000-00005C830000}"/>
    <cellStyle name="Output 2 2 3 4 4 3" xfId="33461" xr:uid="{00000000-0005-0000-0000-00005D830000}"/>
    <cellStyle name="Output 2 2 3 4 5" xfId="33462" xr:uid="{00000000-0005-0000-0000-00005E830000}"/>
    <cellStyle name="Output 2 2 3 4 5 2" xfId="33463" xr:uid="{00000000-0005-0000-0000-00005F830000}"/>
    <cellStyle name="Output 2 2 3 4 5 3" xfId="33464" xr:uid="{00000000-0005-0000-0000-000060830000}"/>
    <cellStyle name="Output 2 2 3 4 6" xfId="33465" xr:uid="{00000000-0005-0000-0000-000061830000}"/>
    <cellStyle name="Output 2 2 3 4 6 2" xfId="33466" xr:uid="{00000000-0005-0000-0000-000062830000}"/>
    <cellStyle name="Output 2 2 3 4 6 3" xfId="33467" xr:uid="{00000000-0005-0000-0000-000063830000}"/>
    <cellStyle name="Output 2 2 3 4 7" xfId="33468" xr:uid="{00000000-0005-0000-0000-000064830000}"/>
    <cellStyle name="Output 2 2 3 4 7 2" xfId="33469" xr:uid="{00000000-0005-0000-0000-000065830000}"/>
    <cellStyle name="Output 2 2 3 4 7 3" xfId="33470" xr:uid="{00000000-0005-0000-0000-000066830000}"/>
    <cellStyle name="Output 2 2 3 4 8" xfId="33471" xr:uid="{00000000-0005-0000-0000-000067830000}"/>
    <cellStyle name="Output 2 2 3 4 8 2" xfId="33472" xr:uid="{00000000-0005-0000-0000-000068830000}"/>
    <cellStyle name="Output 2 2 3 4 8 3" xfId="33473" xr:uid="{00000000-0005-0000-0000-000069830000}"/>
    <cellStyle name="Output 2 2 3 4 9" xfId="33474" xr:uid="{00000000-0005-0000-0000-00006A830000}"/>
    <cellStyle name="Output 2 2 3 4 9 2" xfId="33475" xr:uid="{00000000-0005-0000-0000-00006B830000}"/>
    <cellStyle name="Output 2 2 3 4 9 3" xfId="33476" xr:uid="{00000000-0005-0000-0000-00006C830000}"/>
    <cellStyle name="Output 2 2 3 5" xfId="33477" xr:uid="{00000000-0005-0000-0000-00006D830000}"/>
    <cellStyle name="Output 2 2 3 5 10" xfId="33478" xr:uid="{00000000-0005-0000-0000-00006E830000}"/>
    <cellStyle name="Output 2 2 3 5 10 2" xfId="33479" xr:uid="{00000000-0005-0000-0000-00006F830000}"/>
    <cellStyle name="Output 2 2 3 5 10 3" xfId="33480" xr:uid="{00000000-0005-0000-0000-000070830000}"/>
    <cellStyle name="Output 2 2 3 5 11" xfId="33481" xr:uid="{00000000-0005-0000-0000-000071830000}"/>
    <cellStyle name="Output 2 2 3 5 12" xfId="33482" xr:uid="{00000000-0005-0000-0000-000072830000}"/>
    <cellStyle name="Output 2 2 3 5 2" xfId="33483" xr:uid="{00000000-0005-0000-0000-000073830000}"/>
    <cellStyle name="Output 2 2 3 5 2 2" xfId="33484" xr:uid="{00000000-0005-0000-0000-000074830000}"/>
    <cellStyle name="Output 2 2 3 5 2 3" xfId="33485" xr:uid="{00000000-0005-0000-0000-000075830000}"/>
    <cellStyle name="Output 2 2 3 5 3" xfId="33486" xr:uid="{00000000-0005-0000-0000-000076830000}"/>
    <cellStyle name="Output 2 2 3 5 3 2" xfId="33487" xr:uid="{00000000-0005-0000-0000-000077830000}"/>
    <cellStyle name="Output 2 2 3 5 3 3" xfId="33488" xr:uid="{00000000-0005-0000-0000-000078830000}"/>
    <cellStyle name="Output 2 2 3 5 4" xfId="33489" xr:uid="{00000000-0005-0000-0000-000079830000}"/>
    <cellStyle name="Output 2 2 3 5 4 2" xfId="33490" xr:uid="{00000000-0005-0000-0000-00007A830000}"/>
    <cellStyle name="Output 2 2 3 5 4 3" xfId="33491" xr:uid="{00000000-0005-0000-0000-00007B830000}"/>
    <cellStyle name="Output 2 2 3 5 5" xfId="33492" xr:uid="{00000000-0005-0000-0000-00007C830000}"/>
    <cellStyle name="Output 2 2 3 5 5 2" xfId="33493" xr:uid="{00000000-0005-0000-0000-00007D830000}"/>
    <cellStyle name="Output 2 2 3 5 5 3" xfId="33494" xr:uid="{00000000-0005-0000-0000-00007E830000}"/>
    <cellStyle name="Output 2 2 3 5 6" xfId="33495" xr:uid="{00000000-0005-0000-0000-00007F830000}"/>
    <cellStyle name="Output 2 2 3 5 6 2" xfId="33496" xr:uid="{00000000-0005-0000-0000-000080830000}"/>
    <cellStyle name="Output 2 2 3 5 6 3" xfId="33497" xr:uid="{00000000-0005-0000-0000-000081830000}"/>
    <cellStyle name="Output 2 2 3 5 7" xfId="33498" xr:uid="{00000000-0005-0000-0000-000082830000}"/>
    <cellStyle name="Output 2 2 3 5 7 2" xfId="33499" xr:uid="{00000000-0005-0000-0000-000083830000}"/>
    <cellStyle name="Output 2 2 3 5 7 3" xfId="33500" xr:uid="{00000000-0005-0000-0000-000084830000}"/>
    <cellStyle name="Output 2 2 3 5 8" xfId="33501" xr:uid="{00000000-0005-0000-0000-000085830000}"/>
    <cellStyle name="Output 2 2 3 5 8 2" xfId="33502" xr:uid="{00000000-0005-0000-0000-000086830000}"/>
    <cellStyle name="Output 2 2 3 5 8 3" xfId="33503" xr:uid="{00000000-0005-0000-0000-000087830000}"/>
    <cellStyle name="Output 2 2 3 5 9" xfId="33504" xr:uid="{00000000-0005-0000-0000-000088830000}"/>
    <cellStyle name="Output 2 2 3 5 9 2" xfId="33505" xr:uid="{00000000-0005-0000-0000-000089830000}"/>
    <cellStyle name="Output 2 2 3 5 9 3" xfId="33506" xr:uid="{00000000-0005-0000-0000-00008A830000}"/>
    <cellStyle name="Output 2 2 3 6" xfId="33507" xr:uid="{00000000-0005-0000-0000-00008B830000}"/>
    <cellStyle name="Output 2 2 3 6 2" xfId="33508" xr:uid="{00000000-0005-0000-0000-00008C830000}"/>
    <cellStyle name="Output 2 2 3 6 2 2" xfId="33509" xr:uid="{00000000-0005-0000-0000-00008D830000}"/>
    <cellStyle name="Output 2 2 3 6 2 3" xfId="33510" xr:uid="{00000000-0005-0000-0000-00008E830000}"/>
    <cellStyle name="Output 2 2 3 6 2 4" xfId="33511" xr:uid="{00000000-0005-0000-0000-00008F830000}"/>
    <cellStyle name="Output 2 2 3 6 3" xfId="33512" xr:uid="{00000000-0005-0000-0000-000090830000}"/>
    <cellStyle name="Output 2 2 3 6 4" xfId="33513" xr:uid="{00000000-0005-0000-0000-000091830000}"/>
    <cellStyle name="Output 2 2 3 7" xfId="33514" xr:uid="{00000000-0005-0000-0000-000092830000}"/>
    <cellStyle name="Output 2 2 3 7 2" xfId="33515" xr:uid="{00000000-0005-0000-0000-000093830000}"/>
    <cellStyle name="Output 2 2 3 7 2 2" xfId="33516" xr:uid="{00000000-0005-0000-0000-000094830000}"/>
    <cellStyle name="Output 2 2 3 7 2 3" xfId="33517" xr:uid="{00000000-0005-0000-0000-000095830000}"/>
    <cellStyle name="Output 2 2 3 7 2 4" xfId="33518" xr:uid="{00000000-0005-0000-0000-000096830000}"/>
    <cellStyle name="Output 2 2 3 7 3" xfId="33519" xr:uid="{00000000-0005-0000-0000-000097830000}"/>
    <cellStyle name="Output 2 2 3 7 4" xfId="33520" xr:uid="{00000000-0005-0000-0000-000098830000}"/>
    <cellStyle name="Output 2 2 3 8" xfId="33521" xr:uid="{00000000-0005-0000-0000-000099830000}"/>
    <cellStyle name="Output 2 2 3 8 2" xfId="33522" xr:uid="{00000000-0005-0000-0000-00009A830000}"/>
    <cellStyle name="Output 2 2 3 8 2 2" xfId="33523" xr:uid="{00000000-0005-0000-0000-00009B830000}"/>
    <cellStyle name="Output 2 2 3 8 2 3" xfId="33524" xr:uid="{00000000-0005-0000-0000-00009C830000}"/>
    <cellStyle name="Output 2 2 3 8 2 4" xfId="33525" xr:uid="{00000000-0005-0000-0000-00009D830000}"/>
    <cellStyle name="Output 2 2 3 8 3" xfId="33526" xr:uid="{00000000-0005-0000-0000-00009E830000}"/>
    <cellStyle name="Output 2 2 3 8 4" xfId="33527" xr:uid="{00000000-0005-0000-0000-00009F830000}"/>
    <cellStyle name="Output 2 2 3 9" xfId="33528" xr:uid="{00000000-0005-0000-0000-0000A0830000}"/>
    <cellStyle name="Output 2 2 3 9 2" xfId="33529" xr:uid="{00000000-0005-0000-0000-0000A1830000}"/>
    <cellStyle name="Output 2 2 3 9 3" xfId="33530" xr:uid="{00000000-0005-0000-0000-0000A2830000}"/>
    <cellStyle name="Output 2 2 4" xfId="397" xr:uid="{00000000-0005-0000-0000-0000A3830000}"/>
    <cellStyle name="Output 2 2 4 2" xfId="33531" xr:uid="{00000000-0005-0000-0000-0000A4830000}"/>
    <cellStyle name="Output 2 2 4 2 10" xfId="33532" xr:uid="{00000000-0005-0000-0000-0000A5830000}"/>
    <cellStyle name="Output 2 2 4 2 10 10" xfId="33533" xr:uid="{00000000-0005-0000-0000-0000A6830000}"/>
    <cellStyle name="Output 2 2 4 2 10 11" xfId="33534" xr:uid="{00000000-0005-0000-0000-0000A7830000}"/>
    <cellStyle name="Output 2 2 4 2 10 12" xfId="33535" xr:uid="{00000000-0005-0000-0000-0000A8830000}"/>
    <cellStyle name="Output 2 2 4 2 10 2" xfId="33536" xr:uid="{00000000-0005-0000-0000-0000A9830000}"/>
    <cellStyle name="Output 2 2 4 2 10 2 2" xfId="33537" xr:uid="{00000000-0005-0000-0000-0000AA830000}"/>
    <cellStyle name="Output 2 2 4 2 10 2 3" xfId="33538" xr:uid="{00000000-0005-0000-0000-0000AB830000}"/>
    <cellStyle name="Output 2 2 4 2 10 3" xfId="33539" xr:uid="{00000000-0005-0000-0000-0000AC830000}"/>
    <cellStyle name="Output 2 2 4 2 10 3 2" xfId="33540" xr:uid="{00000000-0005-0000-0000-0000AD830000}"/>
    <cellStyle name="Output 2 2 4 2 10 3 3" xfId="33541" xr:uid="{00000000-0005-0000-0000-0000AE830000}"/>
    <cellStyle name="Output 2 2 4 2 10 4" xfId="33542" xr:uid="{00000000-0005-0000-0000-0000AF830000}"/>
    <cellStyle name="Output 2 2 4 2 10 4 2" xfId="33543" xr:uid="{00000000-0005-0000-0000-0000B0830000}"/>
    <cellStyle name="Output 2 2 4 2 10 4 3" xfId="33544" xr:uid="{00000000-0005-0000-0000-0000B1830000}"/>
    <cellStyle name="Output 2 2 4 2 10 5" xfId="33545" xr:uid="{00000000-0005-0000-0000-0000B2830000}"/>
    <cellStyle name="Output 2 2 4 2 10 5 2" xfId="33546" xr:uid="{00000000-0005-0000-0000-0000B3830000}"/>
    <cellStyle name="Output 2 2 4 2 10 5 3" xfId="33547" xr:uid="{00000000-0005-0000-0000-0000B4830000}"/>
    <cellStyle name="Output 2 2 4 2 10 6" xfId="33548" xr:uid="{00000000-0005-0000-0000-0000B5830000}"/>
    <cellStyle name="Output 2 2 4 2 10 6 2" xfId="33549" xr:uid="{00000000-0005-0000-0000-0000B6830000}"/>
    <cellStyle name="Output 2 2 4 2 10 6 3" xfId="33550" xr:uid="{00000000-0005-0000-0000-0000B7830000}"/>
    <cellStyle name="Output 2 2 4 2 10 7" xfId="33551" xr:uid="{00000000-0005-0000-0000-0000B8830000}"/>
    <cellStyle name="Output 2 2 4 2 10 7 2" xfId="33552" xr:uid="{00000000-0005-0000-0000-0000B9830000}"/>
    <cellStyle name="Output 2 2 4 2 10 7 3" xfId="33553" xr:uid="{00000000-0005-0000-0000-0000BA830000}"/>
    <cellStyle name="Output 2 2 4 2 10 8" xfId="33554" xr:uid="{00000000-0005-0000-0000-0000BB830000}"/>
    <cellStyle name="Output 2 2 4 2 10 8 2" xfId="33555" xr:uid="{00000000-0005-0000-0000-0000BC830000}"/>
    <cellStyle name="Output 2 2 4 2 10 8 3" xfId="33556" xr:uid="{00000000-0005-0000-0000-0000BD830000}"/>
    <cellStyle name="Output 2 2 4 2 10 9" xfId="33557" xr:uid="{00000000-0005-0000-0000-0000BE830000}"/>
    <cellStyle name="Output 2 2 4 2 10 9 2" xfId="33558" xr:uid="{00000000-0005-0000-0000-0000BF830000}"/>
    <cellStyle name="Output 2 2 4 2 10 9 3" xfId="33559" xr:uid="{00000000-0005-0000-0000-0000C0830000}"/>
    <cellStyle name="Output 2 2 4 2 11" xfId="33560" xr:uid="{00000000-0005-0000-0000-0000C1830000}"/>
    <cellStyle name="Output 2 2 4 2 11 2" xfId="33561" xr:uid="{00000000-0005-0000-0000-0000C2830000}"/>
    <cellStyle name="Output 2 2 4 2 11 3" xfId="33562" xr:uid="{00000000-0005-0000-0000-0000C3830000}"/>
    <cellStyle name="Output 2 2 4 2 12" xfId="33563" xr:uid="{00000000-0005-0000-0000-0000C4830000}"/>
    <cellStyle name="Output 2 2 4 2 12 2" xfId="33564" xr:uid="{00000000-0005-0000-0000-0000C5830000}"/>
    <cellStyle name="Output 2 2 4 2 12 3" xfId="33565" xr:uid="{00000000-0005-0000-0000-0000C6830000}"/>
    <cellStyle name="Output 2 2 4 2 13" xfId="33566" xr:uid="{00000000-0005-0000-0000-0000C7830000}"/>
    <cellStyle name="Output 2 2 4 2 13 2" xfId="33567" xr:uid="{00000000-0005-0000-0000-0000C8830000}"/>
    <cellStyle name="Output 2 2 4 2 13 3" xfId="33568" xr:uid="{00000000-0005-0000-0000-0000C9830000}"/>
    <cellStyle name="Output 2 2 4 2 14" xfId="33569" xr:uid="{00000000-0005-0000-0000-0000CA830000}"/>
    <cellStyle name="Output 2 2 4 2 14 2" xfId="33570" xr:uid="{00000000-0005-0000-0000-0000CB830000}"/>
    <cellStyle name="Output 2 2 4 2 14 3" xfId="33571" xr:uid="{00000000-0005-0000-0000-0000CC830000}"/>
    <cellStyle name="Output 2 2 4 2 15" xfId="33572" xr:uid="{00000000-0005-0000-0000-0000CD830000}"/>
    <cellStyle name="Output 2 2 4 2 15 2" xfId="33573" xr:uid="{00000000-0005-0000-0000-0000CE830000}"/>
    <cellStyle name="Output 2 2 4 2 15 3" xfId="33574" xr:uid="{00000000-0005-0000-0000-0000CF830000}"/>
    <cellStyle name="Output 2 2 4 2 16" xfId="33575" xr:uid="{00000000-0005-0000-0000-0000D0830000}"/>
    <cellStyle name="Output 2 2 4 2 16 2" xfId="33576" xr:uid="{00000000-0005-0000-0000-0000D1830000}"/>
    <cellStyle name="Output 2 2 4 2 16 3" xfId="33577" xr:uid="{00000000-0005-0000-0000-0000D2830000}"/>
    <cellStyle name="Output 2 2 4 2 17" xfId="33578" xr:uid="{00000000-0005-0000-0000-0000D3830000}"/>
    <cellStyle name="Output 2 2 4 2 17 2" xfId="33579" xr:uid="{00000000-0005-0000-0000-0000D4830000}"/>
    <cellStyle name="Output 2 2 4 2 17 3" xfId="33580" xr:uid="{00000000-0005-0000-0000-0000D5830000}"/>
    <cellStyle name="Output 2 2 4 2 18" xfId="33581" xr:uid="{00000000-0005-0000-0000-0000D6830000}"/>
    <cellStyle name="Output 2 2 4 2 18 2" xfId="33582" xr:uid="{00000000-0005-0000-0000-0000D7830000}"/>
    <cellStyle name="Output 2 2 4 2 18 3" xfId="33583" xr:uid="{00000000-0005-0000-0000-0000D8830000}"/>
    <cellStyle name="Output 2 2 4 2 19" xfId="33584" xr:uid="{00000000-0005-0000-0000-0000D9830000}"/>
    <cellStyle name="Output 2 2 4 2 2" xfId="33585" xr:uid="{00000000-0005-0000-0000-0000DA830000}"/>
    <cellStyle name="Output 2 2 4 2 2 10" xfId="33586" xr:uid="{00000000-0005-0000-0000-0000DB830000}"/>
    <cellStyle name="Output 2 2 4 2 2 11" xfId="33587" xr:uid="{00000000-0005-0000-0000-0000DC830000}"/>
    <cellStyle name="Output 2 2 4 2 2 12" xfId="33588" xr:uid="{00000000-0005-0000-0000-0000DD830000}"/>
    <cellStyle name="Output 2 2 4 2 2 2" xfId="33589" xr:uid="{00000000-0005-0000-0000-0000DE830000}"/>
    <cellStyle name="Output 2 2 4 2 2 2 2" xfId="33590" xr:uid="{00000000-0005-0000-0000-0000DF830000}"/>
    <cellStyle name="Output 2 2 4 2 2 2 3" xfId="33591" xr:uid="{00000000-0005-0000-0000-0000E0830000}"/>
    <cellStyle name="Output 2 2 4 2 2 3" xfId="33592" xr:uid="{00000000-0005-0000-0000-0000E1830000}"/>
    <cellStyle name="Output 2 2 4 2 2 3 2" xfId="33593" xr:uid="{00000000-0005-0000-0000-0000E2830000}"/>
    <cellStyle name="Output 2 2 4 2 2 3 3" xfId="33594" xr:uid="{00000000-0005-0000-0000-0000E3830000}"/>
    <cellStyle name="Output 2 2 4 2 2 4" xfId="33595" xr:uid="{00000000-0005-0000-0000-0000E4830000}"/>
    <cellStyle name="Output 2 2 4 2 2 4 2" xfId="33596" xr:uid="{00000000-0005-0000-0000-0000E5830000}"/>
    <cellStyle name="Output 2 2 4 2 2 4 3" xfId="33597" xr:uid="{00000000-0005-0000-0000-0000E6830000}"/>
    <cellStyle name="Output 2 2 4 2 2 5" xfId="33598" xr:uid="{00000000-0005-0000-0000-0000E7830000}"/>
    <cellStyle name="Output 2 2 4 2 2 5 2" xfId="33599" xr:uid="{00000000-0005-0000-0000-0000E8830000}"/>
    <cellStyle name="Output 2 2 4 2 2 5 3" xfId="33600" xr:uid="{00000000-0005-0000-0000-0000E9830000}"/>
    <cellStyle name="Output 2 2 4 2 2 6" xfId="33601" xr:uid="{00000000-0005-0000-0000-0000EA830000}"/>
    <cellStyle name="Output 2 2 4 2 2 6 2" xfId="33602" xr:uid="{00000000-0005-0000-0000-0000EB830000}"/>
    <cellStyle name="Output 2 2 4 2 2 6 3" xfId="33603" xr:uid="{00000000-0005-0000-0000-0000EC830000}"/>
    <cellStyle name="Output 2 2 4 2 2 7" xfId="33604" xr:uid="{00000000-0005-0000-0000-0000ED830000}"/>
    <cellStyle name="Output 2 2 4 2 2 7 2" xfId="33605" xr:uid="{00000000-0005-0000-0000-0000EE830000}"/>
    <cellStyle name="Output 2 2 4 2 2 7 3" xfId="33606" xr:uid="{00000000-0005-0000-0000-0000EF830000}"/>
    <cellStyle name="Output 2 2 4 2 2 8" xfId="33607" xr:uid="{00000000-0005-0000-0000-0000F0830000}"/>
    <cellStyle name="Output 2 2 4 2 2 8 2" xfId="33608" xr:uid="{00000000-0005-0000-0000-0000F1830000}"/>
    <cellStyle name="Output 2 2 4 2 2 8 3" xfId="33609" xr:uid="{00000000-0005-0000-0000-0000F2830000}"/>
    <cellStyle name="Output 2 2 4 2 2 9" xfId="33610" xr:uid="{00000000-0005-0000-0000-0000F3830000}"/>
    <cellStyle name="Output 2 2 4 2 2 9 2" xfId="33611" xr:uid="{00000000-0005-0000-0000-0000F4830000}"/>
    <cellStyle name="Output 2 2 4 2 2 9 3" xfId="33612" xr:uid="{00000000-0005-0000-0000-0000F5830000}"/>
    <cellStyle name="Output 2 2 4 2 20" xfId="33613" xr:uid="{00000000-0005-0000-0000-0000F6830000}"/>
    <cellStyle name="Output 2 2 4 2 21" xfId="33614" xr:uid="{00000000-0005-0000-0000-0000F7830000}"/>
    <cellStyle name="Output 2 2 4 2 3" xfId="33615" xr:uid="{00000000-0005-0000-0000-0000F8830000}"/>
    <cellStyle name="Output 2 2 4 2 3 10" xfId="33616" xr:uid="{00000000-0005-0000-0000-0000F9830000}"/>
    <cellStyle name="Output 2 2 4 2 3 11" xfId="33617" xr:uid="{00000000-0005-0000-0000-0000FA830000}"/>
    <cellStyle name="Output 2 2 4 2 3 12" xfId="33618" xr:uid="{00000000-0005-0000-0000-0000FB830000}"/>
    <cellStyle name="Output 2 2 4 2 3 2" xfId="33619" xr:uid="{00000000-0005-0000-0000-0000FC830000}"/>
    <cellStyle name="Output 2 2 4 2 3 2 2" xfId="33620" xr:uid="{00000000-0005-0000-0000-0000FD830000}"/>
    <cellStyle name="Output 2 2 4 2 3 2 3" xfId="33621" xr:uid="{00000000-0005-0000-0000-0000FE830000}"/>
    <cellStyle name="Output 2 2 4 2 3 3" xfId="33622" xr:uid="{00000000-0005-0000-0000-0000FF830000}"/>
    <cellStyle name="Output 2 2 4 2 3 3 2" xfId="33623" xr:uid="{00000000-0005-0000-0000-000000840000}"/>
    <cellStyle name="Output 2 2 4 2 3 3 3" xfId="33624" xr:uid="{00000000-0005-0000-0000-000001840000}"/>
    <cellStyle name="Output 2 2 4 2 3 4" xfId="33625" xr:uid="{00000000-0005-0000-0000-000002840000}"/>
    <cellStyle name="Output 2 2 4 2 3 4 2" xfId="33626" xr:uid="{00000000-0005-0000-0000-000003840000}"/>
    <cellStyle name="Output 2 2 4 2 3 4 3" xfId="33627" xr:uid="{00000000-0005-0000-0000-000004840000}"/>
    <cellStyle name="Output 2 2 4 2 3 5" xfId="33628" xr:uid="{00000000-0005-0000-0000-000005840000}"/>
    <cellStyle name="Output 2 2 4 2 3 5 2" xfId="33629" xr:uid="{00000000-0005-0000-0000-000006840000}"/>
    <cellStyle name="Output 2 2 4 2 3 5 3" xfId="33630" xr:uid="{00000000-0005-0000-0000-000007840000}"/>
    <cellStyle name="Output 2 2 4 2 3 6" xfId="33631" xr:uid="{00000000-0005-0000-0000-000008840000}"/>
    <cellStyle name="Output 2 2 4 2 3 6 2" xfId="33632" xr:uid="{00000000-0005-0000-0000-000009840000}"/>
    <cellStyle name="Output 2 2 4 2 3 6 3" xfId="33633" xr:uid="{00000000-0005-0000-0000-00000A840000}"/>
    <cellStyle name="Output 2 2 4 2 3 7" xfId="33634" xr:uid="{00000000-0005-0000-0000-00000B840000}"/>
    <cellStyle name="Output 2 2 4 2 3 7 2" xfId="33635" xr:uid="{00000000-0005-0000-0000-00000C840000}"/>
    <cellStyle name="Output 2 2 4 2 3 7 3" xfId="33636" xr:uid="{00000000-0005-0000-0000-00000D840000}"/>
    <cellStyle name="Output 2 2 4 2 3 8" xfId="33637" xr:uid="{00000000-0005-0000-0000-00000E840000}"/>
    <cellStyle name="Output 2 2 4 2 3 8 2" xfId="33638" xr:uid="{00000000-0005-0000-0000-00000F840000}"/>
    <cellStyle name="Output 2 2 4 2 3 8 3" xfId="33639" xr:uid="{00000000-0005-0000-0000-000010840000}"/>
    <cellStyle name="Output 2 2 4 2 3 9" xfId="33640" xr:uid="{00000000-0005-0000-0000-000011840000}"/>
    <cellStyle name="Output 2 2 4 2 3 9 2" xfId="33641" xr:uid="{00000000-0005-0000-0000-000012840000}"/>
    <cellStyle name="Output 2 2 4 2 3 9 3" xfId="33642" xr:uid="{00000000-0005-0000-0000-000013840000}"/>
    <cellStyle name="Output 2 2 4 2 4" xfId="33643" xr:uid="{00000000-0005-0000-0000-000014840000}"/>
    <cellStyle name="Output 2 2 4 2 4 10" xfId="33644" xr:uid="{00000000-0005-0000-0000-000015840000}"/>
    <cellStyle name="Output 2 2 4 2 4 11" xfId="33645" xr:uid="{00000000-0005-0000-0000-000016840000}"/>
    <cellStyle name="Output 2 2 4 2 4 12" xfId="33646" xr:uid="{00000000-0005-0000-0000-000017840000}"/>
    <cellStyle name="Output 2 2 4 2 4 2" xfId="33647" xr:uid="{00000000-0005-0000-0000-000018840000}"/>
    <cellStyle name="Output 2 2 4 2 4 2 2" xfId="33648" xr:uid="{00000000-0005-0000-0000-000019840000}"/>
    <cellStyle name="Output 2 2 4 2 4 2 3" xfId="33649" xr:uid="{00000000-0005-0000-0000-00001A840000}"/>
    <cellStyle name="Output 2 2 4 2 4 3" xfId="33650" xr:uid="{00000000-0005-0000-0000-00001B840000}"/>
    <cellStyle name="Output 2 2 4 2 4 3 2" xfId="33651" xr:uid="{00000000-0005-0000-0000-00001C840000}"/>
    <cellStyle name="Output 2 2 4 2 4 3 3" xfId="33652" xr:uid="{00000000-0005-0000-0000-00001D840000}"/>
    <cellStyle name="Output 2 2 4 2 4 4" xfId="33653" xr:uid="{00000000-0005-0000-0000-00001E840000}"/>
    <cellStyle name="Output 2 2 4 2 4 4 2" xfId="33654" xr:uid="{00000000-0005-0000-0000-00001F840000}"/>
    <cellStyle name="Output 2 2 4 2 4 4 3" xfId="33655" xr:uid="{00000000-0005-0000-0000-000020840000}"/>
    <cellStyle name="Output 2 2 4 2 4 5" xfId="33656" xr:uid="{00000000-0005-0000-0000-000021840000}"/>
    <cellStyle name="Output 2 2 4 2 4 5 2" xfId="33657" xr:uid="{00000000-0005-0000-0000-000022840000}"/>
    <cellStyle name="Output 2 2 4 2 4 5 3" xfId="33658" xr:uid="{00000000-0005-0000-0000-000023840000}"/>
    <cellStyle name="Output 2 2 4 2 4 6" xfId="33659" xr:uid="{00000000-0005-0000-0000-000024840000}"/>
    <cellStyle name="Output 2 2 4 2 4 6 2" xfId="33660" xr:uid="{00000000-0005-0000-0000-000025840000}"/>
    <cellStyle name="Output 2 2 4 2 4 6 3" xfId="33661" xr:uid="{00000000-0005-0000-0000-000026840000}"/>
    <cellStyle name="Output 2 2 4 2 4 7" xfId="33662" xr:uid="{00000000-0005-0000-0000-000027840000}"/>
    <cellStyle name="Output 2 2 4 2 4 7 2" xfId="33663" xr:uid="{00000000-0005-0000-0000-000028840000}"/>
    <cellStyle name="Output 2 2 4 2 4 7 3" xfId="33664" xr:uid="{00000000-0005-0000-0000-000029840000}"/>
    <cellStyle name="Output 2 2 4 2 4 8" xfId="33665" xr:uid="{00000000-0005-0000-0000-00002A840000}"/>
    <cellStyle name="Output 2 2 4 2 4 8 2" xfId="33666" xr:uid="{00000000-0005-0000-0000-00002B840000}"/>
    <cellStyle name="Output 2 2 4 2 4 8 3" xfId="33667" xr:uid="{00000000-0005-0000-0000-00002C840000}"/>
    <cellStyle name="Output 2 2 4 2 4 9" xfId="33668" xr:uid="{00000000-0005-0000-0000-00002D840000}"/>
    <cellStyle name="Output 2 2 4 2 4 9 2" xfId="33669" xr:uid="{00000000-0005-0000-0000-00002E840000}"/>
    <cellStyle name="Output 2 2 4 2 4 9 3" xfId="33670" xr:uid="{00000000-0005-0000-0000-00002F840000}"/>
    <cellStyle name="Output 2 2 4 2 5" xfId="33671" xr:uid="{00000000-0005-0000-0000-000030840000}"/>
    <cellStyle name="Output 2 2 4 2 5 10" xfId="33672" xr:uid="{00000000-0005-0000-0000-000031840000}"/>
    <cellStyle name="Output 2 2 4 2 5 11" xfId="33673" xr:uid="{00000000-0005-0000-0000-000032840000}"/>
    <cellStyle name="Output 2 2 4 2 5 12" xfId="33674" xr:uid="{00000000-0005-0000-0000-000033840000}"/>
    <cellStyle name="Output 2 2 4 2 5 2" xfId="33675" xr:uid="{00000000-0005-0000-0000-000034840000}"/>
    <cellStyle name="Output 2 2 4 2 5 2 2" xfId="33676" xr:uid="{00000000-0005-0000-0000-000035840000}"/>
    <cellStyle name="Output 2 2 4 2 5 2 3" xfId="33677" xr:uid="{00000000-0005-0000-0000-000036840000}"/>
    <cellStyle name="Output 2 2 4 2 5 3" xfId="33678" xr:uid="{00000000-0005-0000-0000-000037840000}"/>
    <cellStyle name="Output 2 2 4 2 5 3 2" xfId="33679" xr:uid="{00000000-0005-0000-0000-000038840000}"/>
    <cellStyle name="Output 2 2 4 2 5 3 3" xfId="33680" xr:uid="{00000000-0005-0000-0000-000039840000}"/>
    <cellStyle name="Output 2 2 4 2 5 4" xfId="33681" xr:uid="{00000000-0005-0000-0000-00003A840000}"/>
    <cellStyle name="Output 2 2 4 2 5 4 2" xfId="33682" xr:uid="{00000000-0005-0000-0000-00003B840000}"/>
    <cellStyle name="Output 2 2 4 2 5 4 3" xfId="33683" xr:uid="{00000000-0005-0000-0000-00003C840000}"/>
    <cellStyle name="Output 2 2 4 2 5 5" xfId="33684" xr:uid="{00000000-0005-0000-0000-00003D840000}"/>
    <cellStyle name="Output 2 2 4 2 5 5 2" xfId="33685" xr:uid="{00000000-0005-0000-0000-00003E840000}"/>
    <cellStyle name="Output 2 2 4 2 5 5 3" xfId="33686" xr:uid="{00000000-0005-0000-0000-00003F840000}"/>
    <cellStyle name="Output 2 2 4 2 5 6" xfId="33687" xr:uid="{00000000-0005-0000-0000-000040840000}"/>
    <cellStyle name="Output 2 2 4 2 5 6 2" xfId="33688" xr:uid="{00000000-0005-0000-0000-000041840000}"/>
    <cellStyle name="Output 2 2 4 2 5 6 3" xfId="33689" xr:uid="{00000000-0005-0000-0000-000042840000}"/>
    <cellStyle name="Output 2 2 4 2 5 7" xfId="33690" xr:uid="{00000000-0005-0000-0000-000043840000}"/>
    <cellStyle name="Output 2 2 4 2 5 7 2" xfId="33691" xr:uid="{00000000-0005-0000-0000-000044840000}"/>
    <cellStyle name="Output 2 2 4 2 5 7 3" xfId="33692" xr:uid="{00000000-0005-0000-0000-000045840000}"/>
    <cellStyle name="Output 2 2 4 2 5 8" xfId="33693" xr:uid="{00000000-0005-0000-0000-000046840000}"/>
    <cellStyle name="Output 2 2 4 2 5 8 2" xfId="33694" xr:uid="{00000000-0005-0000-0000-000047840000}"/>
    <cellStyle name="Output 2 2 4 2 5 8 3" xfId="33695" xr:uid="{00000000-0005-0000-0000-000048840000}"/>
    <cellStyle name="Output 2 2 4 2 5 9" xfId="33696" xr:uid="{00000000-0005-0000-0000-000049840000}"/>
    <cellStyle name="Output 2 2 4 2 5 9 2" xfId="33697" xr:uid="{00000000-0005-0000-0000-00004A840000}"/>
    <cellStyle name="Output 2 2 4 2 5 9 3" xfId="33698" xr:uid="{00000000-0005-0000-0000-00004B840000}"/>
    <cellStyle name="Output 2 2 4 2 6" xfId="33699" xr:uid="{00000000-0005-0000-0000-00004C840000}"/>
    <cellStyle name="Output 2 2 4 2 6 10" xfId="33700" xr:uid="{00000000-0005-0000-0000-00004D840000}"/>
    <cellStyle name="Output 2 2 4 2 6 11" xfId="33701" xr:uid="{00000000-0005-0000-0000-00004E840000}"/>
    <cellStyle name="Output 2 2 4 2 6 12" xfId="33702" xr:uid="{00000000-0005-0000-0000-00004F840000}"/>
    <cellStyle name="Output 2 2 4 2 6 2" xfId="33703" xr:uid="{00000000-0005-0000-0000-000050840000}"/>
    <cellStyle name="Output 2 2 4 2 6 2 2" xfId="33704" xr:uid="{00000000-0005-0000-0000-000051840000}"/>
    <cellStyle name="Output 2 2 4 2 6 2 3" xfId="33705" xr:uid="{00000000-0005-0000-0000-000052840000}"/>
    <cellStyle name="Output 2 2 4 2 6 3" xfId="33706" xr:uid="{00000000-0005-0000-0000-000053840000}"/>
    <cellStyle name="Output 2 2 4 2 6 3 2" xfId="33707" xr:uid="{00000000-0005-0000-0000-000054840000}"/>
    <cellStyle name="Output 2 2 4 2 6 3 3" xfId="33708" xr:uid="{00000000-0005-0000-0000-000055840000}"/>
    <cellStyle name="Output 2 2 4 2 6 4" xfId="33709" xr:uid="{00000000-0005-0000-0000-000056840000}"/>
    <cellStyle name="Output 2 2 4 2 6 4 2" xfId="33710" xr:uid="{00000000-0005-0000-0000-000057840000}"/>
    <cellStyle name="Output 2 2 4 2 6 4 3" xfId="33711" xr:uid="{00000000-0005-0000-0000-000058840000}"/>
    <cellStyle name="Output 2 2 4 2 6 5" xfId="33712" xr:uid="{00000000-0005-0000-0000-000059840000}"/>
    <cellStyle name="Output 2 2 4 2 6 5 2" xfId="33713" xr:uid="{00000000-0005-0000-0000-00005A840000}"/>
    <cellStyle name="Output 2 2 4 2 6 5 3" xfId="33714" xr:uid="{00000000-0005-0000-0000-00005B840000}"/>
    <cellStyle name="Output 2 2 4 2 6 6" xfId="33715" xr:uid="{00000000-0005-0000-0000-00005C840000}"/>
    <cellStyle name="Output 2 2 4 2 6 6 2" xfId="33716" xr:uid="{00000000-0005-0000-0000-00005D840000}"/>
    <cellStyle name="Output 2 2 4 2 6 6 3" xfId="33717" xr:uid="{00000000-0005-0000-0000-00005E840000}"/>
    <cellStyle name="Output 2 2 4 2 6 7" xfId="33718" xr:uid="{00000000-0005-0000-0000-00005F840000}"/>
    <cellStyle name="Output 2 2 4 2 6 7 2" xfId="33719" xr:uid="{00000000-0005-0000-0000-000060840000}"/>
    <cellStyle name="Output 2 2 4 2 6 7 3" xfId="33720" xr:uid="{00000000-0005-0000-0000-000061840000}"/>
    <cellStyle name="Output 2 2 4 2 6 8" xfId="33721" xr:uid="{00000000-0005-0000-0000-000062840000}"/>
    <cellStyle name="Output 2 2 4 2 6 8 2" xfId="33722" xr:uid="{00000000-0005-0000-0000-000063840000}"/>
    <cellStyle name="Output 2 2 4 2 6 8 3" xfId="33723" xr:uid="{00000000-0005-0000-0000-000064840000}"/>
    <cellStyle name="Output 2 2 4 2 6 9" xfId="33724" xr:uid="{00000000-0005-0000-0000-000065840000}"/>
    <cellStyle name="Output 2 2 4 2 6 9 2" xfId="33725" xr:uid="{00000000-0005-0000-0000-000066840000}"/>
    <cellStyle name="Output 2 2 4 2 6 9 3" xfId="33726" xr:uid="{00000000-0005-0000-0000-000067840000}"/>
    <cellStyle name="Output 2 2 4 2 7" xfId="33727" xr:uid="{00000000-0005-0000-0000-000068840000}"/>
    <cellStyle name="Output 2 2 4 2 7 10" xfId="33728" xr:uid="{00000000-0005-0000-0000-000069840000}"/>
    <cellStyle name="Output 2 2 4 2 7 11" xfId="33729" xr:uid="{00000000-0005-0000-0000-00006A840000}"/>
    <cellStyle name="Output 2 2 4 2 7 12" xfId="33730" xr:uid="{00000000-0005-0000-0000-00006B840000}"/>
    <cellStyle name="Output 2 2 4 2 7 2" xfId="33731" xr:uid="{00000000-0005-0000-0000-00006C840000}"/>
    <cellStyle name="Output 2 2 4 2 7 2 2" xfId="33732" xr:uid="{00000000-0005-0000-0000-00006D840000}"/>
    <cellStyle name="Output 2 2 4 2 7 2 3" xfId="33733" xr:uid="{00000000-0005-0000-0000-00006E840000}"/>
    <cellStyle name="Output 2 2 4 2 7 3" xfId="33734" xr:uid="{00000000-0005-0000-0000-00006F840000}"/>
    <cellStyle name="Output 2 2 4 2 7 3 2" xfId="33735" xr:uid="{00000000-0005-0000-0000-000070840000}"/>
    <cellStyle name="Output 2 2 4 2 7 3 3" xfId="33736" xr:uid="{00000000-0005-0000-0000-000071840000}"/>
    <cellStyle name="Output 2 2 4 2 7 4" xfId="33737" xr:uid="{00000000-0005-0000-0000-000072840000}"/>
    <cellStyle name="Output 2 2 4 2 7 4 2" xfId="33738" xr:uid="{00000000-0005-0000-0000-000073840000}"/>
    <cellStyle name="Output 2 2 4 2 7 4 3" xfId="33739" xr:uid="{00000000-0005-0000-0000-000074840000}"/>
    <cellStyle name="Output 2 2 4 2 7 5" xfId="33740" xr:uid="{00000000-0005-0000-0000-000075840000}"/>
    <cellStyle name="Output 2 2 4 2 7 5 2" xfId="33741" xr:uid="{00000000-0005-0000-0000-000076840000}"/>
    <cellStyle name="Output 2 2 4 2 7 5 3" xfId="33742" xr:uid="{00000000-0005-0000-0000-000077840000}"/>
    <cellStyle name="Output 2 2 4 2 7 6" xfId="33743" xr:uid="{00000000-0005-0000-0000-000078840000}"/>
    <cellStyle name="Output 2 2 4 2 7 6 2" xfId="33744" xr:uid="{00000000-0005-0000-0000-000079840000}"/>
    <cellStyle name="Output 2 2 4 2 7 6 3" xfId="33745" xr:uid="{00000000-0005-0000-0000-00007A840000}"/>
    <cellStyle name="Output 2 2 4 2 7 7" xfId="33746" xr:uid="{00000000-0005-0000-0000-00007B840000}"/>
    <cellStyle name="Output 2 2 4 2 7 7 2" xfId="33747" xr:uid="{00000000-0005-0000-0000-00007C840000}"/>
    <cellStyle name="Output 2 2 4 2 7 7 3" xfId="33748" xr:uid="{00000000-0005-0000-0000-00007D840000}"/>
    <cellStyle name="Output 2 2 4 2 7 8" xfId="33749" xr:uid="{00000000-0005-0000-0000-00007E840000}"/>
    <cellStyle name="Output 2 2 4 2 7 8 2" xfId="33750" xr:uid="{00000000-0005-0000-0000-00007F840000}"/>
    <cellStyle name="Output 2 2 4 2 7 8 3" xfId="33751" xr:uid="{00000000-0005-0000-0000-000080840000}"/>
    <cellStyle name="Output 2 2 4 2 7 9" xfId="33752" xr:uid="{00000000-0005-0000-0000-000081840000}"/>
    <cellStyle name="Output 2 2 4 2 7 9 2" xfId="33753" xr:uid="{00000000-0005-0000-0000-000082840000}"/>
    <cellStyle name="Output 2 2 4 2 7 9 3" xfId="33754" xr:uid="{00000000-0005-0000-0000-000083840000}"/>
    <cellStyle name="Output 2 2 4 2 8" xfId="33755" xr:uid="{00000000-0005-0000-0000-000084840000}"/>
    <cellStyle name="Output 2 2 4 2 8 10" xfId="33756" xr:uid="{00000000-0005-0000-0000-000085840000}"/>
    <cellStyle name="Output 2 2 4 2 8 11" xfId="33757" xr:uid="{00000000-0005-0000-0000-000086840000}"/>
    <cellStyle name="Output 2 2 4 2 8 12" xfId="33758" xr:uid="{00000000-0005-0000-0000-000087840000}"/>
    <cellStyle name="Output 2 2 4 2 8 2" xfId="33759" xr:uid="{00000000-0005-0000-0000-000088840000}"/>
    <cellStyle name="Output 2 2 4 2 8 2 2" xfId="33760" xr:uid="{00000000-0005-0000-0000-000089840000}"/>
    <cellStyle name="Output 2 2 4 2 8 2 3" xfId="33761" xr:uid="{00000000-0005-0000-0000-00008A840000}"/>
    <cellStyle name="Output 2 2 4 2 8 3" xfId="33762" xr:uid="{00000000-0005-0000-0000-00008B840000}"/>
    <cellStyle name="Output 2 2 4 2 8 3 2" xfId="33763" xr:uid="{00000000-0005-0000-0000-00008C840000}"/>
    <cellStyle name="Output 2 2 4 2 8 3 3" xfId="33764" xr:uid="{00000000-0005-0000-0000-00008D840000}"/>
    <cellStyle name="Output 2 2 4 2 8 4" xfId="33765" xr:uid="{00000000-0005-0000-0000-00008E840000}"/>
    <cellStyle name="Output 2 2 4 2 8 4 2" xfId="33766" xr:uid="{00000000-0005-0000-0000-00008F840000}"/>
    <cellStyle name="Output 2 2 4 2 8 4 3" xfId="33767" xr:uid="{00000000-0005-0000-0000-000090840000}"/>
    <cellStyle name="Output 2 2 4 2 8 5" xfId="33768" xr:uid="{00000000-0005-0000-0000-000091840000}"/>
    <cellStyle name="Output 2 2 4 2 8 5 2" xfId="33769" xr:uid="{00000000-0005-0000-0000-000092840000}"/>
    <cellStyle name="Output 2 2 4 2 8 5 3" xfId="33770" xr:uid="{00000000-0005-0000-0000-000093840000}"/>
    <cellStyle name="Output 2 2 4 2 8 6" xfId="33771" xr:uid="{00000000-0005-0000-0000-000094840000}"/>
    <cellStyle name="Output 2 2 4 2 8 6 2" xfId="33772" xr:uid="{00000000-0005-0000-0000-000095840000}"/>
    <cellStyle name="Output 2 2 4 2 8 6 3" xfId="33773" xr:uid="{00000000-0005-0000-0000-000096840000}"/>
    <cellStyle name="Output 2 2 4 2 8 7" xfId="33774" xr:uid="{00000000-0005-0000-0000-000097840000}"/>
    <cellStyle name="Output 2 2 4 2 8 7 2" xfId="33775" xr:uid="{00000000-0005-0000-0000-000098840000}"/>
    <cellStyle name="Output 2 2 4 2 8 7 3" xfId="33776" xr:uid="{00000000-0005-0000-0000-000099840000}"/>
    <cellStyle name="Output 2 2 4 2 8 8" xfId="33777" xr:uid="{00000000-0005-0000-0000-00009A840000}"/>
    <cellStyle name="Output 2 2 4 2 8 8 2" xfId="33778" xr:uid="{00000000-0005-0000-0000-00009B840000}"/>
    <cellStyle name="Output 2 2 4 2 8 8 3" xfId="33779" xr:uid="{00000000-0005-0000-0000-00009C840000}"/>
    <cellStyle name="Output 2 2 4 2 8 9" xfId="33780" xr:uid="{00000000-0005-0000-0000-00009D840000}"/>
    <cellStyle name="Output 2 2 4 2 8 9 2" xfId="33781" xr:uid="{00000000-0005-0000-0000-00009E840000}"/>
    <cellStyle name="Output 2 2 4 2 8 9 3" xfId="33782" xr:uid="{00000000-0005-0000-0000-00009F840000}"/>
    <cellStyle name="Output 2 2 4 2 9" xfId="33783" xr:uid="{00000000-0005-0000-0000-0000A0840000}"/>
    <cellStyle name="Output 2 2 4 2 9 10" xfId="33784" xr:uid="{00000000-0005-0000-0000-0000A1840000}"/>
    <cellStyle name="Output 2 2 4 2 9 11" xfId="33785" xr:uid="{00000000-0005-0000-0000-0000A2840000}"/>
    <cellStyle name="Output 2 2 4 2 9 12" xfId="33786" xr:uid="{00000000-0005-0000-0000-0000A3840000}"/>
    <cellStyle name="Output 2 2 4 2 9 2" xfId="33787" xr:uid="{00000000-0005-0000-0000-0000A4840000}"/>
    <cellStyle name="Output 2 2 4 2 9 2 2" xfId="33788" xr:uid="{00000000-0005-0000-0000-0000A5840000}"/>
    <cellStyle name="Output 2 2 4 2 9 2 3" xfId="33789" xr:uid="{00000000-0005-0000-0000-0000A6840000}"/>
    <cellStyle name="Output 2 2 4 2 9 3" xfId="33790" xr:uid="{00000000-0005-0000-0000-0000A7840000}"/>
    <cellStyle name="Output 2 2 4 2 9 3 2" xfId="33791" xr:uid="{00000000-0005-0000-0000-0000A8840000}"/>
    <cellStyle name="Output 2 2 4 2 9 3 3" xfId="33792" xr:uid="{00000000-0005-0000-0000-0000A9840000}"/>
    <cellStyle name="Output 2 2 4 2 9 4" xfId="33793" xr:uid="{00000000-0005-0000-0000-0000AA840000}"/>
    <cellStyle name="Output 2 2 4 2 9 4 2" xfId="33794" xr:uid="{00000000-0005-0000-0000-0000AB840000}"/>
    <cellStyle name="Output 2 2 4 2 9 4 3" xfId="33795" xr:uid="{00000000-0005-0000-0000-0000AC840000}"/>
    <cellStyle name="Output 2 2 4 2 9 5" xfId="33796" xr:uid="{00000000-0005-0000-0000-0000AD840000}"/>
    <cellStyle name="Output 2 2 4 2 9 5 2" xfId="33797" xr:uid="{00000000-0005-0000-0000-0000AE840000}"/>
    <cellStyle name="Output 2 2 4 2 9 5 3" xfId="33798" xr:uid="{00000000-0005-0000-0000-0000AF840000}"/>
    <cellStyle name="Output 2 2 4 2 9 6" xfId="33799" xr:uid="{00000000-0005-0000-0000-0000B0840000}"/>
    <cellStyle name="Output 2 2 4 2 9 6 2" xfId="33800" xr:uid="{00000000-0005-0000-0000-0000B1840000}"/>
    <cellStyle name="Output 2 2 4 2 9 6 3" xfId="33801" xr:uid="{00000000-0005-0000-0000-0000B2840000}"/>
    <cellStyle name="Output 2 2 4 2 9 7" xfId="33802" xr:uid="{00000000-0005-0000-0000-0000B3840000}"/>
    <cellStyle name="Output 2 2 4 2 9 7 2" xfId="33803" xr:uid="{00000000-0005-0000-0000-0000B4840000}"/>
    <cellStyle name="Output 2 2 4 2 9 7 3" xfId="33804" xr:uid="{00000000-0005-0000-0000-0000B5840000}"/>
    <cellStyle name="Output 2 2 4 2 9 8" xfId="33805" xr:uid="{00000000-0005-0000-0000-0000B6840000}"/>
    <cellStyle name="Output 2 2 4 2 9 8 2" xfId="33806" xr:uid="{00000000-0005-0000-0000-0000B7840000}"/>
    <cellStyle name="Output 2 2 4 2 9 8 3" xfId="33807" xr:uid="{00000000-0005-0000-0000-0000B8840000}"/>
    <cellStyle name="Output 2 2 4 2 9 9" xfId="33808" xr:uid="{00000000-0005-0000-0000-0000B9840000}"/>
    <cellStyle name="Output 2 2 4 2 9 9 2" xfId="33809" xr:uid="{00000000-0005-0000-0000-0000BA840000}"/>
    <cellStyle name="Output 2 2 4 2 9 9 3" xfId="33810" xr:uid="{00000000-0005-0000-0000-0000BB840000}"/>
    <cellStyle name="Output 2 2 4 3" xfId="33811" xr:uid="{00000000-0005-0000-0000-0000BC840000}"/>
    <cellStyle name="Output 2 2 4 3 10" xfId="33812" xr:uid="{00000000-0005-0000-0000-0000BD840000}"/>
    <cellStyle name="Output 2 2 4 3 11" xfId="33813" xr:uid="{00000000-0005-0000-0000-0000BE840000}"/>
    <cellStyle name="Output 2 2 4 3 12" xfId="33814" xr:uid="{00000000-0005-0000-0000-0000BF840000}"/>
    <cellStyle name="Output 2 2 4 3 2" xfId="33815" xr:uid="{00000000-0005-0000-0000-0000C0840000}"/>
    <cellStyle name="Output 2 2 4 3 2 2" xfId="33816" xr:uid="{00000000-0005-0000-0000-0000C1840000}"/>
    <cellStyle name="Output 2 2 4 3 2 3" xfId="33817" xr:uid="{00000000-0005-0000-0000-0000C2840000}"/>
    <cellStyle name="Output 2 2 4 3 3" xfId="33818" xr:uid="{00000000-0005-0000-0000-0000C3840000}"/>
    <cellStyle name="Output 2 2 4 3 3 2" xfId="33819" xr:uid="{00000000-0005-0000-0000-0000C4840000}"/>
    <cellStyle name="Output 2 2 4 3 3 3" xfId="33820" xr:uid="{00000000-0005-0000-0000-0000C5840000}"/>
    <cellStyle name="Output 2 2 4 3 4" xfId="33821" xr:uid="{00000000-0005-0000-0000-0000C6840000}"/>
    <cellStyle name="Output 2 2 4 3 4 2" xfId="33822" xr:uid="{00000000-0005-0000-0000-0000C7840000}"/>
    <cellStyle name="Output 2 2 4 3 4 3" xfId="33823" xr:uid="{00000000-0005-0000-0000-0000C8840000}"/>
    <cellStyle name="Output 2 2 4 3 5" xfId="33824" xr:uid="{00000000-0005-0000-0000-0000C9840000}"/>
    <cellStyle name="Output 2 2 4 3 5 2" xfId="33825" xr:uid="{00000000-0005-0000-0000-0000CA840000}"/>
    <cellStyle name="Output 2 2 4 3 5 3" xfId="33826" xr:uid="{00000000-0005-0000-0000-0000CB840000}"/>
    <cellStyle name="Output 2 2 4 3 6" xfId="33827" xr:uid="{00000000-0005-0000-0000-0000CC840000}"/>
    <cellStyle name="Output 2 2 4 3 6 2" xfId="33828" xr:uid="{00000000-0005-0000-0000-0000CD840000}"/>
    <cellStyle name="Output 2 2 4 3 6 3" xfId="33829" xr:uid="{00000000-0005-0000-0000-0000CE840000}"/>
    <cellStyle name="Output 2 2 4 3 7" xfId="33830" xr:uid="{00000000-0005-0000-0000-0000CF840000}"/>
    <cellStyle name="Output 2 2 4 3 7 2" xfId="33831" xr:uid="{00000000-0005-0000-0000-0000D0840000}"/>
    <cellStyle name="Output 2 2 4 3 7 3" xfId="33832" xr:uid="{00000000-0005-0000-0000-0000D1840000}"/>
    <cellStyle name="Output 2 2 4 3 8" xfId="33833" xr:uid="{00000000-0005-0000-0000-0000D2840000}"/>
    <cellStyle name="Output 2 2 4 3 8 2" xfId="33834" xr:uid="{00000000-0005-0000-0000-0000D3840000}"/>
    <cellStyle name="Output 2 2 4 3 8 3" xfId="33835" xr:uid="{00000000-0005-0000-0000-0000D4840000}"/>
    <cellStyle name="Output 2 2 4 3 9" xfId="33836" xr:uid="{00000000-0005-0000-0000-0000D5840000}"/>
    <cellStyle name="Output 2 2 4 3 9 2" xfId="33837" xr:uid="{00000000-0005-0000-0000-0000D6840000}"/>
    <cellStyle name="Output 2 2 4 3 9 3" xfId="33838" xr:uid="{00000000-0005-0000-0000-0000D7840000}"/>
    <cellStyle name="Output 2 2 4 4" xfId="33839" xr:uid="{00000000-0005-0000-0000-0000D8840000}"/>
    <cellStyle name="Output 2 2 4 4 10" xfId="33840" xr:uid="{00000000-0005-0000-0000-0000D9840000}"/>
    <cellStyle name="Output 2 2 4 4 11" xfId="33841" xr:uid="{00000000-0005-0000-0000-0000DA840000}"/>
    <cellStyle name="Output 2 2 4 4 12" xfId="33842" xr:uid="{00000000-0005-0000-0000-0000DB840000}"/>
    <cellStyle name="Output 2 2 4 4 2" xfId="33843" xr:uid="{00000000-0005-0000-0000-0000DC840000}"/>
    <cellStyle name="Output 2 2 4 4 2 2" xfId="33844" xr:uid="{00000000-0005-0000-0000-0000DD840000}"/>
    <cellStyle name="Output 2 2 4 4 2 3" xfId="33845" xr:uid="{00000000-0005-0000-0000-0000DE840000}"/>
    <cellStyle name="Output 2 2 4 4 3" xfId="33846" xr:uid="{00000000-0005-0000-0000-0000DF840000}"/>
    <cellStyle name="Output 2 2 4 4 3 2" xfId="33847" xr:uid="{00000000-0005-0000-0000-0000E0840000}"/>
    <cellStyle name="Output 2 2 4 4 3 3" xfId="33848" xr:uid="{00000000-0005-0000-0000-0000E1840000}"/>
    <cellStyle name="Output 2 2 4 4 4" xfId="33849" xr:uid="{00000000-0005-0000-0000-0000E2840000}"/>
    <cellStyle name="Output 2 2 4 4 4 2" xfId="33850" xr:uid="{00000000-0005-0000-0000-0000E3840000}"/>
    <cellStyle name="Output 2 2 4 4 4 3" xfId="33851" xr:uid="{00000000-0005-0000-0000-0000E4840000}"/>
    <cellStyle name="Output 2 2 4 4 5" xfId="33852" xr:uid="{00000000-0005-0000-0000-0000E5840000}"/>
    <cellStyle name="Output 2 2 4 4 5 2" xfId="33853" xr:uid="{00000000-0005-0000-0000-0000E6840000}"/>
    <cellStyle name="Output 2 2 4 4 5 3" xfId="33854" xr:uid="{00000000-0005-0000-0000-0000E7840000}"/>
    <cellStyle name="Output 2 2 4 4 6" xfId="33855" xr:uid="{00000000-0005-0000-0000-0000E8840000}"/>
    <cellStyle name="Output 2 2 4 4 6 2" xfId="33856" xr:uid="{00000000-0005-0000-0000-0000E9840000}"/>
    <cellStyle name="Output 2 2 4 4 6 3" xfId="33857" xr:uid="{00000000-0005-0000-0000-0000EA840000}"/>
    <cellStyle name="Output 2 2 4 4 7" xfId="33858" xr:uid="{00000000-0005-0000-0000-0000EB840000}"/>
    <cellStyle name="Output 2 2 4 4 7 2" xfId="33859" xr:uid="{00000000-0005-0000-0000-0000EC840000}"/>
    <cellStyle name="Output 2 2 4 4 7 3" xfId="33860" xr:uid="{00000000-0005-0000-0000-0000ED840000}"/>
    <cellStyle name="Output 2 2 4 4 8" xfId="33861" xr:uid="{00000000-0005-0000-0000-0000EE840000}"/>
    <cellStyle name="Output 2 2 4 4 8 2" xfId="33862" xr:uid="{00000000-0005-0000-0000-0000EF840000}"/>
    <cellStyle name="Output 2 2 4 4 8 3" xfId="33863" xr:uid="{00000000-0005-0000-0000-0000F0840000}"/>
    <cellStyle name="Output 2 2 4 4 9" xfId="33864" xr:uid="{00000000-0005-0000-0000-0000F1840000}"/>
    <cellStyle name="Output 2 2 4 4 9 2" xfId="33865" xr:uid="{00000000-0005-0000-0000-0000F2840000}"/>
    <cellStyle name="Output 2 2 4 4 9 3" xfId="33866" xr:uid="{00000000-0005-0000-0000-0000F3840000}"/>
    <cellStyle name="Output 2 2 4 5" xfId="33867" xr:uid="{00000000-0005-0000-0000-0000F4840000}"/>
    <cellStyle name="Output 2 2 4 5 10" xfId="33868" xr:uid="{00000000-0005-0000-0000-0000F5840000}"/>
    <cellStyle name="Output 2 2 4 5 11" xfId="33869" xr:uid="{00000000-0005-0000-0000-0000F6840000}"/>
    <cellStyle name="Output 2 2 4 5 12" xfId="33870" xr:uid="{00000000-0005-0000-0000-0000F7840000}"/>
    <cellStyle name="Output 2 2 4 5 2" xfId="33871" xr:uid="{00000000-0005-0000-0000-0000F8840000}"/>
    <cellStyle name="Output 2 2 4 5 2 2" xfId="33872" xr:uid="{00000000-0005-0000-0000-0000F9840000}"/>
    <cellStyle name="Output 2 2 4 5 2 3" xfId="33873" xr:uid="{00000000-0005-0000-0000-0000FA840000}"/>
    <cellStyle name="Output 2 2 4 5 3" xfId="33874" xr:uid="{00000000-0005-0000-0000-0000FB840000}"/>
    <cellStyle name="Output 2 2 4 5 3 2" xfId="33875" xr:uid="{00000000-0005-0000-0000-0000FC840000}"/>
    <cellStyle name="Output 2 2 4 5 3 3" xfId="33876" xr:uid="{00000000-0005-0000-0000-0000FD840000}"/>
    <cellStyle name="Output 2 2 4 5 4" xfId="33877" xr:uid="{00000000-0005-0000-0000-0000FE840000}"/>
    <cellStyle name="Output 2 2 4 5 4 2" xfId="33878" xr:uid="{00000000-0005-0000-0000-0000FF840000}"/>
    <cellStyle name="Output 2 2 4 5 4 3" xfId="33879" xr:uid="{00000000-0005-0000-0000-000000850000}"/>
    <cellStyle name="Output 2 2 4 5 5" xfId="33880" xr:uid="{00000000-0005-0000-0000-000001850000}"/>
    <cellStyle name="Output 2 2 4 5 5 2" xfId="33881" xr:uid="{00000000-0005-0000-0000-000002850000}"/>
    <cellStyle name="Output 2 2 4 5 5 3" xfId="33882" xr:uid="{00000000-0005-0000-0000-000003850000}"/>
    <cellStyle name="Output 2 2 4 5 6" xfId="33883" xr:uid="{00000000-0005-0000-0000-000004850000}"/>
    <cellStyle name="Output 2 2 4 5 6 2" xfId="33884" xr:uid="{00000000-0005-0000-0000-000005850000}"/>
    <cellStyle name="Output 2 2 4 5 6 3" xfId="33885" xr:uid="{00000000-0005-0000-0000-000006850000}"/>
    <cellStyle name="Output 2 2 4 5 7" xfId="33886" xr:uid="{00000000-0005-0000-0000-000007850000}"/>
    <cellStyle name="Output 2 2 4 5 7 2" xfId="33887" xr:uid="{00000000-0005-0000-0000-000008850000}"/>
    <cellStyle name="Output 2 2 4 5 7 3" xfId="33888" xr:uid="{00000000-0005-0000-0000-000009850000}"/>
    <cellStyle name="Output 2 2 4 5 8" xfId="33889" xr:uid="{00000000-0005-0000-0000-00000A850000}"/>
    <cellStyle name="Output 2 2 4 5 8 2" xfId="33890" xr:uid="{00000000-0005-0000-0000-00000B850000}"/>
    <cellStyle name="Output 2 2 4 5 8 3" xfId="33891" xr:uid="{00000000-0005-0000-0000-00000C850000}"/>
    <cellStyle name="Output 2 2 4 5 9" xfId="33892" xr:uid="{00000000-0005-0000-0000-00000D850000}"/>
    <cellStyle name="Output 2 2 4 5 9 2" xfId="33893" xr:uid="{00000000-0005-0000-0000-00000E850000}"/>
    <cellStyle name="Output 2 2 4 5 9 3" xfId="33894" xr:uid="{00000000-0005-0000-0000-00000F850000}"/>
    <cellStyle name="Output 2 2 4 6" xfId="33895" xr:uid="{00000000-0005-0000-0000-000010850000}"/>
    <cellStyle name="Output 2 2 4 6 2" xfId="33896" xr:uid="{00000000-0005-0000-0000-000011850000}"/>
    <cellStyle name="Output 2 2 4 6 3" xfId="33897" xr:uid="{00000000-0005-0000-0000-000012850000}"/>
    <cellStyle name="Output 2 2 4 7" xfId="33898" xr:uid="{00000000-0005-0000-0000-000013850000}"/>
    <cellStyle name="Output 2 2 4 7 2" xfId="33899" xr:uid="{00000000-0005-0000-0000-000014850000}"/>
    <cellStyle name="Output 2 2 4 7 3" xfId="33900" xr:uid="{00000000-0005-0000-0000-000015850000}"/>
    <cellStyle name="Output 2 2 4 8" xfId="58341" xr:uid="{00000000-0005-0000-0000-000016850000}"/>
    <cellStyle name="Output 2 2 5" xfId="33901" xr:uid="{00000000-0005-0000-0000-000017850000}"/>
    <cellStyle name="Output 2 2 5 10" xfId="33902" xr:uid="{00000000-0005-0000-0000-000018850000}"/>
    <cellStyle name="Output 2 2 5 10 10" xfId="33903" xr:uid="{00000000-0005-0000-0000-000019850000}"/>
    <cellStyle name="Output 2 2 5 10 11" xfId="33904" xr:uid="{00000000-0005-0000-0000-00001A850000}"/>
    <cellStyle name="Output 2 2 5 10 12" xfId="33905" xr:uid="{00000000-0005-0000-0000-00001B850000}"/>
    <cellStyle name="Output 2 2 5 10 2" xfId="33906" xr:uid="{00000000-0005-0000-0000-00001C850000}"/>
    <cellStyle name="Output 2 2 5 10 2 2" xfId="33907" xr:uid="{00000000-0005-0000-0000-00001D850000}"/>
    <cellStyle name="Output 2 2 5 10 2 3" xfId="33908" xr:uid="{00000000-0005-0000-0000-00001E850000}"/>
    <cellStyle name="Output 2 2 5 10 3" xfId="33909" xr:uid="{00000000-0005-0000-0000-00001F850000}"/>
    <cellStyle name="Output 2 2 5 10 3 2" xfId="33910" xr:uid="{00000000-0005-0000-0000-000020850000}"/>
    <cellStyle name="Output 2 2 5 10 3 3" xfId="33911" xr:uid="{00000000-0005-0000-0000-000021850000}"/>
    <cellStyle name="Output 2 2 5 10 4" xfId="33912" xr:uid="{00000000-0005-0000-0000-000022850000}"/>
    <cellStyle name="Output 2 2 5 10 4 2" xfId="33913" xr:uid="{00000000-0005-0000-0000-000023850000}"/>
    <cellStyle name="Output 2 2 5 10 4 3" xfId="33914" xr:uid="{00000000-0005-0000-0000-000024850000}"/>
    <cellStyle name="Output 2 2 5 10 5" xfId="33915" xr:uid="{00000000-0005-0000-0000-000025850000}"/>
    <cellStyle name="Output 2 2 5 10 5 2" xfId="33916" xr:uid="{00000000-0005-0000-0000-000026850000}"/>
    <cellStyle name="Output 2 2 5 10 5 3" xfId="33917" xr:uid="{00000000-0005-0000-0000-000027850000}"/>
    <cellStyle name="Output 2 2 5 10 6" xfId="33918" xr:uid="{00000000-0005-0000-0000-000028850000}"/>
    <cellStyle name="Output 2 2 5 10 6 2" xfId="33919" xr:uid="{00000000-0005-0000-0000-000029850000}"/>
    <cellStyle name="Output 2 2 5 10 6 3" xfId="33920" xr:uid="{00000000-0005-0000-0000-00002A850000}"/>
    <cellStyle name="Output 2 2 5 10 7" xfId="33921" xr:uid="{00000000-0005-0000-0000-00002B850000}"/>
    <cellStyle name="Output 2 2 5 10 7 2" xfId="33922" xr:uid="{00000000-0005-0000-0000-00002C850000}"/>
    <cellStyle name="Output 2 2 5 10 7 3" xfId="33923" xr:uid="{00000000-0005-0000-0000-00002D850000}"/>
    <cellStyle name="Output 2 2 5 10 8" xfId="33924" xr:uid="{00000000-0005-0000-0000-00002E850000}"/>
    <cellStyle name="Output 2 2 5 10 8 2" xfId="33925" xr:uid="{00000000-0005-0000-0000-00002F850000}"/>
    <cellStyle name="Output 2 2 5 10 8 3" xfId="33926" xr:uid="{00000000-0005-0000-0000-000030850000}"/>
    <cellStyle name="Output 2 2 5 10 9" xfId="33927" xr:uid="{00000000-0005-0000-0000-000031850000}"/>
    <cellStyle name="Output 2 2 5 10 9 2" xfId="33928" xr:uid="{00000000-0005-0000-0000-000032850000}"/>
    <cellStyle name="Output 2 2 5 10 9 3" xfId="33929" xr:uid="{00000000-0005-0000-0000-000033850000}"/>
    <cellStyle name="Output 2 2 5 11" xfId="33930" xr:uid="{00000000-0005-0000-0000-000034850000}"/>
    <cellStyle name="Output 2 2 5 11 2" xfId="33931" xr:uid="{00000000-0005-0000-0000-000035850000}"/>
    <cellStyle name="Output 2 2 5 11 3" xfId="33932" xr:uid="{00000000-0005-0000-0000-000036850000}"/>
    <cellStyle name="Output 2 2 5 12" xfId="33933" xr:uid="{00000000-0005-0000-0000-000037850000}"/>
    <cellStyle name="Output 2 2 5 12 2" xfId="33934" xr:uid="{00000000-0005-0000-0000-000038850000}"/>
    <cellStyle name="Output 2 2 5 12 3" xfId="33935" xr:uid="{00000000-0005-0000-0000-000039850000}"/>
    <cellStyle name="Output 2 2 5 13" xfId="33936" xr:uid="{00000000-0005-0000-0000-00003A850000}"/>
    <cellStyle name="Output 2 2 5 13 2" xfId="33937" xr:uid="{00000000-0005-0000-0000-00003B850000}"/>
    <cellStyle name="Output 2 2 5 13 3" xfId="33938" xr:uid="{00000000-0005-0000-0000-00003C850000}"/>
    <cellStyle name="Output 2 2 5 14" xfId="33939" xr:uid="{00000000-0005-0000-0000-00003D850000}"/>
    <cellStyle name="Output 2 2 5 14 2" xfId="33940" xr:uid="{00000000-0005-0000-0000-00003E850000}"/>
    <cellStyle name="Output 2 2 5 14 3" xfId="33941" xr:uid="{00000000-0005-0000-0000-00003F850000}"/>
    <cellStyle name="Output 2 2 5 15" xfId="33942" xr:uid="{00000000-0005-0000-0000-000040850000}"/>
    <cellStyle name="Output 2 2 5 15 2" xfId="33943" xr:uid="{00000000-0005-0000-0000-000041850000}"/>
    <cellStyle name="Output 2 2 5 15 3" xfId="33944" xr:uid="{00000000-0005-0000-0000-000042850000}"/>
    <cellStyle name="Output 2 2 5 16" xfId="33945" xr:uid="{00000000-0005-0000-0000-000043850000}"/>
    <cellStyle name="Output 2 2 5 16 2" xfId="33946" xr:uid="{00000000-0005-0000-0000-000044850000}"/>
    <cellStyle name="Output 2 2 5 16 3" xfId="33947" xr:uid="{00000000-0005-0000-0000-000045850000}"/>
    <cellStyle name="Output 2 2 5 17" xfId="33948" xr:uid="{00000000-0005-0000-0000-000046850000}"/>
    <cellStyle name="Output 2 2 5 17 2" xfId="33949" xr:uid="{00000000-0005-0000-0000-000047850000}"/>
    <cellStyle name="Output 2 2 5 17 3" xfId="33950" xr:uid="{00000000-0005-0000-0000-000048850000}"/>
    <cellStyle name="Output 2 2 5 18" xfId="33951" xr:uid="{00000000-0005-0000-0000-000049850000}"/>
    <cellStyle name="Output 2 2 5 18 2" xfId="33952" xr:uid="{00000000-0005-0000-0000-00004A850000}"/>
    <cellStyle name="Output 2 2 5 18 3" xfId="33953" xr:uid="{00000000-0005-0000-0000-00004B850000}"/>
    <cellStyle name="Output 2 2 5 19" xfId="33954" xr:uid="{00000000-0005-0000-0000-00004C850000}"/>
    <cellStyle name="Output 2 2 5 19 2" xfId="33955" xr:uid="{00000000-0005-0000-0000-00004D850000}"/>
    <cellStyle name="Output 2 2 5 19 3" xfId="33956" xr:uid="{00000000-0005-0000-0000-00004E850000}"/>
    <cellStyle name="Output 2 2 5 2" xfId="33957" xr:uid="{00000000-0005-0000-0000-00004F850000}"/>
    <cellStyle name="Output 2 2 5 2 10" xfId="33958" xr:uid="{00000000-0005-0000-0000-000050850000}"/>
    <cellStyle name="Output 2 2 5 2 11" xfId="33959" xr:uid="{00000000-0005-0000-0000-000051850000}"/>
    <cellStyle name="Output 2 2 5 2 12" xfId="33960" xr:uid="{00000000-0005-0000-0000-000052850000}"/>
    <cellStyle name="Output 2 2 5 2 2" xfId="33961" xr:uid="{00000000-0005-0000-0000-000053850000}"/>
    <cellStyle name="Output 2 2 5 2 2 2" xfId="33962" xr:uid="{00000000-0005-0000-0000-000054850000}"/>
    <cellStyle name="Output 2 2 5 2 2 3" xfId="33963" xr:uid="{00000000-0005-0000-0000-000055850000}"/>
    <cellStyle name="Output 2 2 5 2 3" xfId="33964" xr:uid="{00000000-0005-0000-0000-000056850000}"/>
    <cellStyle name="Output 2 2 5 2 3 2" xfId="33965" xr:uid="{00000000-0005-0000-0000-000057850000}"/>
    <cellStyle name="Output 2 2 5 2 3 3" xfId="33966" xr:uid="{00000000-0005-0000-0000-000058850000}"/>
    <cellStyle name="Output 2 2 5 2 4" xfId="33967" xr:uid="{00000000-0005-0000-0000-000059850000}"/>
    <cellStyle name="Output 2 2 5 2 4 2" xfId="33968" xr:uid="{00000000-0005-0000-0000-00005A850000}"/>
    <cellStyle name="Output 2 2 5 2 4 3" xfId="33969" xr:uid="{00000000-0005-0000-0000-00005B850000}"/>
    <cellStyle name="Output 2 2 5 2 5" xfId="33970" xr:uid="{00000000-0005-0000-0000-00005C850000}"/>
    <cellStyle name="Output 2 2 5 2 5 2" xfId="33971" xr:uid="{00000000-0005-0000-0000-00005D850000}"/>
    <cellStyle name="Output 2 2 5 2 5 3" xfId="33972" xr:uid="{00000000-0005-0000-0000-00005E850000}"/>
    <cellStyle name="Output 2 2 5 2 6" xfId="33973" xr:uid="{00000000-0005-0000-0000-00005F850000}"/>
    <cellStyle name="Output 2 2 5 2 6 2" xfId="33974" xr:uid="{00000000-0005-0000-0000-000060850000}"/>
    <cellStyle name="Output 2 2 5 2 6 3" xfId="33975" xr:uid="{00000000-0005-0000-0000-000061850000}"/>
    <cellStyle name="Output 2 2 5 2 7" xfId="33976" xr:uid="{00000000-0005-0000-0000-000062850000}"/>
    <cellStyle name="Output 2 2 5 2 7 2" xfId="33977" xr:uid="{00000000-0005-0000-0000-000063850000}"/>
    <cellStyle name="Output 2 2 5 2 7 3" xfId="33978" xr:uid="{00000000-0005-0000-0000-000064850000}"/>
    <cellStyle name="Output 2 2 5 2 8" xfId="33979" xr:uid="{00000000-0005-0000-0000-000065850000}"/>
    <cellStyle name="Output 2 2 5 2 8 2" xfId="33980" xr:uid="{00000000-0005-0000-0000-000066850000}"/>
    <cellStyle name="Output 2 2 5 2 8 3" xfId="33981" xr:uid="{00000000-0005-0000-0000-000067850000}"/>
    <cellStyle name="Output 2 2 5 2 9" xfId="33982" xr:uid="{00000000-0005-0000-0000-000068850000}"/>
    <cellStyle name="Output 2 2 5 2 9 2" xfId="33983" xr:uid="{00000000-0005-0000-0000-000069850000}"/>
    <cellStyle name="Output 2 2 5 2 9 3" xfId="33984" xr:uid="{00000000-0005-0000-0000-00006A850000}"/>
    <cellStyle name="Output 2 2 5 20" xfId="33985" xr:uid="{00000000-0005-0000-0000-00006B850000}"/>
    <cellStyle name="Output 2 2 5 21" xfId="33986" xr:uid="{00000000-0005-0000-0000-00006C850000}"/>
    <cellStyle name="Output 2 2 5 3" xfId="33987" xr:uid="{00000000-0005-0000-0000-00006D850000}"/>
    <cellStyle name="Output 2 2 5 3 10" xfId="33988" xr:uid="{00000000-0005-0000-0000-00006E850000}"/>
    <cellStyle name="Output 2 2 5 3 11" xfId="33989" xr:uid="{00000000-0005-0000-0000-00006F850000}"/>
    <cellStyle name="Output 2 2 5 3 12" xfId="33990" xr:uid="{00000000-0005-0000-0000-000070850000}"/>
    <cellStyle name="Output 2 2 5 3 2" xfId="33991" xr:uid="{00000000-0005-0000-0000-000071850000}"/>
    <cellStyle name="Output 2 2 5 3 2 2" xfId="33992" xr:uid="{00000000-0005-0000-0000-000072850000}"/>
    <cellStyle name="Output 2 2 5 3 2 3" xfId="33993" xr:uid="{00000000-0005-0000-0000-000073850000}"/>
    <cellStyle name="Output 2 2 5 3 3" xfId="33994" xr:uid="{00000000-0005-0000-0000-000074850000}"/>
    <cellStyle name="Output 2 2 5 3 3 2" xfId="33995" xr:uid="{00000000-0005-0000-0000-000075850000}"/>
    <cellStyle name="Output 2 2 5 3 3 3" xfId="33996" xr:uid="{00000000-0005-0000-0000-000076850000}"/>
    <cellStyle name="Output 2 2 5 3 4" xfId="33997" xr:uid="{00000000-0005-0000-0000-000077850000}"/>
    <cellStyle name="Output 2 2 5 3 4 2" xfId="33998" xr:uid="{00000000-0005-0000-0000-000078850000}"/>
    <cellStyle name="Output 2 2 5 3 4 3" xfId="33999" xr:uid="{00000000-0005-0000-0000-000079850000}"/>
    <cellStyle name="Output 2 2 5 3 5" xfId="34000" xr:uid="{00000000-0005-0000-0000-00007A850000}"/>
    <cellStyle name="Output 2 2 5 3 5 2" xfId="34001" xr:uid="{00000000-0005-0000-0000-00007B850000}"/>
    <cellStyle name="Output 2 2 5 3 5 3" xfId="34002" xr:uid="{00000000-0005-0000-0000-00007C850000}"/>
    <cellStyle name="Output 2 2 5 3 6" xfId="34003" xr:uid="{00000000-0005-0000-0000-00007D850000}"/>
    <cellStyle name="Output 2 2 5 3 6 2" xfId="34004" xr:uid="{00000000-0005-0000-0000-00007E850000}"/>
    <cellStyle name="Output 2 2 5 3 6 3" xfId="34005" xr:uid="{00000000-0005-0000-0000-00007F850000}"/>
    <cellStyle name="Output 2 2 5 3 7" xfId="34006" xr:uid="{00000000-0005-0000-0000-000080850000}"/>
    <cellStyle name="Output 2 2 5 3 7 2" xfId="34007" xr:uid="{00000000-0005-0000-0000-000081850000}"/>
    <cellStyle name="Output 2 2 5 3 7 3" xfId="34008" xr:uid="{00000000-0005-0000-0000-000082850000}"/>
    <cellStyle name="Output 2 2 5 3 8" xfId="34009" xr:uid="{00000000-0005-0000-0000-000083850000}"/>
    <cellStyle name="Output 2 2 5 3 8 2" xfId="34010" xr:uid="{00000000-0005-0000-0000-000084850000}"/>
    <cellStyle name="Output 2 2 5 3 8 3" xfId="34011" xr:uid="{00000000-0005-0000-0000-000085850000}"/>
    <cellStyle name="Output 2 2 5 3 9" xfId="34012" xr:uid="{00000000-0005-0000-0000-000086850000}"/>
    <cellStyle name="Output 2 2 5 3 9 2" xfId="34013" xr:uid="{00000000-0005-0000-0000-000087850000}"/>
    <cellStyle name="Output 2 2 5 3 9 3" xfId="34014" xr:uid="{00000000-0005-0000-0000-000088850000}"/>
    <cellStyle name="Output 2 2 5 4" xfId="34015" xr:uid="{00000000-0005-0000-0000-000089850000}"/>
    <cellStyle name="Output 2 2 5 4 10" xfId="34016" xr:uid="{00000000-0005-0000-0000-00008A850000}"/>
    <cellStyle name="Output 2 2 5 4 11" xfId="34017" xr:uid="{00000000-0005-0000-0000-00008B850000}"/>
    <cellStyle name="Output 2 2 5 4 12" xfId="34018" xr:uid="{00000000-0005-0000-0000-00008C850000}"/>
    <cellStyle name="Output 2 2 5 4 2" xfId="34019" xr:uid="{00000000-0005-0000-0000-00008D850000}"/>
    <cellStyle name="Output 2 2 5 4 2 2" xfId="34020" xr:uid="{00000000-0005-0000-0000-00008E850000}"/>
    <cellStyle name="Output 2 2 5 4 2 3" xfId="34021" xr:uid="{00000000-0005-0000-0000-00008F850000}"/>
    <cellStyle name="Output 2 2 5 4 3" xfId="34022" xr:uid="{00000000-0005-0000-0000-000090850000}"/>
    <cellStyle name="Output 2 2 5 4 3 2" xfId="34023" xr:uid="{00000000-0005-0000-0000-000091850000}"/>
    <cellStyle name="Output 2 2 5 4 3 3" xfId="34024" xr:uid="{00000000-0005-0000-0000-000092850000}"/>
    <cellStyle name="Output 2 2 5 4 4" xfId="34025" xr:uid="{00000000-0005-0000-0000-000093850000}"/>
    <cellStyle name="Output 2 2 5 4 4 2" xfId="34026" xr:uid="{00000000-0005-0000-0000-000094850000}"/>
    <cellStyle name="Output 2 2 5 4 4 3" xfId="34027" xr:uid="{00000000-0005-0000-0000-000095850000}"/>
    <cellStyle name="Output 2 2 5 4 5" xfId="34028" xr:uid="{00000000-0005-0000-0000-000096850000}"/>
    <cellStyle name="Output 2 2 5 4 5 2" xfId="34029" xr:uid="{00000000-0005-0000-0000-000097850000}"/>
    <cellStyle name="Output 2 2 5 4 5 3" xfId="34030" xr:uid="{00000000-0005-0000-0000-000098850000}"/>
    <cellStyle name="Output 2 2 5 4 6" xfId="34031" xr:uid="{00000000-0005-0000-0000-000099850000}"/>
    <cellStyle name="Output 2 2 5 4 6 2" xfId="34032" xr:uid="{00000000-0005-0000-0000-00009A850000}"/>
    <cellStyle name="Output 2 2 5 4 6 3" xfId="34033" xr:uid="{00000000-0005-0000-0000-00009B850000}"/>
    <cellStyle name="Output 2 2 5 4 7" xfId="34034" xr:uid="{00000000-0005-0000-0000-00009C850000}"/>
    <cellStyle name="Output 2 2 5 4 7 2" xfId="34035" xr:uid="{00000000-0005-0000-0000-00009D850000}"/>
    <cellStyle name="Output 2 2 5 4 7 3" xfId="34036" xr:uid="{00000000-0005-0000-0000-00009E850000}"/>
    <cellStyle name="Output 2 2 5 4 8" xfId="34037" xr:uid="{00000000-0005-0000-0000-00009F850000}"/>
    <cellStyle name="Output 2 2 5 4 8 2" xfId="34038" xr:uid="{00000000-0005-0000-0000-0000A0850000}"/>
    <cellStyle name="Output 2 2 5 4 8 3" xfId="34039" xr:uid="{00000000-0005-0000-0000-0000A1850000}"/>
    <cellStyle name="Output 2 2 5 4 9" xfId="34040" xr:uid="{00000000-0005-0000-0000-0000A2850000}"/>
    <cellStyle name="Output 2 2 5 4 9 2" xfId="34041" xr:uid="{00000000-0005-0000-0000-0000A3850000}"/>
    <cellStyle name="Output 2 2 5 4 9 3" xfId="34042" xr:uid="{00000000-0005-0000-0000-0000A4850000}"/>
    <cellStyle name="Output 2 2 5 5" xfId="34043" xr:uid="{00000000-0005-0000-0000-0000A5850000}"/>
    <cellStyle name="Output 2 2 5 5 10" xfId="34044" xr:uid="{00000000-0005-0000-0000-0000A6850000}"/>
    <cellStyle name="Output 2 2 5 5 11" xfId="34045" xr:uid="{00000000-0005-0000-0000-0000A7850000}"/>
    <cellStyle name="Output 2 2 5 5 12" xfId="34046" xr:uid="{00000000-0005-0000-0000-0000A8850000}"/>
    <cellStyle name="Output 2 2 5 5 2" xfId="34047" xr:uid="{00000000-0005-0000-0000-0000A9850000}"/>
    <cellStyle name="Output 2 2 5 5 2 2" xfId="34048" xr:uid="{00000000-0005-0000-0000-0000AA850000}"/>
    <cellStyle name="Output 2 2 5 5 2 3" xfId="34049" xr:uid="{00000000-0005-0000-0000-0000AB850000}"/>
    <cellStyle name="Output 2 2 5 5 3" xfId="34050" xr:uid="{00000000-0005-0000-0000-0000AC850000}"/>
    <cellStyle name="Output 2 2 5 5 3 2" xfId="34051" xr:uid="{00000000-0005-0000-0000-0000AD850000}"/>
    <cellStyle name="Output 2 2 5 5 3 3" xfId="34052" xr:uid="{00000000-0005-0000-0000-0000AE850000}"/>
    <cellStyle name="Output 2 2 5 5 4" xfId="34053" xr:uid="{00000000-0005-0000-0000-0000AF850000}"/>
    <cellStyle name="Output 2 2 5 5 4 2" xfId="34054" xr:uid="{00000000-0005-0000-0000-0000B0850000}"/>
    <cellStyle name="Output 2 2 5 5 4 3" xfId="34055" xr:uid="{00000000-0005-0000-0000-0000B1850000}"/>
    <cellStyle name="Output 2 2 5 5 5" xfId="34056" xr:uid="{00000000-0005-0000-0000-0000B2850000}"/>
    <cellStyle name="Output 2 2 5 5 5 2" xfId="34057" xr:uid="{00000000-0005-0000-0000-0000B3850000}"/>
    <cellStyle name="Output 2 2 5 5 5 3" xfId="34058" xr:uid="{00000000-0005-0000-0000-0000B4850000}"/>
    <cellStyle name="Output 2 2 5 5 6" xfId="34059" xr:uid="{00000000-0005-0000-0000-0000B5850000}"/>
    <cellStyle name="Output 2 2 5 5 6 2" xfId="34060" xr:uid="{00000000-0005-0000-0000-0000B6850000}"/>
    <cellStyle name="Output 2 2 5 5 6 3" xfId="34061" xr:uid="{00000000-0005-0000-0000-0000B7850000}"/>
    <cellStyle name="Output 2 2 5 5 7" xfId="34062" xr:uid="{00000000-0005-0000-0000-0000B8850000}"/>
    <cellStyle name="Output 2 2 5 5 7 2" xfId="34063" xr:uid="{00000000-0005-0000-0000-0000B9850000}"/>
    <cellStyle name="Output 2 2 5 5 7 3" xfId="34064" xr:uid="{00000000-0005-0000-0000-0000BA850000}"/>
    <cellStyle name="Output 2 2 5 5 8" xfId="34065" xr:uid="{00000000-0005-0000-0000-0000BB850000}"/>
    <cellStyle name="Output 2 2 5 5 8 2" xfId="34066" xr:uid="{00000000-0005-0000-0000-0000BC850000}"/>
    <cellStyle name="Output 2 2 5 5 8 3" xfId="34067" xr:uid="{00000000-0005-0000-0000-0000BD850000}"/>
    <cellStyle name="Output 2 2 5 5 9" xfId="34068" xr:uid="{00000000-0005-0000-0000-0000BE850000}"/>
    <cellStyle name="Output 2 2 5 5 9 2" xfId="34069" xr:uid="{00000000-0005-0000-0000-0000BF850000}"/>
    <cellStyle name="Output 2 2 5 5 9 3" xfId="34070" xr:uid="{00000000-0005-0000-0000-0000C0850000}"/>
    <cellStyle name="Output 2 2 5 6" xfId="34071" xr:uid="{00000000-0005-0000-0000-0000C1850000}"/>
    <cellStyle name="Output 2 2 5 6 10" xfId="34072" xr:uid="{00000000-0005-0000-0000-0000C2850000}"/>
    <cellStyle name="Output 2 2 5 6 11" xfId="34073" xr:uid="{00000000-0005-0000-0000-0000C3850000}"/>
    <cellStyle name="Output 2 2 5 6 12" xfId="34074" xr:uid="{00000000-0005-0000-0000-0000C4850000}"/>
    <cellStyle name="Output 2 2 5 6 2" xfId="34075" xr:uid="{00000000-0005-0000-0000-0000C5850000}"/>
    <cellStyle name="Output 2 2 5 6 2 2" xfId="34076" xr:uid="{00000000-0005-0000-0000-0000C6850000}"/>
    <cellStyle name="Output 2 2 5 6 2 3" xfId="34077" xr:uid="{00000000-0005-0000-0000-0000C7850000}"/>
    <cellStyle name="Output 2 2 5 6 3" xfId="34078" xr:uid="{00000000-0005-0000-0000-0000C8850000}"/>
    <cellStyle name="Output 2 2 5 6 3 2" xfId="34079" xr:uid="{00000000-0005-0000-0000-0000C9850000}"/>
    <cellStyle name="Output 2 2 5 6 3 3" xfId="34080" xr:uid="{00000000-0005-0000-0000-0000CA850000}"/>
    <cellStyle name="Output 2 2 5 6 4" xfId="34081" xr:uid="{00000000-0005-0000-0000-0000CB850000}"/>
    <cellStyle name="Output 2 2 5 6 4 2" xfId="34082" xr:uid="{00000000-0005-0000-0000-0000CC850000}"/>
    <cellStyle name="Output 2 2 5 6 4 3" xfId="34083" xr:uid="{00000000-0005-0000-0000-0000CD850000}"/>
    <cellStyle name="Output 2 2 5 6 5" xfId="34084" xr:uid="{00000000-0005-0000-0000-0000CE850000}"/>
    <cellStyle name="Output 2 2 5 6 5 2" xfId="34085" xr:uid="{00000000-0005-0000-0000-0000CF850000}"/>
    <cellStyle name="Output 2 2 5 6 5 3" xfId="34086" xr:uid="{00000000-0005-0000-0000-0000D0850000}"/>
    <cellStyle name="Output 2 2 5 6 6" xfId="34087" xr:uid="{00000000-0005-0000-0000-0000D1850000}"/>
    <cellStyle name="Output 2 2 5 6 6 2" xfId="34088" xr:uid="{00000000-0005-0000-0000-0000D2850000}"/>
    <cellStyle name="Output 2 2 5 6 6 3" xfId="34089" xr:uid="{00000000-0005-0000-0000-0000D3850000}"/>
    <cellStyle name="Output 2 2 5 6 7" xfId="34090" xr:uid="{00000000-0005-0000-0000-0000D4850000}"/>
    <cellStyle name="Output 2 2 5 6 7 2" xfId="34091" xr:uid="{00000000-0005-0000-0000-0000D5850000}"/>
    <cellStyle name="Output 2 2 5 6 7 3" xfId="34092" xr:uid="{00000000-0005-0000-0000-0000D6850000}"/>
    <cellStyle name="Output 2 2 5 6 8" xfId="34093" xr:uid="{00000000-0005-0000-0000-0000D7850000}"/>
    <cellStyle name="Output 2 2 5 6 8 2" xfId="34094" xr:uid="{00000000-0005-0000-0000-0000D8850000}"/>
    <cellStyle name="Output 2 2 5 6 8 3" xfId="34095" xr:uid="{00000000-0005-0000-0000-0000D9850000}"/>
    <cellStyle name="Output 2 2 5 6 9" xfId="34096" xr:uid="{00000000-0005-0000-0000-0000DA850000}"/>
    <cellStyle name="Output 2 2 5 6 9 2" xfId="34097" xr:uid="{00000000-0005-0000-0000-0000DB850000}"/>
    <cellStyle name="Output 2 2 5 6 9 3" xfId="34098" xr:uid="{00000000-0005-0000-0000-0000DC850000}"/>
    <cellStyle name="Output 2 2 5 7" xfId="34099" xr:uid="{00000000-0005-0000-0000-0000DD850000}"/>
    <cellStyle name="Output 2 2 5 7 10" xfId="34100" xr:uid="{00000000-0005-0000-0000-0000DE850000}"/>
    <cellStyle name="Output 2 2 5 7 11" xfId="34101" xr:uid="{00000000-0005-0000-0000-0000DF850000}"/>
    <cellStyle name="Output 2 2 5 7 12" xfId="34102" xr:uid="{00000000-0005-0000-0000-0000E0850000}"/>
    <cellStyle name="Output 2 2 5 7 2" xfId="34103" xr:uid="{00000000-0005-0000-0000-0000E1850000}"/>
    <cellStyle name="Output 2 2 5 7 2 2" xfId="34104" xr:uid="{00000000-0005-0000-0000-0000E2850000}"/>
    <cellStyle name="Output 2 2 5 7 2 3" xfId="34105" xr:uid="{00000000-0005-0000-0000-0000E3850000}"/>
    <cellStyle name="Output 2 2 5 7 3" xfId="34106" xr:uid="{00000000-0005-0000-0000-0000E4850000}"/>
    <cellStyle name="Output 2 2 5 7 3 2" xfId="34107" xr:uid="{00000000-0005-0000-0000-0000E5850000}"/>
    <cellStyle name="Output 2 2 5 7 3 3" xfId="34108" xr:uid="{00000000-0005-0000-0000-0000E6850000}"/>
    <cellStyle name="Output 2 2 5 7 4" xfId="34109" xr:uid="{00000000-0005-0000-0000-0000E7850000}"/>
    <cellStyle name="Output 2 2 5 7 4 2" xfId="34110" xr:uid="{00000000-0005-0000-0000-0000E8850000}"/>
    <cellStyle name="Output 2 2 5 7 4 3" xfId="34111" xr:uid="{00000000-0005-0000-0000-0000E9850000}"/>
    <cellStyle name="Output 2 2 5 7 5" xfId="34112" xr:uid="{00000000-0005-0000-0000-0000EA850000}"/>
    <cellStyle name="Output 2 2 5 7 5 2" xfId="34113" xr:uid="{00000000-0005-0000-0000-0000EB850000}"/>
    <cellStyle name="Output 2 2 5 7 5 3" xfId="34114" xr:uid="{00000000-0005-0000-0000-0000EC850000}"/>
    <cellStyle name="Output 2 2 5 7 6" xfId="34115" xr:uid="{00000000-0005-0000-0000-0000ED850000}"/>
    <cellStyle name="Output 2 2 5 7 6 2" xfId="34116" xr:uid="{00000000-0005-0000-0000-0000EE850000}"/>
    <cellStyle name="Output 2 2 5 7 6 3" xfId="34117" xr:uid="{00000000-0005-0000-0000-0000EF850000}"/>
    <cellStyle name="Output 2 2 5 7 7" xfId="34118" xr:uid="{00000000-0005-0000-0000-0000F0850000}"/>
    <cellStyle name="Output 2 2 5 7 7 2" xfId="34119" xr:uid="{00000000-0005-0000-0000-0000F1850000}"/>
    <cellStyle name="Output 2 2 5 7 7 3" xfId="34120" xr:uid="{00000000-0005-0000-0000-0000F2850000}"/>
    <cellStyle name="Output 2 2 5 7 8" xfId="34121" xr:uid="{00000000-0005-0000-0000-0000F3850000}"/>
    <cellStyle name="Output 2 2 5 7 8 2" xfId="34122" xr:uid="{00000000-0005-0000-0000-0000F4850000}"/>
    <cellStyle name="Output 2 2 5 7 8 3" xfId="34123" xr:uid="{00000000-0005-0000-0000-0000F5850000}"/>
    <cellStyle name="Output 2 2 5 7 9" xfId="34124" xr:uid="{00000000-0005-0000-0000-0000F6850000}"/>
    <cellStyle name="Output 2 2 5 7 9 2" xfId="34125" xr:uid="{00000000-0005-0000-0000-0000F7850000}"/>
    <cellStyle name="Output 2 2 5 7 9 3" xfId="34126" xr:uid="{00000000-0005-0000-0000-0000F8850000}"/>
    <cellStyle name="Output 2 2 5 8" xfId="34127" xr:uid="{00000000-0005-0000-0000-0000F9850000}"/>
    <cellStyle name="Output 2 2 5 8 10" xfId="34128" xr:uid="{00000000-0005-0000-0000-0000FA850000}"/>
    <cellStyle name="Output 2 2 5 8 11" xfId="34129" xr:uid="{00000000-0005-0000-0000-0000FB850000}"/>
    <cellStyle name="Output 2 2 5 8 12" xfId="34130" xr:uid="{00000000-0005-0000-0000-0000FC850000}"/>
    <cellStyle name="Output 2 2 5 8 2" xfId="34131" xr:uid="{00000000-0005-0000-0000-0000FD850000}"/>
    <cellStyle name="Output 2 2 5 8 2 2" xfId="34132" xr:uid="{00000000-0005-0000-0000-0000FE850000}"/>
    <cellStyle name="Output 2 2 5 8 2 3" xfId="34133" xr:uid="{00000000-0005-0000-0000-0000FF850000}"/>
    <cellStyle name="Output 2 2 5 8 3" xfId="34134" xr:uid="{00000000-0005-0000-0000-000000860000}"/>
    <cellStyle name="Output 2 2 5 8 3 2" xfId="34135" xr:uid="{00000000-0005-0000-0000-000001860000}"/>
    <cellStyle name="Output 2 2 5 8 3 3" xfId="34136" xr:uid="{00000000-0005-0000-0000-000002860000}"/>
    <cellStyle name="Output 2 2 5 8 4" xfId="34137" xr:uid="{00000000-0005-0000-0000-000003860000}"/>
    <cellStyle name="Output 2 2 5 8 4 2" xfId="34138" xr:uid="{00000000-0005-0000-0000-000004860000}"/>
    <cellStyle name="Output 2 2 5 8 4 3" xfId="34139" xr:uid="{00000000-0005-0000-0000-000005860000}"/>
    <cellStyle name="Output 2 2 5 8 5" xfId="34140" xr:uid="{00000000-0005-0000-0000-000006860000}"/>
    <cellStyle name="Output 2 2 5 8 5 2" xfId="34141" xr:uid="{00000000-0005-0000-0000-000007860000}"/>
    <cellStyle name="Output 2 2 5 8 5 3" xfId="34142" xr:uid="{00000000-0005-0000-0000-000008860000}"/>
    <cellStyle name="Output 2 2 5 8 6" xfId="34143" xr:uid="{00000000-0005-0000-0000-000009860000}"/>
    <cellStyle name="Output 2 2 5 8 6 2" xfId="34144" xr:uid="{00000000-0005-0000-0000-00000A860000}"/>
    <cellStyle name="Output 2 2 5 8 6 3" xfId="34145" xr:uid="{00000000-0005-0000-0000-00000B860000}"/>
    <cellStyle name="Output 2 2 5 8 7" xfId="34146" xr:uid="{00000000-0005-0000-0000-00000C860000}"/>
    <cellStyle name="Output 2 2 5 8 7 2" xfId="34147" xr:uid="{00000000-0005-0000-0000-00000D860000}"/>
    <cellStyle name="Output 2 2 5 8 7 3" xfId="34148" xr:uid="{00000000-0005-0000-0000-00000E860000}"/>
    <cellStyle name="Output 2 2 5 8 8" xfId="34149" xr:uid="{00000000-0005-0000-0000-00000F860000}"/>
    <cellStyle name="Output 2 2 5 8 8 2" xfId="34150" xr:uid="{00000000-0005-0000-0000-000010860000}"/>
    <cellStyle name="Output 2 2 5 8 8 3" xfId="34151" xr:uid="{00000000-0005-0000-0000-000011860000}"/>
    <cellStyle name="Output 2 2 5 8 9" xfId="34152" xr:uid="{00000000-0005-0000-0000-000012860000}"/>
    <cellStyle name="Output 2 2 5 8 9 2" xfId="34153" xr:uid="{00000000-0005-0000-0000-000013860000}"/>
    <cellStyle name="Output 2 2 5 8 9 3" xfId="34154" xr:uid="{00000000-0005-0000-0000-000014860000}"/>
    <cellStyle name="Output 2 2 5 9" xfId="34155" xr:uid="{00000000-0005-0000-0000-000015860000}"/>
    <cellStyle name="Output 2 2 5 9 10" xfId="34156" xr:uid="{00000000-0005-0000-0000-000016860000}"/>
    <cellStyle name="Output 2 2 5 9 11" xfId="34157" xr:uid="{00000000-0005-0000-0000-000017860000}"/>
    <cellStyle name="Output 2 2 5 9 12" xfId="34158" xr:uid="{00000000-0005-0000-0000-000018860000}"/>
    <cellStyle name="Output 2 2 5 9 2" xfId="34159" xr:uid="{00000000-0005-0000-0000-000019860000}"/>
    <cellStyle name="Output 2 2 5 9 2 2" xfId="34160" xr:uid="{00000000-0005-0000-0000-00001A860000}"/>
    <cellStyle name="Output 2 2 5 9 2 3" xfId="34161" xr:uid="{00000000-0005-0000-0000-00001B860000}"/>
    <cellStyle name="Output 2 2 5 9 3" xfId="34162" xr:uid="{00000000-0005-0000-0000-00001C860000}"/>
    <cellStyle name="Output 2 2 5 9 3 2" xfId="34163" xr:uid="{00000000-0005-0000-0000-00001D860000}"/>
    <cellStyle name="Output 2 2 5 9 3 3" xfId="34164" xr:uid="{00000000-0005-0000-0000-00001E860000}"/>
    <cellStyle name="Output 2 2 5 9 4" xfId="34165" xr:uid="{00000000-0005-0000-0000-00001F860000}"/>
    <cellStyle name="Output 2 2 5 9 4 2" xfId="34166" xr:uid="{00000000-0005-0000-0000-000020860000}"/>
    <cellStyle name="Output 2 2 5 9 4 3" xfId="34167" xr:uid="{00000000-0005-0000-0000-000021860000}"/>
    <cellStyle name="Output 2 2 5 9 5" xfId="34168" xr:uid="{00000000-0005-0000-0000-000022860000}"/>
    <cellStyle name="Output 2 2 5 9 5 2" xfId="34169" xr:uid="{00000000-0005-0000-0000-000023860000}"/>
    <cellStyle name="Output 2 2 5 9 5 3" xfId="34170" xr:uid="{00000000-0005-0000-0000-000024860000}"/>
    <cellStyle name="Output 2 2 5 9 6" xfId="34171" xr:uid="{00000000-0005-0000-0000-000025860000}"/>
    <cellStyle name="Output 2 2 5 9 6 2" xfId="34172" xr:uid="{00000000-0005-0000-0000-000026860000}"/>
    <cellStyle name="Output 2 2 5 9 6 3" xfId="34173" xr:uid="{00000000-0005-0000-0000-000027860000}"/>
    <cellStyle name="Output 2 2 5 9 7" xfId="34174" xr:uid="{00000000-0005-0000-0000-000028860000}"/>
    <cellStyle name="Output 2 2 5 9 7 2" xfId="34175" xr:uid="{00000000-0005-0000-0000-000029860000}"/>
    <cellStyle name="Output 2 2 5 9 7 3" xfId="34176" xr:uid="{00000000-0005-0000-0000-00002A860000}"/>
    <cellStyle name="Output 2 2 5 9 8" xfId="34177" xr:uid="{00000000-0005-0000-0000-00002B860000}"/>
    <cellStyle name="Output 2 2 5 9 8 2" xfId="34178" xr:uid="{00000000-0005-0000-0000-00002C860000}"/>
    <cellStyle name="Output 2 2 5 9 8 3" xfId="34179" xr:uid="{00000000-0005-0000-0000-00002D860000}"/>
    <cellStyle name="Output 2 2 5 9 9" xfId="34180" xr:uid="{00000000-0005-0000-0000-00002E860000}"/>
    <cellStyle name="Output 2 2 5 9 9 2" xfId="34181" xr:uid="{00000000-0005-0000-0000-00002F860000}"/>
    <cellStyle name="Output 2 2 5 9 9 3" xfId="34182" xr:uid="{00000000-0005-0000-0000-000030860000}"/>
    <cellStyle name="Output 2 2 6" xfId="34183" xr:uid="{00000000-0005-0000-0000-000031860000}"/>
    <cellStyle name="Output 2 2 6 10" xfId="34184" xr:uid="{00000000-0005-0000-0000-000032860000}"/>
    <cellStyle name="Output 2 2 6 10 2" xfId="34185" xr:uid="{00000000-0005-0000-0000-000033860000}"/>
    <cellStyle name="Output 2 2 6 10 3" xfId="34186" xr:uid="{00000000-0005-0000-0000-000034860000}"/>
    <cellStyle name="Output 2 2 6 11" xfId="34187" xr:uid="{00000000-0005-0000-0000-000035860000}"/>
    <cellStyle name="Output 2 2 6 12" xfId="34188" xr:uid="{00000000-0005-0000-0000-000036860000}"/>
    <cellStyle name="Output 2 2 6 2" xfId="34189" xr:uid="{00000000-0005-0000-0000-000037860000}"/>
    <cellStyle name="Output 2 2 6 2 2" xfId="34190" xr:uid="{00000000-0005-0000-0000-000038860000}"/>
    <cellStyle name="Output 2 2 6 2 3" xfId="34191" xr:uid="{00000000-0005-0000-0000-000039860000}"/>
    <cellStyle name="Output 2 2 6 3" xfId="34192" xr:uid="{00000000-0005-0000-0000-00003A860000}"/>
    <cellStyle name="Output 2 2 6 3 2" xfId="34193" xr:uid="{00000000-0005-0000-0000-00003B860000}"/>
    <cellStyle name="Output 2 2 6 3 3" xfId="34194" xr:uid="{00000000-0005-0000-0000-00003C860000}"/>
    <cellStyle name="Output 2 2 6 4" xfId="34195" xr:uid="{00000000-0005-0000-0000-00003D860000}"/>
    <cellStyle name="Output 2 2 6 4 2" xfId="34196" xr:uid="{00000000-0005-0000-0000-00003E860000}"/>
    <cellStyle name="Output 2 2 6 4 3" xfId="34197" xr:uid="{00000000-0005-0000-0000-00003F860000}"/>
    <cellStyle name="Output 2 2 6 5" xfId="34198" xr:uid="{00000000-0005-0000-0000-000040860000}"/>
    <cellStyle name="Output 2 2 6 5 2" xfId="34199" xr:uid="{00000000-0005-0000-0000-000041860000}"/>
    <cellStyle name="Output 2 2 6 5 3" xfId="34200" xr:uid="{00000000-0005-0000-0000-000042860000}"/>
    <cellStyle name="Output 2 2 6 6" xfId="34201" xr:uid="{00000000-0005-0000-0000-000043860000}"/>
    <cellStyle name="Output 2 2 6 6 2" xfId="34202" xr:uid="{00000000-0005-0000-0000-000044860000}"/>
    <cellStyle name="Output 2 2 6 6 3" xfId="34203" xr:uid="{00000000-0005-0000-0000-000045860000}"/>
    <cellStyle name="Output 2 2 6 7" xfId="34204" xr:uid="{00000000-0005-0000-0000-000046860000}"/>
    <cellStyle name="Output 2 2 6 7 2" xfId="34205" xr:uid="{00000000-0005-0000-0000-000047860000}"/>
    <cellStyle name="Output 2 2 6 7 3" xfId="34206" xr:uid="{00000000-0005-0000-0000-000048860000}"/>
    <cellStyle name="Output 2 2 6 8" xfId="34207" xr:uid="{00000000-0005-0000-0000-000049860000}"/>
    <cellStyle name="Output 2 2 6 8 2" xfId="34208" xr:uid="{00000000-0005-0000-0000-00004A860000}"/>
    <cellStyle name="Output 2 2 6 8 3" xfId="34209" xr:uid="{00000000-0005-0000-0000-00004B860000}"/>
    <cellStyle name="Output 2 2 6 9" xfId="34210" xr:uid="{00000000-0005-0000-0000-00004C860000}"/>
    <cellStyle name="Output 2 2 6 9 2" xfId="34211" xr:uid="{00000000-0005-0000-0000-00004D860000}"/>
    <cellStyle name="Output 2 2 6 9 3" xfId="34212" xr:uid="{00000000-0005-0000-0000-00004E860000}"/>
    <cellStyle name="Output 2 2 7" xfId="34213" xr:uid="{00000000-0005-0000-0000-00004F860000}"/>
    <cellStyle name="Output 2 2 7 10" xfId="34214" xr:uid="{00000000-0005-0000-0000-000050860000}"/>
    <cellStyle name="Output 2 2 7 10 2" xfId="34215" xr:uid="{00000000-0005-0000-0000-000051860000}"/>
    <cellStyle name="Output 2 2 7 10 3" xfId="34216" xr:uid="{00000000-0005-0000-0000-000052860000}"/>
    <cellStyle name="Output 2 2 7 11" xfId="34217" xr:uid="{00000000-0005-0000-0000-000053860000}"/>
    <cellStyle name="Output 2 2 7 12" xfId="34218" xr:uid="{00000000-0005-0000-0000-000054860000}"/>
    <cellStyle name="Output 2 2 7 2" xfId="34219" xr:uid="{00000000-0005-0000-0000-000055860000}"/>
    <cellStyle name="Output 2 2 7 2 2" xfId="34220" xr:uid="{00000000-0005-0000-0000-000056860000}"/>
    <cellStyle name="Output 2 2 7 2 3" xfId="34221" xr:uid="{00000000-0005-0000-0000-000057860000}"/>
    <cellStyle name="Output 2 2 7 3" xfId="34222" xr:uid="{00000000-0005-0000-0000-000058860000}"/>
    <cellStyle name="Output 2 2 7 3 2" xfId="34223" xr:uid="{00000000-0005-0000-0000-000059860000}"/>
    <cellStyle name="Output 2 2 7 3 3" xfId="34224" xr:uid="{00000000-0005-0000-0000-00005A860000}"/>
    <cellStyle name="Output 2 2 7 4" xfId="34225" xr:uid="{00000000-0005-0000-0000-00005B860000}"/>
    <cellStyle name="Output 2 2 7 4 2" xfId="34226" xr:uid="{00000000-0005-0000-0000-00005C860000}"/>
    <cellStyle name="Output 2 2 7 4 3" xfId="34227" xr:uid="{00000000-0005-0000-0000-00005D860000}"/>
    <cellStyle name="Output 2 2 7 5" xfId="34228" xr:uid="{00000000-0005-0000-0000-00005E860000}"/>
    <cellStyle name="Output 2 2 7 5 2" xfId="34229" xr:uid="{00000000-0005-0000-0000-00005F860000}"/>
    <cellStyle name="Output 2 2 7 5 3" xfId="34230" xr:uid="{00000000-0005-0000-0000-000060860000}"/>
    <cellStyle name="Output 2 2 7 6" xfId="34231" xr:uid="{00000000-0005-0000-0000-000061860000}"/>
    <cellStyle name="Output 2 2 7 6 2" xfId="34232" xr:uid="{00000000-0005-0000-0000-000062860000}"/>
    <cellStyle name="Output 2 2 7 6 3" xfId="34233" xr:uid="{00000000-0005-0000-0000-000063860000}"/>
    <cellStyle name="Output 2 2 7 7" xfId="34234" xr:uid="{00000000-0005-0000-0000-000064860000}"/>
    <cellStyle name="Output 2 2 7 7 2" xfId="34235" xr:uid="{00000000-0005-0000-0000-000065860000}"/>
    <cellStyle name="Output 2 2 7 7 3" xfId="34236" xr:uid="{00000000-0005-0000-0000-000066860000}"/>
    <cellStyle name="Output 2 2 7 8" xfId="34237" xr:uid="{00000000-0005-0000-0000-000067860000}"/>
    <cellStyle name="Output 2 2 7 8 2" xfId="34238" xr:uid="{00000000-0005-0000-0000-000068860000}"/>
    <cellStyle name="Output 2 2 7 8 3" xfId="34239" xr:uid="{00000000-0005-0000-0000-000069860000}"/>
    <cellStyle name="Output 2 2 7 9" xfId="34240" xr:uid="{00000000-0005-0000-0000-00006A860000}"/>
    <cellStyle name="Output 2 2 7 9 2" xfId="34241" xr:uid="{00000000-0005-0000-0000-00006B860000}"/>
    <cellStyle name="Output 2 2 7 9 3" xfId="34242" xr:uid="{00000000-0005-0000-0000-00006C860000}"/>
    <cellStyle name="Output 2 2 8" xfId="34243" xr:uid="{00000000-0005-0000-0000-00006D860000}"/>
    <cellStyle name="Output 2 2 8 10" xfId="34244" xr:uid="{00000000-0005-0000-0000-00006E860000}"/>
    <cellStyle name="Output 2 2 8 10 2" xfId="34245" xr:uid="{00000000-0005-0000-0000-00006F860000}"/>
    <cellStyle name="Output 2 2 8 10 3" xfId="34246" xr:uid="{00000000-0005-0000-0000-000070860000}"/>
    <cellStyle name="Output 2 2 8 11" xfId="34247" xr:uid="{00000000-0005-0000-0000-000071860000}"/>
    <cellStyle name="Output 2 2 8 12" xfId="34248" xr:uid="{00000000-0005-0000-0000-000072860000}"/>
    <cellStyle name="Output 2 2 8 2" xfId="34249" xr:uid="{00000000-0005-0000-0000-000073860000}"/>
    <cellStyle name="Output 2 2 8 2 2" xfId="34250" xr:uid="{00000000-0005-0000-0000-000074860000}"/>
    <cellStyle name="Output 2 2 8 2 3" xfId="34251" xr:uid="{00000000-0005-0000-0000-000075860000}"/>
    <cellStyle name="Output 2 2 8 3" xfId="34252" xr:uid="{00000000-0005-0000-0000-000076860000}"/>
    <cellStyle name="Output 2 2 8 3 2" xfId="34253" xr:uid="{00000000-0005-0000-0000-000077860000}"/>
    <cellStyle name="Output 2 2 8 3 3" xfId="34254" xr:uid="{00000000-0005-0000-0000-000078860000}"/>
    <cellStyle name="Output 2 2 8 4" xfId="34255" xr:uid="{00000000-0005-0000-0000-000079860000}"/>
    <cellStyle name="Output 2 2 8 4 2" xfId="34256" xr:uid="{00000000-0005-0000-0000-00007A860000}"/>
    <cellStyle name="Output 2 2 8 4 3" xfId="34257" xr:uid="{00000000-0005-0000-0000-00007B860000}"/>
    <cellStyle name="Output 2 2 8 5" xfId="34258" xr:uid="{00000000-0005-0000-0000-00007C860000}"/>
    <cellStyle name="Output 2 2 8 5 2" xfId="34259" xr:uid="{00000000-0005-0000-0000-00007D860000}"/>
    <cellStyle name="Output 2 2 8 5 3" xfId="34260" xr:uid="{00000000-0005-0000-0000-00007E860000}"/>
    <cellStyle name="Output 2 2 8 6" xfId="34261" xr:uid="{00000000-0005-0000-0000-00007F860000}"/>
    <cellStyle name="Output 2 2 8 6 2" xfId="34262" xr:uid="{00000000-0005-0000-0000-000080860000}"/>
    <cellStyle name="Output 2 2 8 6 3" xfId="34263" xr:uid="{00000000-0005-0000-0000-000081860000}"/>
    <cellStyle name="Output 2 2 8 7" xfId="34264" xr:uid="{00000000-0005-0000-0000-000082860000}"/>
    <cellStyle name="Output 2 2 8 7 2" xfId="34265" xr:uid="{00000000-0005-0000-0000-000083860000}"/>
    <cellStyle name="Output 2 2 8 7 3" xfId="34266" xr:uid="{00000000-0005-0000-0000-000084860000}"/>
    <cellStyle name="Output 2 2 8 8" xfId="34267" xr:uid="{00000000-0005-0000-0000-000085860000}"/>
    <cellStyle name="Output 2 2 8 8 2" xfId="34268" xr:uid="{00000000-0005-0000-0000-000086860000}"/>
    <cellStyle name="Output 2 2 8 8 3" xfId="34269" xr:uid="{00000000-0005-0000-0000-000087860000}"/>
    <cellStyle name="Output 2 2 8 9" xfId="34270" xr:uid="{00000000-0005-0000-0000-000088860000}"/>
    <cellStyle name="Output 2 2 8 9 2" xfId="34271" xr:uid="{00000000-0005-0000-0000-000089860000}"/>
    <cellStyle name="Output 2 2 8 9 3" xfId="34272" xr:uid="{00000000-0005-0000-0000-00008A860000}"/>
    <cellStyle name="Output 2 2 9" xfId="34273" xr:uid="{00000000-0005-0000-0000-00008B860000}"/>
    <cellStyle name="Output 2 2 9 2" xfId="34274" xr:uid="{00000000-0005-0000-0000-00008C860000}"/>
    <cellStyle name="Output 2 2 9 2 2" xfId="34275" xr:uid="{00000000-0005-0000-0000-00008D860000}"/>
    <cellStyle name="Output 2 2 9 2 3" xfId="34276" xr:uid="{00000000-0005-0000-0000-00008E860000}"/>
    <cellStyle name="Output 2 2 9 2 4" xfId="34277" xr:uid="{00000000-0005-0000-0000-00008F860000}"/>
    <cellStyle name="Output 2 2 9 3" xfId="34278" xr:uid="{00000000-0005-0000-0000-000090860000}"/>
    <cellStyle name="Output 2 2 9 4" xfId="34279" xr:uid="{00000000-0005-0000-0000-000091860000}"/>
    <cellStyle name="Output 2 3" xfId="398" xr:uid="{00000000-0005-0000-0000-000092860000}"/>
    <cellStyle name="Output 2 3 10" xfId="34280" xr:uid="{00000000-0005-0000-0000-000093860000}"/>
    <cellStyle name="Output 2 3 10 2" xfId="34281" xr:uid="{00000000-0005-0000-0000-000094860000}"/>
    <cellStyle name="Output 2 3 10 2 2" xfId="34282" xr:uid="{00000000-0005-0000-0000-000095860000}"/>
    <cellStyle name="Output 2 3 10 2 3" xfId="34283" xr:uid="{00000000-0005-0000-0000-000096860000}"/>
    <cellStyle name="Output 2 3 10 2 4" xfId="34284" xr:uid="{00000000-0005-0000-0000-000097860000}"/>
    <cellStyle name="Output 2 3 10 3" xfId="34285" xr:uid="{00000000-0005-0000-0000-000098860000}"/>
    <cellStyle name="Output 2 3 10 4" xfId="34286" xr:uid="{00000000-0005-0000-0000-000099860000}"/>
    <cellStyle name="Output 2 3 11" xfId="34287" xr:uid="{00000000-0005-0000-0000-00009A860000}"/>
    <cellStyle name="Output 2 3 11 2" xfId="34288" xr:uid="{00000000-0005-0000-0000-00009B860000}"/>
    <cellStyle name="Output 2 3 11 3" xfId="34289" xr:uid="{00000000-0005-0000-0000-00009C860000}"/>
    <cellStyle name="Output 2 3 12" xfId="34290" xr:uid="{00000000-0005-0000-0000-00009D860000}"/>
    <cellStyle name="Output 2 3 12 2" xfId="34291" xr:uid="{00000000-0005-0000-0000-00009E860000}"/>
    <cellStyle name="Output 2 3 12 3" xfId="34292" xr:uid="{00000000-0005-0000-0000-00009F860000}"/>
    <cellStyle name="Output 2 3 13" xfId="58337" xr:uid="{00000000-0005-0000-0000-0000A0860000}"/>
    <cellStyle name="Output 2 3 2" xfId="399" xr:uid="{00000000-0005-0000-0000-0000A1860000}"/>
    <cellStyle name="Output 2 3 2 10" xfId="34293" xr:uid="{00000000-0005-0000-0000-0000A2860000}"/>
    <cellStyle name="Output 2 3 2 10 10" xfId="34294" xr:uid="{00000000-0005-0000-0000-0000A3860000}"/>
    <cellStyle name="Output 2 3 2 10 10 10" xfId="34295" xr:uid="{00000000-0005-0000-0000-0000A4860000}"/>
    <cellStyle name="Output 2 3 2 10 10 11" xfId="34296" xr:uid="{00000000-0005-0000-0000-0000A5860000}"/>
    <cellStyle name="Output 2 3 2 10 10 12" xfId="34297" xr:uid="{00000000-0005-0000-0000-0000A6860000}"/>
    <cellStyle name="Output 2 3 2 10 10 2" xfId="34298" xr:uid="{00000000-0005-0000-0000-0000A7860000}"/>
    <cellStyle name="Output 2 3 2 10 10 2 2" xfId="34299" xr:uid="{00000000-0005-0000-0000-0000A8860000}"/>
    <cellStyle name="Output 2 3 2 10 10 2 3" xfId="34300" xr:uid="{00000000-0005-0000-0000-0000A9860000}"/>
    <cellStyle name="Output 2 3 2 10 10 3" xfId="34301" xr:uid="{00000000-0005-0000-0000-0000AA860000}"/>
    <cellStyle name="Output 2 3 2 10 10 3 2" xfId="34302" xr:uid="{00000000-0005-0000-0000-0000AB860000}"/>
    <cellStyle name="Output 2 3 2 10 10 3 3" xfId="34303" xr:uid="{00000000-0005-0000-0000-0000AC860000}"/>
    <cellStyle name="Output 2 3 2 10 10 4" xfId="34304" xr:uid="{00000000-0005-0000-0000-0000AD860000}"/>
    <cellStyle name="Output 2 3 2 10 10 4 2" xfId="34305" xr:uid="{00000000-0005-0000-0000-0000AE860000}"/>
    <cellStyle name="Output 2 3 2 10 10 4 3" xfId="34306" xr:uid="{00000000-0005-0000-0000-0000AF860000}"/>
    <cellStyle name="Output 2 3 2 10 10 5" xfId="34307" xr:uid="{00000000-0005-0000-0000-0000B0860000}"/>
    <cellStyle name="Output 2 3 2 10 10 5 2" xfId="34308" xr:uid="{00000000-0005-0000-0000-0000B1860000}"/>
    <cellStyle name="Output 2 3 2 10 10 5 3" xfId="34309" xr:uid="{00000000-0005-0000-0000-0000B2860000}"/>
    <cellStyle name="Output 2 3 2 10 10 6" xfId="34310" xr:uid="{00000000-0005-0000-0000-0000B3860000}"/>
    <cellStyle name="Output 2 3 2 10 10 6 2" xfId="34311" xr:uid="{00000000-0005-0000-0000-0000B4860000}"/>
    <cellStyle name="Output 2 3 2 10 10 6 3" xfId="34312" xr:uid="{00000000-0005-0000-0000-0000B5860000}"/>
    <cellStyle name="Output 2 3 2 10 10 7" xfId="34313" xr:uid="{00000000-0005-0000-0000-0000B6860000}"/>
    <cellStyle name="Output 2 3 2 10 10 7 2" xfId="34314" xr:uid="{00000000-0005-0000-0000-0000B7860000}"/>
    <cellStyle name="Output 2 3 2 10 10 7 3" xfId="34315" xr:uid="{00000000-0005-0000-0000-0000B8860000}"/>
    <cellStyle name="Output 2 3 2 10 10 8" xfId="34316" xr:uid="{00000000-0005-0000-0000-0000B9860000}"/>
    <cellStyle name="Output 2 3 2 10 10 8 2" xfId="34317" xr:uid="{00000000-0005-0000-0000-0000BA860000}"/>
    <cellStyle name="Output 2 3 2 10 10 8 3" xfId="34318" xr:uid="{00000000-0005-0000-0000-0000BB860000}"/>
    <cellStyle name="Output 2 3 2 10 10 9" xfId="34319" xr:uid="{00000000-0005-0000-0000-0000BC860000}"/>
    <cellStyle name="Output 2 3 2 10 10 9 2" xfId="34320" xr:uid="{00000000-0005-0000-0000-0000BD860000}"/>
    <cellStyle name="Output 2 3 2 10 10 9 3" xfId="34321" xr:uid="{00000000-0005-0000-0000-0000BE860000}"/>
    <cellStyle name="Output 2 3 2 10 11" xfId="34322" xr:uid="{00000000-0005-0000-0000-0000BF860000}"/>
    <cellStyle name="Output 2 3 2 10 11 2" xfId="34323" xr:uid="{00000000-0005-0000-0000-0000C0860000}"/>
    <cellStyle name="Output 2 3 2 10 11 3" xfId="34324" xr:uid="{00000000-0005-0000-0000-0000C1860000}"/>
    <cellStyle name="Output 2 3 2 10 12" xfId="34325" xr:uid="{00000000-0005-0000-0000-0000C2860000}"/>
    <cellStyle name="Output 2 3 2 10 12 2" xfId="34326" xr:uid="{00000000-0005-0000-0000-0000C3860000}"/>
    <cellStyle name="Output 2 3 2 10 12 3" xfId="34327" xr:uid="{00000000-0005-0000-0000-0000C4860000}"/>
    <cellStyle name="Output 2 3 2 10 13" xfId="34328" xr:uid="{00000000-0005-0000-0000-0000C5860000}"/>
    <cellStyle name="Output 2 3 2 10 13 2" xfId="34329" xr:uid="{00000000-0005-0000-0000-0000C6860000}"/>
    <cellStyle name="Output 2 3 2 10 13 3" xfId="34330" xr:uid="{00000000-0005-0000-0000-0000C7860000}"/>
    <cellStyle name="Output 2 3 2 10 14" xfId="34331" xr:uid="{00000000-0005-0000-0000-0000C8860000}"/>
    <cellStyle name="Output 2 3 2 10 14 2" xfId="34332" xr:uid="{00000000-0005-0000-0000-0000C9860000}"/>
    <cellStyle name="Output 2 3 2 10 14 3" xfId="34333" xr:uid="{00000000-0005-0000-0000-0000CA860000}"/>
    <cellStyle name="Output 2 3 2 10 15" xfId="34334" xr:uid="{00000000-0005-0000-0000-0000CB860000}"/>
    <cellStyle name="Output 2 3 2 10 15 2" xfId="34335" xr:uid="{00000000-0005-0000-0000-0000CC860000}"/>
    <cellStyle name="Output 2 3 2 10 15 3" xfId="34336" xr:uid="{00000000-0005-0000-0000-0000CD860000}"/>
    <cellStyle name="Output 2 3 2 10 16" xfId="34337" xr:uid="{00000000-0005-0000-0000-0000CE860000}"/>
    <cellStyle name="Output 2 3 2 10 16 2" xfId="34338" xr:uid="{00000000-0005-0000-0000-0000CF860000}"/>
    <cellStyle name="Output 2 3 2 10 16 3" xfId="34339" xr:uid="{00000000-0005-0000-0000-0000D0860000}"/>
    <cellStyle name="Output 2 3 2 10 17" xfId="34340" xr:uid="{00000000-0005-0000-0000-0000D1860000}"/>
    <cellStyle name="Output 2 3 2 10 17 2" xfId="34341" xr:uid="{00000000-0005-0000-0000-0000D2860000}"/>
    <cellStyle name="Output 2 3 2 10 17 3" xfId="34342" xr:uid="{00000000-0005-0000-0000-0000D3860000}"/>
    <cellStyle name="Output 2 3 2 10 18" xfId="34343" xr:uid="{00000000-0005-0000-0000-0000D4860000}"/>
    <cellStyle name="Output 2 3 2 10 18 2" xfId="34344" xr:uid="{00000000-0005-0000-0000-0000D5860000}"/>
    <cellStyle name="Output 2 3 2 10 18 3" xfId="34345" xr:uid="{00000000-0005-0000-0000-0000D6860000}"/>
    <cellStyle name="Output 2 3 2 10 19" xfId="34346" xr:uid="{00000000-0005-0000-0000-0000D7860000}"/>
    <cellStyle name="Output 2 3 2 10 19 2" xfId="34347" xr:uid="{00000000-0005-0000-0000-0000D8860000}"/>
    <cellStyle name="Output 2 3 2 10 19 3" xfId="34348" xr:uid="{00000000-0005-0000-0000-0000D9860000}"/>
    <cellStyle name="Output 2 3 2 10 2" xfId="34349" xr:uid="{00000000-0005-0000-0000-0000DA860000}"/>
    <cellStyle name="Output 2 3 2 10 2 10" xfId="34350" xr:uid="{00000000-0005-0000-0000-0000DB860000}"/>
    <cellStyle name="Output 2 3 2 10 2 11" xfId="34351" xr:uid="{00000000-0005-0000-0000-0000DC860000}"/>
    <cellStyle name="Output 2 3 2 10 2 12" xfId="34352" xr:uid="{00000000-0005-0000-0000-0000DD860000}"/>
    <cellStyle name="Output 2 3 2 10 2 2" xfId="34353" xr:uid="{00000000-0005-0000-0000-0000DE860000}"/>
    <cellStyle name="Output 2 3 2 10 2 2 2" xfId="34354" xr:uid="{00000000-0005-0000-0000-0000DF860000}"/>
    <cellStyle name="Output 2 3 2 10 2 2 3" xfId="34355" xr:uid="{00000000-0005-0000-0000-0000E0860000}"/>
    <cellStyle name="Output 2 3 2 10 2 3" xfId="34356" xr:uid="{00000000-0005-0000-0000-0000E1860000}"/>
    <cellStyle name="Output 2 3 2 10 2 3 2" xfId="34357" xr:uid="{00000000-0005-0000-0000-0000E2860000}"/>
    <cellStyle name="Output 2 3 2 10 2 3 3" xfId="34358" xr:uid="{00000000-0005-0000-0000-0000E3860000}"/>
    <cellStyle name="Output 2 3 2 10 2 4" xfId="34359" xr:uid="{00000000-0005-0000-0000-0000E4860000}"/>
    <cellStyle name="Output 2 3 2 10 2 4 2" xfId="34360" xr:uid="{00000000-0005-0000-0000-0000E5860000}"/>
    <cellStyle name="Output 2 3 2 10 2 4 3" xfId="34361" xr:uid="{00000000-0005-0000-0000-0000E6860000}"/>
    <cellStyle name="Output 2 3 2 10 2 5" xfId="34362" xr:uid="{00000000-0005-0000-0000-0000E7860000}"/>
    <cellStyle name="Output 2 3 2 10 2 5 2" xfId="34363" xr:uid="{00000000-0005-0000-0000-0000E8860000}"/>
    <cellStyle name="Output 2 3 2 10 2 5 3" xfId="34364" xr:uid="{00000000-0005-0000-0000-0000E9860000}"/>
    <cellStyle name="Output 2 3 2 10 2 6" xfId="34365" xr:uid="{00000000-0005-0000-0000-0000EA860000}"/>
    <cellStyle name="Output 2 3 2 10 2 6 2" xfId="34366" xr:uid="{00000000-0005-0000-0000-0000EB860000}"/>
    <cellStyle name="Output 2 3 2 10 2 6 3" xfId="34367" xr:uid="{00000000-0005-0000-0000-0000EC860000}"/>
    <cellStyle name="Output 2 3 2 10 2 7" xfId="34368" xr:uid="{00000000-0005-0000-0000-0000ED860000}"/>
    <cellStyle name="Output 2 3 2 10 2 7 2" xfId="34369" xr:uid="{00000000-0005-0000-0000-0000EE860000}"/>
    <cellStyle name="Output 2 3 2 10 2 7 3" xfId="34370" xr:uid="{00000000-0005-0000-0000-0000EF860000}"/>
    <cellStyle name="Output 2 3 2 10 2 8" xfId="34371" xr:uid="{00000000-0005-0000-0000-0000F0860000}"/>
    <cellStyle name="Output 2 3 2 10 2 8 2" xfId="34372" xr:uid="{00000000-0005-0000-0000-0000F1860000}"/>
    <cellStyle name="Output 2 3 2 10 2 8 3" xfId="34373" xr:uid="{00000000-0005-0000-0000-0000F2860000}"/>
    <cellStyle name="Output 2 3 2 10 2 9" xfId="34374" xr:uid="{00000000-0005-0000-0000-0000F3860000}"/>
    <cellStyle name="Output 2 3 2 10 2 9 2" xfId="34375" xr:uid="{00000000-0005-0000-0000-0000F4860000}"/>
    <cellStyle name="Output 2 3 2 10 2 9 3" xfId="34376" xr:uid="{00000000-0005-0000-0000-0000F5860000}"/>
    <cellStyle name="Output 2 3 2 10 20" xfId="34377" xr:uid="{00000000-0005-0000-0000-0000F6860000}"/>
    <cellStyle name="Output 2 3 2 10 21" xfId="34378" xr:uid="{00000000-0005-0000-0000-0000F7860000}"/>
    <cellStyle name="Output 2 3 2 10 3" xfId="34379" xr:uid="{00000000-0005-0000-0000-0000F8860000}"/>
    <cellStyle name="Output 2 3 2 10 3 10" xfId="34380" xr:uid="{00000000-0005-0000-0000-0000F9860000}"/>
    <cellStyle name="Output 2 3 2 10 3 11" xfId="34381" xr:uid="{00000000-0005-0000-0000-0000FA860000}"/>
    <cellStyle name="Output 2 3 2 10 3 12" xfId="34382" xr:uid="{00000000-0005-0000-0000-0000FB860000}"/>
    <cellStyle name="Output 2 3 2 10 3 2" xfId="34383" xr:uid="{00000000-0005-0000-0000-0000FC860000}"/>
    <cellStyle name="Output 2 3 2 10 3 2 2" xfId="34384" xr:uid="{00000000-0005-0000-0000-0000FD860000}"/>
    <cellStyle name="Output 2 3 2 10 3 2 3" xfId="34385" xr:uid="{00000000-0005-0000-0000-0000FE860000}"/>
    <cellStyle name="Output 2 3 2 10 3 3" xfId="34386" xr:uid="{00000000-0005-0000-0000-0000FF860000}"/>
    <cellStyle name="Output 2 3 2 10 3 3 2" xfId="34387" xr:uid="{00000000-0005-0000-0000-000000870000}"/>
    <cellStyle name="Output 2 3 2 10 3 3 3" xfId="34388" xr:uid="{00000000-0005-0000-0000-000001870000}"/>
    <cellStyle name="Output 2 3 2 10 3 4" xfId="34389" xr:uid="{00000000-0005-0000-0000-000002870000}"/>
    <cellStyle name="Output 2 3 2 10 3 4 2" xfId="34390" xr:uid="{00000000-0005-0000-0000-000003870000}"/>
    <cellStyle name="Output 2 3 2 10 3 4 3" xfId="34391" xr:uid="{00000000-0005-0000-0000-000004870000}"/>
    <cellStyle name="Output 2 3 2 10 3 5" xfId="34392" xr:uid="{00000000-0005-0000-0000-000005870000}"/>
    <cellStyle name="Output 2 3 2 10 3 5 2" xfId="34393" xr:uid="{00000000-0005-0000-0000-000006870000}"/>
    <cellStyle name="Output 2 3 2 10 3 5 3" xfId="34394" xr:uid="{00000000-0005-0000-0000-000007870000}"/>
    <cellStyle name="Output 2 3 2 10 3 6" xfId="34395" xr:uid="{00000000-0005-0000-0000-000008870000}"/>
    <cellStyle name="Output 2 3 2 10 3 6 2" xfId="34396" xr:uid="{00000000-0005-0000-0000-000009870000}"/>
    <cellStyle name="Output 2 3 2 10 3 6 3" xfId="34397" xr:uid="{00000000-0005-0000-0000-00000A870000}"/>
    <cellStyle name="Output 2 3 2 10 3 7" xfId="34398" xr:uid="{00000000-0005-0000-0000-00000B870000}"/>
    <cellStyle name="Output 2 3 2 10 3 7 2" xfId="34399" xr:uid="{00000000-0005-0000-0000-00000C870000}"/>
    <cellStyle name="Output 2 3 2 10 3 7 3" xfId="34400" xr:uid="{00000000-0005-0000-0000-00000D870000}"/>
    <cellStyle name="Output 2 3 2 10 3 8" xfId="34401" xr:uid="{00000000-0005-0000-0000-00000E870000}"/>
    <cellStyle name="Output 2 3 2 10 3 8 2" xfId="34402" xr:uid="{00000000-0005-0000-0000-00000F870000}"/>
    <cellStyle name="Output 2 3 2 10 3 8 3" xfId="34403" xr:uid="{00000000-0005-0000-0000-000010870000}"/>
    <cellStyle name="Output 2 3 2 10 3 9" xfId="34404" xr:uid="{00000000-0005-0000-0000-000011870000}"/>
    <cellStyle name="Output 2 3 2 10 3 9 2" xfId="34405" xr:uid="{00000000-0005-0000-0000-000012870000}"/>
    <cellStyle name="Output 2 3 2 10 3 9 3" xfId="34406" xr:uid="{00000000-0005-0000-0000-000013870000}"/>
    <cellStyle name="Output 2 3 2 10 4" xfId="34407" xr:uid="{00000000-0005-0000-0000-000014870000}"/>
    <cellStyle name="Output 2 3 2 10 4 10" xfId="34408" xr:uid="{00000000-0005-0000-0000-000015870000}"/>
    <cellStyle name="Output 2 3 2 10 4 11" xfId="34409" xr:uid="{00000000-0005-0000-0000-000016870000}"/>
    <cellStyle name="Output 2 3 2 10 4 12" xfId="34410" xr:uid="{00000000-0005-0000-0000-000017870000}"/>
    <cellStyle name="Output 2 3 2 10 4 2" xfId="34411" xr:uid="{00000000-0005-0000-0000-000018870000}"/>
    <cellStyle name="Output 2 3 2 10 4 2 2" xfId="34412" xr:uid="{00000000-0005-0000-0000-000019870000}"/>
    <cellStyle name="Output 2 3 2 10 4 2 3" xfId="34413" xr:uid="{00000000-0005-0000-0000-00001A870000}"/>
    <cellStyle name="Output 2 3 2 10 4 3" xfId="34414" xr:uid="{00000000-0005-0000-0000-00001B870000}"/>
    <cellStyle name="Output 2 3 2 10 4 3 2" xfId="34415" xr:uid="{00000000-0005-0000-0000-00001C870000}"/>
    <cellStyle name="Output 2 3 2 10 4 3 3" xfId="34416" xr:uid="{00000000-0005-0000-0000-00001D870000}"/>
    <cellStyle name="Output 2 3 2 10 4 4" xfId="34417" xr:uid="{00000000-0005-0000-0000-00001E870000}"/>
    <cellStyle name="Output 2 3 2 10 4 4 2" xfId="34418" xr:uid="{00000000-0005-0000-0000-00001F870000}"/>
    <cellStyle name="Output 2 3 2 10 4 4 3" xfId="34419" xr:uid="{00000000-0005-0000-0000-000020870000}"/>
    <cellStyle name="Output 2 3 2 10 4 5" xfId="34420" xr:uid="{00000000-0005-0000-0000-000021870000}"/>
    <cellStyle name="Output 2 3 2 10 4 5 2" xfId="34421" xr:uid="{00000000-0005-0000-0000-000022870000}"/>
    <cellStyle name="Output 2 3 2 10 4 5 3" xfId="34422" xr:uid="{00000000-0005-0000-0000-000023870000}"/>
    <cellStyle name="Output 2 3 2 10 4 6" xfId="34423" xr:uid="{00000000-0005-0000-0000-000024870000}"/>
    <cellStyle name="Output 2 3 2 10 4 6 2" xfId="34424" xr:uid="{00000000-0005-0000-0000-000025870000}"/>
    <cellStyle name="Output 2 3 2 10 4 6 3" xfId="34425" xr:uid="{00000000-0005-0000-0000-000026870000}"/>
    <cellStyle name="Output 2 3 2 10 4 7" xfId="34426" xr:uid="{00000000-0005-0000-0000-000027870000}"/>
    <cellStyle name="Output 2 3 2 10 4 7 2" xfId="34427" xr:uid="{00000000-0005-0000-0000-000028870000}"/>
    <cellStyle name="Output 2 3 2 10 4 7 3" xfId="34428" xr:uid="{00000000-0005-0000-0000-000029870000}"/>
    <cellStyle name="Output 2 3 2 10 4 8" xfId="34429" xr:uid="{00000000-0005-0000-0000-00002A870000}"/>
    <cellStyle name="Output 2 3 2 10 4 8 2" xfId="34430" xr:uid="{00000000-0005-0000-0000-00002B870000}"/>
    <cellStyle name="Output 2 3 2 10 4 8 3" xfId="34431" xr:uid="{00000000-0005-0000-0000-00002C870000}"/>
    <cellStyle name="Output 2 3 2 10 4 9" xfId="34432" xr:uid="{00000000-0005-0000-0000-00002D870000}"/>
    <cellStyle name="Output 2 3 2 10 4 9 2" xfId="34433" xr:uid="{00000000-0005-0000-0000-00002E870000}"/>
    <cellStyle name="Output 2 3 2 10 4 9 3" xfId="34434" xr:uid="{00000000-0005-0000-0000-00002F870000}"/>
    <cellStyle name="Output 2 3 2 10 5" xfId="34435" xr:uid="{00000000-0005-0000-0000-000030870000}"/>
    <cellStyle name="Output 2 3 2 10 5 10" xfId="34436" xr:uid="{00000000-0005-0000-0000-000031870000}"/>
    <cellStyle name="Output 2 3 2 10 5 11" xfId="34437" xr:uid="{00000000-0005-0000-0000-000032870000}"/>
    <cellStyle name="Output 2 3 2 10 5 12" xfId="34438" xr:uid="{00000000-0005-0000-0000-000033870000}"/>
    <cellStyle name="Output 2 3 2 10 5 2" xfId="34439" xr:uid="{00000000-0005-0000-0000-000034870000}"/>
    <cellStyle name="Output 2 3 2 10 5 2 2" xfId="34440" xr:uid="{00000000-0005-0000-0000-000035870000}"/>
    <cellStyle name="Output 2 3 2 10 5 2 3" xfId="34441" xr:uid="{00000000-0005-0000-0000-000036870000}"/>
    <cellStyle name="Output 2 3 2 10 5 3" xfId="34442" xr:uid="{00000000-0005-0000-0000-000037870000}"/>
    <cellStyle name="Output 2 3 2 10 5 3 2" xfId="34443" xr:uid="{00000000-0005-0000-0000-000038870000}"/>
    <cellStyle name="Output 2 3 2 10 5 3 3" xfId="34444" xr:uid="{00000000-0005-0000-0000-000039870000}"/>
    <cellStyle name="Output 2 3 2 10 5 4" xfId="34445" xr:uid="{00000000-0005-0000-0000-00003A870000}"/>
    <cellStyle name="Output 2 3 2 10 5 4 2" xfId="34446" xr:uid="{00000000-0005-0000-0000-00003B870000}"/>
    <cellStyle name="Output 2 3 2 10 5 4 3" xfId="34447" xr:uid="{00000000-0005-0000-0000-00003C870000}"/>
    <cellStyle name="Output 2 3 2 10 5 5" xfId="34448" xr:uid="{00000000-0005-0000-0000-00003D870000}"/>
    <cellStyle name="Output 2 3 2 10 5 5 2" xfId="34449" xr:uid="{00000000-0005-0000-0000-00003E870000}"/>
    <cellStyle name="Output 2 3 2 10 5 5 3" xfId="34450" xr:uid="{00000000-0005-0000-0000-00003F870000}"/>
    <cellStyle name="Output 2 3 2 10 5 6" xfId="34451" xr:uid="{00000000-0005-0000-0000-000040870000}"/>
    <cellStyle name="Output 2 3 2 10 5 6 2" xfId="34452" xr:uid="{00000000-0005-0000-0000-000041870000}"/>
    <cellStyle name="Output 2 3 2 10 5 6 3" xfId="34453" xr:uid="{00000000-0005-0000-0000-000042870000}"/>
    <cellStyle name="Output 2 3 2 10 5 7" xfId="34454" xr:uid="{00000000-0005-0000-0000-000043870000}"/>
    <cellStyle name="Output 2 3 2 10 5 7 2" xfId="34455" xr:uid="{00000000-0005-0000-0000-000044870000}"/>
    <cellStyle name="Output 2 3 2 10 5 7 3" xfId="34456" xr:uid="{00000000-0005-0000-0000-000045870000}"/>
    <cellStyle name="Output 2 3 2 10 5 8" xfId="34457" xr:uid="{00000000-0005-0000-0000-000046870000}"/>
    <cellStyle name="Output 2 3 2 10 5 8 2" xfId="34458" xr:uid="{00000000-0005-0000-0000-000047870000}"/>
    <cellStyle name="Output 2 3 2 10 5 8 3" xfId="34459" xr:uid="{00000000-0005-0000-0000-000048870000}"/>
    <cellStyle name="Output 2 3 2 10 5 9" xfId="34460" xr:uid="{00000000-0005-0000-0000-000049870000}"/>
    <cellStyle name="Output 2 3 2 10 5 9 2" xfId="34461" xr:uid="{00000000-0005-0000-0000-00004A870000}"/>
    <cellStyle name="Output 2 3 2 10 5 9 3" xfId="34462" xr:uid="{00000000-0005-0000-0000-00004B870000}"/>
    <cellStyle name="Output 2 3 2 10 6" xfId="34463" xr:uid="{00000000-0005-0000-0000-00004C870000}"/>
    <cellStyle name="Output 2 3 2 10 6 10" xfId="34464" xr:uid="{00000000-0005-0000-0000-00004D870000}"/>
    <cellStyle name="Output 2 3 2 10 6 11" xfId="34465" xr:uid="{00000000-0005-0000-0000-00004E870000}"/>
    <cellStyle name="Output 2 3 2 10 6 12" xfId="34466" xr:uid="{00000000-0005-0000-0000-00004F870000}"/>
    <cellStyle name="Output 2 3 2 10 6 2" xfId="34467" xr:uid="{00000000-0005-0000-0000-000050870000}"/>
    <cellStyle name="Output 2 3 2 10 6 2 2" xfId="34468" xr:uid="{00000000-0005-0000-0000-000051870000}"/>
    <cellStyle name="Output 2 3 2 10 6 2 3" xfId="34469" xr:uid="{00000000-0005-0000-0000-000052870000}"/>
    <cellStyle name="Output 2 3 2 10 6 3" xfId="34470" xr:uid="{00000000-0005-0000-0000-000053870000}"/>
    <cellStyle name="Output 2 3 2 10 6 3 2" xfId="34471" xr:uid="{00000000-0005-0000-0000-000054870000}"/>
    <cellStyle name="Output 2 3 2 10 6 3 3" xfId="34472" xr:uid="{00000000-0005-0000-0000-000055870000}"/>
    <cellStyle name="Output 2 3 2 10 6 4" xfId="34473" xr:uid="{00000000-0005-0000-0000-000056870000}"/>
    <cellStyle name="Output 2 3 2 10 6 4 2" xfId="34474" xr:uid="{00000000-0005-0000-0000-000057870000}"/>
    <cellStyle name="Output 2 3 2 10 6 4 3" xfId="34475" xr:uid="{00000000-0005-0000-0000-000058870000}"/>
    <cellStyle name="Output 2 3 2 10 6 5" xfId="34476" xr:uid="{00000000-0005-0000-0000-000059870000}"/>
    <cellStyle name="Output 2 3 2 10 6 5 2" xfId="34477" xr:uid="{00000000-0005-0000-0000-00005A870000}"/>
    <cellStyle name="Output 2 3 2 10 6 5 3" xfId="34478" xr:uid="{00000000-0005-0000-0000-00005B870000}"/>
    <cellStyle name="Output 2 3 2 10 6 6" xfId="34479" xr:uid="{00000000-0005-0000-0000-00005C870000}"/>
    <cellStyle name="Output 2 3 2 10 6 6 2" xfId="34480" xr:uid="{00000000-0005-0000-0000-00005D870000}"/>
    <cellStyle name="Output 2 3 2 10 6 6 3" xfId="34481" xr:uid="{00000000-0005-0000-0000-00005E870000}"/>
    <cellStyle name="Output 2 3 2 10 6 7" xfId="34482" xr:uid="{00000000-0005-0000-0000-00005F870000}"/>
    <cellStyle name="Output 2 3 2 10 6 7 2" xfId="34483" xr:uid="{00000000-0005-0000-0000-000060870000}"/>
    <cellStyle name="Output 2 3 2 10 6 7 3" xfId="34484" xr:uid="{00000000-0005-0000-0000-000061870000}"/>
    <cellStyle name="Output 2 3 2 10 6 8" xfId="34485" xr:uid="{00000000-0005-0000-0000-000062870000}"/>
    <cellStyle name="Output 2 3 2 10 6 8 2" xfId="34486" xr:uid="{00000000-0005-0000-0000-000063870000}"/>
    <cellStyle name="Output 2 3 2 10 6 8 3" xfId="34487" xr:uid="{00000000-0005-0000-0000-000064870000}"/>
    <cellStyle name="Output 2 3 2 10 6 9" xfId="34488" xr:uid="{00000000-0005-0000-0000-000065870000}"/>
    <cellStyle name="Output 2 3 2 10 6 9 2" xfId="34489" xr:uid="{00000000-0005-0000-0000-000066870000}"/>
    <cellStyle name="Output 2 3 2 10 6 9 3" xfId="34490" xr:uid="{00000000-0005-0000-0000-000067870000}"/>
    <cellStyle name="Output 2 3 2 10 7" xfId="34491" xr:uid="{00000000-0005-0000-0000-000068870000}"/>
    <cellStyle name="Output 2 3 2 10 7 10" xfId="34492" xr:uid="{00000000-0005-0000-0000-000069870000}"/>
    <cellStyle name="Output 2 3 2 10 7 11" xfId="34493" xr:uid="{00000000-0005-0000-0000-00006A870000}"/>
    <cellStyle name="Output 2 3 2 10 7 12" xfId="34494" xr:uid="{00000000-0005-0000-0000-00006B870000}"/>
    <cellStyle name="Output 2 3 2 10 7 2" xfId="34495" xr:uid="{00000000-0005-0000-0000-00006C870000}"/>
    <cellStyle name="Output 2 3 2 10 7 2 2" xfId="34496" xr:uid="{00000000-0005-0000-0000-00006D870000}"/>
    <cellStyle name="Output 2 3 2 10 7 2 3" xfId="34497" xr:uid="{00000000-0005-0000-0000-00006E870000}"/>
    <cellStyle name="Output 2 3 2 10 7 3" xfId="34498" xr:uid="{00000000-0005-0000-0000-00006F870000}"/>
    <cellStyle name="Output 2 3 2 10 7 3 2" xfId="34499" xr:uid="{00000000-0005-0000-0000-000070870000}"/>
    <cellStyle name="Output 2 3 2 10 7 3 3" xfId="34500" xr:uid="{00000000-0005-0000-0000-000071870000}"/>
    <cellStyle name="Output 2 3 2 10 7 4" xfId="34501" xr:uid="{00000000-0005-0000-0000-000072870000}"/>
    <cellStyle name="Output 2 3 2 10 7 4 2" xfId="34502" xr:uid="{00000000-0005-0000-0000-000073870000}"/>
    <cellStyle name="Output 2 3 2 10 7 4 3" xfId="34503" xr:uid="{00000000-0005-0000-0000-000074870000}"/>
    <cellStyle name="Output 2 3 2 10 7 5" xfId="34504" xr:uid="{00000000-0005-0000-0000-000075870000}"/>
    <cellStyle name="Output 2 3 2 10 7 5 2" xfId="34505" xr:uid="{00000000-0005-0000-0000-000076870000}"/>
    <cellStyle name="Output 2 3 2 10 7 5 3" xfId="34506" xr:uid="{00000000-0005-0000-0000-000077870000}"/>
    <cellStyle name="Output 2 3 2 10 7 6" xfId="34507" xr:uid="{00000000-0005-0000-0000-000078870000}"/>
    <cellStyle name="Output 2 3 2 10 7 6 2" xfId="34508" xr:uid="{00000000-0005-0000-0000-000079870000}"/>
    <cellStyle name="Output 2 3 2 10 7 6 3" xfId="34509" xr:uid="{00000000-0005-0000-0000-00007A870000}"/>
    <cellStyle name="Output 2 3 2 10 7 7" xfId="34510" xr:uid="{00000000-0005-0000-0000-00007B870000}"/>
    <cellStyle name="Output 2 3 2 10 7 7 2" xfId="34511" xr:uid="{00000000-0005-0000-0000-00007C870000}"/>
    <cellStyle name="Output 2 3 2 10 7 7 3" xfId="34512" xr:uid="{00000000-0005-0000-0000-00007D870000}"/>
    <cellStyle name="Output 2 3 2 10 7 8" xfId="34513" xr:uid="{00000000-0005-0000-0000-00007E870000}"/>
    <cellStyle name="Output 2 3 2 10 7 8 2" xfId="34514" xr:uid="{00000000-0005-0000-0000-00007F870000}"/>
    <cellStyle name="Output 2 3 2 10 7 8 3" xfId="34515" xr:uid="{00000000-0005-0000-0000-000080870000}"/>
    <cellStyle name="Output 2 3 2 10 7 9" xfId="34516" xr:uid="{00000000-0005-0000-0000-000081870000}"/>
    <cellStyle name="Output 2 3 2 10 7 9 2" xfId="34517" xr:uid="{00000000-0005-0000-0000-000082870000}"/>
    <cellStyle name="Output 2 3 2 10 7 9 3" xfId="34518" xr:uid="{00000000-0005-0000-0000-000083870000}"/>
    <cellStyle name="Output 2 3 2 10 8" xfId="34519" xr:uid="{00000000-0005-0000-0000-000084870000}"/>
    <cellStyle name="Output 2 3 2 10 8 10" xfId="34520" xr:uid="{00000000-0005-0000-0000-000085870000}"/>
    <cellStyle name="Output 2 3 2 10 8 11" xfId="34521" xr:uid="{00000000-0005-0000-0000-000086870000}"/>
    <cellStyle name="Output 2 3 2 10 8 12" xfId="34522" xr:uid="{00000000-0005-0000-0000-000087870000}"/>
    <cellStyle name="Output 2 3 2 10 8 2" xfId="34523" xr:uid="{00000000-0005-0000-0000-000088870000}"/>
    <cellStyle name="Output 2 3 2 10 8 2 2" xfId="34524" xr:uid="{00000000-0005-0000-0000-000089870000}"/>
    <cellStyle name="Output 2 3 2 10 8 2 3" xfId="34525" xr:uid="{00000000-0005-0000-0000-00008A870000}"/>
    <cellStyle name="Output 2 3 2 10 8 3" xfId="34526" xr:uid="{00000000-0005-0000-0000-00008B870000}"/>
    <cellStyle name="Output 2 3 2 10 8 3 2" xfId="34527" xr:uid="{00000000-0005-0000-0000-00008C870000}"/>
    <cellStyle name="Output 2 3 2 10 8 3 3" xfId="34528" xr:uid="{00000000-0005-0000-0000-00008D870000}"/>
    <cellStyle name="Output 2 3 2 10 8 4" xfId="34529" xr:uid="{00000000-0005-0000-0000-00008E870000}"/>
    <cellStyle name="Output 2 3 2 10 8 4 2" xfId="34530" xr:uid="{00000000-0005-0000-0000-00008F870000}"/>
    <cellStyle name="Output 2 3 2 10 8 4 3" xfId="34531" xr:uid="{00000000-0005-0000-0000-000090870000}"/>
    <cellStyle name="Output 2 3 2 10 8 5" xfId="34532" xr:uid="{00000000-0005-0000-0000-000091870000}"/>
    <cellStyle name="Output 2 3 2 10 8 5 2" xfId="34533" xr:uid="{00000000-0005-0000-0000-000092870000}"/>
    <cellStyle name="Output 2 3 2 10 8 5 3" xfId="34534" xr:uid="{00000000-0005-0000-0000-000093870000}"/>
    <cellStyle name="Output 2 3 2 10 8 6" xfId="34535" xr:uid="{00000000-0005-0000-0000-000094870000}"/>
    <cellStyle name="Output 2 3 2 10 8 6 2" xfId="34536" xr:uid="{00000000-0005-0000-0000-000095870000}"/>
    <cellStyle name="Output 2 3 2 10 8 6 3" xfId="34537" xr:uid="{00000000-0005-0000-0000-000096870000}"/>
    <cellStyle name="Output 2 3 2 10 8 7" xfId="34538" xr:uid="{00000000-0005-0000-0000-000097870000}"/>
    <cellStyle name="Output 2 3 2 10 8 7 2" xfId="34539" xr:uid="{00000000-0005-0000-0000-000098870000}"/>
    <cellStyle name="Output 2 3 2 10 8 7 3" xfId="34540" xr:uid="{00000000-0005-0000-0000-000099870000}"/>
    <cellStyle name="Output 2 3 2 10 8 8" xfId="34541" xr:uid="{00000000-0005-0000-0000-00009A870000}"/>
    <cellStyle name="Output 2 3 2 10 8 8 2" xfId="34542" xr:uid="{00000000-0005-0000-0000-00009B870000}"/>
    <cellStyle name="Output 2 3 2 10 8 8 3" xfId="34543" xr:uid="{00000000-0005-0000-0000-00009C870000}"/>
    <cellStyle name="Output 2 3 2 10 8 9" xfId="34544" xr:uid="{00000000-0005-0000-0000-00009D870000}"/>
    <cellStyle name="Output 2 3 2 10 8 9 2" xfId="34545" xr:uid="{00000000-0005-0000-0000-00009E870000}"/>
    <cellStyle name="Output 2 3 2 10 8 9 3" xfId="34546" xr:uid="{00000000-0005-0000-0000-00009F870000}"/>
    <cellStyle name="Output 2 3 2 10 9" xfId="34547" xr:uid="{00000000-0005-0000-0000-0000A0870000}"/>
    <cellStyle name="Output 2 3 2 10 9 10" xfId="34548" xr:uid="{00000000-0005-0000-0000-0000A1870000}"/>
    <cellStyle name="Output 2 3 2 10 9 11" xfId="34549" xr:uid="{00000000-0005-0000-0000-0000A2870000}"/>
    <cellStyle name="Output 2 3 2 10 9 12" xfId="34550" xr:uid="{00000000-0005-0000-0000-0000A3870000}"/>
    <cellStyle name="Output 2 3 2 10 9 2" xfId="34551" xr:uid="{00000000-0005-0000-0000-0000A4870000}"/>
    <cellStyle name="Output 2 3 2 10 9 2 2" xfId="34552" xr:uid="{00000000-0005-0000-0000-0000A5870000}"/>
    <cellStyle name="Output 2 3 2 10 9 2 3" xfId="34553" xr:uid="{00000000-0005-0000-0000-0000A6870000}"/>
    <cellStyle name="Output 2 3 2 10 9 3" xfId="34554" xr:uid="{00000000-0005-0000-0000-0000A7870000}"/>
    <cellStyle name="Output 2 3 2 10 9 3 2" xfId="34555" xr:uid="{00000000-0005-0000-0000-0000A8870000}"/>
    <cellStyle name="Output 2 3 2 10 9 3 3" xfId="34556" xr:uid="{00000000-0005-0000-0000-0000A9870000}"/>
    <cellStyle name="Output 2 3 2 10 9 4" xfId="34557" xr:uid="{00000000-0005-0000-0000-0000AA870000}"/>
    <cellStyle name="Output 2 3 2 10 9 4 2" xfId="34558" xr:uid="{00000000-0005-0000-0000-0000AB870000}"/>
    <cellStyle name="Output 2 3 2 10 9 4 3" xfId="34559" xr:uid="{00000000-0005-0000-0000-0000AC870000}"/>
    <cellStyle name="Output 2 3 2 10 9 5" xfId="34560" xr:uid="{00000000-0005-0000-0000-0000AD870000}"/>
    <cellStyle name="Output 2 3 2 10 9 5 2" xfId="34561" xr:uid="{00000000-0005-0000-0000-0000AE870000}"/>
    <cellStyle name="Output 2 3 2 10 9 5 3" xfId="34562" xr:uid="{00000000-0005-0000-0000-0000AF870000}"/>
    <cellStyle name="Output 2 3 2 10 9 6" xfId="34563" xr:uid="{00000000-0005-0000-0000-0000B0870000}"/>
    <cellStyle name="Output 2 3 2 10 9 6 2" xfId="34564" xr:uid="{00000000-0005-0000-0000-0000B1870000}"/>
    <cellStyle name="Output 2 3 2 10 9 6 3" xfId="34565" xr:uid="{00000000-0005-0000-0000-0000B2870000}"/>
    <cellStyle name="Output 2 3 2 10 9 7" xfId="34566" xr:uid="{00000000-0005-0000-0000-0000B3870000}"/>
    <cellStyle name="Output 2 3 2 10 9 7 2" xfId="34567" xr:uid="{00000000-0005-0000-0000-0000B4870000}"/>
    <cellStyle name="Output 2 3 2 10 9 7 3" xfId="34568" xr:uid="{00000000-0005-0000-0000-0000B5870000}"/>
    <cellStyle name="Output 2 3 2 10 9 8" xfId="34569" xr:uid="{00000000-0005-0000-0000-0000B6870000}"/>
    <cellStyle name="Output 2 3 2 10 9 8 2" xfId="34570" xr:uid="{00000000-0005-0000-0000-0000B7870000}"/>
    <cellStyle name="Output 2 3 2 10 9 8 3" xfId="34571" xr:uid="{00000000-0005-0000-0000-0000B8870000}"/>
    <cellStyle name="Output 2 3 2 10 9 9" xfId="34572" xr:uid="{00000000-0005-0000-0000-0000B9870000}"/>
    <cellStyle name="Output 2 3 2 10 9 9 2" xfId="34573" xr:uid="{00000000-0005-0000-0000-0000BA870000}"/>
    <cellStyle name="Output 2 3 2 10 9 9 3" xfId="34574" xr:uid="{00000000-0005-0000-0000-0000BB870000}"/>
    <cellStyle name="Output 2 3 2 11" xfId="34575" xr:uid="{00000000-0005-0000-0000-0000BC870000}"/>
    <cellStyle name="Output 2 3 2 11 10" xfId="34576" xr:uid="{00000000-0005-0000-0000-0000BD870000}"/>
    <cellStyle name="Output 2 3 2 11 10 2" xfId="34577" xr:uid="{00000000-0005-0000-0000-0000BE870000}"/>
    <cellStyle name="Output 2 3 2 11 10 3" xfId="34578" xr:uid="{00000000-0005-0000-0000-0000BF870000}"/>
    <cellStyle name="Output 2 3 2 11 11" xfId="34579" xr:uid="{00000000-0005-0000-0000-0000C0870000}"/>
    <cellStyle name="Output 2 3 2 11 12" xfId="34580" xr:uid="{00000000-0005-0000-0000-0000C1870000}"/>
    <cellStyle name="Output 2 3 2 11 2" xfId="34581" xr:uid="{00000000-0005-0000-0000-0000C2870000}"/>
    <cellStyle name="Output 2 3 2 11 2 2" xfId="34582" xr:uid="{00000000-0005-0000-0000-0000C3870000}"/>
    <cellStyle name="Output 2 3 2 11 2 3" xfId="34583" xr:uid="{00000000-0005-0000-0000-0000C4870000}"/>
    <cellStyle name="Output 2 3 2 11 3" xfId="34584" xr:uid="{00000000-0005-0000-0000-0000C5870000}"/>
    <cellStyle name="Output 2 3 2 11 3 2" xfId="34585" xr:uid="{00000000-0005-0000-0000-0000C6870000}"/>
    <cellStyle name="Output 2 3 2 11 3 3" xfId="34586" xr:uid="{00000000-0005-0000-0000-0000C7870000}"/>
    <cellStyle name="Output 2 3 2 11 4" xfId="34587" xr:uid="{00000000-0005-0000-0000-0000C8870000}"/>
    <cellStyle name="Output 2 3 2 11 4 2" xfId="34588" xr:uid="{00000000-0005-0000-0000-0000C9870000}"/>
    <cellStyle name="Output 2 3 2 11 4 3" xfId="34589" xr:uid="{00000000-0005-0000-0000-0000CA870000}"/>
    <cellStyle name="Output 2 3 2 11 5" xfId="34590" xr:uid="{00000000-0005-0000-0000-0000CB870000}"/>
    <cellStyle name="Output 2 3 2 11 5 2" xfId="34591" xr:uid="{00000000-0005-0000-0000-0000CC870000}"/>
    <cellStyle name="Output 2 3 2 11 5 3" xfId="34592" xr:uid="{00000000-0005-0000-0000-0000CD870000}"/>
    <cellStyle name="Output 2 3 2 11 6" xfId="34593" xr:uid="{00000000-0005-0000-0000-0000CE870000}"/>
    <cellStyle name="Output 2 3 2 11 6 2" xfId="34594" xr:uid="{00000000-0005-0000-0000-0000CF870000}"/>
    <cellStyle name="Output 2 3 2 11 6 3" xfId="34595" xr:uid="{00000000-0005-0000-0000-0000D0870000}"/>
    <cellStyle name="Output 2 3 2 11 7" xfId="34596" xr:uid="{00000000-0005-0000-0000-0000D1870000}"/>
    <cellStyle name="Output 2 3 2 11 7 2" xfId="34597" xr:uid="{00000000-0005-0000-0000-0000D2870000}"/>
    <cellStyle name="Output 2 3 2 11 7 3" xfId="34598" xr:uid="{00000000-0005-0000-0000-0000D3870000}"/>
    <cellStyle name="Output 2 3 2 11 8" xfId="34599" xr:uid="{00000000-0005-0000-0000-0000D4870000}"/>
    <cellStyle name="Output 2 3 2 11 8 2" xfId="34600" xr:uid="{00000000-0005-0000-0000-0000D5870000}"/>
    <cellStyle name="Output 2 3 2 11 8 3" xfId="34601" xr:uid="{00000000-0005-0000-0000-0000D6870000}"/>
    <cellStyle name="Output 2 3 2 11 9" xfId="34602" xr:uid="{00000000-0005-0000-0000-0000D7870000}"/>
    <cellStyle name="Output 2 3 2 11 9 2" xfId="34603" xr:uid="{00000000-0005-0000-0000-0000D8870000}"/>
    <cellStyle name="Output 2 3 2 11 9 3" xfId="34604" xr:uid="{00000000-0005-0000-0000-0000D9870000}"/>
    <cellStyle name="Output 2 3 2 12" xfId="34605" xr:uid="{00000000-0005-0000-0000-0000DA870000}"/>
    <cellStyle name="Output 2 3 2 12 10" xfId="34606" xr:uid="{00000000-0005-0000-0000-0000DB870000}"/>
    <cellStyle name="Output 2 3 2 12 10 2" xfId="34607" xr:uid="{00000000-0005-0000-0000-0000DC870000}"/>
    <cellStyle name="Output 2 3 2 12 10 3" xfId="34608" xr:uid="{00000000-0005-0000-0000-0000DD870000}"/>
    <cellStyle name="Output 2 3 2 12 11" xfId="34609" xr:uid="{00000000-0005-0000-0000-0000DE870000}"/>
    <cellStyle name="Output 2 3 2 12 12" xfId="34610" xr:uid="{00000000-0005-0000-0000-0000DF870000}"/>
    <cellStyle name="Output 2 3 2 12 2" xfId="34611" xr:uid="{00000000-0005-0000-0000-0000E0870000}"/>
    <cellStyle name="Output 2 3 2 12 2 2" xfId="34612" xr:uid="{00000000-0005-0000-0000-0000E1870000}"/>
    <cellStyle name="Output 2 3 2 12 2 3" xfId="34613" xr:uid="{00000000-0005-0000-0000-0000E2870000}"/>
    <cellStyle name="Output 2 3 2 12 3" xfId="34614" xr:uid="{00000000-0005-0000-0000-0000E3870000}"/>
    <cellStyle name="Output 2 3 2 12 3 2" xfId="34615" xr:uid="{00000000-0005-0000-0000-0000E4870000}"/>
    <cellStyle name="Output 2 3 2 12 3 3" xfId="34616" xr:uid="{00000000-0005-0000-0000-0000E5870000}"/>
    <cellStyle name="Output 2 3 2 12 4" xfId="34617" xr:uid="{00000000-0005-0000-0000-0000E6870000}"/>
    <cellStyle name="Output 2 3 2 12 4 2" xfId="34618" xr:uid="{00000000-0005-0000-0000-0000E7870000}"/>
    <cellStyle name="Output 2 3 2 12 4 3" xfId="34619" xr:uid="{00000000-0005-0000-0000-0000E8870000}"/>
    <cellStyle name="Output 2 3 2 12 5" xfId="34620" xr:uid="{00000000-0005-0000-0000-0000E9870000}"/>
    <cellStyle name="Output 2 3 2 12 5 2" xfId="34621" xr:uid="{00000000-0005-0000-0000-0000EA870000}"/>
    <cellStyle name="Output 2 3 2 12 5 3" xfId="34622" xr:uid="{00000000-0005-0000-0000-0000EB870000}"/>
    <cellStyle name="Output 2 3 2 12 6" xfId="34623" xr:uid="{00000000-0005-0000-0000-0000EC870000}"/>
    <cellStyle name="Output 2 3 2 12 6 2" xfId="34624" xr:uid="{00000000-0005-0000-0000-0000ED870000}"/>
    <cellStyle name="Output 2 3 2 12 6 3" xfId="34625" xr:uid="{00000000-0005-0000-0000-0000EE870000}"/>
    <cellStyle name="Output 2 3 2 12 7" xfId="34626" xr:uid="{00000000-0005-0000-0000-0000EF870000}"/>
    <cellStyle name="Output 2 3 2 12 7 2" xfId="34627" xr:uid="{00000000-0005-0000-0000-0000F0870000}"/>
    <cellStyle name="Output 2 3 2 12 7 3" xfId="34628" xr:uid="{00000000-0005-0000-0000-0000F1870000}"/>
    <cellStyle name="Output 2 3 2 12 8" xfId="34629" xr:uid="{00000000-0005-0000-0000-0000F2870000}"/>
    <cellStyle name="Output 2 3 2 12 8 2" xfId="34630" xr:uid="{00000000-0005-0000-0000-0000F3870000}"/>
    <cellStyle name="Output 2 3 2 12 8 3" xfId="34631" xr:uid="{00000000-0005-0000-0000-0000F4870000}"/>
    <cellStyle name="Output 2 3 2 12 9" xfId="34632" xr:uid="{00000000-0005-0000-0000-0000F5870000}"/>
    <cellStyle name="Output 2 3 2 12 9 2" xfId="34633" xr:uid="{00000000-0005-0000-0000-0000F6870000}"/>
    <cellStyle name="Output 2 3 2 12 9 3" xfId="34634" xr:uid="{00000000-0005-0000-0000-0000F7870000}"/>
    <cellStyle name="Output 2 3 2 13" xfId="34635" xr:uid="{00000000-0005-0000-0000-0000F8870000}"/>
    <cellStyle name="Output 2 3 2 13 10" xfId="34636" xr:uid="{00000000-0005-0000-0000-0000F9870000}"/>
    <cellStyle name="Output 2 3 2 13 10 2" xfId="34637" xr:uid="{00000000-0005-0000-0000-0000FA870000}"/>
    <cellStyle name="Output 2 3 2 13 10 3" xfId="34638" xr:uid="{00000000-0005-0000-0000-0000FB870000}"/>
    <cellStyle name="Output 2 3 2 13 11" xfId="34639" xr:uid="{00000000-0005-0000-0000-0000FC870000}"/>
    <cellStyle name="Output 2 3 2 13 12" xfId="34640" xr:uid="{00000000-0005-0000-0000-0000FD870000}"/>
    <cellStyle name="Output 2 3 2 13 2" xfId="34641" xr:uid="{00000000-0005-0000-0000-0000FE870000}"/>
    <cellStyle name="Output 2 3 2 13 2 2" xfId="34642" xr:uid="{00000000-0005-0000-0000-0000FF870000}"/>
    <cellStyle name="Output 2 3 2 13 2 3" xfId="34643" xr:uid="{00000000-0005-0000-0000-000000880000}"/>
    <cellStyle name="Output 2 3 2 13 3" xfId="34644" xr:uid="{00000000-0005-0000-0000-000001880000}"/>
    <cellStyle name="Output 2 3 2 13 3 2" xfId="34645" xr:uid="{00000000-0005-0000-0000-000002880000}"/>
    <cellStyle name="Output 2 3 2 13 3 3" xfId="34646" xr:uid="{00000000-0005-0000-0000-000003880000}"/>
    <cellStyle name="Output 2 3 2 13 4" xfId="34647" xr:uid="{00000000-0005-0000-0000-000004880000}"/>
    <cellStyle name="Output 2 3 2 13 4 2" xfId="34648" xr:uid="{00000000-0005-0000-0000-000005880000}"/>
    <cellStyle name="Output 2 3 2 13 4 3" xfId="34649" xr:uid="{00000000-0005-0000-0000-000006880000}"/>
    <cellStyle name="Output 2 3 2 13 5" xfId="34650" xr:uid="{00000000-0005-0000-0000-000007880000}"/>
    <cellStyle name="Output 2 3 2 13 5 2" xfId="34651" xr:uid="{00000000-0005-0000-0000-000008880000}"/>
    <cellStyle name="Output 2 3 2 13 5 3" xfId="34652" xr:uid="{00000000-0005-0000-0000-000009880000}"/>
    <cellStyle name="Output 2 3 2 13 6" xfId="34653" xr:uid="{00000000-0005-0000-0000-00000A880000}"/>
    <cellStyle name="Output 2 3 2 13 6 2" xfId="34654" xr:uid="{00000000-0005-0000-0000-00000B880000}"/>
    <cellStyle name="Output 2 3 2 13 6 3" xfId="34655" xr:uid="{00000000-0005-0000-0000-00000C880000}"/>
    <cellStyle name="Output 2 3 2 13 7" xfId="34656" xr:uid="{00000000-0005-0000-0000-00000D880000}"/>
    <cellStyle name="Output 2 3 2 13 7 2" xfId="34657" xr:uid="{00000000-0005-0000-0000-00000E880000}"/>
    <cellStyle name="Output 2 3 2 13 7 3" xfId="34658" xr:uid="{00000000-0005-0000-0000-00000F880000}"/>
    <cellStyle name="Output 2 3 2 13 8" xfId="34659" xr:uid="{00000000-0005-0000-0000-000010880000}"/>
    <cellStyle name="Output 2 3 2 13 8 2" xfId="34660" xr:uid="{00000000-0005-0000-0000-000011880000}"/>
    <cellStyle name="Output 2 3 2 13 8 3" xfId="34661" xr:uid="{00000000-0005-0000-0000-000012880000}"/>
    <cellStyle name="Output 2 3 2 13 9" xfId="34662" xr:uid="{00000000-0005-0000-0000-000013880000}"/>
    <cellStyle name="Output 2 3 2 13 9 2" xfId="34663" xr:uid="{00000000-0005-0000-0000-000014880000}"/>
    <cellStyle name="Output 2 3 2 13 9 3" xfId="34664" xr:uid="{00000000-0005-0000-0000-000015880000}"/>
    <cellStyle name="Output 2 3 2 14" xfId="34665" xr:uid="{00000000-0005-0000-0000-000016880000}"/>
    <cellStyle name="Output 2 3 2 14 2" xfId="34666" xr:uid="{00000000-0005-0000-0000-000017880000}"/>
    <cellStyle name="Output 2 3 2 14 3" xfId="34667" xr:uid="{00000000-0005-0000-0000-000018880000}"/>
    <cellStyle name="Output 2 3 2 15" xfId="34668" xr:uid="{00000000-0005-0000-0000-000019880000}"/>
    <cellStyle name="Output 2 3 2 15 2" xfId="34669" xr:uid="{00000000-0005-0000-0000-00001A880000}"/>
    <cellStyle name="Output 2 3 2 15 3" xfId="34670" xr:uid="{00000000-0005-0000-0000-00001B880000}"/>
    <cellStyle name="Output 2 3 2 16" xfId="58242" xr:uid="{00000000-0005-0000-0000-00001C880000}"/>
    <cellStyle name="Output 2 3 2 2" xfId="400" xr:uid="{00000000-0005-0000-0000-00001D880000}"/>
    <cellStyle name="Output 2 3 2 2 10" xfId="34671" xr:uid="{00000000-0005-0000-0000-00001E880000}"/>
    <cellStyle name="Output 2 3 2 2 10 2" xfId="34672" xr:uid="{00000000-0005-0000-0000-00001F880000}"/>
    <cellStyle name="Output 2 3 2 2 10 2 2" xfId="34673" xr:uid="{00000000-0005-0000-0000-000020880000}"/>
    <cellStyle name="Output 2 3 2 2 10 2 3" xfId="34674" xr:uid="{00000000-0005-0000-0000-000021880000}"/>
    <cellStyle name="Output 2 3 2 2 10 2 4" xfId="34675" xr:uid="{00000000-0005-0000-0000-000022880000}"/>
    <cellStyle name="Output 2 3 2 2 10 3" xfId="34676" xr:uid="{00000000-0005-0000-0000-000023880000}"/>
    <cellStyle name="Output 2 3 2 2 10 4" xfId="34677" xr:uid="{00000000-0005-0000-0000-000024880000}"/>
    <cellStyle name="Output 2 3 2 2 11" xfId="34678" xr:uid="{00000000-0005-0000-0000-000025880000}"/>
    <cellStyle name="Output 2 3 2 2 11 2" xfId="34679" xr:uid="{00000000-0005-0000-0000-000026880000}"/>
    <cellStyle name="Output 2 3 2 2 11 3" xfId="34680" xr:uid="{00000000-0005-0000-0000-000027880000}"/>
    <cellStyle name="Output 2 3 2 2 12" xfId="34681" xr:uid="{00000000-0005-0000-0000-000028880000}"/>
    <cellStyle name="Output 2 3 2 2 12 2" xfId="34682" xr:uid="{00000000-0005-0000-0000-000029880000}"/>
    <cellStyle name="Output 2 3 2 2 12 3" xfId="34683" xr:uid="{00000000-0005-0000-0000-00002A880000}"/>
    <cellStyle name="Output 2 3 2 2 13" xfId="58219" xr:uid="{00000000-0005-0000-0000-00002B880000}"/>
    <cellStyle name="Output 2 3 2 2 2" xfId="34684" xr:uid="{00000000-0005-0000-0000-00002C880000}"/>
    <cellStyle name="Output 2 3 2 2 2 10" xfId="34685" xr:uid="{00000000-0005-0000-0000-00002D880000}"/>
    <cellStyle name="Output 2 3 2 2 2 10 10" xfId="34686" xr:uid="{00000000-0005-0000-0000-00002E880000}"/>
    <cellStyle name="Output 2 3 2 2 2 10 11" xfId="34687" xr:uid="{00000000-0005-0000-0000-00002F880000}"/>
    <cellStyle name="Output 2 3 2 2 2 10 12" xfId="34688" xr:uid="{00000000-0005-0000-0000-000030880000}"/>
    <cellStyle name="Output 2 3 2 2 2 10 2" xfId="34689" xr:uid="{00000000-0005-0000-0000-000031880000}"/>
    <cellStyle name="Output 2 3 2 2 2 10 2 2" xfId="34690" xr:uid="{00000000-0005-0000-0000-000032880000}"/>
    <cellStyle name="Output 2 3 2 2 2 10 2 3" xfId="34691" xr:uid="{00000000-0005-0000-0000-000033880000}"/>
    <cellStyle name="Output 2 3 2 2 2 10 3" xfId="34692" xr:uid="{00000000-0005-0000-0000-000034880000}"/>
    <cellStyle name="Output 2 3 2 2 2 10 3 2" xfId="34693" xr:uid="{00000000-0005-0000-0000-000035880000}"/>
    <cellStyle name="Output 2 3 2 2 2 10 3 3" xfId="34694" xr:uid="{00000000-0005-0000-0000-000036880000}"/>
    <cellStyle name="Output 2 3 2 2 2 10 4" xfId="34695" xr:uid="{00000000-0005-0000-0000-000037880000}"/>
    <cellStyle name="Output 2 3 2 2 2 10 4 2" xfId="34696" xr:uid="{00000000-0005-0000-0000-000038880000}"/>
    <cellStyle name="Output 2 3 2 2 2 10 4 3" xfId="34697" xr:uid="{00000000-0005-0000-0000-000039880000}"/>
    <cellStyle name="Output 2 3 2 2 2 10 5" xfId="34698" xr:uid="{00000000-0005-0000-0000-00003A880000}"/>
    <cellStyle name="Output 2 3 2 2 2 10 5 2" xfId="34699" xr:uid="{00000000-0005-0000-0000-00003B880000}"/>
    <cellStyle name="Output 2 3 2 2 2 10 5 3" xfId="34700" xr:uid="{00000000-0005-0000-0000-00003C880000}"/>
    <cellStyle name="Output 2 3 2 2 2 10 6" xfId="34701" xr:uid="{00000000-0005-0000-0000-00003D880000}"/>
    <cellStyle name="Output 2 3 2 2 2 10 6 2" xfId="34702" xr:uid="{00000000-0005-0000-0000-00003E880000}"/>
    <cellStyle name="Output 2 3 2 2 2 10 6 3" xfId="34703" xr:uid="{00000000-0005-0000-0000-00003F880000}"/>
    <cellStyle name="Output 2 3 2 2 2 10 7" xfId="34704" xr:uid="{00000000-0005-0000-0000-000040880000}"/>
    <cellStyle name="Output 2 3 2 2 2 10 7 2" xfId="34705" xr:uid="{00000000-0005-0000-0000-000041880000}"/>
    <cellStyle name="Output 2 3 2 2 2 10 7 3" xfId="34706" xr:uid="{00000000-0005-0000-0000-000042880000}"/>
    <cellStyle name="Output 2 3 2 2 2 10 8" xfId="34707" xr:uid="{00000000-0005-0000-0000-000043880000}"/>
    <cellStyle name="Output 2 3 2 2 2 10 8 2" xfId="34708" xr:uid="{00000000-0005-0000-0000-000044880000}"/>
    <cellStyle name="Output 2 3 2 2 2 10 8 3" xfId="34709" xr:uid="{00000000-0005-0000-0000-000045880000}"/>
    <cellStyle name="Output 2 3 2 2 2 10 9" xfId="34710" xr:uid="{00000000-0005-0000-0000-000046880000}"/>
    <cellStyle name="Output 2 3 2 2 2 10 9 2" xfId="34711" xr:uid="{00000000-0005-0000-0000-000047880000}"/>
    <cellStyle name="Output 2 3 2 2 2 10 9 3" xfId="34712" xr:uid="{00000000-0005-0000-0000-000048880000}"/>
    <cellStyle name="Output 2 3 2 2 2 11" xfId="34713" xr:uid="{00000000-0005-0000-0000-000049880000}"/>
    <cellStyle name="Output 2 3 2 2 2 11 2" xfId="34714" xr:uid="{00000000-0005-0000-0000-00004A880000}"/>
    <cellStyle name="Output 2 3 2 2 2 11 3" xfId="34715" xr:uid="{00000000-0005-0000-0000-00004B880000}"/>
    <cellStyle name="Output 2 3 2 2 2 12" xfId="34716" xr:uid="{00000000-0005-0000-0000-00004C880000}"/>
    <cellStyle name="Output 2 3 2 2 2 12 2" xfId="34717" xr:uid="{00000000-0005-0000-0000-00004D880000}"/>
    <cellStyle name="Output 2 3 2 2 2 12 3" xfId="34718" xr:uid="{00000000-0005-0000-0000-00004E880000}"/>
    <cellStyle name="Output 2 3 2 2 2 13" xfId="34719" xr:uid="{00000000-0005-0000-0000-00004F880000}"/>
    <cellStyle name="Output 2 3 2 2 2 13 2" xfId="34720" xr:uid="{00000000-0005-0000-0000-000050880000}"/>
    <cellStyle name="Output 2 3 2 2 2 13 3" xfId="34721" xr:uid="{00000000-0005-0000-0000-000051880000}"/>
    <cellStyle name="Output 2 3 2 2 2 14" xfId="34722" xr:uid="{00000000-0005-0000-0000-000052880000}"/>
    <cellStyle name="Output 2 3 2 2 2 14 2" xfId="34723" xr:uid="{00000000-0005-0000-0000-000053880000}"/>
    <cellStyle name="Output 2 3 2 2 2 14 3" xfId="34724" xr:uid="{00000000-0005-0000-0000-000054880000}"/>
    <cellStyle name="Output 2 3 2 2 2 15" xfId="34725" xr:uid="{00000000-0005-0000-0000-000055880000}"/>
    <cellStyle name="Output 2 3 2 2 2 15 2" xfId="34726" xr:uid="{00000000-0005-0000-0000-000056880000}"/>
    <cellStyle name="Output 2 3 2 2 2 15 3" xfId="34727" xr:uid="{00000000-0005-0000-0000-000057880000}"/>
    <cellStyle name="Output 2 3 2 2 2 16" xfId="34728" xr:uid="{00000000-0005-0000-0000-000058880000}"/>
    <cellStyle name="Output 2 3 2 2 2 16 2" xfId="34729" xr:uid="{00000000-0005-0000-0000-000059880000}"/>
    <cellStyle name="Output 2 3 2 2 2 16 3" xfId="34730" xr:uid="{00000000-0005-0000-0000-00005A880000}"/>
    <cellStyle name="Output 2 3 2 2 2 17" xfId="34731" xr:uid="{00000000-0005-0000-0000-00005B880000}"/>
    <cellStyle name="Output 2 3 2 2 2 17 2" xfId="34732" xr:uid="{00000000-0005-0000-0000-00005C880000}"/>
    <cellStyle name="Output 2 3 2 2 2 17 3" xfId="34733" xr:uid="{00000000-0005-0000-0000-00005D880000}"/>
    <cellStyle name="Output 2 3 2 2 2 18" xfId="34734" xr:uid="{00000000-0005-0000-0000-00005E880000}"/>
    <cellStyle name="Output 2 3 2 2 2 18 2" xfId="34735" xr:uid="{00000000-0005-0000-0000-00005F880000}"/>
    <cellStyle name="Output 2 3 2 2 2 18 3" xfId="34736" xr:uid="{00000000-0005-0000-0000-000060880000}"/>
    <cellStyle name="Output 2 3 2 2 2 19" xfId="34737" xr:uid="{00000000-0005-0000-0000-000061880000}"/>
    <cellStyle name="Output 2 3 2 2 2 19 2" xfId="34738" xr:uid="{00000000-0005-0000-0000-000062880000}"/>
    <cellStyle name="Output 2 3 2 2 2 19 3" xfId="34739" xr:uid="{00000000-0005-0000-0000-000063880000}"/>
    <cellStyle name="Output 2 3 2 2 2 2" xfId="34740" xr:uid="{00000000-0005-0000-0000-000064880000}"/>
    <cellStyle name="Output 2 3 2 2 2 2 10" xfId="34741" xr:uid="{00000000-0005-0000-0000-000065880000}"/>
    <cellStyle name="Output 2 3 2 2 2 2 10 2" xfId="34742" xr:uid="{00000000-0005-0000-0000-000066880000}"/>
    <cellStyle name="Output 2 3 2 2 2 2 10 3" xfId="34743" xr:uid="{00000000-0005-0000-0000-000067880000}"/>
    <cellStyle name="Output 2 3 2 2 2 2 11" xfId="34744" xr:uid="{00000000-0005-0000-0000-000068880000}"/>
    <cellStyle name="Output 2 3 2 2 2 2 12" xfId="34745" xr:uid="{00000000-0005-0000-0000-000069880000}"/>
    <cellStyle name="Output 2 3 2 2 2 2 2" xfId="34746" xr:uid="{00000000-0005-0000-0000-00006A880000}"/>
    <cellStyle name="Output 2 3 2 2 2 2 2 2" xfId="34747" xr:uid="{00000000-0005-0000-0000-00006B880000}"/>
    <cellStyle name="Output 2 3 2 2 2 2 2 3" xfId="34748" xr:uid="{00000000-0005-0000-0000-00006C880000}"/>
    <cellStyle name="Output 2 3 2 2 2 2 3" xfId="34749" xr:uid="{00000000-0005-0000-0000-00006D880000}"/>
    <cellStyle name="Output 2 3 2 2 2 2 3 2" xfId="34750" xr:uid="{00000000-0005-0000-0000-00006E880000}"/>
    <cellStyle name="Output 2 3 2 2 2 2 3 3" xfId="34751" xr:uid="{00000000-0005-0000-0000-00006F880000}"/>
    <cellStyle name="Output 2 3 2 2 2 2 4" xfId="34752" xr:uid="{00000000-0005-0000-0000-000070880000}"/>
    <cellStyle name="Output 2 3 2 2 2 2 4 2" xfId="34753" xr:uid="{00000000-0005-0000-0000-000071880000}"/>
    <cellStyle name="Output 2 3 2 2 2 2 4 3" xfId="34754" xr:uid="{00000000-0005-0000-0000-000072880000}"/>
    <cellStyle name="Output 2 3 2 2 2 2 5" xfId="34755" xr:uid="{00000000-0005-0000-0000-000073880000}"/>
    <cellStyle name="Output 2 3 2 2 2 2 5 2" xfId="34756" xr:uid="{00000000-0005-0000-0000-000074880000}"/>
    <cellStyle name="Output 2 3 2 2 2 2 5 3" xfId="34757" xr:uid="{00000000-0005-0000-0000-000075880000}"/>
    <cellStyle name="Output 2 3 2 2 2 2 6" xfId="34758" xr:uid="{00000000-0005-0000-0000-000076880000}"/>
    <cellStyle name="Output 2 3 2 2 2 2 6 2" xfId="34759" xr:uid="{00000000-0005-0000-0000-000077880000}"/>
    <cellStyle name="Output 2 3 2 2 2 2 6 3" xfId="34760" xr:uid="{00000000-0005-0000-0000-000078880000}"/>
    <cellStyle name="Output 2 3 2 2 2 2 7" xfId="34761" xr:uid="{00000000-0005-0000-0000-000079880000}"/>
    <cellStyle name="Output 2 3 2 2 2 2 7 2" xfId="34762" xr:uid="{00000000-0005-0000-0000-00007A880000}"/>
    <cellStyle name="Output 2 3 2 2 2 2 7 3" xfId="34763" xr:uid="{00000000-0005-0000-0000-00007B880000}"/>
    <cellStyle name="Output 2 3 2 2 2 2 8" xfId="34764" xr:uid="{00000000-0005-0000-0000-00007C880000}"/>
    <cellStyle name="Output 2 3 2 2 2 2 8 2" xfId="34765" xr:uid="{00000000-0005-0000-0000-00007D880000}"/>
    <cellStyle name="Output 2 3 2 2 2 2 8 3" xfId="34766" xr:uid="{00000000-0005-0000-0000-00007E880000}"/>
    <cellStyle name="Output 2 3 2 2 2 2 9" xfId="34767" xr:uid="{00000000-0005-0000-0000-00007F880000}"/>
    <cellStyle name="Output 2 3 2 2 2 2 9 2" xfId="34768" xr:uid="{00000000-0005-0000-0000-000080880000}"/>
    <cellStyle name="Output 2 3 2 2 2 2 9 3" xfId="34769" xr:uid="{00000000-0005-0000-0000-000081880000}"/>
    <cellStyle name="Output 2 3 2 2 2 20" xfId="34770" xr:uid="{00000000-0005-0000-0000-000082880000}"/>
    <cellStyle name="Output 2 3 2 2 2 21" xfId="34771" xr:uid="{00000000-0005-0000-0000-000083880000}"/>
    <cellStyle name="Output 2 3 2 2 2 3" xfId="34772" xr:uid="{00000000-0005-0000-0000-000084880000}"/>
    <cellStyle name="Output 2 3 2 2 2 3 10" xfId="34773" xr:uid="{00000000-0005-0000-0000-000085880000}"/>
    <cellStyle name="Output 2 3 2 2 2 3 10 2" xfId="34774" xr:uid="{00000000-0005-0000-0000-000086880000}"/>
    <cellStyle name="Output 2 3 2 2 2 3 10 3" xfId="34775" xr:uid="{00000000-0005-0000-0000-000087880000}"/>
    <cellStyle name="Output 2 3 2 2 2 3 11" xfId="34776" xr:uid="{00000000-0005-0000-0000-000088880000}"/>
    <cellStyle name="Output 2 3 2 2 2 3 12" xfId="34777" xr:uid="{00000000-0005-0000-0000-000089880000}"/>
    <cellStyle name="Output 2 3 2 2 2 3 2" xfId="34778" xr:uid="{00000000-0005-0000-0000-00008A880000}"/>
    <cellStyle name="Output 2 3 2 2 2 3 2 2" xfId="34779" xr:uid="{00000000-0005-0000-0000-00008B880000}"/>
    <cellStyle name="Output 2 3 2 2 2 3 2 3" xfId="34780" xr:uid="{00000000-0005-0000-0000-00008C880000}"/>
    <cellStyle name="Output 2 3 2 2 2 3 3" xfId="34781" xr:uid="{00000000-0005-0000-0000-00008D880000}"/>
    <cellStyle name="Output 2 3 2 2 2 3 3 2" xfId="34782" xr:uid="{00000000-0005-0000-0000-00008E880000}"/>
    <cellStyle name="Output 2 3 2 2 2 3 3 3" xfId="34783" xr:uid="{00000000-0005-0000-0000-00008F880000}"/>
    <cellStyle name="Output 2 3 2 2 2 3 4" xfId="34784" xr:uid="{00000000-0005-0000-0000-000090880000}"/>
    <cellStyle name="Output 2 3 2 2 2 3 4 2" xfId="34785" xr:uid="{00000000-0005-0000-0000-000091880000}"/>
    <cellStyle name="Output 2 3 2 2 2 3 4 3" xfId="34786" xr:uid="{00000000-0005-0000-0000-000092880000}"/>
    <cellStyle name="Output 2 3 2 2 2 3 5" xfId="34787" xr:uid="{00000000-0005-0000-0000-000093880000}"/>
    <cellStyle name="Output 2 3 2 2 2 3 5 2" xfId="34788" xr:uid="{00000000-0005-0000-0000-000094880000}"/>
    <cellStyle name="Output 2 3 2 2 2 3 5 3" xfId="34789" xr:uid="{00000000-0005-0000-0000-000095880000}"/>
    <cellStyle name="Output 2 3 2 2 2 3 6" xfId="34790" xr:uid="{00000000-0005-0000-0000-000096880000}"/>
    <cellStyle name="Output 2 3 2 2 2 3 6 2" xfId="34791" xr:uid="{00000000-0005-0000-0000-000097880000}"/>
    <cellStyle name="Output 2 3 2 2 2 3 6 3" xfId="34792" xr:uid="{00000000-0005-0000-0000-000098880000}"/>
    <cellStyle name="Output 2 3 2 2 2 3 7" xfId="34793" xr:uid="{00000000-0005-0000-0000-000099880000}"/>
    <cellStyle name="Output 2 3 2 2 2 3 7 2" xfId="34794" xr:uid="{00000000-0005-0000-0000-00009A880000}"/>
    <cellStyle name="Output 2 3 2 2 2 3 7 3" xfId="34795" xr:uid="{00000000-0005-0000-0000-00009B880000}"/>
    <cellStyle name="Output 2 3 2 2 2 3 8" xfId="34796" xr:uid="{00000000-0005-0000-0000-00009C880000}"/>
    <cellStyle name="Output 2 3 2 2 2 3 8 2" xfId="34797" xr:uid="{00000000-0005-0000-0000-00009D880000}"/>
    <cellStyle name="Output 2 3 2 2 2 3 8 3" xfId="34798" xr:uid="{00000000-0005-0000-0000-00009E880000}"/>
    <cellStyle name="Output 2 3 2 2 2 3 9" xfId="34799" xr:uid="{00000000-0005-0000-0000-00009F880000}"/>
    <cellStyle name="Output 2 3 2 2 2 3 9 2" xfId="34800" xr:uid="{00000000-0005-0000-0000-0000A0880000}"/>
    <cellStyle name="Output 2 3 2 2 2 3 9 3" xfId="34801" xr:uid="{00000000-0005-0000-0000-0000A1880000}"/>
    <cellStyle name="Output 2 3 2 2 2 4" xfId="34802" xr:uid="{00000000-0005-0000-0000-0000A2880000}"/>
    <cellStyle name="Output 2 3 2 2 2 4 10" xfId="34803" xr:uid="{00000000-0005-0000-0000-0000A3880000}"/>
    <cellStyle name="Output 2 3 2 2 2 4 10 2" xfId="34804" xr:uid="{00000000-0005-0000-0000-0000A4880000}"/>
    <cellStyle name="Output 2 3 2 2 2 4 10 3" xfId="34805" xr:uid="{00000000-0005-0000-0000-0000A5880000}"/>
    <cellStyle name="Output 2 3 2 2 2 4 11" xfId="34806" xr:uid="{00000000-0005-0000-0000-0000A6880000}"/>
    <cellStyle name="Output 2 3 2 2 2 4 12" xfId="34807" xr:uid="{00000000-0005-0000-0000-0000A7880000}"/>
    <cellStyle name="Output 2 3 2 2 2 4 2" xfId="34808" xr:uid="{00000000-0005-0000-0000-0000A8880000}"/>
    <cellStyle name="Output 2 3 2 2 2 4 2 2" xfId="34809" xr:uid="{00000000-0005-0000-0000-0000A9880000}"/>
    <cellStyle name="Output 2 3 2 2 2 4 2 3" xfId="34810" xr:uid="{00000000-0005-0000-0000-0000AA880000}"/>
    <cellStyle name="Output 2 3 2 2 2 4 3" xfId="34811" xr:uid="{00000000-0005-0000-0000-0000AB880000}"/>
    <cellStyle name="Output 2 3 2 2 2 4 3 2" xfId="34812" xr:uid="{00000000-0005-0000-0000-0000AC880000}"/>
    <cellStyle name="Output 2 3 2 2 2 4 3 3" xfId="34813" xr:uid="{00000000-0005-0000-0000-0000AD880000}"/>
    <cellStyle name="Output 2 3 2 2 2 4 4" xfId="34814" xr:uid="{00000000-0005-0000-0000-0000AE880000}"/>
    <cellStyle name="Output 2 3 2 2 2 4 4 2" xfId="34815" xr:uid="{00000000-0005-0000-0000-0000AF880000}"/>
    <cellStyle name="Output 2 3 2 2 2 4 4 3" xfId="34816" xr:uid="{00000000-0005-0000-0000-0000B0880000}"/>
    <cellStyle name="Output 2 3 2 2 2 4 5" xfId="34817" xr:uid="{00000000-0005-0000-0000-0000B1880000}"/>
    <cellStyle name="Output 2 3 2 2 2 4 5 2" xfId="34818" xr:uid="{00000000-0005-0000-0000-0000B2880000}"/>
    <cellStyle name="Output 2 3 2 2 2 4 5 3" xfId="34819" xr:uid="{00000000-0005-0000-0000-0000B3880000}"/>
    <cellStyle name="Output 2 3 2 2 2 4 6" xfId="34820" xr:uid="{00000000-0005-0000-0000-0000B4880000}"/>
    <cellStyle name="Output 2 3 2 2 2 4 6 2" xfId="34821" xr:uid="{00000000-0005-0000-0000-0000B5880000}"/>
    <cellStyle name="Output 2 3 2 2 2 4 6 3" xfId="34822" xr:uid="{00000000-0005-0000-0000-0000B6880000}"/>
    <cellStyle name="Output 2 3 2 2 2 4 7" xfId="34823" xr:uid="{00000000-0005-0000-0000-0000B7880000}"/>
    <cellStyle name="Output 2 3 2 2 2 4 7 2" xfId="34824" xr:uid="{00000000-0005-0000-0000-0000B8880000}"/>
    <cellStyle name="Output 2 3 2 2 2 4 7 3" xfId="34825" xr:uid="{00000000-0005-0000-0000-0000B9880000}"/>
    <cellStyle name="Output 2 3 2 2 2 4 8" xfId="34826" xr:uid="{00000000-0005-0000-0000-0000BA880000}"/>
    <cellStyle name="Output 2 3 2 2 2 4 8 2" xfId="34827" xr:uid="{00000000-0005-0000-0000-0000BB880000}"/>
    <cellStyle name="Output 2 3 2 2 2 4 8 3" xfId="34828" xr:uid="{00000000-0005-0000-0000-0000BC880000}"/>
    <cellStyle name="Output 2 3 2 2 2 4 9" xfId="34829" xr:uid="{00000000-0005-0000-0000-0000BD880000}"/>
    <cellStyle name="Output 2 3 2 2 2 4 9 2" xfId="34830" xr:uid="{00000000-0005-0000-0000-0000BE880000}"/>
    <cellStyle name="Output 2 3 2 2 2 4 9 3" xfId="34831" xr:uid="{00000000-0005-0000-0000-0000BF880000}"/>
    <cellStyle name="Output 2 3 2 2 2 5" xfId="34832" xr:uid="{00000000-0005-0000-0000-0000C0880000}"/>
    <cellStyle name="Output 2 3 2 2 2 5 10" xfId="34833" xr:uid="{00000000-0005-0000-0000-0000C1880000}"/>
    <cellStyle name="Output 2 3 2 2 2 5 10 2" xfId="34834" xr:uid="{00000000-0005-0000-0000-0000C2880000}"/>
    <cellStyle name="Output 2 3 2 2 2 5 10 3" xfId="34835" xr:uid="{00000000-0005-0000-0000-0000C3880000}"/>
    <cellStyle name="Output 2 3 2 2 2 5 11" xfId="34836" xr:uid="{00000000-0005-0000-0000-0000C4880000}"/>
    <cellStyle name="Output 2 3 2 2 2 5 12" xfId="34837" xr:uid="{00000000-0005-0000-0000-0000C5880000}"/>
    <cellStyle name="Output 2 3 2 2 2 5 2" xfId="34838" xr:uid="{00000000-0005-0000-0000-0000C6880000}"/>
    <cellStyle name="Output 2 3 2 2 2 5 2 2" xfId="34839" xr:uid="{00000000-0005-0000-0000-0000C7880000}"/>
    <cellStyle name="Output 2 3 2 2 2 5 2 3" xfId="34840" xr:uid="{00000000-0005-0000-0000-0000C8880000}"/>
    <cellStyle name="Output 2 3 2 2 2 5 3" xfId="34841" xr:uid="{00000000-0005-0000-0000-0000C9880000}"/>
    <cellStyle name="Output 2 3 2 2 2 5 3 2" xfId="34842" xr:uid="{00000000-0005-0000-0000-0000CA880000}"/>
    <cellStyle name="Output 2 3 2 2 2 5 3 3" xfId="34843" xr:uid="{00000000-0005-0000-0000-0000CB880000}"/>
    <cellStyle name="Output 2 3 2 2 2 5 4" xfId="34844" xr:uid="{00000000-0005-0000-0000-0000CC880000}"/>
    <cellStyle name="Output 2 3 2 2 2 5 4 2" xfId="34845" xr:uid="{00000000-0005-0000-0000-0000CD880000}"/>
    <cellStyle name="Output 2 3 2 2 2 5 4 3" xfId="34846" xr:uid="{00000000-0005-0000-0000-0000CE880000}"/>
    <cellStyle name="Output 2 3 2 2 2 5 5" xfId="34847" xr:uid="{00000000-0005-0000-0000-0000CF880000}"/>
    <cellStyle name="Output 2 3 2 2 2 5 5 2" xfId="34848" xr:uid="{00000000-0005-0000-0000-0000D0880000}"/>
    <cellStyle name="Output 2 3 2 2 2 5 5 3" xfId="34849" xr:uid="{00000000-0005-0000-0000-0000D1880000}"/>
    <cellStyle name="Output 2 3 2 2 2 5 6" xfId="34850" xr:uid="{00000000-0005-0000-0000-0000D2880000}"/>
    <cellStyle name="Output 2 3 2 2 2 5 6 2" xfId="34851" xr:uid="{00000000-0005-0000-0000-0000D3880000}"/>
    <cellStyle name="Output 2 3 2 2 2 5 6 3" xfId="34852" xr:uid="{00000000-0005-0000-0000-0000D4880000}"/>
    <cellStyle name="Output 2 3 2 2 2 5 7" xfId="34853" xr:uid="{00000000-0005-0000-0000-0000D5880000}"/>
    <cellStyle name="Output 2 3 2 2 2 5 7 2" xfId="34854" xr:uid="{00000000-0005-0000-0000-0000D6880000}"/>
    <cellStyle name="Output 2 3 2 2 2 5 7 3" xfId="34855" xr:uid="{00000000-0005-0000-0000-0000D7880000}"/>
    <cellStyle name="Output 2 3 2 2 2 5 8" xfId="34856" xr:uid="{00000000-0005-0000-0000-0000D8880000}"/>
    <cellStyle name="Output 2 3 2 2 2 5 8 2" xfId="34857" xr:uid="{00000000-0005-0000-0000-0000D9880000}"/>
    <cellStyle name="Output 2 3 2 2 2 5 8 3" xfId="34858" xr:uid="{00000000-0005-0000-0000-0000DA880000}"/>
    <cellStyle name="Output 2 3 2 2 2 5 9" xfId="34859" xr:uid="{00000000-0005-0000-0000-0000DB880000}"/>
    <cellStyle name="Output 2 3 2 2 2 5 9 2" xfId="34860" xr:uid="{00000000-0005-0000-0000-0000DC880000}"/>
    <cellStyle name="Output 2 3 2 2 2 5 9 3" xfId="34861" xr:uid="{00000000-0005-0000-0000-0000DD880000}"/>
    <cellStyle name="Output 2 3 2 2 2 6" xfId="34862" xr:uid="{00000000-0005-0000-0000-0000DE880000}"/>
    <cellStyle name="Output 2 3 2 2 2 6 10" xfId="34863" xr:uid="{00000000-0005-0000-0000-0000DF880000}"/>
    <cellStyle name="Output 2 3 2 2 2 6 10 2" xfId="34864" xr:uid="{00000000-0005-0000-0000-0000E0880000}"/>
    <cellStyle name="Output 2 3 2 2 2 6 10 3" xfId="34865" xr:uid="{00000000-0005-0000-0000-0000E1880000}"/>
    <cellStyle name="Output 2 3 2 2 2 6 11" xfId="34866" xr:uid="{00000000-0005-0000-0000-0000E2880000}"/>
    <cellStyle name="Output 2 3 2 2 2 6 12" xfId="34867" xr:uid="{00000000-0005-0000-0000-0000E3880000}"/>
    <cellStyle name="Output 2 3 2 2 2 6 2" xfId="34868" xr:uid="{00000000-0005-0000-0000-0000E4880000}"/>
    <cellStyle name="Output 2 3 2 2 2 6 2 2" xfId="34869" xr:uid="{00000000-0005-0000-0000-0000E5880000}"/>
    <cellStyle name="Output 2 3 2 2 2 6 2 3" xfId="34870" xr:uid="{00000000-0005-0000-0000-0000E6880000}"/>
    <cellStyle name="Output 2 3 2 2 2 6 3" xfId="34871" xr:uid="{00000000-0005-0000-0000-0000E7880000}"/>
    <cellStyle name="Output 2 3 2 2 2 6 3 2" xfId="34872" xr:uid="{00000000-0005-0000-0000-0000E8880000}"/>
    <cellStyle name="Output 2 3 2 2 2 6 3 3" xfId="34873" xr:uid="{00000000-0005-0000-0000-0000E9880000}"/>
    <cellStyle name="Output 2 3 2 2 2 6 4" xfId="34874" xr:uid="{00000000-0005-0000-0000-0000EA880000}"/>
    <cellStyle name="Output 2 3 2 2 2 6 4 2" xfId="34875" xr:uid="{00000000-0005-0000-0000-0000EB880000}"/>
    <cellStyle name="Output 2 3 2 2 2 6 4 3" xfId="34876" xr:uid="{00000000-0005-0000-0000-0000EC880000}"/>
    <cellStyle name="Output 2 3 2 2 2 6 5" xfId="34877" xr:uid="{00000000-0005-0000-0000-0000ED880000}"/>
    <cellStyle name="Output 2 3 2 2 2 6 5 2" xfId="34878" xr:uid="{00000000-0005-0000-0000-0000EE880000}"/>
    <cellStyle name="Output 2 3 2 2 2 6 5 3" xfId="34879" xr:uid="{00000000-0005-0000-0000-0000EF880000}"/>
    <cellStyle name="Output 2 3 2 2 2 6 6" xfId="34880" xr:uid="{00000000-0005-0000-0000-0000F0880000}"/>
    <cellStyle name="Output 2 3 2 2 2 6 6 2" xfId="34881" xr:uid="{00000000-0005-0000-0000-0000F1880000}"/>
    <cellStyle name="Output 2 3 2 2 2 6 6 3" xfId="34882" xr:uid="{00000000-0005-0000-0000-0000F2880000}"/>
    <cellStyle name="Output 2 3 2 2 2 6 7" xfId="34883" xr:uid="{00000000-0005-0000-0000-0000F3880000}"/>
    <cellStyle name="Output 2 3 2 2 2 6 7 2" xfId="34884" xr:uid="{00000000-0005-0000-0000-0000F4880000}"/>
    <cellStyle name="Output 2 3 2 2 2 6 7 3" xfId="34885" xr:uid="{00000000-0005-0000-0000-0000F5880000}"/>
    <cellStyle name="Output 2 3 2 2 2 6 8" xfId="34886" xr:uid="{00000000-0005-0000-0000-0000F6880000}"/>
    <cellStyle name="Output 2 3 2 2 2 6 8 2" xfId="34887" xr:uid="{00000000-0005-0000-0000-0000F7880000}"/>
    <cellStyle name="Output 2 3 2 2 2 6 8 3" xfId="34888" xr:uid="{00000000-0005-0000-0000-0000F8880000}"/>
    <cellStyle name="Output 2 3 2 2 2 6 9" xfId="34889" xr:uid="{00000000-0005-0000-0000-0000F9880000}"/>
    <cellStyle name="Output 2 3 2 2 2 6 9 2" xfId="34890" xr:uid="{00000000-0005-0000-0000-0000FA880000}"/>
    <cellStyle name="Output 2 3 2 2 2 6 9 3" xfId="34891" xr:uid="{00000000-0005-0000-0000-0000FB880000}"/>
    <cellStyle name="Output 2 3 2 2 2 7" xfId="34892" xr:uid="{00000000-0005-0000-0000-0000FC880000}"/>
    <cellStyle name="Output 2 3 2 2 2 7 10" xfId="34893" xr:uid="{00000000-0005-0000-0000-0000FD880000}"/>
    <cellStyle name="Output 2 3 2 2 2 7 10 2" xfId="34894" xr:uid="{00000000-0005-0000-0000-0000FE880000}"/>
    <cellStyle name="Output 2 3 2 2 2 7 10 3" xfId="34895" xr:uid="{00000000-0005-0000-0000-0000FF880000}"/>
    <cellStyle name="Output 2 3 2 2 2 7 11" xfId="34896" xr:uid="{00000000-0005-0000-0000-000000890000}"/>
    <cellStyle name="Output 2 3 2 2 2 7 12" xfId="34897" xr:uid="{00000000-0005-0000-0000-000001890000}"/>
    <cellStyle name="Output 2 3 2 2 2 7 2" xfId="34898" xr:uid="{00000000-0005-0000-0000-000002890000}"/>
    <cellStyle name="Output 2 3 2 2 2 7 2 2" xfId="34899" xr:uid="{00000000-0005-0000-0000-000003890000}"/>
    <cellStyle name="Output 2 3 2 2 2 7 2 3" xfId="34900" xr:uid="{00000000-0005-0000-0000-000004890000}"/>
    <cellStyle name="Output 2 3 2 2 2 7 3" xfId="34901" xr:uid="{00000000-0005-0000-0000-000005890000}"/>
    <cellStyle name="Output 2 3 2 2 2 7 3 2" xfId="34902" xr:uid="{00000000-0005-0000-0000-000006890000}"/>
    <cellStyle name="Output 2 3 2 2 2 7 3 3" xfId="34903" xr:uid="{00000000-0005-0000-0000-000007890000}"/>
    <cellStyle name="Output 2 3 2 2 2 7 4" xfId="34904" xr:uid="{00000000-0005-0000-0000-000008890000}"/>
    <cellStyle name="Output 2 3 2 2 2 7 4 2" xfId="34905" xr:uid="{00000000-0005-0000-0000-000009890000}"/>
    <cellStyle name="Output 2 3 2 2 2 7 4 3" xfId="34906" xr:uid="{00000000-0005-0000-0000-00000A890000}"/>
    <cellStyle name="Output 2 3 2 2 2 7 5" xfId="34907" xr:uid="{00000000-0005-0000-0000-00000B890000}"/>
    <cellStyle name="Output 2 3 2 2 2 7 5 2" xfId="34908" xr:uid="{00000000-0005-0000-0000-00000C890000}"/>
    <cellStyle name="Output 2 3 2 2 2 7 5 3" xfId="34909" xr:uid="{00000000-0005-0000-0000-00000D890000}"/>
    <cellStyle name="Output 2 3 2 2 2 7 6" xfId="34910" xr:uid="{00000000-0005-0000-0000-00000E890000}"/>
    <cellStyle name="Output 2 3 2 2 2 7 6 2" xfId="34911" xr:uid="{00000000-0005-0000-0000-00000F890000}"/>
    <cellStyle name="Output 2 3 2 2 2 7 6 3" xfId="34912" xr:uid="{00000000-0005-0000-0000-000010890000}"/>
    <cellStyle name="Output 2 3 2 2 2 7 7" xfId="34913" xr:uid="{00000000-0005-0000-0000-000011890000}"/>
    <cellStyle name="Output 2 3 2 2 2 7 7 2" xfId="34914" xr:uid="{00000000-0005-0000-0000-000012890000}"/>
    <cellStyle name="Output 2 3 2 2 2 7 7 3" xfId="34915" xr:uid="{00000000-0005-0000-0000-000013890000}"/>
    <cellStyle name="Output 2 3 2 2 2 7 8" xfId="34916" xr:uid="{00000000-0005-0000-0000-000014890000}"/>
    <cellStyle name="Output 2 3 2 2 2 7 8 2" xfId="34917" xr:uid="{00000000-0005-0000-0000-000015890000}"/>
    <cellStyle name="Output 2 3 2 2 2 7 8 3" xfId="34918" xr:uid="{00000000-0005-0000-0000-000016890000}"/>
    <cellStyle name="Output 2 3 2 2 2 7 9" xfId="34919" xr:uid="{00000000-0005-0000-0000-000017890000}"/>
    <cellStyle name="Output 2 3 2 2 2 7 9 2" xfId="34920" xr:uid="{00000000-0005-0000-0000-000018890000}"/>
    <cellStyle name="Output 2 3 2 2 2 7 9 3" xfId="34921" xr:uid="{00000000-0005-0000-0000-000019890000}"/>
    <cellStyle name="Output 2 3 2 2 2 8" xfId="34922" xr:uid="{00000000-0005-0000-0000-00001A890000}"/>
    <cellStyle name="Output 2 3 2 2 2 8 10" xfId="34923" xr:uid="{00000000-0005-0000-0000-00001B890000}"/>
    <cellStyle name="Output 2 3 2 2 2 8 10 2" xfId="34924" xr:uid="{00000000-0005-0000-0000-00001C890000}"/>
    <cellStyle name="Output 2 3 2 2 2 8 10 3" xfId="34925" xr:uid="{00000000-0005-0000-0000-00001D890000}"/>
    <cellStyle name="Output 2 3 2 2 2 8 11" xfId="34926" xr:uid="{00000000-0005-0000-0000-00001E890000}"/>
    <cellStyle name="Output 2 3 2 2 2 8 12" xfId="34927" xr:uid="{00000000-0005-0000-0000-00001F890000}"/>
    <cellStyle name="Output 2 3 2 2 2 8 2" xfId="34928" xr:uid="{00000000-0005-0000-0000-000020890000}"/>
    <cellStyle name="Output 2 3 2 2 2 8 2 2" xfId="34929" xr:uid="{00000000-0005-0000-0000-000021890000}"/>
    <cellStyle name="Output 2 3 2 2 2 8 2 3" xfId="34930" xr:uid="{00000000-0005-0000-0000-000022890000}"/>
    <cellStyle name="Output 2 3 2 2 2 8 3" xfId="34931" xr:uid="{00000000-0005-0000-0000-000023890000}"/>
    <cellStyle name="Output 2 3 2 2 2 8 3 2" xfId="34932" xr:uid="{00000000-0005-0000-0000-000024890000}"/>
    <cellStyle name="Output 2 3 2 2 2 8 3 3" xfId="34933" xr:uid="{00000000-0005-0000-0000-000025890000}"/>
    <cellStyle name="Output 2 3 2 2 2 8 4" xfId="34934" xr:uid="{00000000-0005-0000-0000-000026890000}"/>
    <cellStyle name="Output 2 3 2 2 2 8 4 2" xfId="34935" xr:uid="{00000000-0005-0000-0000-000027890000}"/>
    <cellStyle name="Output 2 3 2 2 2 8 4 3" xfId="34936" xr:uid="{00000000-0005-0000-0000-000028890000}"/>
    <cellStyle name="Output 2 3 2 2 2 8 5" xfId="34937" xr:uid="{00000000-0005-0000-0000-000029890000}"/>
    <cellStyle name="Output 2 3 2 2 2 8 5 2" xfId="34938" xr:uid="{00000000-0005-0000-0000-00002A890000}"/>
    <cellStyle name="Output 2 3 2 2 2 8 5 3" xfId="34939" xr:uid="{00000000-0005-0000-0000-00002B890000}"/>
    <cellStyle name="Output 2 3 2 2 2 8 6" xfId="34940" xr:uid="{00000000-0005-0000-0000-00002C890000}"/>
    <cellStyle name="Output 2 3 2 2 2 8 6 2" xfId="34941" xr:uid="{00000000-0005-0000-0000-00002D890000}"/>
    <cellStyle name="Output 2 3 2 2 2 8 6 3" xfId="34942" xr:uid="{00000000-0005-0000-0000-00002E890000}"/>
    <cellStyle name="Output 2 3 2 2 2 8 7" xfId="34943" xr:uid="{00000000-0005-0000-0000-00002F890000}"/>
    <cellStyle name="Output 2 3 2 2 2 8 7 2" xfId="34944" xr:uid="{00000000-0005-0000-0000-000030890000}"/>
    <cellStyle name="Output 2 3 2 2 2 8 7 3" xfId="34945" xr:uid="{00000000-0005-0000-0000-000031890000}"/>
    <cellStyle name="Output 2 3 2 2 2 8 8" xfId="34946" xr:uid="{00000000-0005-0000-0000-000032890000}"/>
    <cellStyle name="Output 2 3 2 2 2 8 8 2" xfId="34947" xr:uid="{00000000-0005-0000-0000-000033890000}"/>
    <cellStyle name="Output 2 3 2 2 2 8 8 3" xfId="34948" xr:uid="{00000000-0005-0000-0000-000034890000}"/>
    <cellStyle name="Output 2 3 2 2 2 8 9" xfId="34949" xr:uid="{00000000-0005-0000-0000-000035890000}"/>
    <cellStyle name="Output 2 3 2 2 2 8 9 2" xfId="34950" xr:uid="{00000000-0005-0000-0000-000036890000}"/>
    <cellStyle name="Output 2 3 2 2 2 8 9 3" xfId="34951" xr:uid="{00000000-0005-0000-0000-000037890000}"/>
    <cellStyle name="Output 2 3 2 2 2 9" xfId="34952" xr:uid="{00000000-0005-0000-0000-000038890000}"/>
    <cellStyle name="Output 2 3 2 2 2 9 10" xfId="34953" xr:uid="{00000000-0005-0000-0000-000039890000}"/>
    <cellStyle name="Output 2 3 2 2 2 9 11" xfId="34954" xr:uid="{00000000-0005-0000-0000-00003A890000}"/>
    <cellStyle name="Output 2 3 2 2 2 9 12" xfId="34955" xr:uid="{00000000-0005-0000-0000-00003B890000}"/>
    <cellStyle name="Output 2 3 2 2 2 9 2" xfId="34956" xr:uid="{00000000-0005-0000-0000-00003C890000}"/>
    <cellStyle name="Output 2 3 2 2 2 9 2 2" xfId="34957" xr:uid="{00000000-0005-0000-0000-00003D890000}"/>
    <cellStyle name="Output 2 3 2 2 2 9 2 3" xfId="34958" xr:uid="{00000000-0005-0000-0000-00003E890000}"/>
    <cellStyle name="Output 2 3 2 2 2 9 3" xfId="34959" xr:uid="{00000000-0005-0000-0000-00003F890000}"/>
    <cellStyle name="Output 2 3 2 2 2 9 3 2" xfId="34960" xr:uid="{00000000-0005-0000-0000-000040890000}"/>
    <cellStyle name="Output 2 3 2 2 2 9 3 3" xfId="34961" xr:uid="{00000000-0005-0000-0000-000041890000}"/>
    <cellStyle name="Output 2 3 2 2 2 9 4" xfId="34962" xr:uid="{00000000-0005-0000-0000-000042890000}"/>
    <cellStyle name="Output 2 3 2 2 2 9 4 2" xfId="34963" xr:uid="{00000000-0005-0000-0000-000043890000}"/>
    <cellStyle name="Output 2 3 2 2 2 9 4 3" xfId="34964" xr:uid="{00000000-0005-0000-0000-000044890000}"/>
    <cellStyle name="Output 2 3 2 2 2 9 5" xfId="34965" xr:uid="{00000000-0005-0000-0000-000045890000}"/>
    <cellStyle name="Output 2 3 2 2 2 9 5 2" xfId="34966" xr:uid="{00000000-0005-0000-0000-000046890000}"/>
    <cellStyle name="Output 2 3 2 2 2 9 5 3" xfId="34967" xr:uid="{00000000-0005-0000-0000-000047890000}"/>
    <cellStyle name="Output 2 3 2 2 2 9 6" xfId="34968" xr:uid="{00000000-0005-0000-0000-000048890000}"/>
    <cellStyle name="Output 2 3 2 2 2 9 6 2" xfId="34969" xr:uid="{00000000-0005-0000-0000-000049890000}"/>
    <cellStyle name="Output 2 3 2 2 2 9 6 3" xfId="34970" xr:uid="{00000000-0005-0000-0000-00004A890000}"/>
    <cellStyle name="Output 2 3 2 2 2 9 7" xfId="34971" xr:uid="{00000000-0005-0000-0000-00004B890000}"/>
    <cellStyle name="Output 2 3 2 2 2 9 7 2" xfId="34972" xr:uid="{00000000-0005-0000-0000-00004C890000}"/>
    <cellStyle name="Output 2 3 2 2 2 9 7 3" xfId="34973" xr:uid="{00000000-0005-0000-0000-00004D890000}"/>
    <cellStyle name="Output 2 3 2 2 2 9 8" xfId="34974" xr:uid="{00000000-0005-0000-0000-00004E890000}"/>
    <cellStyle name="Output 2 3 2 2 2 9 8 2" xfId="34975" xr:uid="{00000000-0005-0000-0000-00004F890000}"/>
    <cellStyle name="Output 2 3 2 2 2 9 8 3" xfId="34976" xr:uid="{00000000-0005-0000-0000-000050890000}"/>
    <cellStyle name="Output 2 3 2 2 2 9 9" xfId="34977" xr:uid="{00000000-0005-0000-0000-000051890000}"/>
    <cellStyle name="Output 2 3 2 2 2 9 9 2" xfId="34978" xr:uid="{00000000-0005-0000-0000-000052890000}"/>
    <cellStyle name="Output 2 3 2 2 2 9 9 3" xfId="34979" xr:uid="{00000000-0005-0000-0000-000053890000}"/>
    <cellStyle name="Output 2 3 2 2 3" xfId="34980" xr:uid="{00000000-0005-0000-0000-000054890000}"/>
    <cellStyle name="Output 2 3 2 2 3 10" xfId="34981" xr:uid="{00000000-0005-0000-0000-000055890000}"/>
    <cellStyle name="Output 2 3 2 2 3 10 2" xfId="34982" xr:uid="{00000000-0005-0000-0000-000056890000}"/>
    <cellStyle name="Output 2 3 2 2 3 10 3" xfId="34983" xr:uid="{00000000-0005-0000-0000-000057890000}"/>
    <cellStyle name="Output 2 3 2 2 3 11" xfId="34984" xr:uid="{00000000-0005-0000-0000-000058890000}"/>
    <cellStyle name="Output 2 3 2 2 3 11 2" xfId="34985" xr:uid="{00000000-0005-0000-0000-000059890000}"/>
    <cellStyle name="Output 2 3 2 2 3 11 3" xfId="34986" xr:uid="{00000000-0005-0000-0000-00005A890000}"/>
    <cellStyle name="Output 2 3 2 2 3 12" xfId="34987" xr:uid="{00000000-0005-0000-0000-00005B890000}"/>
    <cellStyle name="Output 2 3 2 2 3 12 2" xfId="34988" xr:uid="{00000000-0005-0000-0000-00005C890000}"/>
    <cellStyle name="Output 2 3 2 2 3 12 3" xfId="34989" xr:uid="{00000000-0005-0000-0000-00005D890000}"/>
    <cellStyle name="Output 2 3 2 2 3 13" xfId="34990" xr:uid="{00000000-0005-0000-0000-00005E890000}"/>
    <cellStyle name="Output 2 3 2 2 3 13 2" xfId="34991" xr:uid="{00000000-0005-0000-0000-00005F890000}"/>
    <cellStyle name="Output 2 3 2 2 3 13 3" xfId="34992" xr:uid="{00000000-0005-0000-0000-000060890000}"/>
    <cellStyle name="Output 2 3 2 2 3 14" xfId="34993" xr:uid="{00000000-0005-0000-0000-000061890000}"/>
    <cellStyle name="Output 2 3 2 2 3 14 2" xfId="34994" xr:uid="{00000000-0005-0000-0000-000062890000}"/>
    <cellStyle name="Output 2 3 2 2 3 14 3" xfId="34995" xr:uid="{00000000-0005-0000-0000-000063890000}"/>
    <cellStyle name="Output 2 3 2 2 3 15" xfId="34996" xr:uid="{00000000-0005-0000-0000-000064890000}"/>
    <cellStyle name="Output 2 3 2 2 3 15 2" xfId="34997" xr:uid="{00000000-0005-0000-0000-000065890000}"/>
    <cellStyle name="Output 2 3 2 2 3 15 3" xfId="34998" xr:uid="{00000000-0005-0000-0000-000066890000}"/>
    <cellStyle name="Output 2 3 2 2 3 16" xfId="34999" xr:uid="{00000000-0005-0000-0000-000067890000}"/>
    <cellStyle name="Output 2 3 2 2 3 16 2" xfId="35000" xr:uid="{00000000-0005-0000-0000-000068890000}"/>
    <cellStyle name="Output 2 3 2 2 3 16 3" xfId="35001" xr:uid="{00000000-0005-0000-0000-000069890000}"/>
    <cellStyle name="Output 2 3 2 2 3 17" xfId="35002" xr:uid="{00000000-0005-0000-0000-00006A890000}"/>
    <cellStyle name="Output 2 3 2 2 3 17 2" xfId="35003" xr:uid="{00000000-0005-0000-0000-00006B890000}"/>
    <cellStyle name="Output 2 3 2 2 3 17 3" xfId="35004" xr:uid="{00000000-0005-0000-0000-00006C890000}"/>
    <cellStyle name="Output 2 3 2 2 3 18" xfId="35005" xr:uid="{00000000-0005-0000-0000-00006D890000}"/>
    <cellStyle name="Output 2 3 2 2 3 19" xfId="35006" xr:uid="{00000000-0005-0000-0000-00006E890000}"/>
    <cellStyle name="Output 2 3 2 2 3 2" xfId="35007" xr:uid="{00000000-0005-0000-0000-00006F890000}"/>
    <cellStyle name="Output 2 3 2 2 3 2 2" xfId="35008" xr:uid="{00000000-0005-0000-0000-000070890000}"/>
    <cellStyle name="Output 2 3 2 2 3 2 2 2" xfId="35009" xr:uid="{00000000-0005-0000-0000-000071890000}"/>
    <cellStyle name="Output 2 3 2 2 3 2 2 3" xfId="35010" xr:uid="{00000000-0005-0000-0000-000072890000}"/>
    <cellStyle name="Output 2 3 2 2 3 2 2 4" xfId="35011" xr:uid="{00000000-0005-0000-0000-000073890000}"/>
    <cellStyle name="Output 2 3 2 2 3 2 3" xfId="35012" xr:uid="{00000000-0005-0000-0000-000074890000}"/>
    <cellStyle name="Output 2 3 2 2 3 2 4" xfId="35013" xr:uid="{00000000-0005-0000-0000-000075890000}"/>
    <cellStyle name="Output 2 3 2 2 3 3" xfId="35014" xr:uid="{00000000-0005-0000-0000-000076890000}"/>
    <cellStyle name="Output 2 3 2 2 3 3 2" xfId="35015" xr:uid="{00000000-0005-0000-0000-000077890000}"/>
    <cellStyle name="Output 2 3 2 2 3 3 2 2" xfId="35016" xr:uid="{00000000-0005-0000-0000-000078890000}"/>
    <cellStyle name="Output 2 3 2 2 3 3 2 3" xfId="35017" xr:uid="{00000000-0005-0000-0000-000079890000}"/>
    <cellStyle name="Output 2 3 2 2 3 3 2 4" xfId="35018" xr:uid="{00000000-0005-0000-0000-00007A890000}"/>
    <cellStyle name="Output 2 3 2 2 3 3 3" xfId="35019" xr:uid="{00000000-0005-0000-0000-00007B890000}"/>
    <cellStyle name="Output 2 3 2 2 3 3 4" xfId="35020" xr:uid="{00000000-0005-0000-0000-00007C890000}"/>
    <cellStyle name="Output 2 3 2 2 3 4" xfId="35021" xr:uid="{00000000-0005-0000-0000-00007D890000}"/>
    <cellStyle name="Output 2 3 2 2 3 4 2" xfId="35022" xr:uid="{00000000-0005-0000-0000-00007E890000}"/>
    <cellStyle name="Output 2 3 2 2 3 4 2 2" xfId="35023" xr:uid="{00000000-0005-0000-0000-00007F890000}"/>
    <cellStyle name="Output 2 3 2 2 3 4 2 3" xfId="35024" xr:uid="{00000000-0005-0000-0000-000080890000}"/>
    <cellStyle name="Output 2 3 2 2 3 4 2 4" xfId="35025" xr:uid="{00000000-0005-0000-0000-000081890000}"/>
    <cellStyle name="Output 2 3 2 2 3 4 3" xfId="35026" xr:uid="{00000000-0005-0000-0000-000082890000}"/>
    <cellStyle name="Output 2 3 2 2 3 4 4" xfId="35027" xr:uid="{00000000-0005-0000-0000-000083890000}"/>
    <cellStyle name="Output 2 3 2 2 3 5" xfId="35028" xr:uid="{00000000-0005-0000-0000-000084890000}"/>
    <cellStyle name="Output 2 3 2 2 3 5 2" xfId="35029" xr:uid="{00000000-0005-0000-0000-000085890000}"/>
    <cellStyle name="Output 2 3 2 2 3 5 2 2" xfId="35030" xr:uid="{00000000-0005-0000-0000-000086890000}"/>
    <cellStyle name="Output 2 3 2 2 3 5 2 3" xfId="35031" xr:uid="{00000000-0005-0000-0000-000087890000}"/>
    <cellStyle name="Output 2 3 2 2 3 5 2 4" xfId="35032" xr:uid="{00000000-0005-0000-0000-000088890000}"/>
    <cellStyle name="Output 2 3 2 2 3 5 3" xfId="35033" xr:uid="{00000000-0005-0000-0000-000089890000}"/>
    <cellStyle name="Output 2 3 2 2 3 5 4" xfId="35034" xr:uid="{00000000-0005-0000-0000-00008A890000}"/>
    <cellStyle name="Output 2 3 2 2 3 6" xfId="35035" xr:uid="{00000000-0005-0000-0000-00008B890000}"/>
    <cellStyle name="Output 2 3 2 2 3 6 2" xfId="35036" xr:uid="{00000000-0005-0000-0000-00008C890000}"/>
    <cellStyle name="Output 2 3 2 2 3 6 2 2" xfId="35037" xr:uid="{00000000-0005-0000-0000-00008D890000}"/>
    <cellStyle name="Output 2 3 2 2 3 6 2 3" xfId="35038" xr:uid="{00000000-0005-0000-0000-00008E890000}"/>
    <cellStyle name="Output 2 3 2 2 3 6 2 4" xfId="35039" xr:uid="{00000000-0005-0000-0000-00008F890000}"/>
    <cellStyle name="Output 2 3 2 2 3 6 3" xfId="35040" xr:uid="{00000000-0005-0000-0000-000090890000}"/>
    <cellStyle name="Output 2 3 2 2 3 6 4" xfId="35041" xr:uid="{00000000-0005-0000-0000-000091890000}"/>
    <cellStyle name="Output 2 3 2 2 3 7" xfId="35042" xr:uid="{00000000-0005-0000-0000-000092890000}"/>
    <cellStyle name="Output 2 3 2 2 3 7 2" xfId="35043" xr:uid="{00000000-0005-0000-0000-000093890000}"/>
    <cellStyle name="Output 2 3 2 2 3 7 2 2" xfId="35044" xr:uid="{00000000-0005-0000-0000-000094890000}"/>
    <cellStyle name="Output 2 3 2 2 3 7 2 3" xfId="35045" xr:uid="{00000000-0005-0000-0000-000095890000}"/>
    <cellStyle name="Output 2 3 2 2 3 7 2 4" xfId="35046" xr:uid="{00000000-0005-0000-0000-000096890000}"/>
    <cellStyle name="Output 2 3 2 2 3 7 3" xfId="35047" xr:uid="{00000000-0005-0000-0000-000097890000}"/>
    <cellStyle name="Output 2 3 2 2 3 7 4" xfId="35048" xr:uid="{00000000-0005-0000-0000-000098890000}"/>
    <cellStyle name="Output 2 3 2 2 3 8" xfId="35049" xr:uid="{00000000-0005-0000-0000-000099890000}"/>
    <cellStyle name="Output 2 3 2 2 3 8 2" xfId="35050" xr:uid="{00000000-0005-0000-0000-00009A890000}"/>
    <cellStyle name="Output 2 3 2 2 3 8 2 2" xfId="35051" xr:uid="{00000000-0005-0000-0000-00009B890000}"/>
    <cellStyle name="Output 2 3 2 2 3 8 2 3" xfId="35052" xr:uid="{00000000-0005-0000-0000-00009C890000}"/>
    <cellStyle name="Output 2 3 2 2 3 8 2 4" xfId="35053" xr:uid="{00000000-0005-0000-0000-00009D890000}"/>
    <cellStyle name="Output 2 3 2 2 3 8 3" xfId="35054" xr:uid="{00000000-0005-0000-0000-00009E890000}"/>
    <cellStyle name="Output 2 3 2 2 3 8 4" xfId="35055" xr:uid="{00000000-0005-0000-0000-00009F890000}"/>
    <cellStyle name="Output 2 3 2 2 3 9" xfId="35056" xr:uid="{00000000-0005-0000-0000-0000A0890000}"/>
    <cellStyle name="Output 2 3 2 2 3 9 2" xfId="35057" xr:uid="{00000000-0005-0000-0000-0000A1890000}"/>
    <cellStyle name="Output 2 3 2 2 3 9 3" xfId="35058" xr:uid="{00000000-0005-0000-0000-0000A2890000}"/>
    <cellStyle name="Output 2 3 2 2 4" xfId="35059" xr:uid="{00000000-0005-0000-0000-0000A3890000}"/>
    <cellStyle name="Output 2 3 2 2 4 10" xfId="35060" xr:uid="{00000000-0005-0000-0000-0000A4890000}"/>
    <cellStyle name="Output 2 3 2 2 4 10 2" xfId="35061" xr:uid="{00000000-0005-0000-0000-0000A5890000}"/>
    <cellStyle name="Output 2 3 2 2 4 10 3" xfId="35062" xr:uid="{00000000-0005-0000-0000-0000A6890000}"/>
    <cellStyle name="Output 2 3 2 2 4 11" xfId="35063" xr:uid="{00000000-0005-0000-0000-0000A7890000}"/>
    <cellStyle name="Output 2 3 2 2 4 12" xfId="35064" xr:uid="{00000000-0005-0000-0000-0000A8890000}"/>
    <cellStyle name="Output 2 3 2 2 4 2" xfId="35065" xr:uid="{00000000-0005-0000-0000-0000A9890000}"/>
    <cellStyle name="Output 2 3 2 2 4 2 2" xfId="35066" xr:uid="{00000000-0005-0000-0000-0000AA890000}"/>
    <cellStyle name="Output 2 3 2 2 4 2 3" xfId="35067" xr:uid="{00000000-0005-0000-0000-0000AB890000}"/>
    <cellStyle name="Output 2 3 2 2 4 3" xfId="35068" xr:uid="{00000000-0005-0000-0000-0000AC890000}"/>
    <cellStyle name="Output 2 3 2 2 4 3 2" xfId="35069" xr:uid="{00000000-0005-0000-0000-0000AD890000}"/>
    <cellStyle name="Output 2 3 2 2 4 3 3" xfId="35070" xr:uid="{00000000-0005-0000-0000-0000AE890000}"/>
    <cellStyle name="Output 2 3 2 2 4 4" xfId="35071" xr:uid="{00000000-0005-0000-0000-0000AF890000}"/>
    <cellStyle name="Output 2 3 2 2 4 4 2" xfId="35072" xr:uid="{00000000-0005-0000-0000-0000B0890000}"/>
    <cellStyle name="Output 2 3 2 2 4 4 3" xfId="35073" xr:uid="{00000000-0005-0000-0000-0000B1890000}"/>
    <cellStyle name="Output 2 3 2 2 4 5" xfId="35074" xr:uid="{00000000-0005-0000-0000-0000B2890000}"/>
    <cellStyle name="Output 2 3 2 2 4 5 2" xfId="35075" xr:uid="{00000000-0005-0000-0000-0000B3890000}"/>
    <cellStyle name="Output 2 3 2 2 4 5 3" xfId="35076" xr:uid="{00000000-0005-0000-0000-0000B4890000}"/>
    <cellStyle name="Output 2 3 2 2 4 6" xfId="35077" xr:uid="{00000000-0005-0000-0000-0000B5890000}"/>
    <cellStyle name="Output 2 3 2 2 4 6 2" xfId="35078" xr:uid="{00000000-0005-0000-0000-0000B6890000}"/>
    <cellStyle name="Output 2 3 2 2 4 6 3" xfId="35079" xr:uid="{00000000-0005-0000-0000-0000B7890000}"/>
    <cellStyle name="Output 2 3 2 2 4 7" xfId="35080" xr:uid="{00000000-0005-0000-0000-0000B8890000}"/>
    <cellStyle name="Output 2 3 2 2 4 7 2" xfId="35081" xr:uid="{00000000-0005-0000-0000-0000B9890000}"/>
    <cellStyle name="Output 2 3 2 2 4 7 3" xfId="35082" xr:uid="{00000000-0005-0000-0000-0000BA890000}"/>
    <cellStyle name="Output 2 3 2 2 4 8" xfId="35083" xr:uid="{00000000-0005-0000-0000-0000BB890000}"/>
    <cellStyle name="Output 2 3 2 2 4 8 2" xfId="35084" xr:uid="{00000000-0005-0000-0000-0000BC890000}"/>
    <cellStyle name="Output 2 3 2 2 4 8 3" xfId="35085" xr:uid="{00000000-0005-0000-0000-0000BD890000}"/>
    <cellStyle name="Output 2 3 2 2 4 9" xfId="35086" xr:uid="{00000000-0005-0000-0000-0000BE890000}"/>
    <cellStyle name="Output 2 3 2 2 4 9 2" xfId="35087" xr:uid="{00000000-0005-0000-0000-0000BF890000}"/>
    <cellStyle name="Output 2 3 2 2 4 9 3" xfId="35088" xr:uid="{00000000-0005-0000-0000-0000C0890000}"/>
    <cellStyle name="Output 2 3 2 2 5" xfId="35089" xr:uid="{00000000-0005-0000-0000-0000C1890000}"/>
    <cellStyle name="Output 2 3 2 2 5 10" xfId="35090" xr:uid="{00000000-0005-0000-0000-0000C2890000}"/>
    <cellStyle name="Output 2 3 2 2 5 10 2" xfId="35091" xr:uid="{00000000-0005-0000-0000-0000C3890000}"/>
    <cellStyle name="Output 2 3 2 2 5 10 3" xfId="35092" xr:uid="{00000000-0005-0000-0000-0000C4890000}"/>
    <cellStyle name="Output 2 3 2 2 5 11" xfId="35093" xr:uid="{00000000-0005-0000-0000-0000C5890000}"/>
    <cellStyle name="Output 2 3 2 2 5 12" xfId="35094" xr:uid="{00000000-0005-0000-0000-0000C6890000}"/>
    <cellStyle name="Output 2 3 2 2 5 2" xfId="35095" xr:uid="{00000000-0005-0000-0000-0000C7890000}"/>
    <cellStyle name="Output 2 3 2 2 5 2 2" xfId="35096" xr:uid="{00000000-0005-0000-0000-0000C8890000}"/>
    <cellStyle name="Output 2 3 2 2 5 2 3" xfId="35097" xr:uid="{00000000-0005-0000-0000-0000C9890000}"/>
    <cellStyle name="Output 2 3 2 2 5 3" xfId="35098" xr:uid="{00000000-0005-0000-0000-0000CA890000}"/>
    <cellStyle name="Output 2 3 2 2 5 3 2" xfId="35099" xr:uid="{00000000-0005-0000-0000-0000CB890000}"/>
    <cellStyle name="Output 2 3 2 2 5 3 3" xfId="35100" xr:uid="{00000000-0005-0000-0000-0000CC890000}"/>
    <cellStyle name="Output 2 3 2 2 5 4" xfId="35101" xr:uid="{00000000-0005-0000-0000-0000CD890000}"/>
    <cellStyle name="Output 2 3 2 2 5 4 2" xfId="35102" xr:uid="{00000000-0005-0000-0000-0000CE890000}"/>
    <cellStyle name="Output 2 3 2 2 5 4 3" xfId="35103" xr:uid="{00000000-0005-0000-0000-0000CF890000}"/>
    <cellStyle name="Output 2 3 2 2 5 5" xfId="35104" xr:uid="{00000000-0005-0000-0000-0000D0890000}"/>
    <cellStyle name="Output 2 3 2 2 5 5 2" xfId="35105" xr:uid="{00000000-0005-0000-0000-0000D1890000}"/>
    <cellStyle name="Output 2 3 2 2 5 5 3" xfId="35106" xr:uid="{00000000-0005-0000-0000-0000D2890000}"/>
    <cellStyle name="Output 2 3 2 2 5 6" xfId="35107" xr:uid="{00000000-0005-0000-0000-0000D3890000}"/>
    <cellStyle name="Output 2 3 2 2 5 6 2" xfId="35108" xr:uid="{00000000-0005-0000-0000-0000D4890000}"/>
    <cellStyle name="Output 2 3 2 2 5 6 3" xfId="35109" xr:uid="{00000000-0005-0000-0000-0000D5890000}"/>
    <cellStyle name="Output 2 3 2 2 5 7" xfId="35110" xr:uid="{00000000-0005-0000-0000-0000D6890000}"/>
    <cellStyle name="Output 2 3 2 2 5 7 2" xfId="35111" xr:uid="{00000000-0005-0000-0000-0000D7890000}"/>
    <cellStyle name="Output 2 3 2 2 5 7 3" xfId="35112" xr:uid="{00000000-0005-0000-0000-0000D8890000}"/>
    <cellStyle name="Output 2 3 2 2 5 8" xfId="35113" xr:uid="{00000000-0005-0000-0000-0000D9890000}"/>
    <cellStyle name="Output 2 3 2 2 5 8 2" xfId="35114" xr:uid="{00000000-0005-0000-0000-0000DA890000}"/>
    <cellStyle name="Output 2 3 2 2 5 8 3" xfId="35115" xr:uid="{00000000-0005-0000-0000-0000DB890000}"/>
    <cellStyle name="Output 2 3 2 2 5 9" xfId="35116" xr:uid="{00000000-0005-0000-0000-0000DC890000}"/>
    <cellStyle name="Output 2 3 2 2 5 9 2" xfId="35117" xr:uid="{00000000-0005-0000-0000-0000DD890000}"/>
    <cellStyle name="Output 2 3 2 2 5 9 3" xfId="35118" xr:uid="{00000000-0005-0000-0000-0000DE890000}"/>
    <cellStyle name="Output 2 3 2 2 6" xfId="35119" xr:uid="{00000000-0005-0000-0000-0000DF890000}"/>
    <cellStyle name="Output 2 3 2 2 6 2" xfId="35120" xr:uid="{00000000-0005-0000-0000-0000E0890000}"/>
    <cellStyle name="Output 2 3 2 2 6 2 2" xfId="35121" xr:uid="{00000000-0005-0000-0000-0000E1890000}"/>
    <cellStyle name="Output 2 3 2 2 6 2 3" xfId="35122" xr:uid="{00000000-0005-0000-0000-0000E2890000}"/>
    <cellStyle name="Output 2 3 2 2 6 2 4" xfId="35123" xr:uid="{00000000-0005-0000-0000-0000E3890000}"/>
    <cellStyle name="Output 2 3 2 2 6 3" xfId="35124" xr:uid="{00000000-0005-0000-0000-0000E4890000}"/>
    <cellStyle name="Output 2 3 2 2 6 4" xfId="35125" xr:uid="{00000000-0005-0000-0000-0000E5890000}"/>
    <cellStyle name="Output 2 3 2 2 7" xfId="35126" xr:uid="{00000000-0005-0000-0000-0000E6890000}"/>
    <cellStyle name="Output 2 3 2 2 7 2" xfId="35127" xr:uid="{00000000-0005-0000-0000-0000E7890000}"/>
    <cellStyle name="Output 2 3 2 2 7 2 2" xfId="35128" xr:uid="{00000000-0005-0000-0000-0000E8890000}"/>
    <cellStyle name="Output 2 3 2 2 7 2 3" xfId="35129" xr:uid="{00000000-0005-0000-0000-0000E9890000}"/>
    <cellStyle name="Output 2 3 2 2 7 2 4" xfId="35130" xr:uid="{00000000-0005-0000-0000-0000EA890000}"/>
    <cellStyle name="Output 2 3 2 2 7 3" xfId="35131" xr:uid="{00000000-0005-0000-0000-0000EB890000}"/>
    <cellStyle name="Output 2 3 2 2 7 4" xfId="35132" xr:uid="{00000000-0005-0000-0000-0000EC890000}"/>
    <cellStyle name="Output 2 3 2 2 8" xfId="35133" xr:uid="{00000000-0005-0000-0000-0000ED890000}"/>
    <cellStyle name="Output 2 3 2 2 8 2" xfId="35134" xr:uid="{00000000-0005-0000-0000-0000EE890000}"/>
    <cellStyle name="Output 2 3 2 2 8 2 2" xfId="35135" xr:uid="{00000000-0005-0000-0000-0000EF890000}"/>
    <cellStyle name="Output 2 3 2 2 8 2 3" xfId="35136" xr:uid="{00000000-0005-0000-0000-0000F0890000}"/>
    <cellStyle name="Output 2 3 2 2 8 2 4" xfId="35137" xr:uid="{00000000-0005-0000-0000-0000F1890000}"/>
    <cellStyle name="Output 2 3 2 2 8 3" xfId="35138" xr:uid="{00000000-0005-0000-0000-0000F2890000}"/>
    <cellStyle name="Output 2 3 2 2 8 4" xfId="35139" xr:uid="{00000000-0005-0000-0000-0000F3890000}"/>
    <cellStyle name="Output 2 3 2 2 9" xfId="35140" xr:uid="{00000000-0005-0000-0000-0000F4890000}"/>
    <cellStyle name="Output 2 3 2 2 9 2" xfId="35141" xr:uid="{00000000-0005-0000-0000-0000F5890000}"/>
    <cellStyle name="Output 2 3 2 2 9 2 2" xfId="35142" xr:uid="{00000000-0005-0000-0000-0000F6890000}"/>
    <cellStyle name="Output 2 3 2 2 9 2 3" xfId="35143" xr:uid="{00000000-0005-0000-0000-0000F7890000}"/>
    <cellStyle name="Output 2 3 2 2 9 2 4" xfId="35144" xr:uid="{00000000-0005-0000-0000-0000F8890000}"/>
    <cellStyle name="Output 2 3 2 2 9 3" xfId="35145" xr:uid="{00000000-0005-0000-0000-0000F9890000}"/>
    <cellStyle name="Output 2 3 2 2 9 4" xfId="35146" xr:uid="{00000000-0005-0000-0000-0000FA890000}"/>
    <cellStyle name="Output 2 3 2 3" xfId="401" xr:uid="{00000000-0005-0000-0000-0000FB890000}"/>
    <cellStyle name="Output 2 3 2 3 10" xfId="35147" xr:uid="{00000000-0005-0000-0000-0000FC890000}"/>
    <cellStyle name="Output 2 3 2 3 10 2" xfId="35148" xr:uid="{00000000-0005-0000-0000-0000FD890000}"/>
    <cellStyle name="Output 2 3 2 3 10 3" xfId="35149" xr:uid="{00000000-0005-0000-0000-0000FE890000}"/>
    <cellStyle name="Output 2 3 2 3 11" xfId="58307" xr:uid="{00000000-0005-0000-0000-0000FF890000}"/>
    <cellStyle name="Output 2 3 2 3 2" xfId="35150" xr:uid="{00000000-0005-0000-0000-0000008A0000}"/>
    <cellStyle name="Output 2 3 2 3 2 10" xfId="35151" xr:uid="{00000000-0005-0000-0000-0000018A0000}"/>
    <cellStyle name="Output 2 3 2 3 2 10 10" xfId="35152" xr:uid="{00000000-0005-0000-0000-0000028A0000}"/>
    <cellStyle name="Output 2 3 2 3 2 10 11" xfId="35153" xr:uid="{00000000-0005-0000-0000-0000038A0000}"/>
    <cellStyle name="Output 2 3 2 3 2 10 12" xfId="35154" xr:uid="{00000000-0005-0000-0000-0000048A0000}"/>
    <cellStyle name="Output 2 3 2 3 2 10 2" xfId="35155" xr:uid="{00000000-0005-0000-0000-0000058A0000}"/>
    <cellStyle name="Output 2 3 2 3 2 10 2 2" xfId="35156" xr:uid="{00000000-0005-0000-0000-0000068A0000}"/>
    <cellStyle name="Output 2 3 2 3 2 10 2 3" xfId="35157" xr:uid="{00000000-0005-0000-0000-0000078A0000}"/>
    <cellStyle name="Output 2 3 2 3 2 10 3" xfId="35158" xr:uid="{00000000-0005-0000-0000-0000088A0000}"/>
    <cellStyle name="Output 2 3 2 3 2 10 3 2" xfId="35159" xr:uid="{00000000-0005-0000-0000-0000098A0000}"/>
    <cellStyle name="Output 2 3 2 3 2 10 3 3" xfId="35160" xr:uid="{00000000-0005-0000-0000-00000A8A0000}"/>
    <cellStyle name="Output 2 3 2 3 2 10 4" xfId="35161" xr:uid="{00000000-0005-0000-0000-00000B8A0000}"/>
    <cellStyle name="Output 2 3 2 3 2 10 4 2" xfId="35162" xr:uid="{00000000-0005-0000-0000-00000C8A0000}"/>
    <cellStyle name="Output 2 3 2 3 2 10 4 3" xfId="35163" xr:uid="{00000000-0005-0000-0000-00000D8A0000}"/>
    <cellStyle name="Output 2 3 2 3 2 10 5" xfId="35164" xr:uid="{00000000-0005-0000-0000-00000E8A0000}"/>
    <cellStyle name="Output 2 3 2 3 2 10 5 2" xfId="35165" xr:uid="{00000000-0005-0000-0000-00000F8A0000}"/>
    <cellStyle name="Output 2 3 2 3 2 10 5 3" xfId="35166" xr:uid="{00000000-0005-0000-0000-0000108A0000}"/>
    <cellStyle name="Output 2 3 2 3 2 10 6" xfId="35167" xr:uid="{00000000-0005-0000-0000-0000118A0000}"/>
    <cellStyle name="Output 2 3 2 3 2 10 6 2" xfId="35168" xr:uid="{00000000-0005-0000-0000-0000128A0000}"/>
    <cellStyle name="Output 2 3 2 3 2 10 6 3" xfId="35169" xr:uid="{00000000-0005-0000-0000-0000138A0000}"/>
    <cellStyle name="Output 2 3 2 3 2 10 7" xfId="35170" xr:uid="{00000000-0005-0000-0000-0000148A0000}"/>
    <cellStyle name="Output 2 3 2 3 2 10 7 2" xfId="35171" xr:uid="{00000000-0005-0000-0000-0000158A0000}"/>
    <cellStyle name="Output 2 3 2 3 2 10 7 3" xfId="35172" xr:uid="{00000000-0005-0000-0000-0000168A0000}"/>
    <cellStyle name="Output 2 3 2 3 2 10 8" xfId="35173" xr:uid="{00000000-0005-0000-0000-0000178A0000}"/>
    <cellStyle name="Output 2 3 2 3 2 10 8 2" xfId="35174" xr:uid="{00000000-0005-0000-0000-0000188A0000}"/>
    <cellStyle name="Output 2 3 2 3 2 10 8 3" xfId="35175" xr:uid="{00000000-0005-0000-0000-0000198A0000}"/>
    <cellStyle name="Output 2 3 2 3 2 10 9" xfId="35176" xr:uid="{00000000-0005-0000-0000-00001A8A0000}"/>
    <cellStyle name="Output 2 3 2 3 2 10 9 2" xfId="35177" xr:uid="{00000000-0005-0000-0000-00001B8A0000}"/>
    <cellStyle name="Output 2 3 2 3 2 10 9 3" xfId="35178" xr:uid="{00000000-0005-0000-0000-00001C8A0000}"/>
    <cellStyle name="Output 2 3 2 3 2 11" xfId="35179" xr:uid="{00000000-0005-0000-0000-00001D8A0000}"/>
    <cellStyle name="Output 2 3 2 3 2 11 2" xfId="35180" xr:uid="{00000000-0005-0000-0000-00001E8A0000}"/>
    <cellStyle name="Output 2 3 2 3 2 11 3" xfId="35181" xr:uid="{00000000-0005-0000-0000-00001F8A0000}"/>
    <cellStyle name="Output 2 3 2 3 2 12" xfId="35182" xr:uid="{00000000-0005-0000-0000-0000208A0000}"/>
    <cellStyle name="Output 2 3 2 3 2 12 2" xfId="35183" xr:uid="{00000000-0005-0000-0000-0000218A0000}"/>
    <cellStyle name="Output 2 3 2 3 2 12 3" xfId="35184" xr:uid="{00000000-0005-0000-0000-0000228A0000}"/>
    <cellStyle name="Output 2 3 2 3 2 13" xfId="35185" xr:uid="{00000000-0005-0000-0000-0000238A0000}"/>
    <cellStyle name="Output 2 3 2 3 2 13 2" xfId="35186" xr:uid="{00000000-0005-0000-0000-0000248A0000}"/>
    <cellStyle name="Output 2 3 2 3 2 13 3" xfId="35187" xr:uid="{00000000-0005-0000-0000-0000258A0000}"/>
    <cellStyle name="Output 2 3 2 3 2 14" xfId="35188" xr:uid="{00000000-0005-0000-0000-0000268A0000}"/>
    <cellStyle name="Output 2 3 2 3 2 14 2" xfId="35189" xr:uid="{00000000-0005-0000-0000-0000278A0000}"/>
    <cellStyle name="Output 2 3 2 3 2 14 3" xfId="35190" xr:uid="{00000000-0005-0000-0000-0000288A0000}"/>
    <cellStyle name="Output 2 3 2 3 2 15" xfId="35191" xr:uid="{00000000-0005-0000-0000-0000298A0000}"/>
    <cellStyle name="Output 2 3 2 3 2 15 2" xfId="35192" xr:uid="{00000000-0005-0000-0000-00002A8A0000}"/>
    <cellStyle name="Output 2 3 2 3 2 15 3" xfId="35193" xr:uid="{00000000-0005-0000-0000-00002B8A0000}"/>
    <cellStyle name="Output 2 3 2 3 2 16" xfId="35194" xr:uid="{00000000-0005-0000-0000-00002C8A0000}"/>
    <cellStyle name="Output 2 3 2 3 2 16 2" xfId="35195" xr:uid="{00000000-0005-0000-0000-00002D8A0000}"/>
    <cellStyle name="Output 2 3 2 3 2 16 3" xfId="35196" xr:uid="{00000000-0005-0000-0000-00002E8A0000}"/>
    <cellStyle name="Output 2 3 2 3 2 17" xfId="35197" xr:uid="{00000000-0005-0000-0000-00002F8A0000}"/>
    <cellStyle name="Output 2 3 2 3 2 17 2" xfId="35198" xr:uid="{00000000-0005-0000-0000-0000308A0000}"/>
    <cellStyle name="Output 2 3 2 3 2 17 3" xfId="35199" xr:uid="{00000000-0005-0000-0000-0000318A0000}"/>
    <cellStyle name="Output 2 3 2 3 2 18" xfId="35200" xr:uid="{00000000-0005-0000-0000-0000328A0000}"/>
    <cellStyle name="Output 2 3 2 3 2 18 2" xfId="35201" xr:uid="{00000000-0005-0000-0000-0000338A0000}"/>
    <cellStyle name="Output 2 3 2 3 2 18 3" xfId="35202" xr:uid="{00000000-0005-0000-0000-0000348A0000}"/>
    <cellStyle name="Output 2 3 2 3 2 19" xfId="35203" xr:uid="{00000000-0005-0000-0000-0000358A0000}"/>
    <cellStyle name="Output 2 3 2 3 2 19 2" xfId="35204" xr:uid="{00000000-0005-0000-0000-0000368A0000}"/>
    <cellStyle name="Output 2 3 2 3 2 19 3" xfId="35205" xr:uid="{00000000-0005-0000-0000-0000378A0000}"/>
    <cellStyle name="Output 2 3 2 3 2 2" xfId="35206" xr:uid="{00000000-0005-0000-0000-0000388A0000}"/>
    <cellStyle name="Output 2 3 2 3 2 2 10" xfId="35207" xr:uid="{00000000-0005-0000-0000-0000398A0000}"/>
    <cellStyle name="Output 2 3 2 3 2 2 11" xfId="35208" xr:uid="{00000000-0005-0000-0000-00003A8A0000}"/>
    <cellStyle name="Output 2 3 2 3 2 2 12" xfId="35209" xr:uid="{00000000-0005-0000-0000-00003B8A0000}"/>
    <cellStyle name="Output 2 3 2 3 2 2 2" xfId="35210" xr:uid="{00000000-0005-0000-0000-00003C8A0000}"/>
    <cellStyle name="Output 2 3 2 3 2 2 2 2" xfId="35211" xr:uid="{00000000-0005-0000-0000-00003D8A0000}"/>
    <cellStyle name="Output 2 3 2 3 2 2 2 3" xfId="35212" xr:uid="{00000000-0005-0000-0000-00003E8A0000}"/>
    <cellStyle name="Output 2 3 2 3 2 2 3" xfId="35213" xr:uid="{00000000-0005-0000-0000-00003F8A0000}"/>
    <cellStyle name="Output 2 3 2 3 2 2 3 2" xfId="35214" xr:uid="{00000000-0005-0000-0000-0000408A0000}"/>
    <cellStyle name="Output 2 3 2 3 2 2 3 3" xfId="35215" xr:uid="{00000000-0005-0000-0000-0000418A0000}"/>
    <cellStyle name="Output 2 3 2 3 2 2 4" xfId="35216" xr:uid="{00000000-0005-0000-0000-0000428A0000}"/>
    <cellStyle name="Output 2 3 2 3 2 2 4 2" xfId="35217" xr:uid="{00000000-0005-0000-0000-0000438A0000}"/>
    <cellStyle name="Output 2 3 2 3 2 2 4 3" xfId="35218" xr:uid="{00000000-0005-0000-0000-0000448A0000}"/>
    <cellStyle name="Output 2 3 2 3 2 2 5" xfId="35219" xr:uid="{00000000-0005-0000-0000-0000458A0000}"/>
    <cellStyle name="Output 2 3 2 3 2 2 5 2" xfId="35220" xr:uid="{00000000-0005-0000-0000-0000468A0000}"/>
    <cellStyle name="Output 2 3 2 3 2 2 5 3" xfId="35221" xr:uid="{00000000-0005-0000-0000-0000478A0000}"/>
    <cellStyle name="Output 2 3 2 3 2 2 6" xfId="35222" xr:uid="{00000000-0005-0000-0000-0000488A0000}"/>
    <cellStyle name="Output 2 3 2 3 2 2 6 2" xfId="35223" xr:uid="{00000000-0005-0000-0000-0000498A0000}"/>
    <cellStyle name="Output 2 3 2 3 2 2 6 3" xfId="35224" xr:uid="{00000000-0005-0000-0000-00004A8A0000}"/>
    <cellStyle name="Output 2 3 2 3 2 2 7" xfId="35225" xr:uid="{00000000-0005-0000-0000-00004B8A0000}"/>
    <cellStyle name="Output 2 3 2 3 2 2 7 2" xfId="35226" xr:uid="{00000000-0005-0000-0000-00004C8A0000}"/>
    <cellStyle name="Output 2 3 2 3 2 2 7 3" xfId="35227" xr:uid="{00000000-0005-0000-0000-00004D8A0000}"/>
    <cellStyle name="Output 2 3 2 3 2 2 8" xfId="35228" xr:uid="{00000000-0005-0000-0000-00004E8A0000}"/>
    <cellStyle name="Output 2 3 2 3 2 2 8 2" xfId="35229" xr:uid="{00000000-0005-0000-0000-00004F8A0000}"/>
    <cellStyle name="Output 2 3 2 3 2 2 8 3" xfId="35230" xr:uid="{00000000-0005-0000-0000-0000508A0000}"/>
    <cellStyle name="Output 2 3 2 3 2 2 9" xfId="35231" xr:uid="{00000000-0005-0000-0000-0000518A0000}"/>
    <cellStyle name="Output 2 3 2 3 2 2 9 2" xfId="35232" xr:uid="{00000000-0005-0000-0000-0000528A0000}"/>
    <cellStyle name="Output 2 3 2 3 2 2 9 3" xfId="35233" xr:uid="{00000000-0005-0000-0000-0000538A0000}"/>
    <cellStyle name="Output 2 3 2 3 2 20" xfId="35234" xr:uid="{00000000-0005-0000-0000-0000548A0000}"/>
    <cellStyle name="Output 2 3 2 3 2 21" xfId="35235" xr:uid="{00000000-0005-0000-0000-0000558A0000}"/>
    <cellStyle name="Output 2 3 2 3 2 3" xfId="35236" xr:uid="{00000000-0005-0000-0000-0000568A0000}"/>
    <cellStyle name="Output 2 3 2 3 2 3 10" xfId="35237" xr:uid="{00000000-0005-0000-0000-0000578A0000}"/>
    <cellStyle name="Output 2 3 2 3 2 3 11" xfId="35238" xr:uid="{00000000-0005-0000-0000-0000588A0000}"/>
    <cellStyle name="Output 2 3 2 3 2 3 12" xfId="35239" xr:uid="{00000000-0005-0000-0000-0000598A0000}"/>
    <cellStyle name="Output 2 3 2 3 2 3 2" xfId="35240" xr:uid="{00000000-0005-0000-0000-00005A8A0000}"/>
    <cellStyle name="Output 2 3 2 3 2 3 2 2" xfId="35241" xr:uid="{00000000-0005-0000-0000-00005B8A0000}"/>
    <cellStyle name="Output 2 3 2 3 2 3 2 3" xfId="35242" xr:uid="{00000000-0005-0000-0000-00005C8A0000}"/>
    <cellStyle name="Output 2 3 2 3 2 3 3" xfId="35243" xr:uid="{00000000-0005-0000-0000-00005D8A0000}"/>
    <cellStyle name="Output 2 3 2 3 2 3 3 2" xfId="35244" xr:uid="{00000000-0005-0000-0000-00005E8A0000}"/>
    <cellStyle name="Output 2 3 2 3 2 3 3 3" xfId="35245" xr:uid="{00000000-0005-0000-0000-00005F8A0000}"/>
    <cellStyle name="Output 2 3 2 3 2 3 4" xfId="35246" xr:uid="{00000000-0005-0000-0000-0000608A0000}"/>
    <cellStyle name="Output 2 3 2 3 2 3 4 2" xfId="35247" xr:uid="{00000000-0005-0000-0000-0000618A0000}"/>
    <cellStyle name="Output 2 3 2 3 2 3 4 3" xfId="35248" xr:uid="{00000000-0005-0000-0000-0000628A0000}"/>
    <cellStyle name="Output 2 3 2 3 2 3 5" xfId="35249" xr:uid="{00000000-0005-0000-0000-0000638A0000}"/>
    <cellStyle name="Output 2 3 2 3 2 3 5 2" xfId="35250" xr:uid="{00000000-0005-0000-0000-0000648A0000}"/>
    <cellStyle name="Output 2 3 2 3 2 3 5 3" xfId="35251" xr:uid="{00000000-0005-0000-0000-0000658A0000}"/>
    <cellStyle name="Output 2 3 2 3 2 3 6" xfId="35252" xr:uid="{00000000-0005-0000-0000-0000668A0000}"/>
    <cellStyle name="Output 2 3 2 3 2 3 6 2" xfId="35253" xr:uid="{00000000-0005-0000-0000-0000678A0000}"/>
    <cellStyle name="Output 2 3 2 3 2 3 6 3" xfId="35254" xr:uid="{00000000-0005-0000-0000-0000688A0000}"/>
    <cellStyle name="Output 2 3 2 3 2 3 7" xfId="35255" xr:uid="{00000000-0005-0000-0000-0000698A0000}"/>
    <cellStyle name="Output 2 3 2 3 2 3 7 2" xfId="35256" xr:uid="{00000000-0005-0000-0000-00006A8A0000}"/>
    <cellStyle name="Output 2 3 2 3 2 3 7 3" xfId="35257" xr:uid="{00000000-0005-0000-0000-00006B8A0000}"/>
    <cellStyle name="Output 2 3 2 3 2 3 8" xfId="35258" xr:uid="{00000000-0005-0000-0000-00006C8A0000}"/>
    <cellStyle name="Output 2 3 2 3 2 3 8 2" xfId="35259" xr:uid="{00000000-0005-0000-0000-00006D8A0000}"/>
    <cellStyle name="Output 2 3 2 3 2 3 8 3" xfId="35260" xr:uid="{00000000-0005-0000-0000-00006E8A0000}"/>
    <cellStyle name="Output 2 3 2 3 2 3 9" xfId="35261" xr:uid="{00000000-0005-0000-0000-00006F8A0000}"/>
    <cellStyle name="Output 2 3 2 3 2 3 9 2" xfId="35262" xr:uid="{00000000-0005-0000-0000-0000708A0000}"/>
    <cellStyle name="Output 2 3 2 3 2 3 9 3" xfId="35263" xr:uid="{00000000-0005-0000-0000-0000718A0000}"/>
    <cellStyle name="Output 2 3 2 3 2 4" xfId="35264" xr:uid="{00000000-0005-0000-0000-0000728A0000}"/>
    <cellStyle name="Output 2 3 2 3 2 4 10" xfId="35265" xr:uid="{00000000-0005-0000-0000-0000738A0000}"/>
    <cellStyle name="Output 2 3 2 3 2 4 11" xfId="35266" xr:uid="{00000000-0005-0000-0000-0000748A0000}"/>
    <cellStyle name="Output 2 3 2 3 2 4 12" xfId="35267" xr:uid="{00000000-0005-0000-0000-0000758A0000}"/>
    <cellStyle name="Output 2 3 2 3 2 4 2" xfId="35268" xr:uid="{00000000-0005-0000-0000-0000768A0000}"/>
    <cellStyle name="Output 2 3 2 3 2 4 2 2" xfId="35269" xr:uid="{00000000-0005-0000-0000-0000778A0000}"/>
    <cellStyle name="Output 2 3 2 3 2 4 2 3" xfId="35270" xr:uid="{00000000-0005-0000-0000-0000788A0000}"/>
    <cellStyle name="Output 2 3 2 3 2 4 3" xfId="35271" xr:uid="{00000000-0005-0000-0000-0000798A0000}"/>
    <cellStyle name="Output 2 3 2 3 2 4 3 2" xfId="35272" xr:uid="{00000000-0005-0000-0000-00007A8A0000}"/>
    <cellStyle name="Output 2 3 2 3 2 4 3 3" xfId="35273" xr:uid="{00000000-0005-0000-0000-00007B8A0000}"/>
    <cellStyle name="Output 2 3 2 3 2 4 4" xfId="35274" xr:uid="{00000000-0005-0000-0000-00007C8A0000}"/>
    <cellStyle name="Output 2 3 2 3 2 4 4 2" xfId="35275" xr:uid="{00000000-0005-0000-0000-00007D8A0000}"/>
    <cellStyle name="Output 2 3 2 3 2 4 4 3" xfId="35276" xr:uid="{00000000-0005-0000-0000-00007E8A0000}"/>
    <cellStyle name="Output 2 3 2 3 2 4 5" xfId="35277" xr:uid="{00000000-0005-0000-0000-00007F8A0000}"/>
    <cellStyle name="Output 2 3 2 3 2 4 5 2" xfId="35278" xr:uid="{00000000-0005-0000-0000-0000808A0000}"/>
    <cellStyle name="Output 2 3 2 3 2 4 5 3" xfId="35279" xr:uid="{00000000-0005-0000-0000-0000818A0000}"/>
    <cellStyle name="Output 2 3 2 3 2 4 6" xfId="35280" xr:uid="{00000000-0005-0000-0000-0000828A0000}"/>
    <cellStyle name="Output 2 3 2 3 2 4 6 2" xfId="35281" xr:uid="{00000000-0005-0000-0000-0000838A0000}"/>
    <cellStyle name="Output 2 3 2 3 2 4 6 3" xfId="35282" xr:uid="{00000000-0005-0000-0000-0000848A0000}"/>
    <cellStyle name="Output 2 3 2 3 2 4 7" xfId="35283" xr:uid="{00000000-0005-0000-0000-0000858A0000}"/>
    <cellStyle name="Output 2 3 2 3 2 4 7 2" xfId="35284" xr:uid="{00000000-0005-0000-0000-0000868A0000}"/>
    <cellStyle name="Output 2 3 2 3 2 4 7 3" xfId="35285" xr:uid="{00000000-0005-0000-0000-0000878A0000}"/>
    <cellStyle name="Output 2 3 2 3 2 4 8" xfId="35286" xr:uid="{00000000-0005-0000-0000-0000888A0000}"/>
    <cellStyle name="Output 2 3 2 3 2 4 8 2" xfId="35287" xr:uid="{00000000-0005-0000-0000-0000898A0000}"/>
    <cellStyle name="Output 2 3 2 3 2 4 8 3" xfId="35288" xr:uid="{00000000-0005-0000-0000-00008A8A0000}"/>
    <cellStyle name="Output 2 3 2 3 2 4 9" xfId="35289" xr:uid="{00000000-0005-0000-0000-00008B8A0000}"/>
    <cellStyle name="Output 2 3 2 3 2 4 9 2" xfId="35290" xr:uid="{00000000-0005-0000-0000-00008C8A0000}"/>
    <cellStyle name="Output 2 3 2 3 2 4 9 3" xfId="35291" xr:uid="{00000000-0005-0000-0000-00008D8A0000}"/>
    <cellStyle name="Output 2 3 2 3 2 5" xfId="35292" xr:uid="{00000000-0005-0000-0000-00008E8A0000}"/>
    <cellStyle name="Output 2 3 2 3 2 5 10" xfId="35293" xr:uid="{00000000-0005-0000-0000-00008F8A0000}"/>
    <cellStyle name="Output 2 3 2 3 2 5 11" xfId="35294" xr:uid="{00000000-0005-0000-0000-0000908A0000}"/>
    <cellStyle name="Output 2 3 2 3 2 5 12" xfId="35295" xr:uid="{00000000-0005-0000-0000-0000918A0000}"/>
    <cellStyle name="Output 2 3 2 3 2 5 2" xfId="35296" xr:uid="{00000000-0005-0000-0000-0000928A0000}"/>
    <cellStyle name="Output 2 3 2 3 2 5 2 2" xfId="35297" xr:uid="{00000000-0005-0000-0000-0000938A0000}"/>
    <cellStyle name="Output 2 3 2 3 2 5 2 3" xfId="35298" xr:uid="{00000000-0005-0000-0000-0000948A0000}"/>
    <cellStyle name="Output 2 3 2 3 2 5 3" xfId="35299" xr:uid="{00000000-0005-0000-0000-0000958A0000}"/>
    <cellStyle name="Output 2 3 2 3 2 5 3 2" xfId="35300" xr:uid="{00000000-0005-0000-0000-0000968A0000}"/>
    <cellStyle name="Output 2 3 2 3 2 5 3 3" xfId="35301" xr:uid="{00000000-0005-0000-0000-0000978A0000}"/>
    <cellStyle name="Output 2 3 2 3 2 5 4" xfId="35302" xr:uid="{00000000-0005-0000-0000-0000988A0000}"/>
    <cellStyle name="Output 2 3 2 3 2 5 4 2" xfId="35303" xr:uid="{00000000-0005-0000-0000-0000998A0000}"/>
    <cellStyle name="Output 2 3 2 3 2 5 4 3" xfId="35304" xr:uid="{00000000-0005-0000-0000-00009A8A0000}"/>
    <cellStyle name="Output 2 3 2 3 2 5 5" xfId="35305" xr:uid="{00000000-0005-0000-0000-00009B8A0000}"/>
    <cellStyle name="Output 2 3 2 3 2 5 5 2" xfId="35306" xr:uid="{00000000-0005-0000-0000-00009C8A0000}"/>
    <cellStyle name="Output 2 3 2 3 2 5 5 3" xfId="35307" xr:uid="{00000000-0005-0000-0000-00009D8A0000}"/>
    <cellStyle name="Output 2 3 2 3 2 5 6" xfId="35308" xr:uid="{00000000-0005-0000-0000-00009E8A0000}"/>
    <cellStyle name="Output 2 3 2 3 2 5 6 2" xfId="35309" xr:uid="{00000000-0005-0000-0000-00009F8A0000}"/>
    <cellStyle name="Output 2 3 2 3 2 5 6 3" xfId="35310" xr:uid="{00000000-0005-0000-0000-0000A08A0000}"/>
    <cellStyle name="Output 2 3 2 3 2 5 7" xfId="35311" xr:uid="{00000000-0005-0000-0000-0000A18A0000}"/>
    <cellStyle name="Output 2 3 2 3 2 5 7 2" xfId="35312" xr:uid="{00000000-0005-0000-0000-0000A28A0000}"/>
    <cellStyle name="Output 2 3 2 3 2 5 7 3" xfId="35313" xr:uid="{00000000-0005-0000-0000-0000A38A0000}"/>
    <cellStyle name="Output 2 3 2 3 2 5 8" xfId="35314" xr:uid="{00000000-0005-0000-0000-0000A48A0000}"/>
    <cellStyle name="Output 2 3 2 3 2 5 8 2" xfId="35315" xr:uid="{00000000-0005-0000-0000-0000A58A0000}"/>
    <cellStyle name="Output 2 3 2 3 2 5 8 3" xfId="35316" xr:uid="{00000000-0005-0000-0000-0000A68A0000}"/>
    <cellStyle name="Output 2 3 2 3 2 5 9" xfId="35317" xr:uid="{00000000-0005-0000-0000-0000A78A0000}"/>
    <cellStyle name="Output 2 3 2 3 2 5 9 2" xfId="35318" xr:uid="{00000000-0005-0000-0000-0000A88A0000}"/>
    <cellStyle name="Output 2 3 2 3 2 5 9 3" xfId="35319" xr:uid="{00000000-0005-0000-0000-0000A98A0000}"/>
    <cellStyle name="Output 2 3 2 3 2 6" xfId="35320" xr:uid="{00000000-0005-0000-0000-0000AA8A0000}"/>
    <cellStyle name="Output 2 3 2 3 2 6 10" xfId="35321" xr:uid="{00000000-0005-0000-0000-0000AB8A0000}"/>
    <cellStyle name="Output 2 3 2 3 2 6 11" xfId="35322" xr:uid="{00000000-0005-0000-0000-0000AC8A0000}"/>
    <cellStyle name="Output 2 3 2 3 2 6 12" xfId="35323" xr:uid="{00000000-0005-0000-0000-0000AD8A0000}"/>
    <cellStyle name="Output 2 3 2 3 2 6 2" xfId="35324" xr:uid="{00000000-0005-0000-0000-0000AE8A0000}"/>
    <cellStyle name="Output 2 3 2 3 2 6 2 2" xfId="35325" xr:uid="{00000000-0005-0000-0000-0000AF8A0000}"/>
    <cellStyle name="Output 2 3 2 3 2 6 2 3" xfId="35326" xr:uid="{00000000-0005-0000-0000-0000B08A0000}"/>
    <cellStyle name="Output 2 3 2 3 2 6 3" xfId="35327" xr:uid="{00000000-0005-0000-0000-0000B18A0000}"/>
    <cellStyle name="Output 2 3 2 3 2 6 3 2" xfId="35328" xr:uid="{00000000-0005-0000-0000-0000B28A0000}"/>
    <cellStyle name="Output 2 3 2 3 2 6 3 3" xfId="35329" xr:uid="{00000000-0005-0000-0000-0000B38A0000}"/>
    <cellStyle name="Output 2 3 2 3 2 6 4" xfId="35330" xr:uid="{00000000-0005-0000-0000-0000B48A0000}"/>
    <cellStyle name="Output 2 3 2 3 2 6 4 2" xfId="35331" xr:uid="{00000000-0005-0000-0000-0000B58A0000}"/>
    <cellStyle name="Output 2 3 2 3 2 6 4 3" xfId="35332" xr:uid="{00000000-0005-0000-0000-0000B68A0000}"/>
    <cellStyle name="Output 2 3 2 3 2 6 5" xfId="35333" xr:uid="{00000000-0005-0000-0000-0000B78A0000}"/>
    <cellStyle name="Output 2 3 2 3 2 6 5 2" xfId="35334" xr:uid="{00000000-0005-0000-0000-0000B88A0000}"/>
    <cellStyle name="Output 2 3 2 3 2 6 5 3" xfId="35335" xr:uid="{00000000-0005-0000-0000-0000B98A0000}"/>
    <cellStyle name="Output 2 3 2 3 2 6 6" xfId="35336" xr:uid="{00000000-0005-0000-0000-0000BA8A0000}"/>
    <cellStyle name="Output 2 3 2 3 2 6 6 2" xfId="35337" xr:uid="{00000000-0005-0000-0000-0000BB8A0000}"/>
    <cellStyle name="Output 2 3 2 3 2 6 6 3" xfId="35338" xr:uid="{00000000-0005-0000-0000-0000BC8A0000}"/>
    <cellStyle name="Output 2 3 2 3 2 6 7" xfId="35339" xr:uid="{00000000-0005-0000-0000-0000BD8A0000}"/>
    <cellStyle name="Output 2 3 2 3 2 6 7 2" xfId="35340" xr:uid="{00000000-0005-0000-0000-0000BE8A0000}"/>
    <cellStyle name="Output 2 3 2 3 2 6 7 3" xfId="35341" xr:uid="{00000000-0005-0000-0000-0000BF8A0000}"/>
    <cellStyle name="Output 2 3 2 3 2 6 8" xfId="35342" xr:uid="{00000000-0005-0000-0000-0000C08A0000}"/>
    <cellStyle name="Output 2 3 2 3 2 6 8 2" xfId="35343" xr:uid="{00000000-0005-0000-0000-0000C18A0000}"/>
    <cellStyle name="Output 2 3 2 3 2 6 8 3" xfId="35344" xr:uid="{00000000-0005-0000-0000-0000C28A0000}"/>
    <cellStyle name="Output 2 3 2 3 2 6 9" xfId="35345" xr:uid="{00000000-0005-0000-0000-0000C38A0000}"/>
    <cellStyle name="Output 2 3 2 3 2 6 9 2" xfId="35346" xr:uid="{00000000-0005-0000-0000-0000C48A0000}"/>
    <cellStyle name="Output 2 3 2 3 2 6 9 3" xfId="35347" xr:uid="{00000000-0005-0000-0000-0000C58A0000}"/>
    <cellStyle name="Output 2 3 2 3 2 7" xfId="35348" xr:uid="{00000000-0005-0000-0000-0000C68A0000}"/>
    <cellStyle name="Output 2 3 2 3 2 7 10" xfId="35349" xr:uid="{00000000-0005-0000-0000-0000C78A0000}"/>
    <cellStyle name="Output 2 3 2 3 2 7 11" xfId="35350" xr:uid="{00000000-0005-0000-0000-0000C88A0000}"/>
    <cellStyle name="Output 2 3 2 3 2 7 12" xfId="35351" xr:uid="{00000000-0005-0000-0000-0000C98A0000}"/>
    <cellStyle name="Output 2 3 2 3 2 7 2" xfId="35352" xr:uid="{00000000-0005-0000-0000-0000CA8A0000}"/>
    <cellStyle name="Output 2 3 2 3 2 7 2 2" xfId="35353" xr:uid="{00000000-0005-0000-0000-0000CB8A0000}"/>
    <cellStyle name="Output 2 3 2 3 2 7 2 3" xfId="35354" xr:uid="{00000000-0005-0000-0000-0000CC8A0000}"/>
    <cellStyle name="Output 2 3 2 3 2 7 3" xfId="35355" xr:uid="{00000000-0005-0000-0000-0000CD8A0000}"/>
    <cellStyle name="Output 2 3 2 3 2 7 3 2" xfId="35356" xr:uid="{00000000-0005-0000-0000-0000CE8A0000}"/>
    <cellStyle name="Output 2 3 2 3 2 7 3 3" xfId="35357" xr:uid="{00000000-0005-0000-0000-0000CF8A0000}"/>
    <cellStyle name="Output 2 3 2 3 2 7 4" xfId="35358" xr:uid="{00000000-0005-0000-0000-0000D08A0000}"/>
    <cellStyle name="Output 2 3 2 3 2 7 4 2" xfId="35359" xr:uid="{00000000-0005-0000-0000-0000D18A0000}"/>
    <cellStyle name="Output 2 3 2 3 2 7 4 3" xfId="35360" xr:uid="{00000000-0005-0000-0000-0000D28A0000}"/>
    <cellStyle name="Output 2 3 2 3 2 7 5" xfId="35361" xr:uid="{00000000-0005-0000-0000-0000D38A0000}"/>
    <cellStyle name="Output 2 3 2 3 2 7 5 2" xfId="35362" xr:uid="{00000000-0005-0000-0000-0000D48A0000}"/>
    <cellStyle name="Output 2 3 2 3 2 7 5 3" xfId="35363" xr:uid="{00000000-0005-0000-0000-0000D58A0000}"/>
    <cellStyle name="Output 2 3 2 3 2 7 6" xfId="35364" xr:uid="{00000000-0005-0000-0000-0000D68A0000}"/>
    <cellStyle name="Output 2 3 2 3 2 7 6 2" xfId="35365" xr:uid="{00000000-0005-0000-0000-0000D78A0000}"/>
    <cellStyle name="Output 2 3 2 3 2 7 6 3" xfId="35366" xr:uid="{00000000-0005-0000-0000-0000D88A0000}"/>
    <cellStyle name="Output 2 3 2 3 2 7 7" xfId="35367" xr:uid="{00000000-0005-0000-0000-0000D98A0000}"/>
    <cellStyle name="Output 2 3 2 3 2 7 7 2" xfId="35368" xr:uid="{00000000-0005-0000-0000-0000DA8A0000}"/>
    <cellStyle name="Output 2 3 2 3 2 7 7 3" xfId="35369" xr:uid="{00000000-0005-0000-0000-0000DB8A0000}"/>
    <cellStyle name="Output 2 3 2 3 2 7 8" xfId="35370" xr:uid="{00000000-0005-0000-0000-0000DC8A0000}"/>
    <cellStyle name="Output 2 3 2 3 2 7 8 2" xfId="35371" xr:uid="{00000000-0005-0000-0000-0000DD8A0000}"/>
    <cellStyle name="Output 2 3 2 3 2 7 8 3" xfId="35372" xr:uid="{00000000-0005-0000-0000-0000DE8A0000}"/>
    <cellStyle name="Output 2 3 2 3 2 7 9" xfId="35373" xr:uid="{00000000-0005-0000-0000-0000DF8A0000}"/>
    <cellStyle name="Output 2 3 2 3 2 7 9 2" xfId="35374" xr:uid="{00000000-0005-0000-0000-0000E08A0000}"/>
    <cellStyle name="Output 2 3 2 3 2 7 9 3" xfId="35375" xr:uid="{00000000-0005-0000-0000-0000E18A0000}"/>
    <cellStyle name="Output 2 3 2 3 2 8" xfId="35376" xr:uid="{00000000-0005-0000-0000-0000E28A0000}"/>
    <cellStyle name="Output 2 3 2 3 2 8 10" xfId="35377" xr:uid="{00000000-0005-0000-0000-0000E38A0000}"/>
    <cellStyle name="Output 2 3 2 3 2 8 11" xfId="35378" xr:uid="{00000000-0005-0000-0000-0000E48A0000}"/>
    <cellStyle name="Output 2 3 2 3 2 8 12" xfId="35379" xr:uid="{00000000-0005-0000-0000-0000E58A0000}"/>
    <cellStyle name="Output 2 3 2 3 2 8 2" xfId="35380" xr:uid="{00000000-0005-0000-0000-0000E68A0000}"/>
    <cellStyle name="Output 2 3 2 3 2 8 2 2" xfId="35381" xr:uid="{00000000-0005-0000-0000-0000E78A0000}"/>
    <cellStyle name="Output 2 3 2 3 2 8 2 3" xfId="35382" xr:uid="{00000000-0005-0000-0000-0000E88A0000}"/>
    <cellStyle name="Output 2 3 2 3 2 8 3" xfId="35383" xr:uid="{00000000-0005-0000-0000-0000E98A0000}"/>
    <cellStyle name="Output 2 3 2 3 2 8 3 2" xfId="35384" xr:uid="{00000000-0005-0000-0000-0000EA8A0000}"/>
    <cellStyle name="Output 2 3 2 3 2 8 3 3" xfId="35385" xr:uid="{00000000-0005-0000-0000-0000EB8A0000}"/>
    <cellStyle name="Output 2 3 2 3 2 8 4" xfId="35386" xr:uid="{00000000-0005-0000-0000-0000EC8A0000}"/>
    <cellStyle name="Output 2 3 2 3 2 8 4 2" xfId="35387" xr:uid="{00000000-0005-0000-0000-0000ED8A0000}"/>
    <cellStyle name="Output 2 3 2 3 2 8 4 3" xfId="35388" xr:uid="{00000000-0005-0000-0000-0000EE8A0000}"/>
    <cellStyle name="Output 2 3 2 3 2 8 5" xfId="35389" xr:uid="{00000000-0005-0000-0000-0000EF8A0000}"/>
    <cellStyle name="Output 2 3 2 3 2 8 5 2" xfId="35390" xr:uid="{00000000-0005-0000-0000-0000F08A0000}"/>
    <cellStyle name="Output 2 3 2 3 2 8 5 3" xfId="35391" xr:uid="{00000000-0005-0000-0000-0000F18A0000}"/>
    <cellStyle name="Output 2 3 2 3 2 8 6" xfId="35392" xr:uid="{00000000-0005-0000-0000-0000F28A0000}"/>
    <cellStyle name="Output 2 3 2 3 2 8 6 2" xfId="35393" xr:uid="{00000000-0005-0000-0000-0000F38A0000}"/>
    <cellStyle name="Output 2 3 2 3 2 8 6 3" xfId="35394" xr:uid="{00000000-0005-0000-0000-0000F48A0000}"/>
    <cellStyle name="Output 2 3 2 3 2 8 7" xfId="35395" xr:uid="{00000000-0005-0000-0000-0000F58A0000}"/>
    <cellStyle name="Output 2 3 2 3 2 8 7 2" xfId="35396" xr:uid="{00000000-0005-0000-0000-0000F68A0000}"/>
    <cellStyle name="Output 2 3 2 3 2 8 7 3" xfId="35397" xr:uid="{00000000-0005-0000-0000-0000F78A0000}"/>
    <cellStyle name="Output 2 3 2 3 2 8 8" xfId="35398" xr:uid="{00000000-0005-0000-0000-0000F88A0000}"/>
    <cellStyle name="Output 2 3 2 3 2 8 8 2" xfId="35399" xr:uid="{00000000-0005-0000-0000-0000F98A0000}"/>
    <cellStyle name="Output 2 3 2 3 2 8 8 3" xfId="35400" xr:uid="{00000000-0005-0000-0000-0000FA8A0000}"/>
    <cellStyle name="Output 2 3 2 3 2 8 9" xfId="35401" xr:uid="{00000000-0005-0000-0000-0000FB8A0000}"/>
    <cellStyle name="Output 2 3 2 3 2 8 9 2" xfId="35402" xr:uid="{00000000-0005-0000-0000-0000FC8A0000}"/>
    <cellStyle name="Output 2 3 2 3 2 8 9 3" xfId="35403" xr:uid="{00000000-0005-0000-0000-0000FD8A0000}"/>
    <cellStyle name="Output 2 3 2 3 2 9" xfId="35404" xr:uid="{00000000-0005-0000-0000-0000FE8A0000}"/>
    <cellStyle name="Output 2 3 2 3 2 9 10" xfId="35405" xr:uid="{00000000-0005-0000-0000-0000FF8A0000}"/>
    <cellStyle name="Output 2 3 2 3 2 9 11" xfId="35406" xr:uid="{00000000-0005-0000-0000-0000008B0000}"/>
    <cellStyle name="Output 2 3 2 3 2 9 12" xfId="35407" xr:uid="{00000000-0005-0000-0000-0000018B0000}"/>
    <cellStyle name="Output 2 3 2 3 2 9 2" xfId="35408" xr:uid="{00000000-0005-0000-0000-0000028B0000}"/>
    <cellStyle name="Output 2 3 2 3 2 9 2 2" xfId="35409" xr:uid="{00000000-0005-0000-0000-0000038B0000}"/>
    <cellStyle name="Output 2 3 2 3 2 9 2 3" xfId="35410" xr:uid="{00000000-0005-0000-0000-0000048B0000}"/>
    <cellStyle name="Output 2 3 2 3 2 9 3" xfId="35411" xr:uid="{00000000-0005-0000-0000-0000058B0000}"/>
    <cellStyle name="Output 2 3 2 3 2 9 3 2" xfId="35412" xr:uid="{00000000-0005-0000-0000-0000068B0000}"/>
    <cellStyle name="Output 2 3 2 3 2 9 3 3" xfId="35413" xr:uid="{00000000-0005-0000-0000-0000078B0000}"/>
    <cellStyle name="Output 2 3 2 3 2 9 4" xfId="35414" xr:uid="{00000000-0005-0000-0000-0000088B0000}"/>
    <cellStyle name="Output 2 3 2 3 2 9 4 2" xfId="35415" xr:uid="{00000000-0005-0000-0000-0000098B0000}"/>
    <cellStyle name="Output 2 3 2 3 2 9 4 3" xfId="35416" xr:uid="{00000000-0005-0000-0000-00000A8B0000}"/>
    <cellStyle name="Output 2 3 2 3 2 9 5" xfId="35417" xr:uid="{00000000-0005-0000-0000-00000B8B0000}"/>
    <cellStyle name="Output 2 3 2 3 2 9 5 2" xfId="35418" xr:uid="{00000000-0005-0000-0000-00000C8B0000}"/>
    <cellStyle name="Output 2 3 2 3 2 9 5 3" xfId="35419" xr:uid="{00000000-0005-0000-0000-00000D8B0000}"/>
    <cellStyle name="Output 2 3 2 3 2 9 6" xfId="35420" xr:uid="{00000000-0005-0000-0000-00000E8B0000}"/>
    <cellStyle name="Output 2 3 2 3 2 9 6 2" xfId="35421" xr:uid="{00000000-0005-0000-0000-00000F8B0000}"/>
    <cellStyle name="Output 2 3 2 3 2 9 6 3" xfId="35422" xr:uid="{00000000-0005-0000-0000-0000108B0000}"/>
    <cellStyle name="Output 2 3 2 3 2 9 7" xfId="35423" xr:uid="{00000000-0005-0000-0000-0000118B0000}"/>
    <cellStyle name="Output 2 3 2 3 2 9 7 2" xfId="35424" xr:uid="{00000000-0005-0000-0000-0000128B0000}"/>
    <cellStyle name="Output 2 3 2 3 2 9 7 3" xfId="35425" xr:uid="{00000000-0005-0000-0000-0000138B0000}"/>
    <cellStyle name="Output 2 3 2 3 2 9 8" xfId="35426" xr:uid="{00000000-0005-0000-0000-0000148B0000}"/>
    <cellStyle name="Output 2 3 2 3 2 9 8 2" xfId="35427" xr:uid="{00000000-0005-0000-0000-0000158B0000}"/>
    <cellStyle name="Output 2 3 2 3 2 9 8 3" xfId="35428" xr:uid="{00000000-0005-0000-0000-0000168B0000}"/>
    <cellStyle name="Output 2 3 2 3 2 9 9" xfId="35429" xr:uid="{00000000-0005-0000-0000-0000178B0000}"/>
    <cellStyle name="Output 2 3 2 3 2 9 9 2" xfId="35430" xr:uid="{00000000-0005-0000-0000-0000188B0000}"/>
    <cellStyle name="Output 2 3 2 3 2 9 9 3" xfId="35431" xr:uid="{00000000-0005-0000-0000-0000198B0000}"/>
    <cellStyle name="Output 2 3 2 3 3" xfId="35432" xr:uid="{00000000-0005-0000-0000-00001A8B0000}"/>
    <cellStyle name="Output 2 3 2 3 3 10" xfId="35433" xr:uid="{00000000-0005-0000-0000-00001B8B0000}"/>
    <cellStyle name="Output 2 3 2 3 3 10 2" xfId="35434" xr:uid="{00000000-0005-0000-0000-00001C8B0000}"/>
    <cellStyle name="Output 2 3 2 3 3 10 3" xfId="35435" xr:uid="{00000000-0005-0000-0000-00001D8B0000}"/>
    <cellStyle name="Output 2 3 2 3 3 11" xfId="35436" xr:uid="{00000000-0005-0000-0000-00001E8B0000}"/>
    <cellStyle name="Output 2 3 2 3 3 12" xfId="35437" xr:uid="{00000000-0005-0000-0000-00001F8B0000}"/>
    <cellStyle name="Output 2 3 2 3 3 2" xfId="35438" xr:uid="{00000000-0005-0000-0000-0000208B0000}"/>
    <cellStyle name="Output 2 3 2 3 3 2 2" xfId="35439" xr:uid="{00000000-0005-0000-0000-0000218B0000}"/>
    <cellStyle name="Output 2 3 2 3 3 2 3" xfId="35440" xr:uid="{00000000-0005-0000-0000-0000228B0000}"/>
    <cellStyle name="Output 2 3 2 3 3 3" xfId="35441" xr:uid="{00000000-0005-0000-0000-0000238B0000}"/>
    <cellStyle name="Output 2 3 2 3 3 3 2" xfId="35442" xr:uid="{00000000-0005-0000-0000-0000248B0000}"/>
    <cellStyle name="Output 2 3 2 3 3 3 3" xfId="35443" xr:uid="{00000000-0005-0000-0000-0000258B0000}"/>
    <cellStyle name="Output 2 3 2 3 3 4" xfId="35444" xr:uid="{00000000-0005-0000-0000-0000268B0000}"/>
    <cellStyle name="Output 2 3 2 3 3 4 2" xfId="35445" xr:uid="{00000000-0005-0000-0000-0000278B0000}"/>
    <cellStyle name="Output 2 3 2 3 3 4 3" xfId="35446" xr:uid="{00000000-0005-0000-0000-0000288B0000}"/>
    <cellStyle name="Output 2 3 2 3 3 5" xfId="35447" xr:uid="{00000000-0005-0000-0000-0000298B0000}"/>
    <cellStyle name="Output 2 3 2 3 3 5 2" xfId="35448" xr:uid="{00000000-0005-0000-0000-00002A8B0000}"/>
    <cellStyle name="Output 2 3 2 3 3 5 3" xfId="35449" xr:uid="{00000000-0005-0000-0000-00002B8B0000}"/>
    <cellStyle name="Output 2 3 2 3 3 6" xfId="35450" xr:uid="{00000000-0005-0000-0000-00002C8B0000}"/>
    <cellStyle name="Output 2 3 2 3 3 6 2" xfId="35451" xr:uid="{00000000-0005-0000-0000-00002D8B0000}"/>
    <cellStyle name="Output 2 3 2 3 3 6 3" xfId="35452" xr:uid="{00000000-0005-0000-0000-00002E8B0000}"/>
    <cellStyle name="Output 2 3 2 3 3 7" xfId="35453" xr:uid="{00000000-0005-0000-0000-00002F8B0000}"/>
    <cellStyle name="Output 2 3 2 3 3 7 2" xfId="35454" xr:uid="{00000000-0005-0000-0000-0000308B0000}"/>
    <cellStyle name="Output 2 3 2 3 3 7 3" xfId="35455" xr:uid="{00000000-0005-0000-0000-0000318B0000}"/>
    <cellStyle name="Output 2 3 2 3 3 8" xfId="35456" xr:uid="{00000000-0005-0000-0000-0000328B0000}"/>
    <cellStyle name="Output 2 3 2 3 3 8 2" xfId="35457" xr:uid="{00000000-0005-0000-0000-0000338B0000}"/>
    <cellStyle name="Output 2 3 2 3 3 8 3" xfId="35458" xr:uid="{00000000-0005-0000-0000-0000348B0000}"/>
    <cellStyle name="Output 2 3 2 3 3 9" xfId="35459" xr:uid="{00000000-0005-0000-0000-0000358B0000}"/>
    <cellStyle name="Output 2 3 2 3 3 9 2" xfId="35460" xr:uid="{00000000-0005-0000-0000-0000368B0000}"/>
    <cellStyle name="Output 2 3 2 3 3 9 3" xfId="35461" xr:uid="{00000000-0005-0000-0000-0000378B0000}"/>
    <cellStyle name="Output 2 3 2 3 4" xfId="35462" xr:uid="{00000000-0005-0000-0000-0000388B0000}"/>
    <cellStyle name="Output 2 3 2 3 4 10" xfId="35463" xr:uid="{00000000-0005-0000-0000-0000398B0000}"/>
    <cellStyle name="Output 2 3 2 3 4 10 2" xfId="35464" xr:uid="{00000000-0005-0000-0000-00003A8B0000}"/>
    <cellStyle name="Output 2 3 2 3 4 10 3" xfId="35465" xr:uid="{00000000-0005-0000-0000-00003B8B0000}"/>
    <cellStyle name="Output 2 3 2 3 4 11" xfId="35466" xr:uid="{00000000-0005-0000-0000-00003C8B0000}"/>
    <cellStyle name="Output 2 3 2 3 4 12" xfId="35467" xr:uid="{00000000-0005-0000-0000-00003D8B0000}"/>
    <cellStyle name="Output 2 3 2 3 4 2" xfId="35468" xr:uid="{00000000-0005-0000-0000-00003E8B0000}"/>
    <cellStyle name="Output 2 3 2 3 4 2 2" xfId="35469" xr:uid="{00000000-0005-0000-0000-00003F8B0000}"/>
    <cellStyle name="Output 2 3 2 3 4 2 3" xfId="35470" xr:uid="{00000000-0005-0000-0000-0000408B0000}"/>
    <cellStyle name="Output 2 3 2 3 4 3" xfId="35471" xr:uid="{00000000-0005-0000-0000-0000418B0000}"/>
    <cellStyle name="Output 2 3 2 3 4 3 2" xfId="35472" xr:uid="{00000000-0005-0000-0000-0000428B0000}"/>
    <cellStyle name="Output 2 3 2 3 4 3 3" xfId="35473" xr:uid="{00000000-0005-0000-0000-0000438B0000}"/>
    <cellStyle name="Output 2 3 2 3 4 4" xfId="35474" xr:uid="{00000000-0005-0000-0000-0000448B0000}"/>
    <cellStyle name="Output 2 3 2 3 4 4 2" xfId="35475" xr:uid="{00000000-0005-0000-0000-0000458B0000}"/>
    <cellStyle name="Output 2 3 2 3 4 4 3" xfId="35476" xr:uid="{00000000-0005-0000-0000-0000468B0000}"/>
    <cellStyle name="Output 2 3 2 3 4 5" xfId="35477" xr:uid="{00000000-0005-0000-0000-0000478B0000}"/>
    <cellStyle name="Output 2 3 2 3 4 5 2" xfId="35478" xr:uid="{00000000-0005-0000-0000-0000488B0000}"/>
    <cellStyle name="Output 2 3 2 3 4 5 3" xfId="35479" xr:uid="{00000000-0005-0000-0000-0000498B0000}"/>
    <cellStyle name="Output 2 3 2 3 4 6" xfId="35480" xr:uid="{00000000-0005-0000-0000-00004A8B0000}"/>
    <cellStyle name="Output 2 3 2 3 4 6 2" xfId="35481" xr:uid="{00000000-0005-0000-0000-00004B8B0000}"/>
    <cellStyle name="Output 2 3 2 3 4 6 3" xfId="35482" xr:uid="{00000000-0005-0000-0000-00004C8B0000}"/>
    <cellStyle name="Output 2 3 2 3 4 7" xfId="35483" xr:uid="{00000000-0005-0000-0000-00004D8B0000}"/>
    <cellStyle name="Output 2 3 2 3 4 7 2" xfId="35484" xr:uid="{00000000-0005-0000-0000-00004E8B0000}"/>
    <cellStyle name="Output 2 3 2 3 4 7 3" xfId="35485" xr:uid="{00000000-0005-0000-0000-00004F8B0000}"/>
    <cellStyle name="Output 2 3 2 3 4 8" xfId="35486" xr:uid="{00000000-0005-0000-0000-0000508B0000}"/>
    <cellStyle name="Output 2 3 2 3 4 8 2" xfId="35487" xr:uid="{00000000-0005-0000-0000-0000518B0000}"/>
    <cellStyle name="Output 2 3 2 3 4 8 3" xfId="35488" xr:uid="{00000000-0005-0000-0000-0000528B0000}"/>
    <cellStyle name="Output 2 3 2 3 4 9" xfId="35489" xr:uid="{00000000-0005-0000-0000-0000538B0000}"/>
    <cellStyle name="Output 2 3 2 3 4 9 2" xfId="35490" xr:uid="{00000000-0005-0000-0000-0000548B0000}"/>
    <cellStyle name="Output 2 3 2 3 4 9 3" xfId="35491" xr:uid="{00000000-0005-0000-0000-0000558B0000}"/>
    <cellStyle name="Output 2 3 2 3 5" xfId="35492" xr:uid="{00000000-0005-0000-0000-0000568B0000}"/>
    <cellStyle name="Output 2 3 2 3 5 10" xfId="35493" xr:uid="{00000000-0005-0000-0000-0000578B0000}"/>
    <cellStyle name="Output 2 3 2 3 5 10 2" xfId="35494" xr:uid="{00000000-0005-0000-0000-0000588B0000}"/>
    <cellStyle name="Output 2 3 2 3 5 10 3" xfId="35495" xr:uid="{00000000-0005-0000-0000-0000598B0000}"/>
    <cellStyle name="Output 2 3 2 3 5 11" xfId="35496" xr:uid="{00000000-0005-0000-0000-00005A8B0000}"/>
    <cellStyle name="Output 2 3 2 3 5 12" xfId="35497" xr:uid="{00000000-0005-0000-0000-00005B8B0000}"/>
    <cellStyle name="Output 2 3 2 3 5 2" xfId="35498" xr:uid="{00000000-0005-0000-0000-00005C8B0000}"/>
    <cellStyle name="Output 2 3 2 3 5 2 2" xfId="35499" xr:uid="{00000000-0005-0000-0000-00005D8B0000}"/>
    <cellStyle name="Output 2 3 2 3 5 2 3" xfId="35500" xr:uid="{00000000-0005-0000-0000-00005E8B0000}"/>
    <cellStyle name="Output 2 3 2 3 5 3" xfId="35501" xr:uid="{00000000-0005-0000-0000-00005F8B0000}"/>
    <cellStyle name="Output 2 3 2 3 5 3 2" xfId="35502" xr:uid="{00000000-0005-0000-0000-0000608B0000}"/>
    <cellStyle name="Output 2 3 2 3 5 3 3" xfId="35503" xr:uid="{00000000-0005-0000-0000-0000618B0000}"/>
    <cellStyle name="Output 2 3 2 3 5 4" xfId="35504" xr:uid="{00000000-0005-0000-0000-0000628B0000}"/>
    <cellStyle name="Output 2 3 2 3 5 4 2" xfId="35505" xr:uid="{00000000-0005-0000-0000-0000638B0000}"/>
    <cellStyle name="Output 2 3 2 3 5 4 3" xfId="35506" xr:uid="{00000000-0005-0000-0000-0000648B0000}"/>
    <cellStyle name="Output 2 3 2 3 5 5" xfId="35507" xr:uid="{00000000-0005-0000-0000-0000658B0000}"/>
    <cellStyle name="Output 2 3 2 3 5 5 2" xfId="35508" xr:uid="{00000000-0005-0000-0000-0000668B0000}"/>
    <cellStyle name="Output 2 3 2 3 5 5 3" xfId="35509" xr:uid="{00000000-0005-0000-0000-0000678B0000}"/>
    <cellStyle name="Output 2 3 2 3 5 6" xfId="35510" xr:uid="{00000000-0005-0000-0000-0000688B0000}"/>
    <cellStyle name="Output 2 3 2 3 5 6 2" xfId="35511" xr:uid="{00000000-0005-0000-0000-0000698B0000}"/>
    <cellStyle name="Output 2 3 2 3 5 6 3" xfId="35512" xr:uid="{00000000-0005-0000-0000-00006A8B0000}"/>
    <cellStyle name="Output 2 3 2 3 5 7" xfId="35513" xr:uid="{00000000-0005-0000-0000-00006B8B0000}"/>
    <cellStyle name="Output 2 3 2 3 5 7 2" xfId="35514" xr:uid="{00000000-0005-0000-0000-00006C8B0000}"/>
    <cellStyle name="Output 2 3 2 3 5 7 3" xfId="35515" xr:uid="{00000000-0005-0000-0000-00006D8B0000}"/>
    <cellStyle name="Output 2 3 2 3 5 8" xfId="35516" xr:uid="{00000000-0005-0000-0000-00006E8B0000}"/>
    <cellStyle name="Output 2 3 2 3 5 8 2" xfId="35517" xr:uid="{00000000-0005-0000-0000-00006F8B0000}"/>
    <cellStyle name="Output 2 3 2 3 5 8 3" xfId="35518" xr:uid="{00000000-0005-0000-0000-0000708B0000}"/>
    <cellStyle name="Output 2 3 2 3 5 9" xfId="35519" xr:uid="{00000000-0005-0000-0000-0000718B0000}"/>
    <cellStyle name="Output 2 3 2 3 5 9 2" xfId="35520" xr:uid="{00000000-0005-0000-0000-0000728B0000}"/>
    <cellStyle name="Output 2 3 2 3 5 9 3" xfId="35521" xr:uid="{00000000-0005-0000-0000-0000738B0000}"/>
    <cellStyle name="Output 2 3 2 3 6" xfId="35522" xr:uid="{00000000-0005-0000-0000-0000748B0000}"/>
    <cellStyle name="Output 2 3 2 3 6 2" xfId="35523" xr:uid="{00000000-0005-0000-0000-0000758B0000}"/>
    <cellStyle name="Output 2 3 2 3 6 2 2" xfId="35524" xr:uid="{00000000-0005-0000-0000-0000768B0000}"/>
    <cellStyle name="Output 2 3 2 3 6 2 3" xfId="35525" xr:uid="{00000000-0005-0000-0000-0000778B0000}"/>
    <cellStyle name="Output 2 3 2 3 6 2 4" xfId="35526" xr:uid="{00000000-0005-0000-0000-0000788B0000}"/>
    <cellStyle name="Output 2 3 2 3 6 3" xfId="35527" xr:uid="{00000000-0005-0000-0000-0000798B0000}"/>
    <cellStyle name="Output 2 3 2 3 6 4" xfId="35528" xr:uid="{00000000-0005-0000-0000-00007A8B0000}"/>
    <cellStyle name="Output 2 3 2 3 7" xfId="35529" xr:uid="{00000000-0005-0000-0000-00007B8B0000}"/>
    <cellStyle name="Output 2 3 2 3 7 2" xfId="35530" xr:uid="{00000000-0005-0000-0000-00007C8B0000}"/>
    <cellStyle name="Output 2 3 2 3 7 2 2" xfId="35531" xr:uid="{00000000-0005-0000-0000-00007D8B0000}"/>
    <cellStyle name="Output 2 3 2 3 7 2 3" xfId="35532" xr:uid="{00000000-0005-0000-0000-00007E8B0000}"/>
    <cellStyle name="Output 2 3 2 3 7 2 4" xfId="35533" xr:uid="{00000000-0005-0000-0000-00007F8B0000}"/>
    <cellStyle name="Output 2 3 2 3 7 3" xfId="35534" xr:uid="{00000000-0005-0000-0000-0000808B0000}"/>
    <cellStyle name="Output 2 3 2 3 7 4" xfId="35535" xr:uid="{00000000-0005-0000-0000-0000818B0000}"/>
    <cellStyle name="Output 2 3 2 3 8" xfId="35536" xr:uid="{00000000-0005-0000-0000-0000828B0000}"/>
    <cellStyle name="Output 2 3 2 3 8 2" xfId="35537" xr:uid="{00000000-0005-0000-0000-0000838B0000}"/>
    <cellStyle name="Output 2 3 2 3 8 2 2" xfId="35538" xr:uid="{00000000-0005-0000-0000-0000848B0000}"/>
    <cellStyle name="Output 2 3 2 3 8 2 3" xfId="35539" xr:uid="{00000000-0005-0000-0000-0000858B0000}"/>
    <cellStyle name="Output 2 3 2 3 8 2 4" xfId="35540" xr:uid="{00000000-0005-0000-0000-0000868B0000}"/>
    <cellStyle name="Output 2 3 2 3 8 3" xfId="35541" xr:uid="{00000000-0005-0000-0000-0000878B0000}"/>
    <cellStyle name="Output 2 3 2 3 8 4" xfId="35542" xr:uid="{00000000-0005-0000-0000-0000888B0000}"/>
    <cellStyle name="Output 2 3 2 3 9" xfId="35543" xr:uid="{00000000-0005-0000-0000-0000898B0000}"/>
    <cellStyle name="Output 2 3 2 3 9 2" xfId="35544" xr:uid="{00000000-0005-0000-0000-00008A8B0000}"/>
    <cellStyle name="Output 2 3 2 3 9 3" xfId="35545" xr:uid="{00000000-0005-0000-0000-00008B8B0000}"/>
    <cellStyle name="Output 2 3 2 4" xfId="402" xr:uid="{00000000-0005-0000-0000-00008C8B0000}"/>
    <cellStyle name="Output 2 3 2 4 10" xfId="35546" xr:uid="{00000000-0005-0000-0000-00008D8B0000}"/>
    <cellStyle name="Output 2 3 2 4 10 2" xfId="35547" xr:uid="{00000000-0005-0000-0000-00008E8B0000}"/>
    <cellStyle name="Output 2 3 2 4 10 3" xfId="35548" xr:uid="{00000000-0005-0000-0000-00008F8B0000}"/>
    <cellStyle name="Output 2 3 2 4 11" xfId="58306" xr:uid="{00000000-0005-0000-0000-0000908B0000}"/>
    <cellStyle name="Output 2 3 2 4 2" xfId="35549" xr:uid="{00000000-0005-0000-0000-0000918B0000}"/>
    <cellStyle name="Output 2 3 2 4 2 10" xfId="35550" xr:uid="{00000000-0005-0000-0000-0000928B0000}"/>
    <cellStyle name="Output 2 3 2 4 2 10 10" xfId="35551" xr:uid="{00000000-0005-0000-0000-0000938B0000}"/>
    <cellStyle name="Output 2 3 2 4 2 10 11" xfId="35552" xr:uid="{00000000-0005-0000-0000-0000948B0000}"/>
    <cellStyle name="Output 2 3 2 4 2 10 12" xfId="35553" xr:uid="{00000000-0005-0000-0000-0000958B0000}"/>
    <cellStyle name="Output 2 3 2 4 2 10 2" xfId="35554" xr:uid="{00000000-0005-0000-0000-0000968B0000}"/>
    <cellStyle name="Output 2 3 2 4 2 10 2 2" xfId="35555" xr:uid="{00000000-0005-0000-0000-0000978B0000}"/>
    <cellStyle name="Output 2 3 2 4 2 10 2 3" xfId="35556" xr:uid="{00000000-0005-0000-0000-0000988B0000}"/>
    <cellStyle name="Output 2 3 2 4 2 10 3" xfId="35557" xr:uid="{00000000-0005-0000-0000-0000998B0000}"/>
    <cellStyle name="Output 2 3 2 4 2 10 3 2" xfId="35558" xr:uid="{00000000-0005-0000-0000-00009A8B0000}"/>
    <cellStyle name="Output 2 3 2 4 2 10 3 3" xfId="35559" xr:uid="{00000000-0005-0000-0000-00009B8B0000}"/>
    <cellStyle name="Output 2 3 2 4 2 10 4" xfId="35560" xr:uid="{00000000-0005-0000-0000-00009C8B0000}"/>
    <cellStyle name="Output 2 3 2 4 2 10 4 2" xfId="35561" xr:uid="{00000000-0005-0000-0000-00009D8B0000}"/>
    <cellStyle name="Output 2 3 2 4 2 10 4 3" xfId="35562" xr:uid="{00000000-0005-0000-0000-00009E8B0000}"/>
    <cellStyle name="Output 2 3 2 4 2 10 5" xfId="35563" xr:uid="{00000000-0005-0000-0000-00009F8B0000}"/>
    <cellStyle name="Output 2 3 2 4 2 10 5 2" xfId="35564" xr:uid="{00000000-0005-0000-0000-0000A08B0000}"/>
    <cellStyle name="Output 2 3 2 4 2 10 5 3" xfId="35565" xr:uid="{00000000-0005-0000-0000-0000A18B0000}"/>
    <cellStyle name="Output 2 3 2 4 2 10 6" xfId="35566" xr:uid="{00000000-0005-0000-0000-0000A28B0000}"/>
    <cellStyle name="Output 2 3 2 4 2 10 6 2" xfId="35567" xr:uid="{00000000-0005-0000-0000-0000A38B0000}"/>
    <cellStyle name="Output 2 3 2 4 2 10 6 3" xfId="35568" xr:uid="{00000000-0005-0000-0000-0000A48B0000}"/>
    <cellStyle name="Output 2 3 2 4 2 10 7" xfId="35569" xr:uid="{00000000-0005-0000-0000-0000A58B0000}"/>
    <cellStyle name="Output 2 3 2 4 2 10 7 2" xfId="35570" xr:uid="{00000000-0005-0000-0000-0000A68B0000}"/>
    <cellStyle name="Output 2 3 2 4 2 10 7 3" xfId="35571" xr:uid="{00000000-0005-0000-0000-0000A78B0000}"/>
    <cellStyle name="Output 2 3 2 4 2 10 8" xfId="35572" xr:uid="{00000000-0005-0000-0000-0000A88B0000}"/>
    <cellStyle name="Output 2 3 2 4 2 10 8 2" xfId="35573" xr:uid="{00000000-0005-0000-0000-0000A98B0000}"/>
    <cellStyle name="Output 2 3 2 4 2 10 8 3" xfId="35574" xr:uid="{00000000-0005-0000-0000-0000AA8B0000}"/>
    <cellStyle name="Output 2 3 2 4 2 10 9" xfId="35575" xr:uid="{00000000-0005-0000-0000-0000AB8B0000}"/>
    <cellStyle name="Output 2 3 2 4 2 10 9 2" xfId="35576" xr:uid="{00000000-0005-0000-0000-0000AC8B0000}"/>
    <cellStyle name="Output 2 3 2 4 2 10 9 3" xfId="35577" xr:uid="{00000000-0005-0000-0000-0000AD8B0000}"/>
    <cellStyle name="Output 2 3 2 4 2 11" xfId="35578" xr:uid="{00000000-0005-0000-0000-0000AE8B0000}"/>
    <cellStyle name="Output 2 3 2 4 2 11 2" xfId="35579" xr:uid="{00000000-0005-0000-0000-0000AF8B0000}"/>
    <cellStyle name="Output 2 3 2 4 2 11 3" xfId="35580" xr:uid="{00000000-0005-0000-0000-0000B08B0000}"/>
    <cellStyle name="Output 2 3 2 4 2 12" xfId="35581" xr:uid="{00000000-0005-0000-0000-0000B18B0000}"/>
    <cellStyle name="Output 2 3 2 4 2 12 2" xfId="35582" xr:uid="{00000000-0005-0000-0000-0000B28B0000}"/>
    <cellStyle name="Output 2 3 2 4 2 12 3" xfId="35583" xr:uid="{00000000-0005-0000-0000-0000B38B0000}"/>
    <cellStyle name="Output 2 3 2 4 2 13" xfId="35584" xr:uid="{00000000-0005-0000-0000-0000B48B0000}"/>
    <cellStyle name="Output 2 3 2 4 2 13 2" xfId="35585" xr:uid="{00000000-0005-0000-0000-0000B58B0000}"/>
    <cellStyle name="Output 2 3 2 4 2 13 3" xfId="35586" xr:uid="{00000000-0005-0000-0000-0000B68B0000}"/>
    <cellStyle name="Output 2 3 2 4 2 14" xfId="35587" xr:uid="{00000000-0005-0000-0000-0000B78B0000}"/>
    <cellStyle name="Output 2 3 2 4 2 14 2" xfId="35588" xr:uid="{00000000-0005-0000-0000-0000B88B0000}"/>
    <cellStyle name="Output 2 3 2 4 2 14 3" xfId="35589" xr:uid="{00000000-0005-0000-0000-0000B98B0000}"/>
    <cellStyle name="Output 2 3 2 4 2 15" xfId="35590" xr:uid="{00000000-0005-0000-0000-0000BA8B0000}"/>
    <cellStyle name="Output 2 3 2 4 2 15 2" xfId="35591" xr:uid="{00000000-0005-0000-0000-0000BB8B0000}"/>
    <cellStyle name="Output 2 3 2 4 2 15 3" xfId="35592" xr:uid="{00000000-0005-0000-0000-0000BC8B0000}"/>
    <cellStyle name="Output 2 3 2 4 2 16" xfId="35593" xr:uid="{00000000-0005-0000-0000-0000BD8B0000}"/>
    <cellStyle name="Output 2 3 2 4 2 16 2" xfId="35594" xr:uid="{00000000-0005-0000-0000-0000BE8B0000}"/>
    <cellStyle name="Output 2 3 2 4 2 16 3" xfId="35595" xr:uid="{00000000-0005-0000-0000-0000BF8B0000}"/>
    <cellStyle name="Output 2 3 2 4 2 17" xfId="35596" xr:uid="{00000000-0005-0000-0000-0000C08B0000}"/>
    <cellStyle name="Output 2 3 2 4 2 17 2" xfId="35597" xr:uid="{00000000-0005-0000-0000-0000C18B0000}"/>
    <cellStyle name="Output 2 3 2 4 2 17 3" xfId="35598" xr:uid="{00000000-0005-0000-0000-0000C28B0000}"/>
    <cellStyle name="Output 2 3 2 4 2 18" xfId="35599" xr:uid="{00000000-0005-0000-0000-0000C38B0000}"/>
    <cellStyle name="Output 2 3 2 4 2 18 2" xfId="35600" xr:uid="{00000000-0005-0000-0000-0000C48B0000}"/>
    <cellStyle name="Output 2 3 2 4 2 18 3" xfId="35601" xr:uid="{00000000-0005-0000-0000-0000C58B0000}"/>
    <cellStyle name="Output 2 3 2 4 2 19" xfId="35602" xr:uid="{00000000-0005-0000-0000-0000C68B0000}"/>
    <cellStyle name="Output 2 3 2 4 2 19 2" xfId="35603" xr:uid="{00000000-0005-0000-0000-0000C78B0000}"/>
    <cellStyle name="Output 2 3 2 4 2 19 3" xfId="35604" xr:uid="{00000000-0005-0000-0000-0000C88B0000}"/>
    <cellStyle name="Output 2 3 2 4 2 2" xfId="35605" xr:uid="{00000000-0005-0000-0000-0000C98B0000}"/>
    <cellStyle name="Output 2 3 2 4 2 2 10" xfId="35606" xr:uid="{00000000-0005-0000-0000-0000CA8B0000}"/>
    <cellStyle name="Output 2 3 2 4 2 2 11" xfId="35607" xr:uid="{00000000-0005-0000-0000-0000CB8B0000}"/>
    <cellStyle name="Output 2 3 2 4 2 2 12" xfId="35608" xr:uid="{00000000-0005-0000-0000-0000CC8B0000}"/>
    <cellStyle name="Output 2 3 2 4 2 2 2" xfId="35609" xr:uid="{00000000-0005-0000-0000-0000CD8B0000}"/>
    <cellStyle name="Output 2 3 2 4 2 2 2 2" xfId="35610" xr:uid="{00000000-0005-0000-0000-0000CE8B0000}"/>
    <cellStyle name="Output 2 3 2 4 2 2 2 3" xfId="35611" xr:uid="{00000000-0005-0000-0000-0000CF8B0000}"/>
    <cellStyle name="Output 2 3 2 4 2 2 3" xfId="35612" xr:uid="{00000000-0005-0000-0000-0000D08B0000}"/>
    <cellStyle name="Output 2 3 2 4 2 2 3 2" xfId="35613" xr:uid="{00000000-0005-0000-0000-0000D18B0000}"/>
    <cellStyle name="Output 2 3 2 4 2 2 3 3" xfId="35614" xr:uid="{00000000-0005-0000-0000-0000D28B0000}"/>
    <cellStyle name="Output 2 3 2 4 2 2 4" xfId="35615" xr:uid="{00000000-0005-0000-0000-0000D38B0000}"/>
    <cellStyle name="Output 2 3 2 4 2 2 4 2" xfId="35616" xr:uid="{00000000-0005-0000-0000-0000D48B0000}"/>
    <cellStyle name="Output 2 3 2 4 2 2 4 3" xfId="35617" xr:uid="{00000000-0005-0000-0000-0000D58B0000}"/>
    <cellStyle name="Output 2 3 2 4 2 2 5" xfId="35618" xr:uid="{00000000-0005-0000-0000-0000D68B0000}"/>
    <cellStyle name="Output 2 3 2 4 2 2 5 2" xfId="35619" xr:uid="{00000000-0005-0000-0000-0000D78B0000}"/>
    <cellStyle name="Output 2 3 2 4 2 2 5 3" xfId="35620" xr:uid="{00000000-0005-0000-0000-0000D88B0000}"/>
    <cellStyle name="Output 2 3 2 4 2 2 6" xfId="35621" xr:uid="{00000000-0005-0000-0000-0000D98B0000}"/>
    <cellStyle name="Output 2 3 2 4 2 2 6 2" xfId="35622" xr:uid="{00000000-0005-0000-0000-0000DA8B0000}"/>
    <cellStyle name="Output 2 3 2 4 2 2 6 3" xfId="35623" xr:uid="{00000000-0005-0000-0000-0000DB8B0000}"/>
    <cellStyle name="Output 2 3 2 4 2 2 7" xfId="35624" xr:uid="{00000000-0005-0000-0000-0000DC8B0000}"/>
    <cellStyle name="Output 2 3 2 4 2 2 7 2" xfId="35625" xr:uid="{00000000-0005-0000-0000-0000DD8B0000}"/>
    <cellStyle name="Output 2 3 2 4 2 2 7 3" xfId="35626" xr:uid="{00000000-0005-0000-0000-0000DE8B0000}"/>
    <cellStyle name="Output 2 3 2 4 2 2 8" xfId="35627" xr:uid="{00000000-0005-0000-0000-0000DF8B0000}"/>
    <cellStyle name="Output 2 3 2 4 2 2 8 2" xfId="35628" xr:uid="{00000000-0005-0000-0000-0000E08B0000}"/>
    <cellStyle name="Output 2 3 2 4 2 2 8 3" xfId="35629" xr:uid="{00000000-0005-0000-0000-0000E18B0000}"/>
    <cellStyle name="Output 2 3 2 4 2 2 9" xfId="35630" xr:uid="{00000000-0005-0000-0000-0000E28B0000}"/>
    <cellStyle name="Output 2 3 2 4 2 2 9 2" xfId="35631" xr:uid="{00000000-0005-0000-0000-0000E38B0000}"/>
    <cellStyle name="Output 2 3 2 4 2 2 9 3" xfId="35632" xr:uid="{00000000-0005-0000-0000-0000E48B0000}"/>
    <cellStyle name="Output 2 3 2 4 2 20" xfId="35633" xr:uid="{00000000-0005-0000-0000-0000E58B0000}"/>
    <cellStyle name="Output 2 3 2 4 2 21" xfId="35634" xr:uid="{00000000-0005-0000-0000-0000E68B0000}"/>
    <cellStyle name="Output 2 3 2 4 2 3" xfId="35635" xr:uid="{00000000-0005-0000-0000-0000E78B0000}"/>
    <cellStyle name="Output 2 3 2 4 2 3 10" xfId="35636" xr:uid="{00000000-0005-0000-0000-0000E88B0000}"/>
    <cellStyle name="Output 2 3 2 4 2 3 11" xfId="35637" xr:uid="{00000000-0005-0000-0000-0000E98B0000}"/>
    <cellStyle name="Output 2 3 2 4 2 3 12" xfId="35638" xr:uid="{00000000-0005-0000-0000-0000EA8B0000}"/>
    <cellStyle name="Output 2 3 2 4 2 3 2" xfId="35639" xr:uid="{00000000-0005-0000-0000-0000EB8B0000}"/>
    <cellStyle name="Output 2 3 2 4 2 3 2 2" xfId="35640" xr:uid="{00000000-0005-0000-0000-0000EC8B0000}"/>
    <cellStyle name="Output 2 3 2 4 2 3 2 3" xfId="35641" xr:uid="{00000000-0005-0000-0000-0000ED8B0000}"/>
    <cellStyle name="Output 2 3 2 4 2 3 3" xfId="35642" xr:uid="{00000000-0005-0000-0000-0000EE8B0000}"/>
    <cellStyle name="Output 2 3 2 4 2 3 3 2" xfId="35643" xr:uid="{00000000-0005-0000-0000-0000EF8B0000}"/>
    <cellStyle name="Output 2 3 2 4 2 3 3 3" xfId="35644" xr:uid="{00000000-0005-0000-0000-0000F08B0000}"/>
    <cellStyle name="Output 2 3 2 4 2 3 4" xfId="35645" xr:uid="{00000000-0005-0000-0000-0000F18B0000}"/>
    <cellStyle name="Output 2 3 2 4 2 3 4 2" xfId="35646" xr:uid="{00000000-0005-0000-0000-0000F28B0000}"/>
    <cellStyle name="Output 2 3 2 4 2 3 4 3" xfId="35647" xr:uid="{00000000-0005-0000-0000-0000F38B0000}"/>
    <cellStyle name="Output 2 3 2 4 2 3 5" xfId="35648" xr:uid="{00000000-0005-0000-0000-0000F48B0000}"/>
    <cellStyle name="Output 2 3 2 4 2 3 5 2" xfId="35649" xr:uid="{00000000-0005-0000-0000-0000F58B0000}"/>
    <cellStyle name="Output 2 3 2 4 2 3 5 3" xfId="35650" xr:uid="{00000000-0005-0000-0000-0000F68B0000}"/>
    <cellStyle name="Output 2 3 2 4 2 3 6" xfId="35651" xr:uid="{00000000-0005-0000-0000-0000F78B0000}"/>
    <cellStyle name="Output 2 3 2 4 2 3 6 2" xfId="35652" xr:uid="{00000000-0005-0000-0000-0000F88B0000}"/>
    <cellStyle name="Output 2 3 2 4 2 3 6 3" xfId="35653" xr:uid="{00000000-0005-0000-0000-0000F98B0000}"/>
    <cellStyle name="Output 2 3 2 4 2 3 7" xfId="35654" xr:uid="{00000000-0005-0000-0000-0000FA8B0000}"/>
    <cellStyle name="Output 2 3 2 4 2 3 7 2" xfId="35655" xr:uid="{00000000-0005-0000-0000-0000FB8B0000}"/>
    <cellStyle name="Output 2 3 2 4 2 3 7 3" xfId="35656" xr:uid="{00000000-0005-0000-0000-0000FC8B0000}"/>
    <cellStyle name="Output 2 3 2 4 2 3 8" xfId="35657" xr:uid="{00000000-0005-0000-0000-0000FD8B0000}"/>
    <cellStyle name="Output 2 3 2 4 2 3 8 2" xfId="35658" xr:uid="{00000000-0005-0000-0000-0000FE8B0000}"/>
    <cellStyle name="Output 2 3 2 4 2 3 8 3" xfId="35659" xr:uid="{00000000-0005-0000-0000-0000FF8B0000}"/>
    <cellStyle name="Output 2 3 2 4 2 3 9" xfId="35660" xr:uid="{00000000-0005-0000-0000-0000008C0000}"/>
    <cellStyle name="Output 2 3 2 4 2 3 9 2" xfId="35661" xr:uid="{00000000-0005-0000-0000-0000018C0000}"/>
    <cellStyle name="Output 2 3 2 4 2 3 9 3" xfId="35662" xr:uid="{00000000-0005-0000-0000-0000028C0000}"/>
    <cellStyle name="Output 2 3 2 4 2 4" xfId="35663" xr:uid="{00000000-0005-0000-0000-0000038C0000}"/>
    <cellStyle name="Output 2 3 2 4 2 4 10" xfId="35664" xr:uid="{00000000-0005-0000-0000-0000048C0000}"/>
    <cellStyle name="Output 2 3 2 4 2 4 11" xfId="35665" xr:uid="{00000000-0005-0000-0000-0000058C0000}"/>
    <cellStyle name="Output 2 3 2 4 2 4 12" xfId="35666" xr:uid="{00000000-0005-0000-0000-0000068C0000}"/>
    <cellStyle name="Output 2 3 2 4 2 4 2" xfId="35667" xr:uid="{00000000-0005-0000-0000-0000078C0000}"/>
    <cellStyle name="Output 2 3 2 4 2 4 2 2" xfId="35668" xr:uid="{00000000-0005-0000-0000-0000088C0000}"/>
    <cellStyle name="Output 2 3 2 4 2 4 2 3" xfId="35669" xr:uid="{00000000-0005-0000-0000-0000098C0000}"/>
    <cellStyle name="Output 2 3 2 4 2 4 3" xfId="35670" xr:uid="{00000000-0005-0000-0000-00000A8C0000}"/>
    <cellStyle name="Output 2 3 2 4 2 4 3 2" xfId="35671" xr:uid="{00000000-0005-0000-0000-00000B8C0000}"/>
    <cellStyle name="Output 2 3 2 4 2 4 3 3" xfId="35672" xr:uid="{00000000-0005-0000-0000-00000C8C0000}"/>
    <cellStyle name="Output 2 3 2 4 2 4 4" xfId="35673" xr:uid="{00000000-0005-0000-0000-00000D8C0000}"/>
    <cellStyle name="Output 2 3 2 4 2 4 4 2" xfId="35674" xr:uid="{00000000-0005-0000-0000-00000E8C0000}"/>
    <cellStyle name="Output 2 3 2 4 2 4 4 3" xfId="35675" xr:uid="{00000000-0005-0000-0000-00000F8C0000}"/>
    <cellStyle name="Output 2 3 2 4 2 4 5" xfId="35676" xr:uid="{00000000-0005-0000-0000-0000108C0000}"/>
    <cellStyle name="Output 2 3 2 4 2 4 5 2" xfId="35677" xr:uid="{00000000-0005-0000-0000-0000118C0000}"/>
    <cellStyle name="Output 2 3 2 4 2 4 5 3" xfId="35678" xr:uid="{00000000-0005-0000-0000-0000128C0000}"/>
    <cellStyle name="Output 2 3 2 4 2 4 6" xfId="35679" xr:uid="{00000000-0005-0000-0000-0000138C0000}"/>
    <cellStyle name="Output 2 3 2 4 2 4 6 2" xfId="35680" xr:uid="{00000000-0005-0000-0000-0000148C0000}"/>
    <cellStyle name="Output 2 3 2 4 2 4 6 3" xfId="35681" xr:uid="{00000000-0005-0000-0000-0000158C0000}"/>
    <cellStyle name="Output 2 3 2 4 2 4 7" xfId="35682" xr:uid="{00000000-0005-0000-0000-0000168C0000}"/>
    <cellStyle name="Output 2 3 2 4 2 4 7 2" xfId="35683" xr:uid="{00000000-0005-0000-0000-0000178C0000}"/>
    <cellStyle name="Output 2 3 2 4 2 4 7 3" xfId="35684" xr:uid="{00000000-0005-0000-0000-0000188C0000}"/>
    <cellStyle name="Output 2 3 2 4 2 4 8" xfId="35685" xr:uid="{00000000-0005-0000-0000-0000198C0000}"/>
    <cellStyle name="Output 2 3 2 4 2 4 8 2" xfId="35686" xr:uid="{00000000-0005-0000-0000-00001A8C0000}"/>
    <cellStyle name="Output 2 3 2 4 2 4 8 3" xfId="35687" xr:uid="{00000000-0005-0000-0000-00001B8C0000}"/>
    <cellStyle name="Output 2 3 2 4 2 4 9" xfId="35688" xr:uid="{00000000-0005-0000-0000-00001C8C0000}"/>
    <cellStyle name="Output 2 3 2 4 2 4 9 2" xfId="35689" xr:uid="{00000000-0005-0000-0000-00001D8C0000}"/>
    <cellStyle name="Output 2 3 2 4 2 4 9 3" xfId="35690" xr:uid="{00000000-0005-0000-0000-00001E8C0000}"/>
    <cellStyle name="Output 2 3 2 4 2 5" xfId="35691" xr:uid="{00000000-0005-0000-0000-00001F8C0000}"/>
    <cellStyle name="Output 2 3 2 4 2 5 10" xfId="35692" xr:uid="{00000000-0005-0000-0000-0000208C0000}"/>
    <cellStyle name="Output 2 3 2 4 2 5 11" xfId="35693" xr:uid="{00000000-0005-0000-0000-0000218C0000}"/>
    <cellStyle name="Output 2 3 2 4 2 5 12" xfId="35694" xr:uid="{00000000-0005-0000-0000-0000228C0000}"/>
    <cellStyle name="Output 2 3 2 4 2 5 2" xfId="35695" xr:uid="{00000000-0005-0000-0000-0000238C0000}"/>
    <cellStyle name="Output 2 3 2 4 2 5 2 2" xfId="35696" xr:uid="{00000000-0005-0000-0000-0000248C0000}"/>
    <cellStyle name="Output 2 3 2 4 2 5 2 3" xfId="35697" xr:uid="{00000000-0005-0000-0000-0000258C0000}"/>
    <cellStyle name="Output 2 3 2 4 2 5 3" xfId="35698" xr:uid="{00000000-0005-0000-0000-0000268C0000}"/>
    <cellStyle name="Output 2 3 2 4 2 5 3 2" xfId="35699" xr:uid="{00000000-0005-0000-0000-0000278C0000}"/>
    <cellStyle name="Output 2 3 2 4 2 5 3 3" xfId="35700" xr:uid="{00000000-0005-0000-0000-0000288C0000}"/>
    <cellStyle name="Output 2 3 2 4 2 5 4" xfId="35701" xr:uid="{00000000-0005-0000-0000-0000298C0000}"/>
    <cellStyle name="Output 2 3 2 4 2 5 4 2" xfId="35702" xr:uid="{00000000-0005-0000-0000-00002A8C0000}"/>
    <cellStyle name="Output 2 3 2 4 2 5 4 3" xfId="35703" xr:uid="{00000000-0005-0000-0000-00002B8C0000}"/>
    <cellStyle name="Output 2 3 2 4 2 5 5" xfId="35704" xr:uid="{00000000-0005-0000-0000-00002C8C0000}"/>
    <cellStyle name="Output 2 3 2 4 2 5 5 2" xfId="35705" xr:uid="{00000000-0005-0000-0000-00002D8C0000}"/>
    <cellStyle name="Output 2 3 2 4 2 5 5 3" xfId="35706" xr:uid="{00000000-0005-0000-0000-00002E8C0000}"/>
    <cellStyle name="Output 2 3 2 4 2 5 6" xfId="35707" xr:uid="{00000000-0005-0000-0000-00002F8C0000}"/>
    <cellStyle name="Output 2 3 2 4 2 5 6 2" xfId="35708" xr:uid="{00000000-0005-0000-0000-0000308C0000}"/>
    <cellStyle name="Output 2 3 2 4 2 5 6 3" xfId="35709" xr:uid="{00000000-0005-0000-0000-0000318C0000}"/>
    <cellStyle name="Output 2 3 2 4 2 5 7" xfId="35710" xr:uid="{00000000-0005-0000-0000-0000328C0000}"/>
    <cellStyle name="Output 2 3 2 4 2 5 7 2" xfId="35711" xr:uid="{00000000-0005-0000-0000-0000338C0000}"/>
    <cellStyle name="Output 2 3 2 4 2 5 7 3" xfId="35712" xr:uid="{00000000-0005-0000-0000-0000348C0000}"/>
    <cellStyle name="Output 2 3 2 4 2 5 8" xfId="35713" xr:uid="{00000000-0005-0000-0000-0000358C0000}"/>
    <cellStyle name="Output 2 3 2 4 2 5 8 2" xfId="35714" xr:uid="{00000000-0005-0000-0000-0000368C0000}"/>
    <cellStyle name="Output 2 3 2 4 2 5 8 3" xfId="35715" xr:uid="{00000000-0005-0000-0000-0000378C0000}"/>
    <cellStyle name="Output 2 3 2 4 2 5 9" xfId="35716" xr:uid="{00000000-0005-0000-0000-0000388C0000}"/>
    <cellStyle name="Output 2 3 2 4 2 5 9 2" xfId="35717" xr:uid="{00000000-0005-0000-0000-0000398C0000}"/>
    <cellStyle name="Output 2 3 2 4 2 5 9 3" xfId="35718" xr:uid="{00000000-0005-0000-0000-00003A8C0000}"/>
    <cellStyle name="Output 2 3 2 4 2 6" xfId="35719" xr:uid="{00000000-0005-0000-0000-00003B8C0000}"/>
    <cellStyle name="Output 2 3 2 4 2 6 10" xfId="35720" xr:uid="{00000000-0005-0000-0000-00003C8C0000}"/>
    <cellStyle name="Output 2 3 2 4 2 6 11" xfId="35721" xr:uid="{00000000-0005-0000-0000-00003D8C0000}"/>
    <cellStyle name="Output 2 3 2 4 2 6 12" xfId="35722" xr:uid="{00000000-0005-0000-0000-00003E8C0000}"/>
    <cellStyle name="Output 2 3 2 4 2 6 2" xfId="35723" xr:uid="{00000000-0005-0000-0000-00003F8C0000}"/>
    <cellStyle name="Output 2 3 2 4 2 6 2 2" xfId="35724" xr:uid="{00000000-0005-0000-0000-0000408C0000}"/>
    <cellStyle name="Output 2 3 2 4 2 6 2 3" xfId="35725" xr:uid="{00000000-0005-0000-0000-0000418C0000}"/>
    <cellStyle name="Output 2 3 2 4 2 6 3" xfId="35726" xr:uid="{00000000-0005-0000-0000-0000428C0000}"/>
    <cellStyle name="Output 2 3 2 4 2 6 3 2" xfId="35727" xr:uid="{00000000-0005-0000-0000-0000438C0000}"/>
    <cellStyle name="Output 2 3 2 4 2 6 3 3" xfId="35728" xr:uid="{00000000-0005-0000-0000-0000448C0000}"/>
    <cellStyle name="Output 2 3 2 4 2 6 4" xfId="35729" xr:uid="{00000000-0005-0000-0000-0000458C0000}"/>
    <cellStyle name="Output 2 3 2 4 2 6 4 2" xfId="35730" xr:uid="{00000000-0005-0000-0000-0000468C0000}"/>
    <cellStyle name="Output 2 3 2 4 2 6 4 3" xfId="35731" xr:uid="{00000000-0005-0000-0000-0000478C0000}"/>
    <cellStyle name="Output 2 3 2 4 2 6 5" xfId="35732" xr:uid="{00000000-0005-0000-0000-0000488C0000}"/>
    <cellStyle name="Output 2 3 2 4 2 6 5 2" xfId="35733" xr:uid="{00000000-0005-0000-0000-0000498C0000}"/>
    <cellStyle name="Output 2 3 2 4 2 6 5 3" xfId="35734" xr:uid="{00000000-0005-0000-0000-00004A8C0000}"/>
    <cellStyle name="Output 2 3 2 4 2 6 6" xfId="35735" xr:uid="{00000000-0005-0000-0000-00004B8C0000}"/>
    <cellStyle name="Output 2 3 2 4 2 6 6 2" xfId="35736" xr:uid="{00000000-0005-0000-0000-00004C8C0000}"/>
    <cellStyle name="Output 2 3 2 4 2 6 6 3" xfId="35737" xr:uid="{00000000-0005-0000-0000-00004D8C0000}"/>
    <cellStyle name="Output 2 3 2 4 2 6 7" xfId="35738" xr:uid="{00000000-0005-0000-0000-00004E8C0000}"/>
    <cellStyle name="Output 2 3 2 4 2 6 7 2" xfId="35739" xr:uid="{00000000-0005-0000-0000-00004F8C0000}"/>
    <cellStyle name="Output 2 3 2 4 2 6 7 3" xfId="35740" xr:uid="{00000000-0005-0000-0000-0000508C0000}"/>
    <cellStyle name="Output 2 3 2 4 2 6 8" xfId="35741" xr:uid="{00000000-0005-0000-0000-0000518C0000}"/>
    <cellStyle name="Output 2 3 2 4 2 6 8 2" xfId="35742" xr:uid="{00000000-0005-0000-0000-0000528C0000}"/>
    <cellStyle name="Output 2 3 2 4 2 6 8 3" xfId="35743" xr:uid="{00000000-0005-0000-0000-0000538C0000}"/>
    <cellStyle name="Output 2 3 2 4 2 6 9" xfId="35744" xr:uid="{00000000-0005-0000-0000-0000548C0000}"/>
    <cellStyle name="Output 2 3 2 4 2 6 9 2" xfId="35745" xr:uid="{00000000-0005-0000-0000-0000558C0000}"/>
    <cellStyle name="Output 2 3 2 4 2 6 9 3" xfId="35746" xr:uid="{00000000-0005-0000-0000-0000568C0000}"/>
    <cellStyle name="Output 2 3 2 4 2 7" xfId="35747" xr:uid="{00000000-0005-0000-0000-0000578C0000}"/>
    <cellStyle name="Output 2 3 2 4 2 7 10" xfId="35748" xr:uid="{00000000-0005-0000-0000-0000588C0000}"/>
    <cellStyle name="Output 2 3 2 4 2 7 11" xfId="35749" xr:uid="{00000000-0005-0000-0000-0000598C0000}"/>
    <cellStyle name="Output 2 3 2 4 2 7 12" xfId="35750" xr:uid="{00000000-0005-0000-0000-00005A8C0000}"/>
    <cellStyle name="Output 2 3 2 4 2 7 2" xfId="35751" xr:uid="{00000000-0005-0000-0000-00005B8C0000}"/>
    <cellStyle name="Output 2 3 2 4 2 7 2 2" xfId="35752" xr:uid="{00000000-0005-0000-0000-00005C8C0000}"/>
    <cellStyle name="Output 2 3 2 4 2 7 2 3" xfId="35753" xr:uid="{00000000-0005-0000-0000-00005D8C0000}"/>
    <cellStyle name="Output 2 3 2 4 2 7 3" xfId="35754" xr:uid="{00000000-0005-0000-0000-00005E8C0000}"/>
    <cellStyle name="Output 2 3 2 4 2 7 3 2" xfId="35755" xr:uid="{00000000-0005-0000-0000-00005F8C0000}"/>
    <cellStyle name="Output 2 3 2 4 2 7 3 3" xfId="35756" xr:uid="{00000000-0005-0000-0000-0000608C0000}"/>
    <cellStyle name="Output 2 3 2 4 2 7 4" xfId="35757" xr:uid="{00000000-0005-0000-0000-0000618C0000}"/>
    <cellStyle name="Output 2 3 2 4 2 7 4 2" xfId="35758" xr:uid="{00000000-0005-0000-0000-0000628C0000}"/>
    <cellStyle name="Output 2 3 2 4 2 7 4 3" xfId="35759" xr:uid="{00000000-0005-0000-0000-0000638C0000}"/>
    <cellStyle name="Output 2 3 2 4 2 7 5" xfId="35760" xr:uid="{00000000-0005-0000-0000-0000648C0000}"/>
    <cellStyle name="Output 2 3 2 4 2 7 5 2" xfId="35761" xr:uid="{00000000-0005-0000-0000-0000658C0000}"/>
    <cellStyle name="Output 2 3 2 4 2 7 5 3" xfId="35762" xr:uid="{00000000-0005-0000-0000-0000668C0000}"/>
    <cellStyle name="Output 2 3 2 4 2 7 6" xfId="35763" xr:uid="{00000000-0005-0000-0000-0000678C0000}"/>
    <cellStyle name="Output 2 3 2 4 2 7 6 2" xfId="35764" xr:uid="{00000000-0005-0000-0000-0000688C0000}"/>
    <cellStyle name="Output 2 3 2 4 2 7 6 3" xfId="35765" xr:uid="{00000000-0005-0000-0000-0000698C0000}"/>
    <cellStyle name="Output 2 3 2 4 2 7 7" xfId="35766" xr:uid="{00000000-0005-0000-0000-00006A8C0000}"/>
    <cellStyle name="Output 2 3 2 4 2 7 7 2" xfId="35767" xr:uid="{00000000-0005-0000-0000-00006B8C0000}"/>
    <cellStyle name="Output 2 3 2 4 2 7 7 3" xfId="35768" xr:uid="{00000000-0005-0000-0000-00006C8C0000}"/>
    <cellStyle name="Output 2 3 2 4 2 7 8" xfId="35769" xr:uid="{00000000-0005-0000-0000-00006D8C0000}"/>
    <cellStyle name="Output 2 3 2 4 2 7 8 2" xfId="35770" xr:uid="{00000000-0005-0000-0000-00006E8C0000}"/>
    <cellStyle name="Output 2 3 2 4 2 7 8 3" xfId="35771" xr:uid="{00000000-0005-0000-0000-00006F8C0000}"/>
    <cellStyle name="Output 2 3 2 4 2 7 9" xfId="35772" xr:uid="{00000000-0005-0000-0000-0000708C0000}"/>
    <cellStyle name="Output 2 3 2 4 2 7 9 2" xfId="35773" xr:uid="{00000000-0005-0000-0000-0000718C0000}"/>
    <cellStyle name="Output 2 3 2 4 2 7 9 3" xfId="35774" xr:uid="{00000000-0005-0000-0000-0000728C0000}"/>
    <cellStyle name="Output 2 3 2 4 2 8" xfId="35775" xr:uid="{00000000-0005-0000-0000-0000738C0000}"/>
    <cellStyle name="Output 2 3 2 4 2 8 10" xfId="35776" xr:uid="{00000000-0005-0000-0000-0000748C0000}"/>
    <cellStyle name="Output 2 3 2 4 2 8 11" xfId="35777" xr:uid="{00000000-0005-0000-0000-0000758C0000}"/>
    <cellStyle name="Output 2 3 2 4 2 8 12" xfId="35778" xr:uid="{00000000-0005-0000-0000-0000768C0000}"/>
    <cellStyle name="Output 2 3 2 4 2 8 2" xfId="35779" xr:uid="{00000000-0005-0000-0000-0000778C0000}"/>
    <cellStyle name="Output 2 3 2 4 2 8 2 2" xfId="35780" xr:uid="{00000000-0005-0000-0000-0000788C0000}"/>
    <cellStyle name="Output 2 3 2 4 2 8 2 3" xfId="35781" xr:uid="{00000000-0005-0000-0000-0000798C0000}"/>
    <cellStyle name="Output 2 3 2 4 2 8 3" xfId="35782" xr:uid="{00000000-0005-0000-0000-00007A8C0000}"/>
    <cellStyle name="Output 2 3 2 4 2 8 3 2" xfId="35783" xr:uid="{00000000-0005-0000-0000-00007B8C0000}"/>
    <cellStyle name="Output 2 3 2 4 2 8 3 3" xfId="35784" xr:uid="{00000000-0005-0000-0000-00007C8C0000}"/>
    <cellStyle name="Output 2 3 2 4 2 8 4" xfId="35785" xr:uid="{00000000-0005-0000-0000-00007D8C0000}"/>
    <cellStyle name="Output 2 3 2 4 2 8 4 2" xfId="35786" xr:uid="{00000000-0005-0000-0000-00007E8C0000}"/>
    <cellStyle name="Output 2 3 2 4 2 8 4 3" xfId="35787" xr:uid="{00000000-0005-0000-0000-00007F8C0000}"/>
    <cellStyle name="Output 2 3 2 4 2 8 5" xfId="35788" xr:uid="{00000000-0005-0000-0000-0000808C0000}"/>
    <cellStyle name="Output 2 3 2 4 2 8 5 2" xfId="35789" xr:uid="{00000000-0005-0000-0000-0000818C0000}"/>
    <cellStyle name="Output 2 3 2 4 2 8 5 3" xfId="35790" xr:uid="{00000000-0005-0000-0000-0000828C0000}"/>
    <cellStyle name="Output 2 3 2 4 2 8 6" xfId="35791" xr:uid="{00000000-0005-0000-0000-0000838C0000}"/>
    <cellStyle name="Output 2 3 2 4 2 8 6 2" xfId="35792" xr:uid="{00000000-0005-0000-0000-0000848C0000}"/>
    <cellStyle name="Output 2 3 2 4 2 8 6 3" xfId="35793" xr:uid="{00000000-0005-0000-0000-0000858C0000}"/>
    <cellStyle name="Output 2 3 2 4 2 8 7" xfId="35794" xr:uid="{00000000-0005-0000-0000-0000868C0000}"/>
    <cellStyle name="Output 2 3 2 4 2 8 7 2" xfId="35795" xr:uid="{00000000-0005-0000-0000-0000878C0000}"/>
    <cellStyle name="Output 2 3 2 4 2 8 7 3" xfId="35796" xr:uid="{00000000-0005-0000-0000-0000888C0000}"/>
    <cellStyle name="Output 2 3 2 4 2 8 8" xfId="35797" xr:uid="{00000000-0005-0000-0000-0000898C0000}"/>
    <cellStyle name="Output 2 3 2 4 2 8 8 2" xfId="35798" xr:uid="{00000000-0005-0000-0000-00008A8C0000}"/>
    <cellStyle name="Output 2 3 2 4 2 8 8 3" xfId="35799" xr:uid="{00000000-0005-0000-0000-00008B8C0000}"/>
    <cellStyle name="Output 2 3 2 4 2 8 9" xfId="35800" xr:uid="{00000000-0005-0000-0000-00008C8C0000}"/>
    <cellStyle name="Output 2 3 2 4 2 8 9 2" xfId="35801" xr:uid="{00000000-0005-0000-0000-00008D8C0000}"/>
    <cellStyle name="Output 2 3 2 4 2 8 9 3" xfId="35802" xr:uid="{00000000-0005-0000-0000-00008E8C0000}"/>
    <cellStyle name="Output 2 3 2 4 2 9" xfId="35803" xr:uid="{00000000-0005-0000-0000-00008F8C0000}"/>
    <cellStyle name="Output 2 3 2 4 2 9 10" xfId="35804" xr:uid="{00000000-0005-0000-0000-0000908C0000}"/>
    <cellStyle name="Output 2 3 2 4 2 9 11" xfId="35805" xr:uid="{00000000-0005-0000-0000-0000918C0000}"/>
    <cellStyle name="Output 2 3 2 4 2 9 12" xfId="35806" xr:uid="{00000000-0005-0000-0000-0000928C0000}"/>
    <cellStyle name="Output 2 3 2 4 2 9 2" xfId="35807" xr:uid="{00000000-0005-0000-0000-0000938C0000}"/>
    <cellStyle name="Output 2 3 2 4 2 9 2 2" xfId="35808" xr:uid="{00000000-0005-0000-0000-0000948C0000}"/>
    <cellStyle name="Output 2 3 2 4 2 9 2 3" xfId="35809" xr:uid="{00000000-0005-0000-0000-0000958C0000}"/>
    <cellStyle name="Output 2 3 2 4 2 9 3" xfId="35810" xr:uid="{00000000-0005-0000-0000-0000968C0000}"/>
    <cellStyle name="Output 2 3 2 4 2 9 3 2" xfId="35811" xr:uid="{00000000-0005-0000-0000-0000978C0000}"/>
    <cellStyle name="Output 2 3 2 4 2 9 3 3" xfId="35812" xr:uid="{00000000-0005-0000-0000-0000988C0000}"/>
    <cellStyle name="Output 2 3 2 4 2 9 4" xfId="35813" xr:uid="{00000000-0005-0000-0000-0000998C0000}"/>
    <cellStyle name="Output 2 3 2 4 2 9 4 2" xfId="35814" xr:uid="{00000000-0005-0000-0000-00009A8C0000}"/>
    <cellStyle name="Output 2 3 2 4 2 9 4 3" xfId="35815" xr:uid="{00000000-0005-0000-0000-00009B8C0000}"/>
    <cellStyle name="Output 2 3 2 4 2 9 5" xfId="35816" xr:uid="{00000000-0005-0000-0000-00009C8C0000}"/>
    <cellStyle name="Output 2 3 2 4 2 9 5 2" xfId="35817" xr:uid="{00000000-0005-0000-0000-00009D8C0000}"/>
    <cellStyle name="Output 2 3 2 4 2 9 5 3" xfId="35818" xr:uid="{00000000-0005-0000-0000-00009E8C0000}"/>
    <cellStyle name="Output 2 3 2 4 2 9 6" xfId="35819" xr:uid="{00000000-0005-0000-0000-00009F8C0000}"/>
    <cellStyle name="Output 2 3 2 4 2 9 6 2" xfId="35820" xr:uid="{00000000-0005-0000-0000-0000A08C0000}"/>
    <cellStyle name="Output 2 3 2 4 2 9 6 3" xfId="35821" xr:uid="{00000000-0005-0000-0000-0000A18C0000}"/>
    <cellStyle name="Output 2 3 2 4 2 9 7" xfId="35822" xr:uid="{00000000-0005-0000-0000-0000A28C0000}"/>
    <cellStyle name="Output 2 3 2 4 2 9 7 2" xfId="35823" xr:uid="{00000000-0005-0000-0000-0000A38C0000}"/>
    <cellStyle name="Output 2 3 2 4 2 9 7 3" xfId="35824" xr:uid="{00000000-0005-0000-0000-0000A48C0000}"/>
    <cellStyle name="Output 2 3 2 4 2 9 8" xfId="35825" xr:uid="{00000000-0005-0000-0000-0000A58C0000}"/>
    <cellStyle name="Output 2 3 2 4 2 9 8 2" xfId="35826" xr:uid="{00000000-0005-0000-0000-0000A68C0000}"/>
    <cellStyle name="Output 2 3 2 4 2 9 8 3" xfId="35827" xr:uid="{00000000-0005-0000-0000-0000A78C0000}"/>
    <cellStyle name="Output 2 3 2 4 2 9 9" xfId="35828" xr:uid="{00000000-0005-0000-0000-0000A88C0000}"/>
    <cellStyle name="Output 2 3 2 4 2 9 9 2" xfId="35829" xr:uid="{00000000-0005-0000-0000-0000A98C0000}"/>
    <cellStyle name="Output 2 3 2 4 2 9 9 3" xfId="35830" xr:uid="{00000000-0005-0000-0000-0000AA8C0000}"/>
    <cellStyle name="Output 2 3 2 4 3" xfId="35831" xr:uid="{00000000-0005-0000-0000-0000AB8C0000}"/>
    <cellStyle name="Output 2 3 2 4 3 10" xfId="35832" xr:uid="{00000000-0005-0000-0000-0000AC8C0000}"/>
    <cellStyle name="Output 2 3 2 4 3 10 2" xfId="35833" xr:uid="{00000000-0005-0000-0000-0000AD8C0000}"/>
    <cellStyle name="Output 2 3 2 4 3 10 3" xfId="35834" xr:uid="{00000000-0005-0000-0000-0000AE8C0000}"/>
    <cellStyle name="Output 2 3 2 4 3 11" xfId="35835" xr:uid="{00000000-0005-0000-0000-0000AF8C0000}"/>
    <cellStyle name="Output 2 3 2 4 3 12" xfId="35836" xr:uid="{00000000-0005-0000-0000-0000B08C0000}"/>
    <cellStyle name="Output 2 3 2 4 3 2" xfId="35837" xr:uid="{00000000-0005-0000-0000-0000B18C0000}"/>
    <cellStyle name="Output 2 3 2 4 3 2 2" xfId="35838" xr:uid="{00000000-0005-0000-0000-0000B28C0000}"/>
    <cellStyle name="Output 2 3 2 4 3 2 3" xfId="35839" xr:uid="{00000000-0005-0000-0000-0000B38C0000}"/>
    <cellStyle name="Output 2 3 2 4 3 3" xfId="35840" xr:uid="{00000000-0005-0000-0000-0000B48C0000}"/>
    <cellStyle name="Output 2 3 2 4 3 3 2" xfId="35841" xr:uid="{00000000-0005-0000-0000-0000B58C0000}"/>
    <cellStyle name="Output 2 3 2 4 3 3 3" xfId="35842" xr:uid="{00000000-0005-0000-0000-0000B68C0000}"/>
    <cellStyle name="Output 2 3 2 4 3 4" xfId="35843" xr:uid="{00000000-0005-0000-0000-0000B78C0000}"/>
    <cellStyle name="Output 2 3 2 4 3 4 2" xfId="35844" xr:uid="{00000000-0005-0000-0000-0000B88C0000}"/>
    <cellStyle name="Output 2 3 2 4 3 4 3" xfId="35845" xr:uid="{00000000-0005-0000-0000-0000B98C0000}"/>
    <cellStyle name="Output 2 3 2 4 3 5" xfId="35846" xr:uid="{00000000-0005-0000-0000-0000BA8C0000}"/>
    <cellStyle name="Output 2 3 2 4 3 5 2" xfId="35847" xr:uid="{00000000-0005-0000-0000-0000BB8C0000}"/>
    <cellStyle name="Output 2 3 2 4 3 5 3" xfId="35848" xr:uid="{00000000-0005-0000-0000-0000BC8C0000}"/>
    <cellStyle name="Output 2 3 2 4 3 6" xfId="35849" xr:uid="{00000000-0005-0000-0000-0000BD8C0000}"/>
    <cellStyle name="Output 2 3 2 4 3 6 2" xfId="35850" xr:uid="{00000000-0005-0000-0000-0000BE8C0000}"/>
    <cellStyle name="Output 2 3 2 4 3 6 3" xfId="35851" xr:uid="{00000000-0005-0000-0000-0000BF8C0000}"/>
    <cellStyle name="Output 2 3 2 4 3 7" xfId="35852" xr:uid="{00000000-0005-0000-0000-0000C08C0000}"/>
    <cellStyle name="Output 2 3 2 4 3 7 2" xfId="35853" xr:uid="{00000000-0005-0000-0000-0000C18C0000}"/>
    <cellStyle name="Output 2 3 2 4 3 7 3" xfId="35854" xr:uid="{00000000-0005-0000-0000-0000C28C0000}"/>
    <cellStyle name="Output 2 3 2 4 3 8" xfId="35855" xr:uid="{00000000-0005-0000-0000-0000C38C0000}"/>
    <cellStyle name="Output 2 3 2 4 3 8 2" xfId="35856" xr:uid="{00000000-0005-0000-0000-0000C48C0000}"/>
    <cellStyle name="Output 2 3 2 4 3 8 3" xfId="35857" xr:uid="{00000000-0005-0000-0000-0000C58C0000}"/>
    <cellStyle name="Output 2 3 2 4 3 9" xfId="35858" xr:uid="{00000000-0005-0000-0000-0000C68C0000}"/>
    <cellStyle name="Output 2 3 2 4 3 9 2" xfId="35859" xr:uid="{00000000-0005-0000-0000-0000C78C0000}"/>
    <cellStyle name="Output 2 3 2 4 3 9 3" xfId="35860" xr:uid="{00000000-0005-0000-0000-0000C88C0000}"/>
    <cellStyle name="Output 2 3 2 4 4" xfId="35861" xr:uid="{00000000-0005-0000-0000-0000C98C0000}"/>
    <cellStyle name="Output 2 3 2 4 4 10" xfId="35862" xr:uid="{00000000-0005-0000-0000-0000CA8C0000}"/>
    <cellStyle name="Output 2 3 2 4 4 10 2" xfId="35863" xr:uid="{00000000-0005-0000-0000-0000CB8C0000}"/>
    <cellStyle name="Output 2 3 2 4 4 10 3" xfId="35864" xr:uid="{00000000-0005-0000-0000-0000CC8C0000}"/>
    <cellStyle name="Output 2 3 2 4 4 11" xfId="35865" xr:uid="{00000000-0005-0000-0000-0000CD8C0000}"/>
    <cellStyle name="Output 2 3 2 4 4 12" xfId="35866" xr:uid="{00000000-0005-0000-0000-0000CE8C0000}"/>
    <cellStyle name="Output 2 3 2 4 4 2" xfId="35867" xr:uid="{00000000-0005-0000-0000-0000CF8C0000}"/>
    <cellStyle name="Output 2 3 2 4 4 2 2" xfId="35868" xr:uid="{00000000-0005-0000-0000-0000D08C0000}"/>
    <cellStyle name="Output 2 3 2 4 4 2 3" xfId="35869" xr:uid="{00000000-0005-0000-0000-0000D18C0000}"/>
    <cellStyle name="Output 2 3 2 4 4 3" xfId="35870" xr:uid="{00000000-0005-0000-0000-0000D28C0000}"/>
    <cellStyle name="Output 2 3 2 4 4 3 2" xfId="35871" xr:uid="{00000000-0005-0000-0000-0000D38C0000}"/>
    <cellStyle name="Output 2 3 2 4 4 3 3" xfId="35872" xr:uid="{00000000-0005-0000-0000-0000D48C0000}"/>
    <cellStyle name="Output 2 3 2 4 4 4" xfId="35873" xr:uid="{00000000-0005-0000-0000-0000D58C0000}"/>
    <cellStyle name="Output 2 3 2 4 4 4 2" xfId="35874" xr:uid="{00000000-0005-0000-0000-0000D68C0000}"/>
    <cellStyle name="Output 2 3 2 4 4 4 3" xfId="35875" xr:uid="{00000000-0005-0000-0000-0000D78C0000}"/>
    <cellStyle name="Output 2 3 2 4 4 5" xfId="35876" xr:uid="{00000000-0005-0000-0000-0000D88C0000}"/>
    <cellStyle name="Output 2 3 2 4 4 5 2" xfId="35877" xr:uid="{00000000-0005-0000-0000-0000D98C0000}"/>
    <cellStyle name="Output 2 3 2 4 4 5 3" xfId="35878" xr:uid="{00000000-0005-0000-0000-0000DA8C0000}"/>
    <cellStyle name="Output 2 3 2 4 4 6" xfId="35879" xr:uid="{00000000-0005-0000-0000-0000DB8C0000}"/>
    <cellStyle name="Output 2 3 2 4 4 6 2" xfId="35880" xr:uid="{00000000-0005-0000-0000-0000DC8C0000}"/>
    <cellStyle name="Output 2 3 2 4 4 6 3" xfId="35881" xr:uid="{00000000-0005-0000-0000-0000DD8C0000}"/>
    <cellStyle name="Output 2 3 2 4 4 7" xfId="35882" xr:uid="{00000000-0005-0000-0000-0000DE8C0000}"/>
    <cellStyle name="Output 2 3 2 4 4 7 2" xfId="35883" xr:uid="{00000000-0005-0000-0000-0000DF8C0000}"/>
    <cellStyle name="Output 2 3 2 4 4 7 3" xfId="35884" xr:uid="{00000000-0005-0000-0000-0000E08C0000}"/>
    <cellStyle name="Output 2 3 2 4 4 8" xfId="35885" xr:uid="{00000000-0005-0000-0000-0000E18C0000}"/>
    <cellStyle name="Output 2 3 2 4 4 8 2" xfId="35886" xr:uid="{00000000-0005-0000-0000-0000E28C0000}"/>
    <cellStyle name="Output 2 3 2 4 4 8 3" xfId="35887" xr:uid="{00000000-0005-0000-0000-0000E38C0000}"/>
    <cellStyle name="Output 2 3 2 4 4 9" xfId="35888" xr:uid="{00000000-0005-0000-0000-0000E48C0000}"/>
    <cellStyle name="Output 2 3 2 4 4 9 2" xfId="35889" xr:uid="{00000000-0005-0000-0000-0000E58C0000}"/>
    <cellStyle name="Output 2 3 2 4 4 9 3" xfId="35890" xr:uid="{00000000-0005-0000-0000-0000E68C0000}"/>
    <cellStyle name="Output 2 3 2 4 5" xfId="35891" xr:uid="{00000000-0005-0000-0000-0000E78C0000}"/>
    <cellStyle name="Output 2 3 2 4 5 10" xfId="35892" xr:uid="{00000000-0005-0000-0000-0000E88C0000}"/>
    <cellStyle name="Output 2 3 2 4 5 10 2" xfId="35893" xr:uid="{00000000-0005-0000-0000-0000E98C0000}"/>
    <cellStyle name="Output 2 3 2 4 5 10 3" xfId="35894" xr:uid="{00000000-0005-0000-0000-0000EA8C0000}"/>
    <cellStyle name="Output 2 3 2 4 5 11" xfId="35895" xr:uid="{00000000-0005-0000-0000-0000EB8C0000}"/>
    <cellStyle name="Output 2 3 2 4 5 12" xfId="35896" xr:uid="{00000000-0005-0000-0000-0000EC8C0000}"/>
    <cellStyle name="Output 2 3 2 4 5 2" xfId="35897" xr:uid="{00000000-0005-0000-0000-0000ED8C0000}"/>
    <cellStyle name="Output 2 3 2 4 5 2 2" xfId="35898" xr:uid="{00000000-0005-0000-0000-0000EE8C0000}"/>
    <cellStyle name="Output 2 3 2 4 5 2 3" xfId="35899" xr:uid="{00000000-0005-0000-0000-0000EF8C0000}"/>
    <cellStyle name="Output 2 3 2 4 5 3" xfId="35900" xr:uid="{00000000-0005-0000-0000-0000F08C0000}"/>
    <cellStyle name="Output 2 3 2 4 5 3 2" xfId="35901" xr:uid="{00000000-0005-0000-0000-0000F18C0000}"/>
    <cellStyle name="Output 2 3 2 4 5 3 3" xfId="35902" xr:uid="{00000000-0005-0000-0000-0000F28C0000}"/>
    <cellStyle name="Output 2 3 2 4 5 4" xfId="35903" xr:uid="{00000000-0005-0000-0000-0000F38C0000}"/>
    <cellStyle name="Output 2 3 2 4 5 4 2" xfId="35904" xr:uid="{00000000-0005-0000-0000-0000F48C0000}"/>
    <cellStyle name="Output 2 3 2 4 5 4 3" xfId="35905" xr:uid="{00000000-0005-0000-0000-0000F58C0000}"/>
    <cellStyle name="Output 2 3 2 4 5 5" xfId="35906" xr:uid="{00000000-0005-0000-0000-0000F68C0000}"/>
    <cellStyle name="Output 2 3 2 4 5 5 2" xfId="35907" xr:uid="{00000000-0005-0000-0000-0000F78C0000}"/>
    <cellStyle name="Output 2 3 2 4 5 5 3" xfId="35908" xr:uid="{00000000-0005-0000-0000-0000F88C0000}"/>
    <cellStyle name="Output 2 3 2 4 5 6" xfId="35909" xr:uid="{00000000-0005-0000-0000-0000F98C0000}"/>
    <cellStyle name="Output 2 3 2 4 5 6 2" xfId="35910" xr:uid="{00000000-0005-0000-0000-0000FA8C0000}"/>
    <cellStyle name="Output 2 3 2 4 5 6 3" xfId="35911" xr:uid="{00000000-0005-0000-0000-0000FB8C0000}"/>
    <cellStyle name="Output 2 3 2 4 5 7" xfId="35912" xr:uid="{00000000-0005-0000-0000-0000FC8C0000}"/>
    <cellStyle name="Output 2 3 2 4 5 7 2" xfId="35913" xr:uid="{00000000-0005-0000-0000-0000FD8C0000}"/>
    <cellStyle name="Output 2 3 2 4 5 7 3" xfId="35914" xr:uid="{00000000-0005-0000-0000-0000FE8C0000}"/>
    <cellStyle name="Output 2 3 2 4 5 8" xfId="35915" xr:uid="{00000000-0005-0000-0000-0000FF8C0000}"/>
    <cellStyle name="Output 2 3 2 4 5 8 2" xfId="35916" xr:uid="{00000000-0005-0000-0000-0000008D0000}"/>
    <cellStyle name="Output 2 3 2 4 5 8 3" xfId="35917" xr:uid="{00000000-0005-0000-0000-0000018D0000}"/>
    <cellStyle name="Output 2 3 2 4 5 9" xfId="35918" xr:uid="{00000000-0005-0000-0000-0000028D0000}"/>
    <cellStyle name="Output 2 3 2 4 5 9 2" xfId="35919" xr:uid="{00000000-0005-0000-0000-0000038D0000}"/>
    <cellStyle name="Output 2 3 2 4 5 9 3" xfId="35920" xr:uid="{00000000-0005-0000-0000-0000048D0000}"/>
    <cellStyle name="Output 2 3 2 4 6" xfId="35921" xr:uid="{00000000-0005-0000-0000-0000058D0000}"/>
    <cellStyle name="Output 2 3 2 4 6 2" xfId="35922" xr:uid="{00000000-0005-0000-0000-0000068D0000}"/>
    <cellStyle name="Output 2 3 2 4 6 2 2" xfId="35923" xr:uid="{00000000-0005-0000-0000-0000078D0000}"/>
    <cellStyle name="Output 2 3 2 4 6 2 3" xfId="35924" xr:uid="{00000000-0005-0000-0000-0000088D0000}"/>
    <cellStyle name="Output 2 3 2 4 6 2 4" xfId="35925" xr:uid="{00000000-0005-0000-0000-0000098D0000}"/>
    <cellStyle name="Output 2 3 2 4 6 3" xfId="35926" xr:uid="{00000000-0005-0000-0000-00000A8D0000}"/>
    <cellStyle name="Output 2 3 2 4 6 4" xfId="35927" xr:uid="{00000000-0005-0000-0000-00000B8D0000}"/>
    <cellStyle name="Output 2 3 2 4 7" xfId="35928" xr:uid="{00000000-0005-0000-0000-00000C8D0000}"/>
    <cellStyle name="Output 2 3 2 4 7 2" xfId="35929" xr:uid="{00000000-0005-0000-0000-00000D8D0000}"/>
    <cellStyle name="Output 2 3 2 4 7 2 2" xfId="35930" xr:uid="{00000000-0005-0000-0000-00000E8D0000}"/>
    <cellStyle name="Output 2 3 2 4 7 2 3" xfId="35931" xr:uid="{00000000-0005-0000-0000-00000F8D0000}"/>
    <cellStyle name="Output 2 3 2 4 7 2 4" xfId="35932" xr:uid="{00000000-0005-0000-0000-0000108D0000}"/>
    <cellStyle name="Output 2 3 2 4 7 3" xfId="35933" xr:uid="{00000000-0005-0000-0000-0000118D0000}"/>
    <cellStyle name="Output 2 3 2 4 7 4" xfId="35934" xr:uid="{00000000-0005-0000-0000-0000128D0000}"/>
    <cellStyle name="Output 2 3 2 4 8" xfId="35935" xr:uid="{00000000-0005-0000-0000-0000138D0000}"/>
    <cellStyle name="Output 2 3 2 4 8 2" xfId="35936" xr:uid="{00000000-0005-0000-0000-0000148D0000}"/>
    <cellStyle name="Output 2 3 2 4 8 2 2" xfId="35937" xr:uid="{00000000-0005-0000-0000-0000158D0000}"/>
    <cellStyle name="Output 2 3 2 4 8 2 3" xfId="35938" xr:uid="{00000000-0005-0000-0000-0000168D0000}"/>
    <cellStyle name="Output 2 3 2 4 8 2 4" xfId="35939" xr:uid="{00000000-0005-0000-0000-0000178D0000}"/>
    <cellStyle name="Output 2 3 2 4 8 3" xfId="35940" xr:uid="{00000000-0005-0000-0000-0000188D0000}"/>
    <cellStyle name="Output 2 3 2 4 8 4" xfId="35941" xr:uid="{00000000-0005-0000-0000-0000198D0000}"/>
    <cellStyle name="Output 2 3 2 4 9" xfId="35942" xr:uid="{00000000-0005-0000-0000-00001A8D0000}"/>
    <cellStyle name="Output 2 3 2 4 9 2" xfId="35943" xr:uid="{00000000-0005-0000-0000-00001B8D0000}"/>
    <cellStyle name="Output 2 3 2 4 9 3" xfId="35944" xr:uid="{00000000-0005-0000-0000-00001C8D0000}"/>
    <cellStyle name="Output 2 3 2 5" xfId="403" xr:uid="{00000000-0005-0000-0000-00001D8D0000}"/>
    <cellStyle name="Output 2 3 2 5 10" xfId="35945" xr:uid="{00000000-0005-0000-0000-00001E8D0000}"/>
    <cellStyle name="Output 2 3 2 5 10 2" xfId="35946" xr:uid="{00000000-0005-0000-0000-00001F8D0000}"/>
    <cellStyle name="Output 2 3 2 5 10 3" xfId="35947" xr:uid="{00000000-0005-0000-0000-0000208D0000}"/>
    <cellStyle name="Output 2 3 2 5 11" xfId="58218" xr:uid="{00000000-0005-0000-0000-0000218D0000}"/>
    <cellStyle name="Output 2 3 2 5 2" xfId="35948" xr:uid="{00000000-0005-0000-0000-0000228D0000}"/>
    <cellStyle name="Output 2 3 2 5 2 10" xfId="35949" xr:uid="{00000000-0005-0000-0000-0000238D0000}"/>
    <cellStyle name="Output 2 3 2 5 2 10 10" xfId="35950" xr:uid="{00000000-0005-0000-0000-0000248D0000}"/>
    <cellStyle name="Output 2 3 2 5 2 10 11" xfId="35951" xr:uid="{00000000-0005-0000-0000-0000258D0000}"/>
    <cellStyle name="Output 2 3 2 5 2 10 12" xfId="35952" xr:uid="{00000000-0005-0000-0000-0000268D0000}"/>
    <cellStyle name="Output 2 3 2 5 2 10 2" xfId="35953" xr:uid="{00000000-0005-0000-0000-0000278D0000}"/>
    <cellStyle name="Output 2 3 2 5 2 10 2 2" xfId="35954" xr:uid="{00000000-0005-0000-0000-0000288D0000}"/>
    <cellStyle name="Output 2 3 2 5 2 10 2 3" xfId="35955" xr:uid="{00000000-0005-0000-0000-0000298D0000}"/>
    <cellStyle name="Output 2 3 2 5 2 10 3" xfId="35956" xr:uid="{00000000-0005-0000-0000-00002A8D0000}"/>
    <cellStyle name="Output 2 3 2 5 2 10 3 2" xfId="35957" xr:uid="{00000000-0005-0000-0000-00002B8D0000}"/>
    <cellStyle name="Output 2 3 2 5 2 10 3 3" xfId="35958" xr:uid="{00000000-0005-0000-0000-00002C8D0000}"/>
    <cellStyle name="Output 2 3 2 5 2 10 4" xfId="35959" xr:uid="{00000000-0005-0000-0000-00002D8D0000}"/>
    <cellStyle name="Output 2 3 2 5 2 10 4 2" xfId="35960" xr:uid="{00000000-0005-0000-0000-00002E8D0000}"/>
    <cellStyle name="Output 2 3 2 5 2 10 4 3" xfId="35961" xr:uid="{00000000-0005-0000-0000-00002F8D0000}"/>
    <cellStyle name="Output 2 3 2 5 2 10 5" xfId="35962" xr:uid="{00000000-0005-0000-0000-0000308D0000}"/>
    <cellStyle name="Output 2 3 2 5 2 10 5 2" xfId="35963" xr:uid="{00000000-0005-0000-0000-0000318D0000}"/>
    <cellStyle name="Output 2 3 2 5 2 10 5 3" xfId="35964" xr:uid="{00000000-0005-0000-0000-0000328D0000}"/>
    <cellStyle name="Output 2 3 2 5 2 10 6" xfId="35965" xr:uid="{00000000-0005-0000-0000-0000338D0000}"/>
    <cellStyle name="Output 2 3 2 5 2 10 6 2" xfId="35966" xr:uid="{00000000-0005-0000-0000-0000348D0000}"/>
    <cellStyle name="Output 2 3 2 5 2 10 6 3" xfId="35967" xr:uid="{00000000-0005-0000-0000-0000358D0000}"/>
    <cellStyle name="Output 2 3 2 5 2 10 7" xfId="35968" xr:uid="{00000000-0005-0000-0000-0000368D0000}"/>
    <cellStyle name="Output 2 3 2 5 2 10 7 2" xfId="35969" xr:uid="{00000000-0005-0000-0000-0000378D0000}"/>
    <cellStyle name="Output 2 3 2 5 2 10 7 3" xfId="35970" xr:uid="{00000000-0005-0000-0000-0000388D0000}"/>
    <cellStyle name="Output 2 3 2 5 2 10 8" xfId="35971" xr:uid="{00000000-0005-0000-0000-0000398D0000}"/>
    <cellStyle name="Output 2 3 2 5 2 10 8 2" xfId="35972" xr:uid="{00000000-0005-0000-0000-00003A8D0000}"/>
    <cellStyle name="Output 2 3 2 5 2 10 8 3" xfId="35973" xr:uid="{00000000-0005-0000-0000-00003B8D0000}"/>
    <cellStyle name="Output 2 3 2 5 2 10 9" xfId="35974" xr:uid="{00000000-0005-0000-0000-00003C8D0000}"/>
    <cellStyle name="Output 2 3 2 5 2 10 9 2" xfId="35975" xr:uid="{00000000-0005-0000-0000-00003D8D0000}"/>
    <cellStyle name="Output 2 3 2 5 2 10 9 3" xfId="35976" xr:uid="{00000000-0005-0000-0000-00003E8D0000}"/>
    <cellStyle name="Output 2 3 2 5 2 11" xfId="35977" xr:uid="{00000000-0005-0000-0000-00003F8D0000}"/>
    <cellStyle name="Output 2 3 2 5 2 11 2" xfId="35978" xr:uid="{00000000-0005-0000-0000-0000408D0000}"/>
    <cellStyle name="Output 2 3 2 5 2 11 3" xfId="35979" xr:uid="{00000000-0005-0000-0000-0000418D0000}"/>
    <cellStyle name="Output 2 3 2 5 2 12" xfId="35980" xr:uid="{00000000-0005-0000-0000-0000428D0000}"/>
    <cellStyle name="Output 2 3 2 5 2 12 2" xfId="35981" xr:uid="{00000000-0005-0000-0000-0000438D0000}"/>
    <cellStyle name="Output 2 3 2 5 2 12 3" xfId="35982" xr:uid="{00000000-0005-0000-0000-0000448D0000}"/>
    <cellStyle name="Output 2 3 2 5 2 13" xfId="35983" xr:uid="{00000000-0005-0000-0000-0000458D0000}"/>
    <cellStyle name="Output 2 3 2 5 2 13 2" xfId="35984" xr:uid="{00000000-0005-0000-0000-0000468D0000}"/>
    <cellStyle name="Output 2 3 2 5 2 13 3" xfId="35985" xr:uid="{00000000-0005-0000-0000-0000478D0000}"/>
    <cellStyle name="Output 2 3 2 5 2 14" xfId="35986" xr:uid="{00000000-0005-0000-0000-0000488D0000}"/>
    <cellStyle name="Output 2 3 2 5 2 14 2" xfId="35987" xr:uid="{00000000-0005-0000-0000-0000498D0000}"/>
    <cellStyle name="Output 2 3 2 5 2 14 3" xfId="35988" xr:uid="{00000000-0005-0000-0000-00004A8D0000}"/>
    <cellStyle name="Output 2 3 2 5 2 15" xfId="35989" xr:uid="{00000000-0005-0000-0000-00004B8D0000}"/>
    <cellStyle name="Output 2 3 2 5 2 15 2" xfId="35990" xr:uid="{00000000-0005-0000-0000-00004C8D0000}"/>
    <cellStyle name="Output 2 3 2 5 2 15 3" xfId="35991" xr:uid="{00000000-0005-0000-0000-00004D8D0000}"/>
    <cellStyle name="Output 2 3 2 5 2 16" xfId="35992" xr:uid="{00000000-0005-0000-0000-00004E8D0000}"/>
    <cellStyle name="Output 2 3 2 5 2 16 2" xfId="35993" xr:uid="{00000000-0005-0000-0000-00004F8D0000}"/>
    <cellStyle name="Output 2 3 2 5 2 16 3" xfId="35994" xr:uid="{00000000-0005-0000-0000-0000508D0000}"/>
    <cellStyle name="Output 2 3 2 5 2 17" xfId="35995" xr:uid="{00000000-0005-0000-0000-0000518D0000}"/>
    <cellStyle name="Output 2 3 2 5 2 17 2" xfId="35996" xr:uid="{00000000-0005-0000-0000-0000528D0000}"/>
    <cellStyle name="Output 2 3 2 5 2 17 3" xfId="35997" xr:uid="{00000000-0005-0000-0000-0000538D0000}"/>
    <cellStyle name="Output 2 3 2 5 2 18" xfId="35998" xr:uid="{00000000-0005-0000-0000-0000548D0000}"/>
    <cellStyle name="Output 2 3 2 5 2 18 2" xfId="35999" xr:uid="{00000000-0005-0000-0000-0000558D0000}"/>
    <cellStyle name="Output 2 3 2 5 2 18 3" xfId="36000" xr:uid="{00000000-0005-0000-0000-0000568D0000}"/>
    <cellStyle name="Output 2 3 2 5 2 19" xfId="36001" xr:uid="{00000000-0005-0000-0000-0000578D0000}"/>
    <cellStyle name="Output 2 3 2 5 2 19 2" xfId="36002" xr:uid="{00000000-0005-0000-0000-0000588D0000}"/>
    <cellStyle name="Output 2 3 2 5 2 19 3" xfId="36003" xr:uid="{00000000-0005-0000-0000-0000598D0000}"/>
    <cellStyle name="Output 2 3 2 5 2 2" xfId="36004" xr:uid="{00000000-0005-0000-0000-00005A8D0000}"/>
    <cellStyle name="Output 2 3 2 5 2 2 10" xfId="36005" xr:uid="{00000000-0005-0000-0000-00005B8D0000}"/>
    <cellStyle name="Output 2 3 2 5 2 2 11" xfId="36006" xr:uid="{00000000-0005-0000-0000-00005C8D0000}"/>
    <cellStyle name="Output 2 3 2 5 2 2 12" xfId="36007" xr:uid="{00000000-0005-0000-0000-00005D8D0000}"/>
    <cellStyle name="Output 2 3 2 5 2 2 2" xfId="36008" xr:uid="{00000000-0005-0000-0000-00005E8D0000}"/>
    <cellStyle name="Output 2 3 2 5 2 2 2 2" xfId="36009" xr:uid="{00000000-0005-0000-0000-00005F8D0000}"/>
    <cellStyle name="Output 2 3 2 5 2 2 2 3" xfId="36010" xr:uid="{00000000-0005-0000-0000-0000608D0000}"/>
    <cellStyle name="Output 2 3 2 5 2 2 3" xfId="36011" xr:uid="{00000000-0005-0000-0000-0000618D0000}"/>
    <cellStyle name="Output 2 3 2 5 2 2 3 2" xfId="36012" xr:uid="{00000000-0005-0000-0000-0000628D0000}"/>
    <cellStyle name="Output 2 3 2 5 2 2 3 3" xfId="36013" xr:uid="{00000000-0005-0000-0000-0000638D0000}"/>
    <cellStyle name="Output 2 3 2 5 2 2 4" xfId="36014" xr:uid="{00000000-0005-0000-0000-0000648D0000}"/>
    <cellStyle name="Output 2 3 2 5 2 2 4 2" xfId="36015" xr:uid="{00000000-0005-0000-0000-0000658D0000}"/>
    <cellStyle name="Output 2 3 2 5 2 2 4 3" xfId="36016" xr:uid="{00000000-0005-0000-0000-0000668D0000}"/>
    <cellStyle name="Output 2 3 2 5 2 2 5" xfId="36017" xr:uid="{00000000-0005-0000-0000-0000678D0000}"/>
    <cellStyle name="Output 2 3 2 5 2 2 5 2" xfId="36018" xr:uid="{00000000-0005-0000-0000-0000688D0000}"/>
    <cellStyle name="Output 2 3 2 5 2 2 5 3" xfId="36019" xr:uid="{00000000-0005-0000-0000-0000698D0000}"/>
    <cellStyle name="Output 2 3 2 5 2 2 6" xfId="36020" xr:uid="{00000000-0005-0000-0000-00006A8D0000}"/>
    <cellStyle name="Output 2 3 2 5 2 2 6 2" xfId="36021" xr:uid="{00000000-0005-0000-0000-00006B8D0000}"/>
    <cellStyle name="Output 2 3 2 5 2 2 6 3" xfId="36022" xr:uid="{00000000-0005-0000-0000-00006C8D0000}"/>
    <cellStyle name="Output 2 3 2 5 2 2 7" xfId="36023" xr:uid="{00000000-0005-0000-0000-00006D8D0000}"/>
    <cellStyle name="Output 2 3 2 5 2 2 7 2" xfId="36024" xr:uid="{00000000-0005-0000-0000-00006E8D0000}"/>
    <cellStyle name="Output 2 3 2 5 2 2 7 3" xfId="36025" xr:uid="{00000000-0005-0000-0000-00006F8D0000}"/>
    <cellStyle name="Output 2 3 2 5 2 2 8" xfId="36026" xr:uid="{00000000-0005-0000-0000-0000708D0000}"/>
    <cellStyle name="Output 2 3 2 5 2 2 8 2" xfId="36027" xr:uid="{00000000-0005-0000-0000-0000718D0000}"/>
    <cellStyle name="Output 2 3 2 5 2 2 8 3" xfId="36028" xr:uid="{00000000-0005-0000-0000-0000728D0000}"/>
    <cellStyle name="Output 2 3 2 5 2 2 9" xfId="36029" xr:uid="{00000000-0005-0000-0000-0000738D0000}"/>
    <cellStyle name="Output 2 3 2 5 2 2 9 2" xfId="36030" xr:uid="{00000000-0005-0000-0000-0000748D0000}"/>
    <cellStyle name="Output 2 3 2 5 2 2 9 3" xfId="36031" xr:uid="{00000000-0005-0000-0000-0000758D0000}"/>
    <cellStyle name="Output 2 3 2 5 2 20" xfId="36032" xr:uid="{00000000-0005-0000-0000-0000768D0000}"/>
    <cellStyle name="Output 2 3 2 5 2 21" xfId="36033" xr:uid="{00000000-0005-0000-0000-0000778D0000}"/>
    <cellStyle name="Output 2 3 2 5 2 3" xfId="36034" xr:uid="{00000000-0005-0000-0000-0000788D0000}"/>
    <cellStyle name="Output 2 3 2 5 2 3 10" xfId="36035" xr:uid="{00000000-0005-0000-0000-0000798D0000}"/>
    <cellStyle name="Output 2 3 2 5 2 3 11" xfId="36036" xr:uid="{00000000-0005-0000-0000-00007A8D0000}"/>
    <cellStyle name="Output 2 3 2 5 2 3 12" xfId="36037" xr:uid="{00000000-0005-0000-0000-00007B8D0000}"/>
    <cellStyle name="Output 2 3 2 5 2 3 2" xfId="36038" xr:uid="{00000000-0005-0000-0000-00007C8D0000}"/>
    <cellStyle name="Output 2 3 2 5 2 3 2 2" xfId="36039" xr:uid="{00000000-0005-0000-0000-00007D8D0000}"/>
    <cellStyle name="Output 2 3 2 5 2 3 2 3" xfId="36040" xr:uid="{00000000-0005-0000-0000-00007E8D0000}"/>
    <cellStyle name="Output 2 3 2 5 2 3 3" xfId="36041" xr:uid="{00000000-0005-0000-0000-00007F8D0000}"/>
    <cellStyle name="Output 2 3 2 5 2 3 3 2" xfId="36042" xr:uid="{00000000-0005-0000-0000-0000808D0000}"/>
    <cellStyle name="Output 2 3 2 5 2 3 3 3" xfId="36043" xr:uid="{00000000-0005-0000-0000-0000818D0000}"/>
    <cellStyle name="Output 2 3 2 5 2 3 4" xfId="36044" xr:uid="{00000000-0005-0000-0000-0000828D0000}"/>
    <cellStyle name="Output 2 3 2 5 2 3 4 2" xfId="36045" xr:uid="{00000000-0005-0000-0000-0000838D0000}"/>
    <cellStyle name="Output 2 3 2 5 2 3 4 3" xfId="36046" xr:uid="{00000000-0005-0000-0000-0000848D0000}"/>
    <cellStyle name="Output 2 3 2 5 2 3 5" xfId="36047" xr:uid="{00000000-0005-0000-0000-0000858D0000}"/>
    <cellStyle name="Output 2 3 2 5 2 3 5 2" xfId="36048" xr:uid="{00000000-0005-0000-0000-0000868D0000}"/>
    <cellStyle name="Output 2 3 2 5 2 3 5 3" xfId="36049" xr:uid="{00000000-0005-0000-0000-0000878D0000}"/>
    <cellStyle name="Output 2 3 2 5 2 3 6" xfId="36050" xr:uid="{00000000-0005-0000-0000-0000888D0000}"/>
    <cellStyle name="Output 2 3 2 5 2 3 6 2" xfId="36051" xr:uid="{00000000-0005-0000-0000-0000898D0000}"/>
    <cellStyle name="Output 2 3 2 5 2 3 6 3" xfId="36052" xr:uid="{00000000-0005-0000-0000-00008A8D0000}"/>
    <cellStyle name="Output 2 3 2 5 2 3 7" xfId="36053" xr:uid="{00000000-0005-0000-0000-00008B8D0000}"/>
    <cellStyle name="Output 2 3 2 5 2 3 7 2" xfId="36054" xr:uid="{00000000-0005-0000-0000-00008C8D0000}"/>
    <cellStyle name="Output 2 3 2 5 2 3 7 3" xfId="36055" xr:uid="{00000000-0005-0000-0000-00008D8D0000}"/>
    <cellStyle name="Output 2 3 2 5 2 3 8" xfId="36056" xr:uid="{00000000-0005-0000-0000-00008E8D0000}"/>
    <cellStyle name="Output 2 3 2 5 2 3 8 2" xfId="36057" xr:uid="{00000000-0005-0000-0000-00008F8D0000}"/>
    <cellStyle name="Output 2 3 2 5 2 3 8 3" xfId="36058" xr:uid="{00000000-0005-0000-0000-0000908D0000}"/>
    <cellStyle name="Output 2 3 2 5 2 3 9" xfId="36059" xr:uid="{00000000-0005-0000-0000-0000918D0000}"/>
    <cellStyle name="Output 2 3 2 5 2 3 9 2" xfId="36060" xr:uid="{00000000-0005-0000-0000-0000928D0000}"/>
    <cellStyle name="Output 2 3 2 5 2 3 9 3" xfId="36061" xr:uid="{00000000-0005-0000-0000-0000938D0000}"/>
    <cellStyle name="Output 2 3 2 5 2 4" xfId="36062" xr:uid="{00000000-0005-0000-0000-0000948D0000}"/>
    <cellStyle name="Output 2 3 2 5 2 4 10" xfId="36063" xr:uid="{00000000-0005-0000-0000-0000958D0000}"/>
    <cellStyle name="Output 2 3 2 5 2 4 11" xfId="36064" xr:uid="{00000000-0005-0000-0000-0000968D0000}"/>
    <cellStyle name="Output 2 3 2 5 2 4 12" xfId="36065" xr:uid="{00000000-0005-0000-0000-0000978D0000}"/>
    <cellStyle name="Output 2 3 2 5 2 4 2" xfId="36066" xr:uid="{00000000-0005-0000-0000-0000988D0000}"/>
    <cellStyle name="Output 2 3 2 5 2 4 2 2" xfId="36067" xr:uid="{00000000-0005-0000-0000-0000998D0000}"/>
    <cellStyle name="Output 2 3 2 5 2 4 2 3" xfId="36068" xr:uid="{00000000-0005-0000-0000-00009A8D0000}"/>
    <cellStyle name="Output 2 3 2 5 2 4 3" xfId="36069" xr:uid="{00000000-0005-0000-0000-00009B8D0000}"/>
    <cellStyle name="Output 2 3 2 5 2 4 3 2" xfId="36070" xr:uid="{00000000-0005-0000-0000-00009C8D0000}"/>
    <cellStyle name="Output 2 3 2 5 2 4 3 3" xfId="36071" xr:uid="{00000000-0005-0000-0000-00009D8D0000}"/>
    <cellStyle name="Output 2 3 2 5 2 4 4" xfId="36072" xr:uid="{00000000-0005-0000-0000-00009E8D0000}"/>
    <cellStyle name="Output 2 3 2 5 2 4 4 2" xfId="36073" xr:uid="{00000000-0005-0000-0000-00009F8D0000}"/>
    <cellStyle name="Output 2 3 2 5 2 4 4 3" xfId="36074" xr:uid="{00000000-0005-0000-0000-0000A08D0000}"/>
    <cellStyle name="Output 2 3 2 5 2 4 5" xfId="36075" xr:uid="{00000000-0005-0000-0000-0000A18D0000}"/>
    <cellStyle name="Output 2 3 2 5 2 4 5 2" xfId="36076" xr:uid="{00000000-0005-0000-0000-0000A28D0000}"/>
    <cellStyle name="Output 2 3 2 5 2 4 5 3" xfId="36077" xr:uid="{00000000-0005-0000-0000-0000A38D0000}"/>
    <cellStyle name="Output 2 3 2 5 2 4 6" xfId="36078" xr:uid="{00000000-0005-0000-0000-0000A48D0000}"/>
    <cellStyle name="Output 2 3 2 5 2 4 6 2" xfId="36079" xr:uid="{00000000-0005-0000-0000-0000A58D0000}"/>
    <cellStyle name="Output 2 3 2 5 2 4 6 3" xfId="36080" xr:uid="{00000000-0005-0000-0000-0000A68D0000}"/>
    <cellStyle name="Output 2 3 2 5 2 4 7" xfId="36081" xr:uid="{00000000-0005-0000-0000-0000A78D0000}"/>
    <cellStyle name="Output 2 3 2 5 2 4 7 2" xfId="36082" xr:uid="{00000000-0005-0000-0000-0000A88D0000}"/>
    <cellStyle name="Output 2 3 2 5 2 4 7 3" xfId="36083" xr:uid="{00000000-0005-0000-0000-0000A98D0000}"/>
    <cellStyle name="Output 2 3 2 5 2 4 8" xfId="36084" xr:uid="{00000000-0005-0000-0000-0000AA8D0000}"/>
    <cellStyle name="Output 2 3 2 5 2 4 8 2" xfId="36085" xr:uid="{00000000-0005-0000-0000-0000AB8D0000}"/>
    <cellStyle name="Output 2 3 2 5 2 4 8 3" xfId="36086" xr:uid="{00000000-0005-0000-0000-0000AC8D0000}"/>
    <cellStyle name="Output 2 3 2 5 2 4 9" xfId="36087" xr:uid="{00000000-0005-0000-0000-0000AD8D0000}"/>
    <cellStyle name="Output 2 3 2 5 2 4 9 2" xfId="36088" xr:uid="{00000000-0005-0000-0000-0000AE8D0000}"/>
    <cellStyle name="Output 2 3 2 5 2 4 9 3" xfId="36089" xr:uid="{00000000-0005-0000-0000-0000AF8D0000}"/>
    <cellStyle name="Output 2 3 2 5 2 5" xfId="36090" xr:uid="{00000000-0005-0000-0000-0000B08D0000}"/>
    <cellStyle name="Output 2 3 2 5 2 5 10" xfId="36091" xr:uid="{00000000-0005-0000-0000-0000B18D0000}"/>
    <cellStyle name="Output 2 3 2 5 2 5 11" xfId="36092" xr:uid="{00000000-0005-0000-0000-0000B28D0000}"/>
    <cellStyle name="Output 2 3 2 5 2 5 12" xfId="36093" xr:uid="{00000000-0005-0000-0000-0000B38D0000}"/>
    <cellStyle name="Output 2 3 2 5 2 5 2" xfId="36094" xr:uid="{00000000-0005-0000-0000-0000B48D0000}"/>
    <cellStyle name="Output 2 3 2 5 2 5 2 2" xfId="36095" xr:uid="{00000000-0005-0000-0000-0000B58D0000}"/>
    <cellStyle name="Output 2 3 2 5 2 5 2 3" xfId="36096" xr:uid="{00000000-0005-0000-0000-0000B68D0000}"/>
    <cellStyle name="Output 2 3 2 5 2 5 3" xfId="36097" xr:uid="{00000000-0005-0000-0000-0000B78D0000}"/>
    <cellStyle name="Output 2 3 2 5 2 5 3 2" xfId="36098" xr:uid="{00000000-0005-0000-0000-0000B88D0000}"/>
    <cellStyle name="Output 2 3 2 5 2 5 3 3" xfId="36099" xr:uid="{00000000-0005-0000-0000-0000B98D0000}"/>
    <cellStyle name="Output 2 3 2 5 2 5 4" xfId="36100" xr:uid="{00000000-0005-0000-0000-0000BA8D0000}"/>
    <cellStyle name="Output 2 3 2 5 2 5 4 2" xfId="36101" xr:uid="{00000000-0005-0000-0000-0000BB8D0000}"/>
    <cellStyle name="Output 2 3 2 5 2 5 4 3" xfId="36102" xr:uid="{00000000-0005-0000-0000-0000BC8D0000}"/>
    <cellStyle name="Output 2 3 2 5 2 5 5" xfId="36103" xr:uid="{00000000-0005-0000-0000-0000BD8D0000}"/>
    <cellStyle name="Output 2 3 2 5 2 5 5 2" xfId="36104" xr:uid="{00000000-0005-0000-0000-0000BE8D0000}"/>
    <cellStyle name="Output 2 3 2 5 2 5 5 3" xfId="36105" xr:uid="{00000000-0005-0000-0000-0000BF8D0000}"/>
    <cellStyle name="Output 2 3 2 5 2 5 6" xfId="36106" xr:uid="{00000000-0005-0000-0000-0000C08D0000}"/>
    <cellStyle name="Output 2 3 2 5 2 5 6 2" xfId="36107" xr:uid="{00000000-0005-0000-0000-0000C18D0000}"/>
    <cellStyle name="Output 2 3 2 5 2 5 6 3" xfId="36108" xr:uid="{00000000-0005-0000-0000-0000C28D0000}"/>
    <cellStyle name="Output 2 3 2 5 2 5 7" xfId="36109" xr:uid="{00000000-0005-0000-0000-0000C38D0000}"/>
    <cellStyle name="Output 2 3 2 5 2 5 7 2" xfId="36110" xr:uid="{00000000-0005-0000-0000-0000C48D0000}"/>
    <cellStyle name="Output 2 3 2 5 2 5 7 3" xfId="36111" xr:uid="{00000000-0005-0000-0000-0000C58D0000}"/>
    <cellStyle name="Output 2 3 2 5 2 5 8" xfId="36112" xr:uid="{00000000-0005-0000-0000-0000C68D0000}"/>
    <cellStyle name="Output 2 3 2 5 2 5 8 2" xfId="36113" xr:uid="{00000000-0005-0000-0000-0000C78D0000}"/>
    <cellStyle name="Output 2 3 2 5 2 5 8 3" xfId="36114" xr:uid="{00000000-0005-0000-0000-0000C88D0000}"/>
    <cellStyle name="Output 2 3 2 5 2 5 9" xfId="36115" xr:uid="{00000000-0005-0000-0000-0000C98D0000}"/>
    <cellStyle name="Output 2 3 2 5 2 5 9 2" xfId="36116" xr:uid="{00000000-0005-0000-0000-0000CA8D0000}"/>
    <cellStyle name="Output 2 3 2 5 2 5 9 3" xfId="36117" xr:uid="{00000000-0005-0000-0000-0000CB8D0000}"/>
    <cellStyle name="Output 2 3 2 5 2 6" xfId="36118" xr:uid="{00000000-0005-0000-0000-0000CC8D0000}"/>
    <cellStyle name="Output 2 3 2 5 2 6 10" xfId="36119" xr:uid="{00000000-0005-0000-0000-0000CD8D0000}"/>
    <cellStyle name="Output 2 3 2 5 2 6 11" xfId="36120" xr:uid="{00000000-0005-0000-0000-0000CE8D0000}"/>
    <cellStyle name="Output 2 3 2 5 2 6 12" xfId="36121" xr:uid="{00000000-0005-0000-0000-0000CF8D0000}"/>
    <cellStyle name="Output 2 3 2 5 2 6 2" xfId="36122" xr:uid="{00000000-0005-0000-0000-0000D08D0000}"/>
    <cellStyle name="Output 2 3 2 5 2 6 2 2" xfId="36123" xr:uid="{00000000-0005-0000-0000-0000D18D0000}"/>
    <cellStyle name="Output 2 3 2 5 2 6 2 3" xfId="36124" xr:uid="{00000000-0005-0000-0000-0000D28D0000}"/>
    <cellStyle name="Output 2 3 2 5 2 6 3" xfId="36125" xr:uid="{00000000-0005-0000-0000-0000D38D0000}"/>
    <cellStyle name="Output 2 3 2 5 2 6 3 2" xfId="36126" xr:uid="{00000000-0005-0000-0000-0000D48D0000}"/>
    <cellStyle name="Output 2 3 2 5 2 6 3 3" xfId="36127" xr:uid="{00000000-0005-0000-0000-0000D58D0000}"/>
    <cellStyle name="Output 2 3 2 5 2 6 4" xfId="36128" xr:uid="{00000000-0005-0000-0000-0000D68D0000}"/>
    <cellStyle name="Output 2 3 2 5 2 6 4 2" xfId="36129" xr:uid="{00000000-0005-0000-0000-0000D78D0000}"/>
    <cellStyle name="Output 2 3 2 5 2 6 4 3" xfId="36130" xr:uid="{00000000-0005-0000-0000-0000D88D0000}"/>
    <cellStyle name="Output 2 3 2 5 2 6 5" xfId="36131" xr:uid="{00000000-0005-0000-0000-0000D98D0000}"/>
    <cellStyle name="Output 2 3 2 5 2 6 5 2" xfId="36132" xr:uid="{00000000-0005-0000-0000-0000DA8D0000}"/>
    <cellStyle name="Output 2 3 2 5 2 6 5 3" xfId="36133" xr:uid="{00000000-0005-0000-0000-0000DB8D0000}"/>
    <cellStyle name="Output 2 3 2 5 2 6 6" xfId="36134" xr:uid="{00000000-0005-0000-0000-0000DC8D0000}"/>
    <cellStyle name="Output 2 3 2 5 2 6 6 2" xfId="36135" xr:uid="{00000000-0005-0000-0000-0000DD8D0000}"/>
    <cellStyle name="Output 2 3 2 5 2 6 6 3" xfId="36136" xr:uid="{00000000-0005-0000-0000-0000DE8D0000}"/>
    <cellStyle name="Output 2 3 2 5 2 6 7" xfId="36137" xr:uid="{00000000-0005-0000-0000-0000DF8D0000}"/>
    <cellStyle name="Output 2 3 2 5 2 6 7 2" xfId="36138" xr:uid="{00000000-0005-0000-0000-0000E08D0000}"/>
    <cellStyle name="Output 2 3 2 5 2 6 7 3" xfId="36139" xr:uid="{00000000-0005-0000-0000-0000E18D0000}"/>
    <cellStyle name="Output 2 3 2 5 2 6 8" xfId="36140" xr:uid="{00000000-0005-0000-0000-0000E28D0000}"/>
    <cellStyle name="Output 2 3 2 5 2 6 8 2" xfId="36141" xr:uid="{00000000-0005-0000-0000-0000E38D0000}"/>
    <cellStyle name="Output 2 3 2 5 2 6 8 3" xfId="36142" xr:uid="{00000000-0005-0000-0000-0000E48D0000}"/>
    <cellStyle name="Output 2 3 2 5 2 6 9" xfId="36143" xr:uid="{00000000-0005-0000-0000-0000E58D0000}"/>
    <cellStyle name="Output 2 3 2 5 2 6 9 2" xfId="36144" xr:uid="{00000000-0005-0000-0000-0000E68D0000}"/>
    <cellStyle name="Output 2 3 2 5 2 6 9 3" xfId="36145" xr:uid="{00000000-0005-0000-0000-0000E78D0000}"/>
    <cellStyle name="Output 2 3 2 5 2 7" xfId="36146" xr:uid="{00000000-0005-0000-0000-0000E88D0000}"/>
    <cellStyle name="Output 2 3 2 5 2 7 10" xfId="36147" xr:uid="{00000000-0005-0000-0000-0000E98D0000}"/>
    <cellStyle name="Output 2 3 2 5 2 7 11" xfId="36148" xr:uid="{00000000-0005-0000-0000-0000EA8D0000}"/>
    <cellStyle name="Output 2 3 2 5 2 7 12" xfId="36149" xr:uid="{00000000-0005-0000-0000-0000EB8D0000}"/>
    <cellStyle name="Output 2 3 2 5 2 7 2" xfId="36150" xr:uid="{00000000-0005-0000-0000-0000EC8D0000}"/>
    <cellStyle name="Output 2 3 2 5 2 7 2 2" xfId="36151" xr:uid="{00000000-0005-0000-0000-0000ED8D0000}"/>
    <cellStyle name="Output 2 3 2 5 2 7 2 3" xfId="36152" xr:uid="{00000000-0005-0000-0000-0000EE8D0000}"/>
    <cellStyle name="Output 2 3 2 5 2 7 3" xfId="36153" xr:uid="{00000000-0005-0000-0000-0000EF8D0000}"/>
    <cellStyle name="Output 2 3 2 5 2 7 3 2" xfId="36154" xr:uid="{00000000-0005-0000-0000-0000F08D0000}"/>
    <cellStyle name="Output 2 3 2 5 2 7 3 3" xfId="36155" xr:uid="{00000000-0005-0000-0000-0000F18D0000}"/>
    <cellStyle name="Output 2 3 2 5 2 7 4" xfId="36156" xr:uid="{00000000-0005-0000-0000-0000F28D0000}"/>
    <cellStyle name="Output 2 3 2 5 2 7 4 2" xfId="36157" xr:uid="{00000000-0005-0000-0000-0000F38D0000}"/>
    <cellStyle name="Output 2 3 2 5 2 7 4 3" xfId="36158" xr:uid="{00000000-0005-0000-0000-0000F48D0000}"/>
    <cellStyle name="Output 2 3 2 5 2 7 5" xfId="36159" xr:uid="{00000000-0005-0000-0000-0000F58D0000}"/>
    <cellStyle name="Output 2 3 2 5 2 7 5 2" xfId="36160" xr:uid="{00000000-0005-0000-0000-0000F68D0000}"/>
    <cellStyle name="Output 2 3 2 5 2 7 5 3" xfId="36161" xr:uid="{00000000-0005-0000-0000-0000F78D0000}"/>
    <cellStyle name="Output 2 3 2 5 2 7 6" xfId="36162" xr:uid="{00000000-0005-0000-0000-0000F88D0000}"/>
    <cellStyle name="Output 2 3 2 5 2 7 6 2" xfId="36163" xr:uid="{00000000-0005-0000-0000-0000F98D0000}"/>
    <cellStyle name="Output 2 3 2 5 2 7 6 3" xfId="36164" xr:uid="{00000000-0005-0000-0000-0000FA8D0000}"/>
    <cellStyle name="Output 2 3 2 5 2 7 7" xfId="36165" xr:uid="{00000000-0005-0000-0000-0000FB8D0000}"/>
    <cellStyle name="Output 2 3 2 5 2 7 7 2" xfId="36166" xr:uid="{00000000-0005-0000-0000-0000FC8D0000}"/>
    <cellStyle name="Output 2 3 2 5 2 7 7 3" xfId="36167" xr:uid="{00000000-0005-0000-0000-0000FD8D0000}"/>
    <cellStyle name="Output 2 3 2 5 2 7 8" xfId="36168" xr:uid="{00000000-0005-0000-0000-0000FE8D0000}"/>
    <cellStyle name="Output 2 3 2 5 2 7 8 2" xfId="36169" xr:uid="{00000000-0005-0000-0000-0000FF8D0000}"/>
    <cellStyle name="Output 2 3 2 5 2 7 8 3" xfId="36170" xr:uid="{00000000-0005-0000-0000-0000008E0000}"/>
    <cellStyle name="Output 2 3 2 5 2 7 9" xfId="36171" xr:uid="{00000000-0005-0000-0000-0000018E0000}"/>
    <cellStyle name="Output 2 3 2 5 2 7 9 2" xfId="36172" xr:uid="{00000000-0005-0000-0000-0000028E0000}"/>
    <cellStyle name="Output 2 3 2 5 2 7 9 3" xfId="36173" xr:uid="{00000000-0005-0000-0000-0000038E0000}"/>
    <cellStyle name="Output 2 3 2 5 2 8" xfId="36174" xr:uid="{00000000-0005-0000-0000-0000048E0000}"/>
    <cellStyle name="Output 2 3 2 5 2 8 10" xfId="36175" xr:uid="{00000000-0005-0000-0000-0000058E0000}"/>
    <cellStyle name="Output 2 3 2 5 2 8 11" xfId="36176" xr:uid="{00000000-0005-0000-0000-0000068E0000}"/>
    <cellStyle name="Output 2 3 2 5 2 8 12" xfId="36177" xr:uid="{00000000-0005-0000-0000-0000078E0000}"/>
    <cellStyle name="Output 2 3 2 5 2 8 2" xfId="36178" xr:uid="{00000000-0005-0000-0000-0000088E0000}"/>
    <cellStyle name="Output 2 3 2 5 2 8 2 2" xfId="36179" xr:uid="{00000000-0005-0000-0000-0000098E0000}"/>
    <cellStyle name="Output 2 3 2 5 2 8 2 3" xfId="36180" xr:uid="{00000000-0005-0000-0000-00000A8E0000}"/>
    <cellStyle name="Output 2 3 2 5 2 8 3" xfId="36181" xr:uid="{00000000-0005-0000-0000-00000B8E0000}"/>
    <cellStyle name="Output 2 3 2 5 2 8 3 2" xfId="36182" xr:uid="{00000000-0005-0000-0000-00000C8E0000}"/>
    <cellStyle name="Output 2 3 2 5 2 8 3 3" xfId="36183" xr:uid="{00000000-0005-0000-0000-00000D8E0000}"/>
    <cellStyle name="Output 2 3 2 5 2 8 4" xfId="36184" xr:uid="{00000000-0005-0000-0000-00000E8E0000}"/>
    <cellStyle name="Output 2 3 2 5 2 8 4 2" xfId="36185" xr:uid="{00000000-0005-0000-0000-00000F8E0000}"/>
    <cellStyle name="Output 2 3 2 5 2 8 4 3" xfId="36186" xr:uid="{00000000-0005-0000-0000-0000108E0000}"/>
    <cellStyle name="Output 2 3 2 5 2 8 5" xfId="36187" xr:uid="{00000000-0005-0000-0000-0000118E0000}"/>
    <cellStyle name="Output 2 3 2 5 2 8 5 2" xfId="36188" xr:uid="{00000000-0005-0000-0000-0000128E0000}"/>
    <cellStyle name="Output 2 3 2 5 2 8 5 3" xfId="36189" xr:uid="{00000000-0005-0000-0000-0000138E0000}"/>
    <cellStyle name="Output 2 3 2 5 2 8 6" xfId="36190" xr:uid="{00000000-0005-0000-0000-0000148E0000}"/>
    <cellStyle name="Output 2 3 2 5 2 8 6 2" xfId="36191" xr:uid="{00000000-0005-0000-0000-0000158E0000}"/>
    <cellStyle name="Output 2 3 2 5 2 8 6 3" xfId="36192" xr:uid="{00000000-0005-0000-0000-0000168E0000}"/>
    <cellStyle name="Output 2 3 2 5 2 8 7" xfId="36193" xr:uid="{00000000-0005-0000-0000-0000178E0000}"/>
    <cellStyle name="Output 2 3 2 5 2 8 7 2" xfId="36194" xr:uid="{00000000-0005-0000-0000-0000188E0000}"/>
    <cellStyle name="Output 2 3 2 5 2 8 7 3" xfId="36195" xr:uid="{00000000-0005-0000-0000-0000198E0000}"/>
    <cellStyle name="Output 2 3 2 5 2 8 8" xfId="36196" xr:uid="{00000000-0005-0000-0000-00001A8E0000}"/>
    <cellStyle name="Output 2 3 2 5 2 8 8 2" xfId="36197" xr:uid="{00000000-0005-0000-0000-00001B8E0000}"/>
    <cellStyle name="Output 2 3 2 5 2 8 8 3" xfId="36198" xr:uid="{00000000-0005-0000-0000-00001C8E0000}"/>
    <cellStyle name="Output 2 3 2 5 2 8 9" xfId="36199" xr:uid="{00000000-0005-0000-0000-00001D8E0000}"/>
    <cellStyle name="Output 2 3 2 5 2 8 9 2" xfId="36200" xr:uid="{00000000-0005-0000-0000-00001E8E0000}"/>
    <cellStyle name="Output 2 3 2 5 2 8 9 3" xfId="36201" xr:uid="{00000000-0005-0000-0000-00001F8E0000}"/>
    <cellStyle name="Output 2 3 2 5 2 9" xfId="36202" xr:uid="{00000000-0005-0000-0000-0000208E0000}"/>
    <cellStyle name="Output 2 3 2 5 2 9 10" xfId="36203" xr:uid="{00000000-0005-0000-0000-0000218E0000}"/>
    <cellStyle name="Output 2 3 2 5 2 9 11" xfId="36204" xr:uid="{00000000-0005-0000-0000-0000228E0000}"/>
    <cellStyle name="Output 2 3 2 5 2 9 12" xfId="36205" xr:uid="{00000000-0005-0000-0000-0000238E0000}"/>
    <cellStyle name="Output 2 3 2 5 2 9 2" xfId="36206" xr:uid="{00000000-0005-0000-0000-0000248E0000}"/>
    <cellStyle name="Output 2 3 2 5 2 9 2 2" xfId="36207" xr:uid="{00000000-0005-0000-0000-0000258E0000}"/>
    <cellStyle name="Output 2 3 2 5 2 9 2 3" xfId="36208" xr:uid="{00000000-0005-0000-0000-0000268E0000}"/>
    <cellStyle name="Output 2 3 2 5 2 9 3" xfId="36209" xr:uid="{00000000-0005-0000-0000-0000278E0000}"/>
    <cellStyle name="Output 2 3 2 5 2 9 3 2" xfId="36210" xr:uid="{00000000-0005-0000-0000-0000288E0000}"/>
    <cellStyle name="Output 2 3 2 5 2 9 3 3" xfId="36211" xr:uid="{00000000-0005-0000-0000-0000298E0000}"/>
    <cellStyle name="Output 2 3 2 5 2 9 4" xfId="36212" xr:uid="{00000000-0005-0000-0000-00002A8E0000}"/>
    <cellStyle name="Output 2 3 2 5 2 9 4 2" xfId="36213" xr:uid="{00000000-0005-0000-0000-00002B8E0000}"/>
    <cellStyle name="Output 2 3 2 5 2 9 4 3" xfId="36214" xr:uid="{00000000-0005-0000-0000-00002C8E0000}"/>
    <cellStyle name="Output 2 3 2 5 2 9 5" xfId="36215" xr:uid="{00000000-0005-0000-0000-00002D8E0000}"/>
    <cellStyle name="Output 2 3 2 5 2 9 5 2" xfId="36216" xr:uid="{00000000-0005-0000-0000-00002E8E0000}"/>
    <cellStyle name="Output 2 3 2 5 2 9 5 3" xfId="36217" xr:uid="{00000000-0005-0000-0000-00002F8E0000}"/>
    <cellStyle name="Output 2 3 2 5 2 9 6" xfId="36218" xr:uid="{00000000-0005-0000-0000-0000308E0000}"/>
    <cellStyle name="Output 2 3 2 5 2 9 6 2" xfId="36219" xr:uid="{00000000-0005-0000-0000-0000318E0000}"/>
    <cellStyle name="Output 2 3 2 5 2 9 6 3" xfId="36220" xr:uid="{00000000-0005-0000-0000-0000328E0000}"/>
    <cellStyle name="Output 2 3 2 5 2 9 7" xfId="36221" xr:uid="{00000000-0005-0000-0000-0000338E0000}"/>
    <cellStyle name="Output 2 3 2 5 2 9 7 2" xfId="36222" xr:uid="{00000000-0005-0000-0000-0000348E0000}"/>
    <cellStyle name="Output 2 3 2 5 2 9 7 3" xfId="36223" xr:uid="{00000000-0005-0000-0000-0000358E0000}"/>
    <cellStyle name="Output 2 3 2 5 2 9 8" xfId="36224" xr:uid="{00000000-0005-0000-0000-0000368E0000}"/>
    <cellStyle name="Output 2 3 2 5 2 9 8 2" xfId="36225" xr:uid="{00000000-0005-0000-0000-0000378E0000}"/>
    <cellStyle name="Output 2 3 2 5 2 9 8 3" xfId="36226" xr:uid="{00000000-0005-0000-0000-0000388E0000}"/>
    <cellStyle name="Output 2 3 2 5 2 9 9" xfId="36227" xr:uid="{00000000-0005-0000-0000-0000398E0000}"/>
    <cellStyle name="Output 2 3 2 5 2 9 9 2" xfId="36228" xr:uid="{00000000-0005-0000-0000-00003A8E0000}"/>
    <cellStyle name="Output 2 3 2 5 2 9 9 3" xfId="36229" xr:uid="{00000000-0005-0000-0000-00003B8E0000}"/>
    <cellStyle name="Output 2 3 2 5 3" xfId="36230" xr:uid="{00000000-0005-0000-0000-00003C8E0000}"/>
    <cellStyle name="Output 2 3 2 5 3 10" xfId="36231" xr:uid="{00000000-0005-0000-0000-00003D8E0000}"/>
    <cellStyle name="Output 2 3 2 5 3 10 2" xfId="36232" xr:uid="{00000000-0005-0000-0000-00003E8E0000}"/>
    <cellStyle name="Output 2 3 2 5 3 10 3" xfId="36233" xr:uid="{00000000-0005-0000-0000-00003F8E0000}"/>
    <cellStyle name="Output 2 3 2 5 3 11" xfId="36234" xr:uid="{00000000-0005-0000-0000-0000408E0000}"/>
    <cellStyle name="Output 2 3 2 5 3 12" xfId="36235" xr:uid="{00000000-0005-0000-0000-0000418E0000}"/>
    <cellStyle name="Output 2 3 2 5 3 2" xfId="36236" xr:uid="{00000000-0005-0000-0000-0000428E0000}"/>
    <cellStyle name="Output 2 3 2 5 3 2 2" xfId="36237" xr:uid="{00000000-0005-0000-0000-0000438E0000}"/>
    <cellStyle name="Output 2 3 2 5 3 2 3" xfId="36238" xr:uid="{00000000-0005-0000-0000-0000448E0000}"/>
    <cellStyle name="Output 2 3 2 5 3 3" xfId="36239" xr:uid="{00000000-0005-0000-0000-0000458E0000}"/>
    <cellStyle name="Output 2 3 2 5 3 3 2" xfId="36240" xr:uid="{00000000-0005-0000-0000-0000468E0000}"/>
    <cellStyle name="Output 2 3 2 5 3 3 3" xfId="36241" xr:uid="{00000000-0005-0000-0000-0000478E0000}"/>
    <cellStyle name="Output 2 3 2 5 3 4" xfId="36242" xr:uid="{00000000-0005-0000-0000-0000488E0000}"/>
    <cellStyle name="Output 2 3 2 5 3 4 2" xfId="36243" xr:uid="{00000000-0005-0000-0000-0000498E0000}"/>
    <cellStyle name="Output 2 3 2 5 3 4 3" xfId="36244" xr:uid="{00000000-0005-0000-0000-00004A8E0000}"/>
    <cellStyle name="Output 2 3 2 5 3 5" xfId="36245" xr:uid="{00000000-0005-0000-0000-00004B8E0000}"/>
    <cellStyle name="Output 2 3 2 5 3 5 2" xfId="36246" xr:uid="{00000000-0005-0000-0000-00004C8E0000}"/>
    <cellStyle name="Output 2 3 2 5 3 5 3" xfId="36247" xr:uid="{00000000-0005-0000-0000-00004D8E0000}"/>
    <cellStyle name="Output 2 3 2 5 3 6" xfId="36248" xr:uid="{00000000-0005-0000-0000-00004E8E0000}"/>
    <cellStyle name="Output 2 3 2 5 3 6 2" xfId="36249" xr:uid="{00000000-0005-0000-0000-00004F8E0000}"/>
    <cellStyle name="Output 2 3 2 5 3 6 3" xfId="36250" xr:uid="{00000000-0005-0000-0000-0000508E0000}"/>
    <cellStyle name="Output 2 3 2 5 3 7" xfId="36251" xr:uid="{00000000-0005-0000-0000-0000518E0000}"/>
    <cellStyle name="Output 2 3 2 5 3 7 2" xfId="36252" xr:uid="{00000000-0005-0000-0000-0000528E0000}"/>
    <cellStyle name="Output 2 3 2 5 3 7 3" xfId="36253" xr:uid="{00000000-0005-0000-0000-0000538E0000}"/>
    <cellStyle name="Output 2 3 2 5 3 8" xfId="36254" xr:uid="{00000000-0005-0000-0000-0000548E0000}"/>
    <cellStyle name="Output 2 3 2 5 3 8 2" xfId="36255" xr:uid="{00000000-0005-0000-0000-0000558E0000}"/>
    <cellStyle name="Output 2 3 2 5 3 8 3" xfId="36256" xr:uid="{00000000-0005-0000-0000-0000568E0000}"/>
    <cellStyle name="Output 2 3 2 5 3 9" xfId="36257" xr:uid="{00000000-0005-0000-0000-0000578E0000}"/>
    <cellStyle name="Output 2 3 2 5 3 9 2" xfId="36258" xr:uid="{00000000-0005-0000-0000-0000588E0000}"/>
    <cellStyle name="Output 2 3 2 5 3 9 3" xfId="36259" xr:uid="{00000000-0005-0000-0000-0000598E0000}"/>
    <cellStyle name="Output 2 3 2 5 4" xfId="36260" xr:uid="{00000000-0005-0000-0000-00005A8E0000}"/>
    <cellStyle name="Output 2 3 2 5 4 10" xfId="36261" xr:uid="{00000000-0005-0000-0000-00005B8E0000}"/>
    <cellStyle name="Output 2 3 2 5 4 10 2" xfId="36262" xr:uid="{00000000-0005-0000-0000-00005C8E0000}"/>
    <cellStyle name="Output 2 3 2 5 4 10 3" xfId="36263" xr:uid="{00000000-0005-0000-0000-00005D8E0000}"/>
    <cellStyle name="Output 2 3 2 5 4 11" xfId="36264" xr:uid="{00000000-0005-0000-0000-00005E8E0000}"/>
    <cellStyle name="Output 2 3 2 5 4 12" xfId="36265" xr:uid="{00000000-0005-0000-0000-00005F8E0000}"/>
    <cellStyle name="Output 2 3 2 5 4 2" xfId="36266" xr:uid="{00000000-0005-0000-0000-0000608E0000}"/>
    <cellStyle name="Output 2 3 2 5 4 2 2" xfId="36267" xr:uid="{00000000-0005-0000-0000-0000618E0000}"/>
    <cellStyle name="Output 2 3 2 5 4 2 3" xfId="36268" xr:uid="{00000000-0005-0000-0000-0000628E0000}"/>
    <cellStyle name="Output 2 3 2 5 4 3" xfId="36269" xr:uid="{00000000-0005-0000-0000-0000638E0000}"/>
    <cellStyle name="Output 2 3 2 5 4 3 2" xfId="36270" xr:uid="{00000000-0005-0000-0000-0000648E0000}"/>
    <cellStyle name="Output 2 3 2 5 4 3 3" xfId="36271" xr:uid="{00000000-0005-0000-0000-0000658E0000}"/>
    <cellStyle name="Output 2 3 2 5 4 4" xfId="36272" xr:uid="{00000000-0005-0000-0000-0000668E0000}"/>
    <cellStyle name="Output 2 3 2 5 4 4 2" xfId="36273" xr:uid="{00000000-0005-0000-0000-0000678E0000}"/>
    <cellStyle name="Output 2 3 2 5 4 4 3" xfId="36274" xr:uid="{00000000-0005-0000-0000-0000688E0000}"/>
    <cellStyle name="Output 2 3 2 5 4 5" xfId="36275" xr:uid="{00000000-0005-0000-0000-0000698E0000}"/>
    <cellStyle name="Output 2 3 2 5 4 5 2" xfId="36276" xr:uid="{00000000-0005-0000-0000-00006A8E0000}"/>
    <cellStyle name="Output 2 3 2 5 4 5 3" xfId="36277" xr:uid="{00000000-0005-0000-0000-00006B8E0000}"/>
    <cellStyle name="Output 2 3 2 5 4 6" xfId="36278" xr:uid="{00000000-0005-0000-0000-00006C8E0000}"/>
    <cellStyle name="Output 2 3 2 5 4 6 2" xfId="36279" xr:uid="{00000000-0005-0000-0000-00006D8E0000}"/>
    <cellStyle name="Output 2 3 2 5 4 6 3" xfId="36280" xr:uid="{00000000-0005-0000-0000-00006E8E0000}"/>
    <cellStyle name="Output 2 3 2 5 4 7" xfId="36281" xr:uid="{00000000-0005-0000-0000-00006F8E0000}"/>
    <cellStyle name="Output 2 3 2 5 4 7 2" xfId="36282" xr:uid="{00000000-0005-0000-0000-0000708E0000}"/>
    <cellStyle name="Output 2 3 2 5 4 7 3" xfId="36283" xr:uid="{00000000-0005-0000-0000-0000718E0000}"/>
    <cellStyle name="Output 2 3 2 5 4 8" xfId="36284" xr:uid="{00000000-0005-0000-0000-0000728E0000}"/>
    <cellStyle name="Output 2 3 2 5 4 8 2" xfId="36285" xr:uid="{00000000-0005-0000-0000-0000738E0000}"/>
    <cellStyle name="Output 2 3 2 5 4 8 3" xfId="36286" xr:uid="{00000000-0005-0000-0000-0000748E0000}"/>
    <cellStyle name="Output 2 3 2 5 4 9" xfId="36287" xr:uid="{00000000-0005-0000-0000-0000758E0000}"/>
    <cellStyle name="Output 2 3 2 5 4 9 2" xfId="36288" xr:uid="{00000000-0005-0000-0000-0000768E0000}"/>
    <cellStyle name="Output 2 3 2 5 4 9 3" xfId="36289" xr:uid="{00000000-0005-0000-0000-0000778E0000}"/>
    <cellStyle name="Output 2 3 2 5 5" xfId="36290" xr:uid="{00000000-0005-0000-0000-0000788E0000}"/>
    <cellStyle name="Output 2 3 2 5 5 10" xfId="36291" xr:uid="{00000000-0005-0000-0000-0000798E0000}"/>
    <cellStyle name="Output 2 3 2 5 5 10 2" xfId="36292" xr:uid="{00000000-0005-0000-0000-00007A8E0000}"/>
    <cellStyle name="Output 2 3 2 5 5 10 3" xfId="36293" xr:uid="{00000000-0005-0000-0000-00007B8E0000}"/>
    <cellStyle name="Output 2 3 2 5 5 11" xfId="36294" xr:uid="{00000000-0005-0000-0000-00007C8E0000}"/>
    <cellStyle name="Output 2 3 2 5 5 12" xfId="36295" xr:uid="{00000000-0005-0000-0000-00007D8E0000}"/>
    <cellStyle name="Output 2 3 2 5 5 2" xfId="36296" xr:uid="{00000000-0005-0000-0000-00007E8E0000}"/>
    <cellStyle name="Output 2 3 2 5 5 2 2" xfId="36297" xr:uid="{00000000-0005-0000-0000-00007F8E0000}"/>
    <cellStyle name="Output 2 3 2 5 5 2 3" xfId="36298" xr:uid="{00000000-0005-0000-0000-0000808E0000}"/>
    <cellStyle name="Output 2 3 2 5 5 3" xfId="36299" xr:uid="{00000000-0005-0000-0000-0000818E0000}"/>
    <cellStyle name="Output 2 3 2 5 5 3 2" xfId="36300" xr:uid="{00000000-0005-0000-0000-0000828E0000}"/>
    <cellStyle name="Output 2 3 2 5 5 3 3" xfId="36301" xr:uid="{00000000-0005-0000-0000-0000838E0000}"/>
    <cellStyle name="Output 2 3 2 5 5 4" xfId="36302" xr:uid="{00000000-0005-0000-0000-0000848E0000}"/>
    <cellStyle name="Output 2 3 2 5 5 4 2" xfId="36303" xr:uid="{00000000-0005-0000-0000-0000858E0000}"/>
    <cellStyle name="Output 2 3 2 5 5 4 3" xfId="36304" xr:uid="{00000000-0005-0000-0000-0000868E0000}"/>
    <cellStyle name="Output 2 3 2 5 5 5" xfId="36305" xr:uid="{00000000-0005-0000-0000-0000878E0000}"/>
    <cellStyle name="Output 2 3 2 5 5 5 2" xfId="36306" xr:uid="{00000000-0005-0000-0000-0000888E0000}"/>
    <cellStyle name="Output 2 3 2 5 5 5 3" xfId="36307" xr:uid="{00000000-0005-0000-0000-0000898E0000}"/>
    <cellStyle name="Output 2 3 2 5 5 6" xfId="36308" xr:uid="{00000000-0005-0000-0000-00008A8E0000}"/>
    <cellStyle name="Output 2 3 2 5 5 6 2" xfId="36309" xr:uid="{00000000-0005-0000-0000-00008B8E0000}"/>
    <cellStyle name="Output 2 3 2 5 5 6 3" xfId="36310" xr:uid="{00000000-0005-0000-0000-00008C8E0000}"/>
    <cellStyle name="Output 2 3 2 5 5 7" xfId="36311" xr:uid="{00000000-0005-0000-0000-00008D8E0000}"/>
    <cellStyle name="Output 2 3 2 5 5 7 2" xfId="36312" xr:uid="{00000000-0005-0000-0000-00008E8E0000}"/>
    <cellStyle name="Output 2 3 2 5 5 7 3" xfId="36313" xr:uid="{00000000-0005-0000-0000-00008F8E0000}"/>
    <cellStyle name="Output 2 3 2 5 5 8" xfId="36314" xr:uid="{00000000-0005-0000-0000-0000908E0000}"/>
    <cellStyle name="Output 2 3 2 5 5 8 2" xfId="36315" xr:uid="{00000000-0005-0000-0000-0000918E0000}"/>
    <cellStyle name="Output 2 3 2 5 5 8 3" xfId="36316" xr:uid="{00000000-0005-0000-0000-0000928E0000}"/>
    <cellStyle name="Output 2 3 2 5 5 9" xfId="36317" xr:uid="{00000000-0005-0000-0000-0000938E0000}"/>
    <cellStyle name="Output 2 3 2 5 5 9 2" xfId="36318" xr:uid="{00000000-0005-0000-0000-0000948E0000}"/>
    <cellStyle name="Output 2 3 2 5 5 9 3" xfId="36319" xr:uid="{00000000-0005-0000-0000-0000958E0000}"/>
    <cellStyle name="Output 2 3 2 5 6" xfId="36320" xr:uid="{00000000-0005-0000-0000-0000968E0000}"/>
    <cellStyle name="Output 2 3 2 5 6 2" xfId="36321" xr:uid="{00000000-0005-0000-0000-0000978E0000}"/>
    <cellStyle name="Output 2 3 2 5 6 2 2" xfId="36322" xr:uid="{00000000-0005-0000-0000-0000988E0000}"/>
    <cellStyle name="Output 2 3 2 5 6 2 3" xfId="36323" xr:uid="{00000000-0005-0000-0000-0000998E0000}"/>
    <cellStyle name="Output 2 3 2 5 6 2 4" xfId="36324" xr:uid="{00000000-0005-0000-0000-00009A8E0000}"/>
    <cellStyle name="Output 2 3 2 5 6 3" xfId="36325" xr:uid="{00000000-0005-0000-0000-00009B8E0000}"/>
    <cellStyle name="Output 2 3 2 5 6 4" xfId="36326" xr:uid="{00000000-0005-0000-0000-00009C8E0000}"/>
    <cellStyle name="Output 2 3 2 5 7" xfId="36327" xr:uid="{00000000-0005-0000-0000-00009D8E0000}"/>
    <cellStyle name="Output 2 3 2 5 7 2" xfId="36328" xr:uid="{00000000-0005-0000-0000-00009E8E0000}"/>
    <cellStyle name="Output 2 3 2 5 7 2 2" xfId="36329" xr:uid="{00000000-0005-0000-0000-00009F8E0000}"/>
    <cellStyle name="Output 2 3 2 5 7 2 3" xfId="36330" xr:uid="{00000000-0005-0000-0000-0000A08E0000}"/>
    <cellStyle name="Output 2 3 2 5 7 2 4" xfId="36331" xr:uid="{00000000-0005-0000-0000-0000A18E0000}"/>
    <cellStyle name="Output 2 3 2 5 7 3" xfId="36332" xr:uid="{00000000-0005-0000-0000-0000A28E0000}"/>
    <cellStyle name="Output 2 3 2 5 7 4" xfId="36333" xr:uid="{00000000-0005-0000-0000-0000A38E0000}"/>
    <cellStyle name="Output 2 3 2 5 8" xfId="36334" xr:uid="{00000000-0005-0000-0000-0000A48E0000}"/>
    <cellStyle name="Output 2 3 2 5 8 2" xfId="36335" xr:uid="{00000000-0005-0000-0000-0000A58E0000}"/>
    <cellStyle name="Output 2 3 2 5 8 2 2" xfId="36336" xr:uid="{00000000-0005-0000-0000-0000A68E0000}"/>
    <cellStyle name="Output 2 3 2 5 8 2 3" xfId="36337" xr:uid="{00000000-0005-0000-0000-0000A78E0000}"/>
    <cellStyle name="Output 2 3 2 5 8 2 4" xfId="36338" xr:uid="{00000000-0005-0000-0000-0000A88E0000}"/>
    <cellStyle name="Output 2 3 2 5 8 3" xfId="36339" xr:uid="{00000000-0005-0000-0000-0000A98E0000}"/>
    <cellStyle name="Output 2 3 2 5 8 4" xfId="36340" xr:uid="{00000000-0005-0000-0000-0000AA8E0000}"/>
    <cellStyle name="Output 2 3 2 5 9" xfId="36341" xr:uid="{00000000-0005-0000-0000-0000AB8E0000}"/>
    <cellStyle name="Output 2 3 2 5 9 2" xfId="36342" xr:uid="{00000000-0005-0000-0000-0000AC8E0000}"/>
    <cellStyle name="Output 2 3 2 5 9 3" xfId="36343" xr:uid="{00000000-0005-0000-0000-0000AD8E0000}"/>
    <cellStyle name="Output 2 3 2 6" xfId="404" xr:uid="{00000000-0005-0000-0000-0000AE8E0000}"/>
    <cellStyle name="Output 2 3 2 6 10" xfId="36344" xr:uid="{00000000-0005-0000-0000-0000AF8E0000}"/>
    <cellStyle name="Output 2 3 2 6 10 2" xfId="36345" xr:uid="{00000000-0005-0000-0000-0000B08E0000}"/>
    <cellStyle name="Output 2 3 2 6 10 3" xfId="36346" xr:uid="{00000000-0005-0000-0000-0000B18E0000}"/>
    <cellStyle name="Output 2 3 2 6 11" xfId="58212" xr:uid="{00000000-0005-0000-0000-0000B28E0000}"/>
    <cellStyle name="Output 2 3 2 6 2" xfId="36347" xr:uid="{00000000-0005-0000-0000-0000B38E0000}"/>
    <cellStyle name="Output 2 3 2 6 2 10" xfId="36348" xr:uid="{00000000-0005-0000-0000-0000B48E0000}"/>
    <cellStyle name="Output 2 3 2 6 2 10 10" xfId="36349" xr:uid="{00000000-0005-0000-0000-0000B58E0000}"/>
    <cellStyle name="Output 2 3 2 6 2 10 11" xfId="36350" xr:uid="{00000000-0005-0000-0000-0000B68E0000}"/>
    <cellStyle name="Output 2 3 2 6 2 10 12" xfId="36351" xr:uid="{00000000-0005-0000-0000-0000B78E0000}"/>
    <cellStyle name="Output 2 3 2 6 2 10 2" xfId="36352" xr:uid="{00000000-0005-0000-0000-0000B88E0000}"/>
    <cellStyle name="Output 2 3 2 6 2 10 2 2" xfId="36353" xr:uid="{00000000-0005-0000-0000-0000B98E0000}"/>
    <cellStyle name="Output 2 3 2 6 2 10 2 3" xfId="36354" xr:uid="{00000000-0005-0000-0000-0000BA8E0000}"/>
    <cellStyle name="Output 2 3 2 6 2 10 3" xfId="36355" xr:uid="{00000000-0005-0000-0000-0000BB8E0000}"/>
    <cellStyle name="Output 2 3 2 6 2 10 3 2" xfId="36356" xr:uid="{00000000-0005-0000-0000-0000BC8E0000}"/>
    <cellStyle name="Output 2 3 2 6 2 10 3 3" xfId="36357" xr:uid="{00000000-0005-0000-0000-0000BD8E0000}"/>
    <cellStyle name="Output 2 3 2 6 2 10 4" xfId="36358" xr:uid="{00000000-0005-0000-0000-0000BE8E0000}"/>
    <cellStyle name="Output 2 3 2 6 2 10 4 2" xfId="36359" xr:uid="{00000000-0005-0000-0000-0000BF8E0000}"/>
    <cellStyle name="Output 2 3 2 6 2 10 4 3" xfId="36360" xr:uid="{00000000-0005-0000-0000-0000C08E0000}"/>
    <cellStyle name="Output 2 3 2 6 2 10 5" xfId="36361" xr:uid="{00000000-0005-0000-0000-0000C18E0000}"/>
    <cellStyle name="Output 2 3 2 6 2 10 5 2" xfId="36362" xr:uid="{00000000-0005-0000-0000-0000C28E0000}"/>
    <cellStyle name="Output 2 3 2 6 2 10 5 3" xfId="36363" xr:uid="{00000000-0005-0000-0000-0000C38E0000}"/>
    <cellStyle name="Output 2 3 2 6 2 10 6" xfId="36364" xr:uid="{00000000-0005-0000-0000-0000C48E0000}"/>
    <cellStyle name="Output 2 3 2 6 2 10 6 2" xfId="36365" xr:uid="{00000000-0005-0000-0000-0000C58E0000}"/>
    <cellStyle name="Output 2 3 2 6 2 10 6 3" xfId="36366" xr:uid="{00000000-0005-0000-0000-0000C68E0000}"/>
    <cellStyle name="Output 2 3 2 6 2 10 7" xfId="36367" xr:uid="{00000000-0005-0000-0000-0000C78E0000}"/>
    <cellStyle name="Output 2 3 2 6 2 10 7 2" xfId="36368" xr:uid="{00000000-0005-0000-0000-0000C88E0000}"/>
    <cellStyle name="Output 2 3 2 6 2 10 7 3" xfId="36369" xr:uid="{00000000-0005-0000-0000-0000C98E0000}"/>
    <cellStyle name="Output 2 3 2 6 2 10 8" xfId="36370" xr:uid="{00000000-0005-0000-0000-0000CA8E0000}"/>
    <cellStyle name="Output 2 3 2 6 2 10 8 2" xfId="36371" xr:uid="{00000000-0005-0000-0000-0000CB8E0000}"/>
    <cellStyle name="Output 2 3 2 6 2 10 8 3" xfId="36372" xr:uid="{00000000-0005-0000-0000-0000CC8E0000}"/>
    <cellStyle name="Output 2 3 2 6 2 10 9" xfId="36373" xr:uid="{00000000-0005-0000-0000-0000CD8E0000}"/>
    <cellStyle name="Output 2 3 2 6 2 10 9 2" xfId="36374" xr:uid="{00000000-0005-0000-0000-0000CE8E0000}"/>
    <cellStyle name="Output 2 3 2 6 2 10 9 3" xfId="36375" xr:uid="{00000000-0005-0000-0000-0000CF8E0000}"/>
    <cellStyle name="Output 2 3 2 6 2 11" xfId="36376" xr:uid="{00000000-0005-0000-0000-0000D08E0000}"/>
    <cellStyle name="Output 2 3 2 6 2 11 2" xfId="36377" xr:uid="{00000000-0005-0000-0000-0000D18E0000}"/>
    <cellStyle name="Output 2 3 2 6 2 11 3" xfId="36378" xr:uid="{00000000-0005-0000-0000-0000D28E0000}"/>
    <cellStyle name="Output 2 3 2 6 2 12" xfId="36379" xr:uid="{00000000-0005-0000-0000-0000D38E0000}"/>
    <cellStyle name="Output 2 3 2 6 2 12 2" xfId="36380" xr:uid="{00000000-0005-0000-0000-0000D48E0000}"/>
    <cellStyle name="Output 2 3 2 6 2 12 3" xfId="36381" xr:uid="{00000000-0005-0000-0000-0000D58E0000}"/>
    <cellStyle name="Output 2 3 2 6 2 13" xfId="36382" xr:uid="{00000000-0005-0000-0000-0000D68E0000}"/>
    <cellStyle name="Output 2 3 2 6 2 13 2" xfId="36383" xr:uid="{00000000-0005-0000-0000-0000D78E0000}"/>
    <cellStyle name="Output 2 3 2 6 2 13 3" xfId="36384" xr:uid="{00000000-0005-0000-0000-0000D88E0000}"/>
    <cellStyle name="Output 2 3 2 6 2 14" xfId="36385" xr:uid="{00000000-0005-0000-0000-0000D98E0000}"/>
    <cellStyle name="Output 2 3 2 6 2 14 2" xfId="36386" xr:uid="{00000000-0005-0000-0000-0000DA8E0000}"/>
    <cellStyle name="Output 2 3 2 6 2 14 3" xfId="36387" xr:uid="{00000000-0005-0000-0000-0000DB8E0000}"/>
    <cellStyle name="Output 2 3 2 6 2 15" xfId="36388" xr:uid="{00000000-0005-0000-0000-0000DC8E0000}"/>
    <cellStyle name="Output 2 3 2 6 2 15 2" xfId="36389" xr:uid="{00000000-0005-0000-0000-0000DD8E0000}"/>
    <cellStyle name="Output 2 3 2 6 2 15 3" xfId="36390" xr:uid="{00000000-0005-0000-0000-0000DE8E0000}"/>
    <cellStyle name="Output 2 3 2 6 2 16" xfId="36391" xr:uid="{00000000-0005-0000-0000-0000DF8E0000}"/>
    <cellStyle name="Output 2 3 2 6 2 16 2" xfId="36392" xr:uid="{00000000-0005-0000-0000-0000E08E0000}"/>
    <cellStyle name="Output 2 3 2 6 2 16 3" xfId="36393" xr:uid="{00000000-0005-0000-0000-0000E18E0000}"/>
    <cellStyle name="Output 2 3 2 6 2 17" xfId="36394" xr:uid="{00000000-0005-0000-0000-0000E28E0000}"/>
    <cellStyle name="Output 2 3 2 6 2 17 2" xfId="36395" xr:uid="{00000000-0005-0000-0000-0000E38E0000}"/>
    <cellStyle name="Output 2 3 2 6 2 17 3" xfId="36396" xr:uid="{00000000-0005-0000-0000-0000E48E0000}"/>
    <cellStyle name="Output 2 3 2 6 2 18" xfId="36397" xr:uid="{00000000-0005-0000-0000-0000E58E0000}"/>
    <cellStyle name="Output 2 3 2 6 2 18 2" xfId="36398" xr:uid="{00000000-0005-0000-0000-0000E68E0000}"/>
    <cellStyle name="Output 2 3 2 6 2 18 3" xfId="36399" xr:uid="{00000000-0005-0000-0000-0000E78E0000}"/>
    <cellStyle name="Output 2 3 2 6 2 19" xfId="36400" xr:uid="{00000000-0005-0000-0000-0000E88E0000}"/>
    <cellStyle name="Output 2 3 2 6 2 19 2" xfId="36401" xr:uid="{00000000-0005-0000-0000-0000E98E0000}"/>
    <cellStyle name="Output 2 3 2 6 2 19 3" xfId="36402" xr:uid="{00000000-0005-0000-0000-0000EA8E0000}"/>
    <cellStyle name="Output 2 3 2 6 2 2" xfId="36403" xr:uid="{00000000-0005-0000-0000-0000EB8E0000}"/>
    <cellStyle name="Output 2 3 2 6 2 2 10" xfId="36404" xr:uid="{00000000-0005-0000-0000-0000EC8E0000}"/>
    <cellStyle name="Output 2 3 2 6 2 2 11" xfId="36405" xr:uid="{00000000-0005-0000-0000-0000ED8E0000}"/>
    <cellStyle name="Output 2 3 2 6 2 2 12" xfId="36406" xr:uid="{00000000-0005-0000-0000-0000EE8E0000}"/>
    <cellStyle name="Output 2 3 2 6 2 2 2" xfId="36407" xr:uid="{00000000-0005-0000-0000-0000EF8E0000}"/>
    <cellStyle name="Output 2 3 2 6 2 2 2 2" xfId="36408" xr:uid="{00000000-0005-0000-0000-0000F08E0000}"/>
    <cellStyle name="Output 2 3 2 6 2 2 2 3" xfId="36409" xr:uid="{00000000-0005-0000-0000-0000F18E0000}"/>
    <cellStyle name="Output 2 3 2 6 2 2 3" xfId="36410" xr:uid="{00000000-0005-0000-0000-0000F28E0000}"/>
    <cellStyle name="Output 2 3 2 6 2 2 3 2" xfId="36411" xr:uid="{00000000-0005-0000-0000-0000F38E0000}"/>
    <cellStyle name="Output 2 3 2 6 2 2 3 3" xfId="36412" xr:uid="{00000000-0005-0000-0000-0000F48E0000}"/>
    <cellStyle name="Output 2 3 2 6 2 2 4" xfId="36413" xr:uid="{00000000-0005-0000-0000-0000F58E0000}"/>
    <cellStyle name="Output 2 3 2 6 2 2 4 2" xfId="36414" xr:uid="{00000000-0005-0000-0000-0000F68E0000}"/>
    <cellStyle name="Output 2 3 2 6 2 2 4 3" xfId="36415" xr:uid="{00000000-0005-0000-0000-0000F78E0000}"/>
    <cellStyle name="Output 2 3 2 6 2 2 5" xfId="36416" xr:uid="{00000000-0005-0000-0000-0000F88E0000}"/>
    <cellStyle name="Output 2 3 2 6 2 2 5 2" xfId="36417" xr:uid="{00000000-0005-0000-0000-0000F98E0000}"/>
    <cellStyle name="Output 2 3 2 6 2 2 5 3" xfId="36418" xr:uid="{00000000-0005-0000-0000-0000FA8E0000}"/>
    <cellStyle name="Output 2 3 2 6 2 2 6" xfId="36419" xr:uid="{00000000-0005-0000-0000-0000FB8E0000}"/>
    <cellStyle name="Output 2 3 2 6 2 2 6 2" xfId="36420" xr:uid="{00000000-0005-0000-0000-0000FC8E0000}"/>
    <cellStyle name="Output 2 3 2 6 2 2 6 3" xfId="36421" xr:uid="{00000000-0005-0000-0000-0000FD8E0000}"/>
    <cellStyle name="Output 2 3 2 6 2 2 7" xfId="36422" xr:uid="{00000000-0005-0000-0000-0000FE8E0000}"/>
    <cellStyle name="Output 2 3 2 6 2 2 7 2" xfId="36423" xr:uid="{00000000-0005-0000-0000-0000FF8E0000}"/>
    <cellStyle name="Output 2 3 2 6 2 2 7 3" xfId="36424" xr:uid="{00000000-0005-0000-0000-0000008F0000}"/>
    <cellStyle name="Output 2 3 2 6 2 2 8" xfId="36425" xr:uid="{00000000-0005-0000-0000-0000018F0000}"/>
    <cellStyle name="Output 2 3 2 6 2 2 8 2" xfId="36426" xr:uid="{00000000-0005-0000-0000-0000028F0000}"/>
    <cellStyle name="Output 2 3 2 6 2 2 8 3" xfId="36427" xr:uid="{00000000-0005-0000-0000-0000038F0000}"/>
    <cellStyle name="Output 2 3 2 6 2 2 9" xfId="36428" xr:uid="{00000000-0005-0000-0000-0000048F0000}"/>
    <cellStyle name="Output 2 3 2 6 2 2 9 2" xfId="36429" xr:uid="{00000000-0005-0000-0000-0000058F0000}"/>
    <cellStyle name="Output 2 3 2 6 2 2 9 3" xfId="36430" xr:uid="{00000000-0005-0000-0000-0000068F0000}"/>
    <cellStyle name="Output 2 3 2 6 2 20" xfId="36431" xr:uid="{00000000-0005-0000-0000-0000078F0000}"/>
    <cellStyle name="Output 2 3 2 6 2 21" xfId="36432" xr:uid="{00000000-0005-0000-0000-0000088F0000}"/>
    <cellStyle name="Output 2 3 2 6 2 3" xfId="36433" xr:uid="{00000000-0005-0000-0000-0000098F0000}"/>
    <cellStyle name="Output 2 3 2 6 2 3 10" xfId="36434" xr:uid="{00000000-0005-0000-0000-00000A8F0000}"/>
    <cellStyle name="Output 2 3 2 6 2 3 11" xfId="36435" xr:uid="{00000000-0005-0000-0000-00000B8F0000}"/>
    <cellStyle name="Output 2 3 2 6 2 3 12" xfId="36436" xr:uid="{00000000-0005-0000-0000-00000C8F0000}"/>
    <cellStyle name="Output 2 3 2 6 2 3 2" xfId="36437" xr:uid="{00000000-0005-0000-0000-00000D8F0000}"/>
    <cellStyle name="Output 2 3 2 6 2 3 2 2" xfId="36438" xr:uid="{00000000-0005-0000-0000-00000E8F0000}"/>
    <cellStyle name="Output 2 3 2 6 2 3 2 3" xfId="36439" xr:uid="{00000000-0005-0000-0000-00000F8F0000}"/>
    <cellStyle name="Output 2 3 2 6 2 3 3" xfId="36440" xr:uid="{00000000-0005-0000-0000-0000108F0000}"/>
    <cellStyle name="Output 2 3 2 6 2 3 3 2" xfId="36441" xr:uid="{00000000-0005-0000-0000-0000118F0000}"/>
    <cellStyle name="Output 2 3 2 6 2 3 3 3" xfId="36442" xr:uid="{00000000-0005-0000-0000-0000128F0000}"/>
    <cellStyle name="Output 2 3 2 6 2 3 4" xfId="36443" xr:uid="{00000000-0005-0000-0000-0000138F0000}"/>
    <cellStyle name="Output 2 3 2 6 2 3 4 2" xfId="36444" xr:uid="{00000000-0005-0000-0000-0000148F0000}"/>
    <cellStyle name="Output 2 3 2 6 2 3 4 3" xfId="36445" xr:uid="{00000000-0005-0000-0000-0000158F0000}"/>
    <cellStyle name="Output 2 3 2 6 2 3 5" xfId="36446" xr:uid="{00000000-0005-0000-0000-0000168F0000}"/>
    <cellStyle name="Output 2 3 2 6 2 3 5 2" xfId="36447" xr:uid="{00000000-0005-0000-0000-0000178F0000}"/>
    <cellStyle name="Output 2 3 2 6 2 3 5 3" xfId="36448" xr:uid="{00000000-0005-0000-0000-0000188F0000}"/>
    <cellStyle name="Output 2 3 2 6 2 3 6" xfId="36449" xr:uid="{00000000-0005-0000-0000-0000198F0000}"/>
    <cellStyle name="Output 2 3 2 6 2 3 6 2" xfId="36450" xr:uid="{00000000-0005-0000-0000-00001A8F0000}"/>
    <cellStyle name="Output 2 3 2 6 2 3 6 3" xfId="36451" xr:uid="{00000000-0005-0000-0000-00001B8F0000}"/>
    <cellStyle name="Output 2 3 2 6 2 3 7" xfId="36452" xr:uid="{00000000-0005-0000-0000-00001C8F0000}"/>
    <cellStyle name="Output 2 3 2 6 2 3 7 2" xfId="36453" xr:uid="{00000000-0005-0000-0000-00001D8F0000}"/>
    <cellStyle name="Output 2 3 2 6 2 3 7 3" xfId="36454" xr:uid="{00000000-0005-0000-0000-00001E8F0000}"/>
    <cellStyle name="Output 2 3 2 6 2 3 8" xfId="36455" xr:uid="{00000000-0005-0000-0000-00001F8F0000}"/>
    <cellStyle name="Output 2 3 2 6 2 3 8 2" xfId="36456" xr:uid="{00000000-0005-0000-0000-0000208F0000}"/>
    <cellStyle name="Output 2 3 2 6 2 3 8 3" xfId="36457" xr:uid="{00000000-0005-0000-0000-0000218F0000}"/>
    <cellStyle name="Output 2 3 2 6 2 3 9" xfId="36458" xr:uid="{00000000-0005-0000-0000-0000228F0000}"/>
    <cellStyle name="Output 2 3 2 6 2 3 9 2" xfId="36459" xr:uid="{00000000-0005-0000-0000-0000238F0000}"/>
    <cellStyle name="Output 2 3 2 6 2 3 9 3" xfId="36460" xr:uid="{00000000-0005-0000-0000-0000248F0000}"/>
    <cellStyle name="Output 2 3 2 6 2 4" xfId="36461" xr:uid="{00000000-0005-0000-0000-0000258F0000}"/>
    <cellStyle name="Output 2 3 2 6 2 4 10" xfId="36462" xr:uid="{00000000-0005-0000-0000-0000268F0000}"/>
    <cellStyle name="Output 2 3 2 6 2 4 11" xfId="36463" xr:uid="{00000000-0005-0000-0000-0000278F0000}"/>
    <cellStyle name="Output 2 3 2 6 2 4 12" xfId="36464" xr:uid="{00000000-0005-0000-0000-0000288F0000}"/>
    <cellStyle name="Output 2 3 2 6 2 4 2" xfId="36465" xr:uid="{00000000-0005-0000-0000-0000298F0000}"/>
    <cellStyle name="Output 2 3 2 6 2 4 2 2" xfId="36466" xr:uid="{00000000-0005-0000-0000-00002A8F0000}"/>
    <cellStyle name="Output 2 3 2 6 2 4 2 3" xfId="36467" xr:uid="{00000000-0005-0000-0000-00002B8F0000}"/>
    <cellStyle name="Output 2 3 2 6 2 4 3" xfId="36468" xr:uid="{00000000-0005-0000-0000-00002C8F0000}"/>
    <cellStyle name="Output 2 3 2 6 2 4 3 2" xfId="36469" xr:uid="{00000000-0005-0000-0000-00002D8F0000}"/>
    <cellStyle name="Output 2 3 2 6 2 4 3 3" xfId="36470" xr:uid="{00000000-0005-0000-0000-00002E8F0000}"/>
    <cellStyle name="Output 2 3 2 6 2 4 4" xfId="36471" xr:uid="{00000000-0005-0000-0000-00002F8F0000}"/>
    <cellStyle name="Output 2 3 2 6 2 4 4 2" xfId="36472" xr:uid="{00000000-0005-0000-0000-0000308F0000}"/>
    <cellStyle name="Output 2 3 2 6 2 4 4 3" xfId="36473" xr:uid="{00000000-0005-0000-0000-0000318F0000}"/>
    <cellStyle name="Output 2 3 2 6 2 4 5" xfId="36474" xr:uid="{00000000-0005-0000-0000-0000328F0000}"/>
    <cellStyle name="Output 2 3 2 6 2 4 5 2" xfId="36475" xr:uid="{00000000-0005-0000-0000-0000338F0000}"/>
    <cellStyle name="Output 2 3 2 6 2 4 5 3" xfId="36476" xr:uid="{00000000-0005-0000-0000-0000348F0000}"/>
    <cellStyle name="Output 2 3 2 6 2 4 6" xfId="36477" xr:uid="{00000000-0005-0000-0000-0000358F0000}"/>
    <cellStyle name="Output 2 3 2 6 2 4 6 2" xfId="36478" xr:uid="{00000000-0005-0000-0000-0000368F0000}"/>
    <cellStyle name="Output 2 3 2 6 2 4 6 3" xfId="36479" xr:uid="{00000000-0005-0000-0000-0000378F0000}"/>
    <cellStyle name="Output 2 3 2 6 2 4 7" xfId="36480" xr:uid="{00000000-0005-0000-0000-0000388F0000}"/>
    <cellStyle name="Output 2 3 2 6 2 4 7 2" xfId="36481" xr:uid="{00000000-0005-0000-0000-0000398F0000}"/>
    <cellStyle name="Output 2 3 2 6 2 4 7 3" xfId="36482" xr:uid="{00000000-0005-0000-0000-00003A8F0000}"/>
    <cellStyle name="Output 2 3 2 6 2 4 8" xfId="36483" xr:uid="{00000000-0005-0000-0000-00003B8F0000}"/>
    <cellStyle name="Output 2 3 2 6 2 4 8 2" xfId="36484" xr:uid="{00000000-0005-0000-0000-00003C8F0000}"/>
    <cellStyle name="Output 2 3 2 6 2 4 8 3" xfId="36485" xr:uid="{00000000-0005-0000-0000-00003D8F0000}"/>
    <cellStyle name="Output 2 3 2 6 2 4 9" xfId="36486" xr:uid="{00000000-0005-0000-0000-00003E8F0000}"/>
    <cellStyle name="Output 2 3 2 6 2 4 9 2" xfId="36487" xr:uid="{00000000-0005-0000-0000-00003F8F0000}"/>
    <cellStyle name="Output 2 3 2 6 2 4 9 3" xfId="36488" xr:uid="{00000000-0005-0000-0000-0000408F0000}"/>
    <cellStyle name="Output 2 3 2 6 2 5" xfId="36489" xr:uid="{00000000-0005-0000-0000-0000418F0000}"/>
    <cellStyle name="Output 2 3 2 6 2 5 10" xfId="36490" xr:uid="{00000000-0005-0000-0000-0000428F0000}"/>
    <cellStyle name="Output 2 3 2 6 2 5 11" xfId="36491" xr:uid="{00000000-0005-0000-0000-0000438F0000}"/>
    <cellStyle name="Output 2 3 2 6 2 5 12" xfId="36492" xr:uid="{00000000-0005-0000-0000-0000448F0000}"/>
    <cellStyle name="Output 2 3 2 6 2 5 2" xfId="36493" xr:uid="{00000000-0005-0000-0000-0000458F0000}"/>
    <cellStyle name="Output 2 3 2 6 2 5 2 2" xfId="36494" xr:uid="{00000000-0005-0000-0000-0000468F0000}"/>
    <cellStyle name="Output 2 3 2 6 2 5 2 3" xfId="36495" xr:uid="{00000000-0005-0000-0000-0000478F0000}"/>
    <cellStyle name="Output 2 3 2 6 2 5 3" xfId="36496" xr:uid="{00000000-0005-0000-0000-0000488F0000}"/>
    <cellStyle name="Output 2 3 2 6 2 5 3 2" xfId="36497" xr:uid="{00000000-0005-0000-0000-0000498F0000}"/>
    <cellStyle name="Output 2 3 2 6 2 5 3 3" xfId="36498" xr:uid="{00000000-0005-0000-0000-00004A8F0000}"/>
    <cellStyle name="Output 2 3 2 6 2 5 4" xfId="36499" xr:uid="{00000000-0005-0000-0000-00004B8F0000}"/>
    <cellStyle name="Output 2 3 2 6 2 5 4 2" xfId="36500" xr:uid="{00000000-0005-0000-0000-00004C8F0000}"/>
    <cellStyle name="Output 2 3 2 6 2 5 4 3" xfId="36501" xr:uid="{00000000-0005-0000-0000-00004D8F0000}"/>
    <cellStyle name="Output 2 3 2 6 2 5 5" xfId="36502" xr:uid="{00000000-0005-0000-0000-00004E8F0000}"/>
    <cellStyle name="Output 2 3 2 6 2 5 5 2" xfId="36503" xr:uid="{00000000-0005-0000-0000-00004F8F0000}"/>
    <cellStyle name="Output 2 3 2 6 2 5 5 3" xfId="36504" xr:uid="{00000000-0005-0000-0000-0000508F0000}"/>
    <cellStyle name="Output 2 3 2 6 2 5 6" xfId="36505" xr:uid="{00000000-0005-0000-0000-0000518F0000}"/>
    <cellStyle name="Output 2 3 2 6 2 5 6 2" xfId="36506" xr:uid="{00000000-0005-0000-0000-0000528F0000}"/>
    <cellStyle name="Output 2 3 2 6 2 5 6 3" xfId="36507" xr:uid="{00000000-0005-0000-0000-0000538F0000}"/>
    <cellStyle name="Output 2 3 2 6 2 5 7" xfId="36508" xr:uid="{00000000-0005-0000-0000-0000548F0000}"/>
    <cellStyle name="Output 2 3 2 6 2 5 7 2" xfId="36509" xr:uid="{00000000-0005-0000-0000-0000558F0000}"/>
    <cellStyle name="Output 2 3 2 6 2 5 7 3" xfId="36510" xr:uid="{00000000-0005-0000-0000-0000568F0000}"/>
    <cellStyle name="Output 2 3 2 6 2 5 8" xfId="36511" xr:uid="{00000000-0005-0000-0000-0000578F0000}"/>
    <cellStyle name="Output 2 3 2 6 2 5 8 2" xfId="36512" xr:uid="{00000000-0005-0000-0000-0000588F0000}"/>
    <cellStyle name="Output 2 3 2 6 2 5 8 3" xfId="36513" xr:uid="{00000000-0005-0000-0000-0000598F0000}"/>
    <cellStyle name="Output 2 3 2 6 2 5 9" xfId="36514" xr:uid="{00000000-0005-0000-0000-00005A8F0000}"/>
    <cellStyle name="Output 2 3 2 6 2 5 9 2" xfId="36515" xr:uid="{00000000-0005-0000-0000-00005B8F0000}"/>
    <cellStyle name="Output 2 3 2 6 2 5 9 3" xfId="36516" xr:uid="{00000000-0005-0000-0000-00005C8F0000}"/>
    <cellStyle name="Output 2 3 2 6 2 6" xfId="36517" xr:uid="{00000000-0005-0000-0000-00005D8F0000}"/>
    <cellStyle name="Output 2 3 2 6 2 6 10" xfId="36518" xr:uid="{00000000-0005-0000-0000-00005E8F0000}"/>
    <cellStyle name="Output 2 3 2 6 2 6 11" xfId="36519" xr:uid="{00000000-0005-0000-0000-00005F8F0000}"/>
    <cellStyle name="Output 2 3 2 6 2 6 12" xfId="36520" xr:uid="{00000000-0005-0000-0000-0000608F0000}"/>
    <cellStyle name="Output 2 3 2 6 2 6 2" xfId="36521" xr:uid="{00000000-0005-0000-0000-0000618F0000}"/>
    <cellStyle name="Output 2 3 2 6 2 6 2 2" xfId="36522" xr:uid="{00000000-0005-0000-0000-0000628F0000}"/>
    <cellStyle name="Output 2 3 2 6 2 6 2 3" xfId="36523" xr:uid="{00000000-0005-0000-0000-0000638F0000}"/>
    <cellStyle name="Output 2 3 2 6 2 6 3" xfId="36524" xr:uid="{00000000-0005-0000-0000-0000648F0000}"/>
    <cellStyle name="Output 2 3 2 6 2 6 3 2" xfId="36525" xr:uid="{00000000-0005-0000-0000-0000658F0000}"/>
    <cellStyle name="Output 2 3 2 6 2 6 3 3" xfId="36526" xr:uid="{00000000-0005-0000-0000-0000668F0000}"/>
    <cellStyle name="Output 2 3 2 6 2 6 4" xfId="36527" xr:uid="{00000000-0005-0000-0000-0000678F0000}"/>
    <cellStyle name="Output 2 3 2 6 2 6 4 2" xfId="36528" xr:uid="{00000000-0005-0000-0000-0000688F0000}"/>
    <cellStyle name="Output 2 3 2 6 2 6 4 3" xfId="36529" xr:uid="{00000000-0005-0000-0000-0000698F0000}"/>
    <cellStyle name="Output 2 3 2 6 2 6 5" xfId="36530" xr:uid="{00000000-0005-0000-0000-00006A8F0000}"/>
    <cellStyle name="Output 2 3 2 6 2 6 5 2" xfId="36531" xr:uid="{00000000-0005-0000-0000-00006B8F0000}"/>
    <cellStyle name="Output 2 3 2 6 2 6 5 3" xfId="36532" xr:uid="{00000000-0005-0000-0000-00006C8F0000}"/>
    <cellStyle name="Output 2 3 2 6 2 6 6" xfId="36533" xr:uid="{00000000-0005-0000-0000-00006D8F0000}"/>
    <cellStyle name="Output 2 3 2 6 2 6 6 2" xfId="36534" xr:uid="{00000000-0005-0000-0000-00006E8F0000}"/>
    <cellStyle name="Output 2 3 2 6 2 6 6 3" xfId="36535" xr:uid="{00000000-0005-0000-0000-00006F8F0000}"/>
    <cellStyle name="Output 2 3 2 6 2 6 7" xfId="36536" xr:uid="{00000000-0005-0000-0000-0000708F0000}"/>
    <cellStyle name="Output 2 3 2 6 2 6 7 2" xfId="36537" xr:uid="{00000000-0005-0000-0000-0000718F0000}"/>
    <cellStyle name="Output 2 3 2 6 2 6 7 3" xfId="36538" xr:uid="{00000000-0005-0000-0000-0000728F0000}"/>
    <cellStyle name="Output 2 3 2 6 2 6 8" xfId="36539" xr:uid="{00000000-0005-0000-0000-0000738F0000}"/>
    <cellStyle name="Output 2 3 2 6 2 6 8 2" xfId="36540" xr:uid="{00000000-0005-0000-0000-0000748F0000}"/>
    <cellStyle name="Output 2 3 2 6 2 6 8 3" xfId="36541" xr:uid="{00000000-0005-0000-0000-0000758F0000}"/>
    <cellStyle name="Output 2 3 2 6 2 6 9" xfId="36542" xr:uid="{00000000-0005-0000-0000-0000768F0000}"/>
    <cellStyle name="Output 2 3 2 6 2 6 9 2" xfId="36543" xr:uid="{00000000-0005-0000-0000-0000778F0000}"/>
    <cellStyle name="Output 2 3 2 6 2 6 9 3" xfId="36544" xr:uid="{00000000-0005-0000-0000-0000788F0000}"/>
    <cellStyle name="Output 2 3 2 6 2 7" xfId="36545" xr:uid="{00000000-0005-0000-0000-0000798F0000}"/>
    <cellStyle name="Output 2 3 2 6 2 7 10" xfId="36546" xr:uid="{00000000-0005-0000-0000-00007A8F0000}"/>
    <cellStyle name="Output 2 3 2 6 2 7 11" xfId="36547" xr:uid="{00000000-0005-0000-0000-00007B8F0000}"/>
    <cellStyle name="Output 2 3 2 6 2 7 12" xfId="36548" xr:uid="{00000000-0005-0000-0000-00007C8F0000}"/>
    <cellStyle name="Output 2 3 2 6 2 7 2" xfId="36549" xr:uid="{00000000-0005-0000-0000-00007D8F0000}"/>
    <cellStyle name="Output 2 3 2 6 2 7 2 2" xfId="36550" xr:uid="{00000000-0005-0000-0000-00007E8F0000}"/>
    <cellStyle name="Output 2 3 2 6 2 7 2 3" xfId="36551" xr:uid="{00000000-0005-0000-0000-00007F8F0000}"/>
    <cellStyle name="Output 2 3 2 6 2 7 3" xfId="36552" xr:uid="{00000000-0005-0000-0000-0000808F0000}"/>
    <cellStyle name="Output 2 3 2 6 2 7 3 2" xfId="36553" xr:uid="{00000000-0005-0000-0000-0000818F0000}"/>
    <cellStyle name="Output 2 3 2 6 2 7 3 3" xfId="36554" xr:uid="{00000000-0005-0000-0000-0000828F0000}"/>
    <cellStyle name="Output 2 3 2 6 2 7 4" xfId="36555" xr:uid="{00000000-0005-0000-0000-0000838F0000}"/>
    <cellStyle name="Output 2 3 2 6 2 7 4 2" xfId="36556" xr:uid="{00000000-0005-0000-0000-0000848F0000}"/>
    <cellStyle name="Output 2 3 2 6 2 7 4 3" xfId="36557" xr:uid="{00000000-0005-0000-0000-0000858F0000}"/>
    <cellStyle name="Output 2 3 2 6 2 7 5" xfId="36558" xr:uid="{00000000-0005-0000-0000-0000868F0000}"/>
    <cellStyle name="Output 2 3 2 6 2 7 5 2" xfId="36559" xr:uid="{00000000-0005-0000-0000-0000878F0000}"/>
    <cellStyle name="Output 2 3 2 6 2 7 5 3" xfId="36560" xr:uid="{00000000-0005-0000-0000-0000888F0000}"/>
    <cellStyle name="Output 2 3 2 6 2 7 6" xfId="36561" xr:uid="{00000000-0005-0000-0000-0000898F0000}"/>
    <cellStyle name="Output 2 3 2 6 2 7 6 2" xfId="36562" xr:uid="{00000000-0005-0000-0000-00008A8F0000}"/>
    <cellStyle name="Output 2 3 2 6 2 7 6 3" xfId="36563" xr:uid="{00000000-0005-0000-0000-00008B8F0000}"/>
    <cellStyle name="Output 2 3 2 6 2 7 7" xfId="36564" xr:uid="{00000000-0005-0000-0000-00008C8F0000}"/>
    <cellStyle name="Output 2 3 2 6 2 7 7 2" xfId="36565" xr:uid="{00000000-0005-0000-0000-00008D8F0000}"/>
    <cellStyle name="Output 2 3 2 6 2 7 7 3" xfId="36566" xr:uid="{00000000-0005-0000-0000-00008E8F0000}"/>
    <cellStyle name="Output 2 3 2 6 2 7 8" xfId="36567" xr:uid="{00000000-0005-0000-0000-00008F8F0000}"/>
    <cellStyle name="Output 2 3 2 6 2 7 8 2" xfId="36568" xr:uid="{00000000-0005-0000-0000-0000908F0000}"/>
    <cellStyle name="Output 2 3 2 6 2 7 8 3" xfId="36569" xr:uid="{00000000-0005-0000-0000-0000918F0000}"/>
    <cellStyle name="Output 2 3 2 6 2 7 9" xfId="36570" xr:uid="{00000000-0005-0000-0000-0000928F0000}"/>
    <cellStyle name="Output 2 3 2 6 2 7 9 2" xfId="36571" xr:uid="{00000000-0005-0000-0000-0000938F0000}"/>
    <cellStyle name="Output 2 3 2 6 2 7 9 3" xfId="36572" xr:uid="{00000000-0005-0000-0000-0000948F0000}"/>
    <cellStyle name="Output 2 3 2 6 2 8" xfId="36573" xr:uid="{00000000-0005-0000-0000-0000958F0000}"/>
    <cellStyle name="Output 2 3 2 6 2 8 10" xfId="36574" xr:uid="{00000000-0005-0000-0000-0000968F0000}"/>
    <cellStyle name="Output 2 3 2 6 2 8 11" xfId="36575" xr:uid="{00000000-0005-0000-0000-0000978F0000}"/>
    <cellStyle name="Output 2 3 2 6 2 8 12" xfId="36576" xr:uid="{00000000-0005-0000-0000-0000988F0000}"/>
    <cellStyle name="Output 2 3 2 6 2 8 2" xfId="36577" xr:uid="{00000000-0005-0000-0000-0000998F0000}"/>
    <cellStyle name="Output 2 3 2 6 2 8 2 2" xfId="36578" xr:uid="{00000000-0005-0000-0000-00009A8F0000}"/>
    <cellStyle name="Output 2 3 2 6 2 8 2 3" xfId="36579" xr:uid="{00000000-0005-0000-0000-00009B8F0000}"/>
    <cellStyle name="Output 2 3 2 6 2 8 3" xfId="36580" xr:uid="{00000000-0005-0000-0000-00009C8F0000}"/>
    <cellStyle name="Output 2 3 2 6 2 8 3 2" xfId="36581" xr:uid="{00000000-0005-0000-0000-00009D8F0000}"/>
    <cellStyle name="Output 2 3 2 6 2 8 3 3" xfId="36582" xr:uid="{00000000-0005-0000-0000-00009E8F0000}"/>
    <cellStyle name="Output 2 3 2 6 2 8 4" xfId="36583" xr:uid="{00000000-0005-0000-0000-00009F8F0000}"/>
    <cellStyle name="Output 2 3 2 6 2 8 4 2" xfId="36584" xr:uid="{00000000-0005-0000-0000-0000A08F0000}"/>
    <cellStyle name="Output 2 3 2 6 2 8 4 3" xfId="36585" xr:uid="{00000000-0005-0000-0000-0000A18F0000}"/>
    <cellStyle name="Output 2 3 2 6 2 8 5" xfId="36586" xr:uid="{00000000-0005-0000-0000-0000A28F0000}"/>
    <cellStyle name="Output 2 3 2 6 2 8 5 2" xfId="36587" xr:uid="{00000000-0005-0000-0000-0000A38F0000}"/>
    <cellStyle name="Output 2 3 2 6 2 8 5 3" xfId="36588" xr:uid="{00000000-0005-0000-0000-0000A48F0000}"/>
    <cellStyle name="Output 2 3 2 6 2 8 6" xfId="36589" xr:uid="{00000000-0005-0000-0000-0000A58F0000}"/>
    <cellStyle name="Output 2 3 2 6 2 8 6 2" xfId="36590" xr:uid="{00000000-0005-0000-0000-0000A68F0000}"/>
    <cellStyle name="Output 2 3 2 6 2 8 6 3" xfId="36591" xr:uid="{00000000-0005-0000-0000-0000A78F0000}"/>
    <cellStyle name="Output 2 3 2 6 2 8 7" xfId="36592" xr:uid="{00000000-0005-0000-0000-0000A88F0000}"/>
    <cellStyle name="Output 2 3 2 6 2 8 7 2" xfId="36593" xr:uid="{00000000-0005-0000-0000-0000A98F0000}"/>
    <cellStyle name="Output 2 3 2 6 2 8 7 3" xfId="36594" xr:uid="{00000000-0005-0000-0000-0000AA8F0000}"/>
    <cellStyle name="Output 2 3 2 6 2 8 8" xfId="36595" xr:uid="{00000000-0005-0000-0000-0000AB8F0000}"/>
    <cellStyle name="Output 2 3 2 6 2 8 8 2" xfId="36596" xr:uid="{00000000-0005-0000-0000-0000AC8F0000}"/>
    <cellStyle name="Output 2 3 2 6 2 8 8 3" xfId="36597" xr:uid="{00000000-0005-0000-0000-0000AD8F0000}"/>
    <cellStyle name="Output 2 3 2 6 2 8 9" xfId="36598" xr:uid="{00000000-0005-0000-0000-0000AE8F0000}"/>
    <cellStyle name="Output 2 3 2 6 2 8 9 2" xfId="36599" xr:uid="{00000000-0005-0000-0000-0000AF8F0000}"/>
    <cellStyle name="Output 2 3 2 6 2 8 9 3" xfId="36600" xr:uid="{00000000-0005-0000-0000-0000B08F0000}"/>
    <cellStyle name="Output 2 3 2 6 2 9" xfId="36601" xr:uid="{00000000-0005-0000-0000-0000B18F0000}"/>
    <cellStyle name="Output 2 3 2 6 2 9 10" xfId="36602" xr:uid="{00000000-0005-0000-0000-0000B28F0000}"/>
    <cellStyle name="Output 2 3 2 6 2 9 11" xfId="36603" xr:uid="{00000000-0005-0000-0000-0000B38F0000}"/>
    <cellStyle name="Output 2 3 2 6 2 9 12" xfId="36604" xr:uid="{00000000-0005-0000-0000-0000B48F0000}"/>
    <cellStyle name="Output 2 3 2 6 2 9 2" xfId="36605" xr:uid="{00000000-0005-0000-0000-0000B58F0000}"/>
    <cellStyle name="Output 2 3 2 6 2 9 2 2" xfId="36606" xr:uid="{00000000-0005-0000-0000-0000B68F0000}"/>
    <cellStyle name="Output 2 3 2 6 2 9 2 3" xfId="36607" xr:uid="{00000000-0005-0000-0000-0000B78F0000}"/>
    <cellStyle name="Output 2 3 2 6 2 9 3" xfId="36608" xr:uid="{00000000-0005-0000-0000-0000B88F0000}"/>
    <cellStyle name="Output 2 3 2 6 2 9 3 2" xfId="36609" xr:uid="{00000000-0005-0000-0000-0000B98F0000}"/>
    <cellStyle name="Output 2 3 2 6 2 9 3 3" xfId="36610" xr:uid="{00000000-0005-0000-0000-0000BA8F0000}"/>
    <cellStyle name="Output 2 3 2 6 2 9 4" xfId="36611" xr:uid="{00000000-0005-0000-0000-0000BB8F0000}"/>
    <cellStyle name="Output 2 3 2 6 2 9 4 2" xfId="36612" xr:uid="{00000000-0005-0000-0000-0000BC8F0000}"/>
    <cellStyle name="Output 2 3 2 6 2 9 4 3" xfId="36613" xr:uid="{00000000-0005-0000-0000-0000BD8F0000}"/>
    <cellStyle name="Output 2 3 2 6 2 9 5" xfId="36614" xr:uid="{00000000-0005-0000-0000-0000BE8F0000}"/>
    <cellStyle name="Output 2 3 2 6 2 9 5 2" xfId="36615" xr:uid="{00000000-0005-0000-0000-0000BF8F0000}"/>
    <cellStyle name="Output 2 3 2 6 2 9 5 3" xfId="36616" xr:uid="{00000000-0005-0000-0000-0000C08F0000}"/>
    <cellStyle name="Output 2 3 2 6 2 9 6" xfId="36617" xr:uid="{00000000-0005-0000-0000-0000C18F0000}"/>
    <cellStyle name="Output 2 3 2 6 2 9 6 2" xfId="36618" xr:uid="{00000000-0005-0000-0000-0000C28F0000}"/>
    <cellStyle name="Output 2 3 2 6 2 9 6 3" xfId="36619" xr:uid="{00000000-0005-0000-0000-0000C38F0000}"/>
    <cellStyle name="Output 2 3 2 6 2 9 7" xfId="36620" xr:uid="{00000000-0005-0000-0000-0000C48F0000}"/>
    <cellStyle name="Output 2 3 2 6 2 9 7 2" xfId="36621" xr:uid="{00000000-0005-0000-0000-0000C58F0000}"/>
    <cellStyle name="Output 2 3 2 6 2 9 7 3" xfId="36622" xr:uid="{00000000-0005-0000-0000-0000C68F0000}"/>
    <cellStyle name="Output 2 3 2 6 2 9 8" xfId="36623" xr:uid="{00000000-0005-0000-0000-0000C78F0000}"/>
    <cellStyle name="Output 2 3 2 6 2 9 8 2" xfId="36624" xr:uid="{00000000-0005-0000-0000-0000C88F0000}"/>
    <cellStyle name="Output 2 3 2 6 2 9 8 3" xfId="36625" xr:uid="{00000000-0005-0000-0000-0000C98F0000}"/>
    <cellStyle name="Output 2 3 2 6 2 9 9" xfId="36626" xr:uid="{00000000-0005-0000-0000-0000CA8F0000}"/>
    <cellStyle name="Output 2 3 2 6 2 9 9 2" xfId="36627" xr:uid="{00000000-0005-0000-0000-0000CB8F0000}"/>
    <cellStyle name="Output 2 3 2 6 2 9 9 3" xfId="36628" xr:uid="{00000000-0005-0000-0000-0000CC8F0000}"/>
    <cellStyle name="Output 2 3 2 6 3" xfId="36629" xr:uid="{00000000-0005-0000-0000-0000CD8F0000}"/>
    <cellStyle name="Output 2 3 2 6 3 10" xfId="36630" xr:uid="{00000000-0005-0000-0000-0000CE8F0000}"/>
    <cellStyle name="Output 2 3 2 6 3 10 2" xfId="36631" xr:uid="{00000000-0005-0000-0000-0000CF8F0000}"/>
    <cellStyle name="Output 2 3 2 6 3 10 3" xfId="36632" xr:uid="{00000000-0005-0000-0000-0000D08F0000}"/>
    <cellStyle name="Output 2 3 2 6 3 11" xfId="36633" xr:uid="{00000000-0005-0000-0000-0000D18F0000}"/>
    <cellStyle name="Output 2 3 2 6 3 12" xfId="36634" xr:uid="{00000000-0005-0000-0000-0000D28F0000}"/>
    <cellStyle name="Output 2 3 2 6 3 2" xfId="36635" xr:uid="{00000000-0005-0000-0000-0000D38F0000}"/>
    <cellStyle name="Output 2 3 2 6 3 2 2" xfId="36636" xr:uid="{00000000-0005-0000-0000-0000D48F0000}"/>
    <cellStyle name="Output 2 3 2 6 3 2 3" xfId="36637" xr:uid="{00000000-0005-0000-0000-0000D58F0000}"/>
    <cellStyle name="Output 2 3 2 6 3 3" xfId="36638" xr:uid="{00000000-0005-0000-0000-0000D68F0000}"/>
    <cellStyle name="Output 2 3 2 6 3 3 2" xfId="36639" xr:uid="{00000000-0005-0000-0000-0000D78F0000}"/>
    <cellStyle name="Output 2 3 2 6 3 3 3" xfId="36640" xr:uid="{00000000-0005-0000-0000-0000D88F0000}"/>
    <cellStyle name="Output 2 3 2 6 3 4" xfId="36641" xr:uid="{00000000-0005-0000-0000-0000D98F0000}"/>
    <cellStyle name="Output 2 3 2 6 3 4 2" xfId="36642" xr:uid="{00000000-0005-0000-0000-0000DA8F0000}"/>
    <cellStyle name="Output 2 3 2 6 3 4 3" xfId="36643" xr:uid="{00000000-0005-0000-0000-0000DB8F0000}"/>
    <cellStyle name="Output 2 3 2 6 3 5" xfId="36644" xr:uid="{00000000-0005-0000-0000-0000DC8F0000}"/>
    <cellStyle name="Output 2 3 2 6 3 5 2" xfId="36645" xr:uid="{00000000-0005-0000-0000-0000DD8F0000}"/>
    <cellStyle name="Output 2 3 2 6 3 5 3" xfId="36646" xr:uid="{00000000-0005-0000-0000-0000DE8F0000}"/>
    <cellStyle name="Output 2 3 2 6 3 6" xfId="36647" xr:uid="{00000000-0005-0000-0000-0000DF8F0000}"/>
    <cellStyle name="Output 2 3 2 6 3 6 2" xfId="36648" xr:uid="{00000000-0005-0000-0000-0000E08F0000}"/>
    <cellStyle name="Output 2 3 2 6 3 6 3" xfId="36649" xr:uid="{00000000-0005-0000-0000-0000E18F0000}"/>
    <cellStyle name="Output 2 3 2 6 3 7" xfId="36650" xr:uid="{00000000-0005-0000-0000-0000E28F0000}"/>
    <cellStyle name="Output 2 3 2 6 3 7 2" xfId="36651" xr:uid="{00000000-0005-0000-0000-0000E38F0000}"/>
    <cellStyle name="Output 2 3 2 6 3 7 3" xfId="36652" xr:uid="{00000000-0005-0000-0000-0000E48F0000}"/>
    <cellStyle name="Output 2 3 2 6 3 8" xfId="36653" xr:uid="{00000000-0005-0000-0000-0000E58F0000}"/>
    <cellStyle name="Output 2 3 2 6 3 8 2" xfId="36654" xr:uid="{00000000-0005-0000-0000-0000E68F0000}"/>
    <cellStyle name="Output 2 3 2 6 3 8 3" xfId="36655" xr:uid="{00000000-0005-0000-0000-0000E78F0000}"/>
    <cellStyle name="Output 2 3 2 6 3 9" xfId="36656" xr:uid="{00000000-0005-0000-0000-0000E88F0000}"/>
    <cellStyle name="Output 2 3 2 6 3 9 2" xfId="36657" xr:uid="{00000000-0005-0000-0000-0000E98F0000}"/>
    <cellStyle name="Output 2 3 2 6 3 9 3" xfId="36658" xr:uid="{00000000-0005-0000-0000-0000EA8F0000}"/>
    <cellStyle name="Output 2 3 2 6 4" xfId="36659" xr:uid="{00000000-0005-0000-0000-0000EB8F0000}"/>
    <cellStyle name="Output 2 3 2 6 4 10" xfId="36660" xr:uid="{00000000-0005-0000-0000-0000EC8F0000}"/>
    <cellStyle name="Output 2 3 2 6 4 10 2" xfId="36661" xr:uid="{00000000-0005-0000-0000-0000ED8F0000}"/>
    <cellStyle name="Output 2 3 2 6 4 10 3" xfId="36662" xr:uid="{00000000-0005-0000-0000-0000EE8F0000}"/>
    <cellStyle name="Output 2 3 2 6 4 11" xfId="36663" xr:uid="{00000000-0005-0000-0000-0000EF8F0000}"/>
    <cellStyle name="Output 2 3 2 6 4 12" xfId="36664" xr:uid="{00000000-0005-0000-0000-0000F08F0000}"/>
    <cellStyle name="Output 2 3 2 6 4 2" xfId="36665" xr:uid="{00000000-0005-0000-0000-0000F18F0000}"/>
    <cellStyle name="Output 2 3 2 6 4 2 2" xfId="36666" xr:uid="{00000000-0005-0000-0000-0000F28F0000}"/>
    <cellStyle name="Output 2 3 2 6 4 2 3" xfId="36667" xr:uid="{00000000-0005-0000-0000-0000F38F0000}"/>
    <cellStyle name="Output 2 3 2 6 4 3" xfId="36668" xr:uid="{00000000-0005-0000-0000-0000F48F0000}"/>
    <cellStyle name="Output 2 3 2 6 4 3 2" xfId="36669" xr:uid="{00000000-0005-0000-0000-0000F58F0000}"/>
    <cellStyle name="Output 2 3 2 6 4 3 3" xfId="36670" xr:uid="{00000000-0005-0000-0000-0000F68F0000}"/>
    <cellStyle name="Output 2 3 2 6 4 4" xfId="36671" xr:uid="{00000000-0005-0000-0000-0000F78F0000}"/>
    <cellStyle name="Output 2 3 2 6 4 4 2" xfId="36672" xr:uid="{00000000-0005-0000-0000-0000F88F0000}"/>
    <cellStyle name="Output 2 3 2 6 4 4 3" xfId="36673" xr:uid="{00000000-0005-0000-0000-0000F98F0000}"/>
    <cellStyle name="Output 2 3 2 6 4 5" xfId="36674" xr:uid="{00000000-0005-0000-0000-0000FA8F0000}"/>
    <cellStyle name="Output 2 3 2 6 4 5 2" xfId="36675" xr:uid="{00000000-0005-0000-0000-0000FB8F0000}"/>
    <cellStyle name="Output 2 3 2 6 4 5 3" xfId="36676" xr:uid="{00000000-0005-0000-0000-0000FC8F0000}"/>
    <cellStyle name="Output 2 3 2 6 4 6" xfId="36677" xr:uid="{00000000-0005-0000-0000-0000FD8F0000}"/>
    <cellStyle name="Output 2 3 2 6 4 6 2" xfId="36678" xr:uid="{00000000-0005-0000-0000-0000FE8F0000}"/>
    <cellStyle name="Output 2 3 2 6 4 6 3" xfId="36679" xr:uid="{00000000-0005-0000-0000-0000FF8F0000}"/>
    <cellStyle name="Output 2 3 2 6 4 7" xfId="36680" xr:uid="{00000000-0005-0000-0000-000000900000}"/>
    <cellStyle name="Output 2 3 2 6 4 7 2" xfId="36681" xr:uid="{00000000-0005-0000-0000-000001900000}"/>
    <cellStyle name="Output 2 3 2 6 4 7 3" xfId="36682" xr:uid="{00000000-0005-0000-0000-000002900000}"/>
    <cellStyle name="Output 2 3 2 6 4 8" xfId="36683" xr:uid="{00000000-0005-0000-0000-000003900000}"/>
    <cellStyle name="Output 2 3 2 6 4 8 2" xfId="36684" xr:uid="{00000000-0005-0000-0000-000004900000}"/>
    <cellStyle name="Output 2 3 2 6 4 8 3" xfId="36685" xr:uid="{00000000-0005-0000-0000-000005900000}"/>
    <cellStyle name="Output 2 3 2 6 4 9" xfId="36686" xr:uid="{00000000-0005-0000-0000-000006900000}"/>
    <cellStyle name="Output 2 3 2 6 4 9 2" xfId="36687" xr:uid="{00000000-0005-0000-0000-000007900000}"/>
    <cellStyle name="Output 2 3 2 6 4 9 3" xfId="36688" xr:uid="{00000000-0005-0000-0000-000008900000}"/>
    <cellStyle name="Output 2 3 2 6 5" xfId="36689" xr:uid="{00000000-0005-0000-0000-000009900000}"/>
    <cellStyle name="Output 2 3 2 6 5 10" xfId="36690" xr:uid="{00000000-0005-0000-0000-00000A900000}"/>
    <cellStyle name="Output 2 3 2 6 5 10 2" xfId="36691" xr:uid="{00000000-0005-0000-0000-00000B900000}"/>
    <cellStyle name="Output 2 3 2 6 5 10 3" xfId="36692" xr:uid="{00000000-0005-0000-0000-00000C900000}"/>
    <cellStyle name="Output 2 3 2 6 5 11" xfId="36693" xr:uid="{00000000-0005-0000-0000-00000D900000}"/>
    <cellStyle name="Output 2 3 2 6 5 12" xfId="36694" xr:uid="{00000000-0005-0000-0000-00000E900000}"/>
    <cellStyle name="Output 2 3 2 6 5 2" xfId="36695" xr:uid="{00000000-0005-0000-0000-00000F900000}"/>
    <cellStyle name="Output 2 3 2 6 5 2 2" xfId="36696" xr:uid="{00000000-0005-0000-0000-000010900000}"/>
    <cellStyle name="Output 2 3 2 6 5 2 3" xfId="36697" xr:uid="{00000000-0005-0000-0000-000011900000}"/>
    <cellStyle name="Output 2 3 2 6 5 3" xfId="36698" xr:uid="{00000000-0005-0000-0000-000012900000}"/>
    <cellStyle name="Output 2 3 2 6 5 3 2" xfId="36699" xr:uid="{00000000-0005-0000-0000-000013900000}"/>
    <cellStyle name="Output 2 3 2 6 5 3 3" xfId="36700" xr:uid="{00000000-0005-0000-0000-000014900000}"/>
    <cellStyle name="Output 2 3 2 6 5 4" xfId="36701" xr:uid="{00000000-0005-0000-0000-000015900000}"/>
    <cellStyle name="Output 2 3 2 6 5 4 2" xfId="36702" xr:uid="{00000000-0005-0000-0000-000016900000}"/>
    <cellStyle name="Output 2 3 2 6 5 4 3" xfId="36703" xr:uid="{00000000-0005-0000-0000-000017900000}"/>
    <cellStyle name="Output 2 3 2 6 5 5" xfId="36704" xr:uid="{00000000-0005-0000-0000-000018900000}"/>
    <cellStyle name="Output 2 3 2 6 5 5 2" xfId="36705" xr:uid="{00000000-0005-0000-0000-000019900000}"/>
    <cellStyle name="Output 2 3 2 6 5 5 3" xfId="36706" xr:uid="{00000000-0005-0000-0000-00001A900000}"/>
    <cellStyle name="Output 2 3 2 6 5 6" xfId="36707" xr:uid="{00000000-0005-0000-0000-00001B900000}"/>
    <cellStyle name="Output 2 3 2 6 5 6 2" xfId="36708" xr:uid="{00000000-0005-0000-0000-00001C900000}"/>
    <cellStyle name="Output 2 3 2 6 5 6 3" xfId="36709" xr:uid="{00000000-0005-0000-0000-00001D900000}"/>
    <cellStyle name="Output 2 3 2 6 5 7" xfId="36710" xr:uid="{00000000-0005-0000-0000-00001E900000}"/>
    <cellStyle name="Output 2 3 2 6 5 7 2" xfId="36711" xr:uid="{00000000-0005-0000-0000-00001F900000}"/>
    <cellStyle name="Output 2 3 2 6 5 7 3" xfId="36712" xr:uid="{00000000-0005-0000-0000-000020900000}"/>
    <cellStyle name="Output 2 3 2 6 5 8" xfId="36713" xr:uid="{00000000-0005-0000-0000-000021900000}"/>
    <cellStyle name="Output 2 3 2 6 5 8 2" xfId="36714" xr:uid="{00000000-0005-0000-0000-000022900000}"/>
    <cellStyle name="Output 2 3 2 6 5 8 3" xfId="36715" xr:uid="{00000000-0005-0000-0000-000023900000}"/>
    <cellStyle name="Output 2 3 2 6 5 9" xfId="36716" xr:uid="{00000000-0005-0000-0000-000024900000}"/>
    <cellStyle name="Output 2 3 2 6 5 9 2" xfId="36717" xr:uid="{00000000-0005-0000-0000-000025900000}"/>
    <cellStyle name="Output 2 3 2 6 5 9 3" xfId="36718" xr:uid="{00000000-0005-0000-0000-000026900000}"/>
    <cellStyle name="Output 2 3 2 6 6" xfId="36719" xr:uid="{00000000-0005-0000-0000-000027900000}"/>
    <cellStyle name="Output 2 3 2 6 6 2" xfId="36720" xr:uid="{00000000-0005-0000-0000-000028900000}"/>
    <cellStyle name="Output 2 3 2 6 6 2 2" xfId="36721" xr:uid="{00000000-0005-0000-0000-000029900000}"/>
    <cellStyle name="Output 2 3 2 6 6 2 3" xfId="36722" xr:uid="{00000000-0005-0000-0000-00002A900000}"/>
    <cellStyle name="Output 2 3 2 6 6 2 4" xfId="36723" xr:uid="{00000000-0005-0000-0000-00002B900000}"/>
    <cellStyle name="Output 2 3 2 6 6 3" xfId="36724" xr:uid="{00000000-0005-0000-0000-00002C900000}"/>
    <cellStyle name="Output 2 3 2 6 6 4" xfId="36725" xr:uid="{00000000-0005-0000-0000-00002D900000}"/>
    <cellStyle name="Output 2 3 2 6 7" xfId="36726" xr:uid="{00000000-0005-0000-0000-00002E900000}"/>
    <cellStyle name="Output 2 3 2 6 7 2" xfId="36727" xr:uid="{00000000-0005-0000-0000-00002F900000}"/>
    <cellStyle name="Output 2 3 2 6 7 2 2" xfId="36728" xr:uid="{00000000-0005-0000-0000-000030900000}"/>
    <cellStyle name="Output 2 3 2 6 7 2 3" xfId="36729" xr:uid="{00000000-0005-0000-0000-000031900000}"/>
    <cellStyle name="Output 2 3 2 6 7 2 4" xfId="36730" xr:uid="{00000000-0005-0000-0000-000032900000}"/>
    <cellStyle name="Output 2 3 2 6 7 3" xfId="36731" xr:uid="{00000000-0005-0000-0000-000033900000}"/>
    <cellStyle name="Output 2 3 2 6 7 4" xfId="36732" xr:uid="{00000000-0005-0000-0000-000034900000}"/>
    <cellStyle name="Output 2 3 2 6 8" xfId="36733" xr:uid="{00000000-0005-0000-0000-000035900000}"/>
    <cellStyle name="Output 2 3 2 6 8 2" xfId="36734" xr:uid="{00000000-0005-0000-0000-000036900000}"/>
    <cellStyle name="Output 2 3 2 6 8 2 2" xfId="36735" xr:uid="{00000000-0005-0000-0000-000037900000}"/>
    <cellStyle name="Output 2 3 2 6 8 2 3" xfId="36736" xr:uid="{00000000-0005-0000-0000-000038900000}"/>
    <cellStyle name="Output 2 3 2 6 8 2 4" xfId="36737" xr:uid="{00000000-0005-0000-0000-000039900000}"/>
    <cellStyle name="Output 2 3 2 6 8 3" xfId="36738" xr:uid="{00000000-0005-0000-0000-00003A900000}"/>
    <cellStyle name="Output 2 3 2 6 8 4" xfId="36739" xr:uid="{00000000-0005-0000-0000-00003B900000}"/>
    <cellStyle name="Output 2 3 2 6 9" xfId="36740" xr:uid="{00000000-0005-0000-0000-00003C900000}"/>
    <cellStyle name="Output 2 3 2 6 9 2" xfId="36741" xr:uid="{00000000-0005-0000-0000-00003D900000}"/>
    <cellStyle name="Output 2 3 2 6 9 3" xfId="36742" xr:uid="{00000000-0005-0000-0000-00003E900000}"/>
    <cellStyle name="Output 2 3 2 7" xfId="405" xr:uid="{00000000-0005-0000-0000-00003F900000}"/>
    <cellStyle name="Output 2 3 2 7 2" xfId="36743" xr:uid="{00000000-0005-0000-0000-000040900000}"/>
    <cellStyle name="Output 2 3 2 7 2 10" xfId="36744" xr:uid="{00000000-0005-0000-0000-000041900000}"/>
    <cellStyle name="Output 2 3 2 7 2 10 10" xfId="36745" xr:uid="{00000000-0005-0000-0000-000042900000}"/>
    <cellStyle name="Output 2 3 2 7 2 10 11" xfId="36746" xr:uid="{00000000-0005-0000-0000-000043900000}"/>
    <cellStyle name="Output 2 3 2 7 2 10 12" xfId="36747" xr:uid="{00000000-0005-0000-0000-000044900000}"/>
    <cellStyle name="Output 2 3 2 7 2 10 2" xfId="36748" xr:uid="{00000000-0005-0000-0000-000045900000}"/>
    <cellStyle name="Output 2 3 2 7 2 10 2 2" xfId="36749" xr:uid="{00000000-0005-0000-0000-000046900000}"/>
    <cellStyle name="Output 2 3 2 7 2 10 2 3" xfId="36750" xr:uid="{00000000-0005-0000-0000-000047900000}"/>
    <cellStyle name="Output 2 3 2 7 2 10 3" xfId="36751" xr:uid="{00000000-0005-0000-0000-000048900000}"/>
    <cellStyle name="Output 2 3 2 7 2 10 3 2" xfId="36752" xr:uid="{00000000-0005-0000-0000-000049900000}"/>
    <cellStyle name="Output 2 3 2 7 2 10 3 3" xfId="36753" xr:uid="{00000000-0005-0000-0000-00004A900000}"/>
    <cellStyle name="Output 2 3 2 7 2 10 4" xfId="36754" xr:uid="{00000000-0005-0000-0000-00004B900000}"/>
    <cellStyle name="Output 2 3 2 7 2 10 4 2" xfId="36755" xr:uid="{00000000-0005-0000-0000-00004C900000}"/>
    <cellStyle name="Output 2 3 2 7 2 10 4 3" xfId="36756" xr:uid="{00000000-0005-0000-0000-00004D900000}"/>
    <cellStyle name="Output 2 3 2 7 2 10 5" xfId="36757" xr:uid="{00000000-0005-0000-0000-00004E900000}"/>
    <cellStyle name="Output 2 3 2 7 2 10 5 2" xfId="36758" xr:uid="{00000000-0005-0000-0000-00004F900000}"/>
    <cellStyle name="Output 2 3 2 7 2 10 5 3" xfId="36759" xr:uid="{00000000-0005-0000-0000-000050900000}"/>
    <cellStyle name="Output 2 3 2 7 2 10 6" xfId="36760" xr:uid="{00000000-0005-0000-0000-000051900000}"/>
    <cellStyle name="Output 2 3 2 7 2 10 6 2" xfId="36761" xr:uid="{00000000-0005-0000-0000-000052900000}"/>
    <cellStyle name="Output 2 3 2 7 2 10 6 3" xfId="36762" xr:uid="{00000000-0005-0000-0000-000053900000}"/>
    <cellStyle name="Output 2 3 2 7 2 10 7" xfId="36763" xr:uid="{00000000-0005-0000-0000-000054900000}"/>
    <cellStyle name="Output 2 3 2 7 2 10 7 2" xfId="36764" xr:uid="{00000000-0005-0000-0000-000055900000}"/>
    <cellStyle name="Output 2 3 2 7 2 10 7 3" xfId="36765" xr:uid="{00000000-0005-0000-0000-000056900000}"/>
    <cellStyle name="Output 2 3 2 7 2 10 8" xfId="36766" xr:uid="{00000000-0005-0000-0000-000057900000}"/>
    <cellStyle name="Output 2 3 2 7 2 10 8 2" xfId="36767" xr:uid="{00000000-0005-0000-0000-000058900000}"/>
    <cellStyle name="Output 2 3 2 7 2 10 8 3" xfId="36768" xr:uid="{00000000-0005-0000-0000-000059900000}"/>
    <cellStyle name="Output 2 3 2 7 2 10 9" xfId="36769" xr:uid="{00000000-0005-0000-0000-00005A900000}"/>
    <cellStyle name="Output 2 3 2 7 2 10 9 2" xfId="36770" xr:uid="{00000000-0005-0000-0000-00005B900000}"/>
    <cellStyle name="Output 2 3 2 7 2 10 9 3" xfId="36771" xr:uid="{00000000-0005-0000-0000-00005C900000}"/>
    <cellStyle name="Output 2 3 2 7 2 11" xfId="36772" xr:uid="{00000000-0005-0000-0000-00005D900000}"/>
    <cellStyle name="Output 2 3 2 7 2 11 2" xfId="36773" xr:uid="{00000000-0005-0000-0000-00005E900000}"/>
    <cellStyle name="Output 2 3 2 7 2 11 3" xfId="36774" xr:uid="{00000000-0005-0000-0000-00005F900000}"/>
    <cellStyle name="Output 2 3 2 7 2 12" xfId="36775" xr:uid="{00000000-0005-0000-0000-000060900000}"/>
    <cellStyle name="Output 2 3 2 7 2 12 2" xfId="36776" xr:uid="{00000000-0005-0000-0000-000061900000}"/>
    <cellStyle name="Output 2 3 2 7 2 12 3" xfId="36777" xr:uid="{00000000-0005-0000-0000-000062900000}"/>
    <cellStyle name="Output 2 3 2 7 2 13" xfId="36778" xr:uid="{00000000-0005-0000-0000-000063900000}"/>
    <cellStyle name="Output 2 3 2 7 2 13 2" xfId="36779" xr:uid="{00000000-0005-0000-0000-000064900000}"/>
    <cellStyle name="Output 2 3 2 7 2 13 3" xfId="36780" xr:uid="{00000000-0005-0000-0000-000065900000}"/>
    <cellStyle name="Output 2 3 2 7 2 14" xfId="36781" xr:uid="{00000000-0005-0000-0000-000066900000}"/>
    <cellStyle name="Output 2 3 2 7 2 14 2" xfId="36782" xr:uid="{00000000-0005-0000-0000-000067900000}"/>
    <cellStyle name="Output 2 3 2 7 2 14 3" xfId="36783" xr:uid="{00000000-0005-0000-0000-000068900000}"/>
    <cellStyle name="Output 2 3 2 7 2 15" xfId="36784" xr:uid="{00000000-0005-0000-0000-000069900000}"/>
    <cellStyle name="Output 2 3 2 7 2 15 2" xfId="36785" xr:uid="{00000000-0005-0000-0000-00006A900000}"/>
    <cellStyle name="Output 2 3 2 7 2 15 3" xfId="36786" xr:uid="{00000000-0005-0000-0000-00006B900000}"/>
    <cellStyle name="Output 2 3 2 7 2 16" xfId="36787" xr:uid="{00000000-0005-0000-0000-00006C900000}"/>
    <cellStyle name="Output 2 3 2 7 2 16 2" xfId="36788" xr:uid="{00000000-0005-0000-0000-00006D900000}"/>
    <cellStyle name="Output 2 3 2 7 2 16 3" xfId="36789" xr:uid="{00000000-0005-0000-0000-00006E900000}"/>
    <cellStyle name="Output 2 3 2 7 2 17" xfId="36790" xr:uid="{00000000-0005-0000-0000-00006F900000}"/>
    <cellStyle name="Output 2 3 2 7 2 17 2" xfId="36791" xr:uid="{00000000-0005-0000-0000-000070900000}"/>
    <cellStyle name="Output 2 3 2 7 2 17 3" xfId="36792" xr:uid="{00000000-0005-0000-0000-000071900000}"/>
    <cellStyle name="Output 2 3 2 7 2 18" xfId="36793" xr:uid="{00000000-0005-0000-0000-000072900000}"/>
    <cellStyle name="Output 2 3 2 7 2 18 2" xfId="36794" xr:uid="{00000000-0005-0000-0000-000073900000}"/>
    <cellStyle name="Output 2 3 2 7 2 18 3" xfId="36795" xr:uid="{00000000-0005-0000-0000-000074900000}"/>
    <cellStyle name="Output 2 3 2 7 2 19" xfId="36796" xr:uid="{00000000-0005-0000-0000-000075900000}"/>
    <cellStyle name="Output 2 3 2 7 2 2" xfId="36797" xr:uid="{00000000-0005-0000-0000-000076900000}"/>
    <cellStyle name="Output 2 3 2 7 2 2 10" xfId="36798" xr:uid="{00000000-0005-0000-0000-000077900000}"/>
    <cellStyle name="Output 2 3 2 7 2 2 11" xfId="36799" xr:uid="{00000000-0005-0000-0000-000078900000}"/>
    <cellStyle name="Output 2 3 2 7 2 2 12" xfId="36800" xr:uid="{00000000-0005-0000-0000-000079900000}"/>
    <cellStyle name="Output 2 3 2 7 2 2 2" xfId="36801" xr:uid="{00000000-0005-0000-0000-00007A900000}"/>
    <cellStyle name="Output 2 3 2 7 2 2 2 2" xfId="36802" xr:uid="{00000000-0005-0000-0000-00007B900000}"/>
    <cellStyle name="Output 2 3 2 7 2 2 2 3" xfId="36803" xr:uid="{00000000-0005-0000-0000-00007C900000}"/>
    <cellStyle name="Output 2 3 2 7 2 2 3" xfId="36804" xr:uid="{00000000-0005-0000-0000-00007D900000}"/>
    <cellStyle name="Output 2 3 2 7 2 2 3 2" xfId="36805" xr:uid="{00000000-0005-0000-0000-00007E900000}"/>
    <cellStyle name="Output 2 3 2 7 2 2 3 3" xfId="36806" xr:uid="{00000000-0005-0000-0000-00007F900000}"/>
    <cellStyle name="Output 2 3 2 7 2 2 4" xfId="36807" xr:uid="{00000000-0005-0000-0000-000080900000}"/>
    <cellStyle name="Output 2 3 2 7 2 2 4 2" xfId="36808" xr:uid="{00000000-0005-0000-0000-000081900000}"/>
    <cellStyle name="Output 2 3 2 7 2 2 4 3" xfId="36809" xr:uid="{00000000-0005-0000-0000-000082900000}"/>
    <cellStyle name="Output 2 3 2 7 2 2 5" xfId="36810" xr:uid="{00000000-0005-0000-0000-000083900000}"/>
    <cellStyle name="Output 2 3 2 7 2 2 5 2" xfId="36811" xr:uid="{00000000-0005-0000-0000-000084900000}"/>
    <cellStyle name="Output 2 3 2 7 2 2 5 3" xfId="36812" xr:uid="{00000000-0005-0000-0000-000085900000}"/>
    <cellStyle name="Output 2 3 2 7 2 2 6" xfId="36813" xr:uid="{00000000-0005-0000-0000-000086900000}"/>
    <cellStyle name="Output 2 3 2 7 2 2 6 2" xfId="36814" xr:uid="{00000000-0005-0000-0000-000087900000}"/>
    <cellStyle name="Output 2 3 2 7 2 2 6 3" xfId="36815" xr:uid="{00000000-0005-0000-0000-000088900000}"/>
    <cellStyle name="Output 2 3 2 7 2 2 7" xfId="36816" xr:uid="{00000000-0005-0000-0000-000089900000}"/>
    <cellStyle name="Output 2 3 2 7 2 2 7 2" xfId="36817" xr:uid="{00000000-0005-0000-0000-00008A900000}"/>
    <cellStyle name="Output 2 3 2 7 2 2 7 3" xfId="36818" xr:uid="{00000000-0005-0000-0000-00008B900000}"/>
    <cellStyle name="Output 2 3 2 7 2 2 8" xfId="36819" xr:uid="{00000000-0005-0000-0000-00008C900000}"/>
    <cellStyle name="Output 2 3 2 7 2 2 8 2" xfId="36820" xr:uid="{00000000-0005-0000-0000-00008D900000}"/>
    <cellStyle name="Output 2 3 2 7 2 2 8 3" xfId="36821" xr:uid="{00000000-0005-0000-0000-00008E900000}"/>
    <cellStyle name="Output 2 3 2 7 2 2 9" xfId="36822" xr:uid="{00000000-0005-0000-0000-00008F900000}"/>
    <cellStyle name="Output 2 3 2 7 2 2 9 2" xfId="36823" xr:uid="{00000000-0005-0000-0000-000090900000}"/>
    <cellStyle name="Output 2 3 2 7 2 2 9 3" xfId="36824" xr:uid="{00000000-0005-0000-0000-000091900000}"/>
    <cellStyle name="Output 2 3 2 7 2 20" xfId="36825" xr:uid="{00000000-0005-0000-0000-000092900000}"/>
    <cellStyle name="Output 2 3 2 7 2 21" xfId="36826" xr:uid="{00000000-0005-0000-0000-000093900000}"/>
    <cellStyle name="Output 2 3 2 7 2 3" xfId="36827" xr:uid="{00000000-0005-0000-0000-000094900000}"/>
    <cellStyle name="Output 2 3 2 7 2 3 10" xfId="36828" xr:uid="{00000000-0005-0000-0000-000095900000}"/>
    <cellStyle name="Output 2 3 2 7 2 3 11" xfId="36829" xr:uid="{00000000-0005-0000-0000-000096900000}"/>
    <cellStyle name="Output 2 3 2 7 2 3 12" xfId="36830" xr:uid="{00000000-0005-0000-0000-000097900000}"/>
    <cellStyle name="Output 2 3 2 7 2 3 2" xfId="36831" xr:uid="{00000000-0005-0000-0000-000098900000}"/>
    <cellStyle name="Output 2 3 2 7 2 3 2 2" xfId="36832" xr:uid="{00000000-0005-0000-0000-000099900000}"/>
    <cellStyle name="Output 2 3 2 7 2 3 2 3" xfId="36833" xr:uid="{00000000-0005-0000-0000-00009A900000}"/>
    <cellStyle name="Output 2 3 2 7 2 3 3" xfId="36834" xr:uid="{00000000-0005-0000-0000-00009B900000}"/>
    <cellStyle name="Output 2 3 2 7 2 3 3 2" xfId="36835" xr:uid="{00000000-0005-0000-0000-00009C900000}"/>
    <cellStyle name="Output 2 3 2 7 2 3 3 3" xfId="36836" xr:uid="{00000000-0005-0000-0000-00009D900000}"/>
    <cellStyle name="Output 2 3 2 7 2 3 4" xfId="36837" xr:uid="{00000000-0005-0000-0000-00009E900000}"/>
    <cellStyle name="Output 2 3 2 7 2 3 4 2" xfId="36838" xr:uid="{00000000-0005-0000-0000-00009F900000}"/>
    <cellStyle name="Output 2 3 2 7 2 3 4 3" xfId="36839" xr:uid="{00000000-0005-0000-0000-0000A0900000}"/>
    <cellStyle name="Output 2 3 2 7 2 3 5" xfId="36840" xr:uid="{00000000-0005-0000-0000-0000A1900000}"/>
    <cellStyle name="Output 2 3 2 7 2 3 5 2" xfId="36841" xr:uid="{00000000-0005-0000-0000-0000A2900000}"/>
    <cellStyle name="Output 2 3 2 7 2 3 5 3" xfId="36842" xr:uid="{00000000-0005-0000-0000-0000A3900000}"/>
    <cellStyle name="Output 2 3 2 7 2 3 6" xfId="36843" xr:uid="{00000000-0005-0000-0000-0000A4900000}"/>
    <cellStyle name="Output 2 3 2 7 2 3 6 2" xfId="36844" xr:uid="{00000000-0005-0000-0000-0000A5900000}"/>
    <cellStyle name="Output 2 3 2 7 2 3 6 3" xfId="36845" xr:uid="{00000000-0005-0000-0000-0000A6900000}"/>
    <cellStyle name="Output 2 3 2 7 2 3 7" xfId="36846" xr:uid="{00000000-0005-0000-0000-0000A7900000}"/>
    <cellStyle name="Output 2 3 2 7 2 3 7 2" xfId="36847" xr:uid="{00000000-0005-0000-0000-0000A8900000}"/>
    <cellStyle name="Output 2 3 2 7 2 3 7 3" xfId="36848" xr:uid="{00000000-0005-0000-0000-0000A9900000}"/>
    <cellStyle name="Output 2 3 2 7 2 3 8" xfId="36849" xr:uid="{00000000-0005-0000-0000-0000AA900000}"/>
    <cellStyle name="Output 2 3 2 7 2 3 8 2" xfId="36850" xr:uid="{00000000-0005-0000-0000-0000AB900000}"/>
    <cellStyle name="Output 2 3 2 7 2 3 8 3" xfId="36851" xr:uid="{00000000-0005-0000-0000-0000AC900000}"/>
    <cellStyle name="Output 2 3 2 7 2 3 9" xfId="36852" xr:uid="{00000000-0005-0000-0000-0000AD900000}"/>
    <cellStyle name="Output 2 3 2 7 2 3 9 2" xfId="36853" xr:uid="{00000000-0005-0000-0000-0000AE900000}"/>
    <cellStyle name="Output 2 3 2 7 2 3 9 3" xfId="36854" xr:uid="{00000000-0005-0000-0000-0000AF900000}"/>
    <cellStyle name="Output 2 3 2 7 2 4" xfId="36855" xr:uid="{00000000-0005-0000-0000-0000B0900000}"/>
    <cellStyle name="Output 2 3 2 7 2 4 10" xfId="36856" xr:uid="{00000000-0005-0000-0000-0000B1900000}"/>
    <cellStyle name="Output 2 3 2 7 2 4 11" xfId="36857" xr:uid="{00000000-0005-0000-0000-0000B2900000}"/>
    <cellStyle name="Output 2 3 2 7 2 4 12" xfId="36858" xr:uid="{00000000-0005-0000-0000-0000B3900000}"/>
    <cellStyle name="Output 2 3 2 7 2 4 2" xfId="36859" xr:uid="{00000000-0005-0000-0000-0000B4900000}"/>
    <cellStyle name="Output 2 3 2 7 2 4 2 2" xfId="36860" xr:uid="{00000000-0005-0000-0000-0000B5900000}"/>
    <cellStyle name="Output 2 3 2 7 2 4 2 3" xfId="36861" xr:uid="{00000000-0005-0000-0000-0000B6900000}"/>
    <cellStyle name="Output 2 3 2 7 2 4 3" xfId="36862" xr:uid="{00000000-0005-0000-0000-0000B7900000}"/>
    <cellStyle name="Output 2 3 2 7 2 4 3 2" xfId="36863" xr:uid="{00000000-0005-0000-0000-0000B8900000}"/>
    <cellStyle name="Output 2 3 2 7 2 4 3 3" xfId="36864" xr:uid="{00000000-0005-0000-0000-0000B9900000}"/>
    <cellStyle name="Output 2 3 2 7 2 4 4" xfId="36865" xr:uid="{00000000-0005-0000-0000-0000BA900000}"/>
    <cellStyle name="Output 2 3 2 7 2 4 4 2" xfId="36866" xr:uid="{00000000-0005-0000-0000-0000BB900000}"/>
    <cellStyle name="Output 2 3 2 7 2 4 4 3" xfId="36867" xr:uid="{00000000-0005-0000-0000-0000BC900000}"/>
    <cellStyle name="Output 2 3 2 7 2 4 5" xfId="36868" xr:uid="{00000000-0005-0000-0000-0000BD900000}"/>
    <cellStyle name="Output 2 3 2 7 2 4 5 2" xfId="36869" xr:uid="{00000000-0005-0000-0000-0000BE900000}"/>
    <cellStyle name="Output 2 3 2 7 2 4 5 3" xfId="36870" xr:uid="{00000000-0005-0000-0000-0000BF900000}"/>
    <cellStyle name="Output 2 3 2 7 2 4 6" xfId="36871" xr:uid="{00000000-0005-0000-0000-0000C0900000}"/>
    <cellStyle name="Output 2 3 2 7 2 4 6 2" xfId="36872" xr:uid="{00000000-0005-0000-0000-0000C1900000}"/>
    <cellStyle name="Output 2 3 2 7 2 4 6 3" xfId="36873" xr:uid="{00000000-0005-0000-0000-0000C2900000}"/>
    <cellStyle name="Output 2 3 2 7 2 4 7" xfId="36874" xr:uid="{00000000-0005-0000-0000-0000C3900000}"/>
    <cellStyle name="Output 2 3 2 7 2 4 7 2" xfId="36875" xr:uid="{00000000-0005-0000-0000-0000C4900000}"/>
    <cellStyle name="Output 2 3 2 7 2 4 7 3" xfId="36876" xr:uid="{00000000-0005-0000-0000-0000C5900000}"/>
    <cellStyle name="Output 2 3 2 7 2 4 8" xfId="36877" xr:uid="{00000000-0005-0000-0000-0000C6900000}"/>
    <cellStyle name="Output 2 3 2 7 2 4 8 2" xfId="36878" xr:uid="{00000000-0005-0000-0000-0000C7900000}"/>
    <cellStyle name="Output 2 3 2 7 2 4 8 3" xfId="36879" xr:uid="{00000000-0005-0000-0000-0000C8900000}"/>
    <cellStyle name="Output 2 3 2 7 2 4 9" xfId="36880" xr:uid="{00000000-0005-0000-0000-0000C9900000}"/>
    <cellStyle name="Output 2 3 2 7 2 4 9 2" xfId="36881" xr:uid="{00000000-0005-0000-0000-0000CA900000}"/>
    <cellStyle name="Output 2 3 2 7 2 4 9 3" xfId="36882" xr:uid="{00000000-0005-0000-0000-0000CB900000}"/>
    <cellStyle name="Output 2 3 2 7 2 5" xfId="36883" xr:uid="{00000000-0005-0000-0000-0000CC900000}"/>
    <cellStyle name="Output 2 3 2 7 2 5 10" xfId="36884" xr:uid="{00000000-0005-0000-0000-0000CD900000}"/>
    <cellStyle name="Output 2 3 2 7 2 5 11" xfId="36885" xr:uid="{00000000-0005-0000-0000-0000CE900000}"/>
    <cellStyle name="Output 2 3 2 7 2 5 12" xfId="36886" xr:uid="{00000000-0005-0000-0000-0000CF900000}"/>
    <cellStyle name="Output 2 3 2 7 2 5 2" xfId="36887" xr:uid="{00000000-0005-0000-0000-0000D0900000}"/>
    <cellStyle name="Output 2 3 2 7 2 5 2 2" xfId="36888" xr:uid="{00000000-0005-0000-0000-0000D1900000}"/>
    <cellStyle name="Output 2 3 2 7 2 5 2 3" xfId="36889" xr:uid="{00000000-0005-0000-0000-0000D2900000}"/>
    <cellStyle name="Output 2 3 2 7 2 5 3" xfId="36890" xr:uid="{00000000-0005-0000-0000-0000D3900000}"/>
    <cellStyle name="Output 2 3 2 7 2 5 3 2" xfId="36891" xr:uid="{00000000-0005-0000-0000-0000D4900000}"/>
    <cellStyle name="Output 2 3 2 7 2 5 3 3" xfId="36892" xr:uid="{00000000-0005-0000-0000-0000D5900000}"/>
    <cellStyle name="Output 2 3 2 7 2 5 4" xfId="36893" xr:uid="{00000000-0005-0000-0000-0000D6900000}"/>
    <cellStyle name="Output 2 3 2 7 2 5 4 2" xfId="36894" xr:uid="{00000000-0005-0000-0000-0000D7900000}"/>
    <cellStyle name="Output 2 3 2 7 2 5 4 3" xfId="36895" xr:uid="{00000000-0005-0000-0000-0000D8900000}"/>
    <cellStyle name="Output 2 3 2 7 2 5 5" xfId="36896" xr:uid="{00000000-0005-0000-0000-0000D9900000}"/>
    <cellStyle name="Output 2 3 2 7 2 5 5 2" xfId="36897" xr:uid="{00000000-0005-0000-0000-0000DA900000}"/>
    <cellStyle name="Output 2 3 2 7 2 5 5 3" xfId="36898" xr:uid="{00000000-0005-0000-0000-0000DB900000}"/>
    <cellStyle name="Output 2 3 2 7 2 5 6" xfId="36899" xr:uid="{00000000-0005-0000-0000-0000DC900000}"/>
    <cellStyle name="Output 2 3 2 7 2 5 6 2" xfId="36900" xr:uid="{00000000-0005-0000-0000-0000DD900000}"/>
    <cellStyle name="Output 2 3 2 7 2 5 6 3" xfId="36901" xr:uid="{00000000-0005-0000-0000-0000DE900000}"/>
    <cellStyle name="Output 2 3 2 7 2 5 7" xfId="36902" xr:uid="{00000000-0005-0000-0000-0000DF900000}"/>
    <cellStyle name="Output 2 3 2 7 2 5 7 2" xfId="36903" xr:uid="{00000000-0005-0000-0000-0000E0900000}"/>
    <cellStyle name="Output 2 3 2 7 2 5 7 3" xfId="36904" xr:uid="{00000000-0005-0000-0000-0000E1900000}"/>
    <cellStyle name="Output 2 3 2 7 2 5 8" xfId="36905" xr:uid="{00000000-0005-0000-0000-0000E2900000}"/>
    <cellStyle name="Output 2 3 2 7 2 5 8 2" xfId="36906" xr:uid="{00000000-0005-0000-0000-0000E3900000}"/>
    <cellStyle name="Output 2 3 2 7 2 5 8 3" xfId="36907" xr:uid="{00000000-0005-0000-0000-0000E4900000}"/>
    <cellStyle name="Output 2 3 2 7 2 5 9" xfId="36908" xr:uid="{00000000-0005-0000-0000-0000E5900000}"/>
    <cellStyle name="Output 2 3 2 7 2 5 9 2" xfId="36909" xr:uid="{00000000-0005-0000-0000-0000E6900000}"/>
    <cellStyle name="Output 2 3 2 7 2 5 9 3" xfId="36910" xr:uid="{00000000-0005-0000-0000-0000E7900000}"/>
    <cellStyle name="Output 2 3 2 7 2 6" xfId="36911" xr:uid="{00000000-0005-0000-0000-0000E8900000}"/>
    <cellStyle name="Output 2 3 2 7 2 6 10" xfId="36912" xr:uid="{00000000-0005-0000-0000-0000E9900000}"/>
    <cellStyle name="Output 2 3 2 7 2 6 11" xfId="36913" xr:uid="{00000000-0005-0000-0000-0000EA900000}"/>
    <cellStyle name="Output 2 3 2 7 2 6 12" xfId="36914" xr:uid="{00000000-0005-0000-0000-0000EB900000}"/>
    <cellStyle name="Output 2 3 2 7 2 6 2" xfId="36915" xr:uid="{00000000-0005-0000-0000-0000EC900000}"/>
    <cellStyle name="Output 2 3 2 7 2 6 2 2" xfId="36916" xr:uid="{00000000-0005-0000-0000-0000ED900000}"/>
    <cellStyle name="Output 2 3 2 7 2 6 2 3" xfId="36917" xr:uid="{00000000-0005-0000-0000-0000EE900000}"/>
    <cellStyle name="Output 2 3 2 7 2 6 3" xfId="36918" xr:uid="{00000000-0005-0000-0000-0000EF900000}"/>
    <cellStyle name="Output 2 3 2 7 2 6 3 2" xfId="36919" xr:uid="{00000000-0005-0000-0000-0000F0900000}"/>
    <cellStyle name="Output 2 3 2 7 2 6 3 3" xfId="36920" xr:uid="{00000000-0005-0000-0000-0000F1900000}"/>
    <cellStyle name="Output 2 3 2 7 2 6 4" xfId="36921" xr:uid="{00000000-0005-0000-0000-0000F2900000}"/>
    <cellStyle name="Output 2 3 2 7 2 6 4 2" xfId="36922" xr:uid="{00000000-0005-0000-0000-0000F3900000}"/>
    <cellStyle name="Output 2 3 2 7 2 6 4 3" xfId="36923" xr:uid="{00000000-0005-0000-0000-0000F4900000}"/>
    <cellStyle name="Output 2 3 2 7 2 6 5" xfId="36924" xr:uid="{00000000-0005-0000-0000-0000F5900000}"/>
    <cellStyle name="Output 2 3 2 7 2 6 5 2" xfId="36925" xr:uid="{00000000-0005-0000-0000-0000F6900000}"/>
    <cellStyle name="Output 2 3 2 7 2 6 5 3" xfId="36926" xr:uid="{00000000-0005-0000-0000-0000F7900000}"/>
    <cellStyle name="Output 2 3 2 7 2 6 6" xfId="36927" xr:uid="{00000000-0005-0000-0000-0000F8900000}"/>
    <cellStyle name="Output 2 3 2 7 2 6 6 2" xfId="36928" xr:uid="{00000000-0005-0000-0000-0000F9900000}"/>
    <cellStyle name="Output 2 3 2 7 2 6 6 3" xfId="36929" xr:uid="{00000000-0005-0000-0000-0000FA900000}"/>
    <cellStyle name="Output 2 3 2 7 2 6 7" xfId="36930" xr:uid="{00000000-0005-0000-0000-0000FB900000}"/>
    <cellStyle name="Output 2 3 2 7 2 6 7 2" xfId="36931" xr:uid="{00000000-0005-0000-0000-0000FC900000}"/>
    <cellStyle name="Output 2 3 2 7 2 6 7 3" xfId="36932" xr:uid="{00000000-0005-0000-0000-0000FD900000}"/>
    <cellStyle name="Output 2 3 2 7 2 6 8" xfId="36933" xr:uid="{00000000-0005-0000-0000-0000FE900000}"/>
    <cellStyle name="Output 2 3 2 7 2 6 8 2" xfId="36934" xr:uid="{00000000-0005-0000-0000-0000FF900000}"/>
    <cellStyle name="Output 2 3 2 7 2 6 8 3" xfId="36935" xr:uid="{00000000-0005-0000-0000-000000910000}"/>
    <cellStyle name="Output 2 3 2 7 2 6 9" xfId="36936" xr:uid="{00000000-0005-0000-0000-000001910000}"/>
    <cellStyle name="Output 2 3 2 7 2 6 9 2" xfId="36937" xr:uid="{00000000-0005-0000-0000-000002910000}"/>
    <cellStyle name="Output 2 3 2 7 2 6 9 3" xfId="36938" xr:uid="{00000000-0005-0000-0000-000003910000}"/>
    <cellStyle name="Output 2 3 2 7 2 7" xfId="36939" xr:uid="{00000000-0005-0000-0000-000004910000}"/>
    <cellStyle name="Output 2 3 2 7 2 7 10" xfId="36940" xr:uid="{00000000-0005-0000-0000-000005910000}"/>
    <cellStyle name="Output 2 3 2 7 2 7 11" xfId="36941" xr:uid="{00000000-0005-0000-0000-000006910000}"/>
    <cellStyle name="Output 2 3 2 7 2 7 12" xfId="36942" xr:uid="{00000000-0005-0000-0000-000007910000}"/>
    <cellStyle name="Output 2 3 2 7 2 7 2" xfId="36943" xr:uid="{00000000-0005-0000-0000-000008910000}"/>
    <cellStyle name="Output 2 3 2 7 2 7 2 2" xfId="36944" xr:uid="{00000000-0005-0000-0000-000009910000}"/>
    <cellStyle name="Output 2 3 2 7 2 7 2 3" xfId="36945" xr:uid="{00000000-0005-0000-0000-00000A910000}"/>
    <cellStyle name="Output 2 3 2 7 2 7 3" xfId="36946" xr:uid="{00000000-0005-0000-0000-00000B910000}"/>
    <cellStyle name="Output 2 3 2 7 2 7 3 2" xfId="36947" xr:uid="{00000000-0005-0000-0000-00000C910000}"/>
    <cellStyle name="Output 2 3 2 7 2 7 3 3" xfId="36948" xr:uid="{00000000-0005-0000-0000-00000D910000}"/>
    <cellStyle name="Output 2 3 2 7 2 7 4" xfId="36949" xr:uid="{00000000-0005-0000-0000-00000E910000}"/>
    <cellStyle name="Output 2 3 2 7 2 7 4 2" xfId="36950" xr:uid="{00000000-0005-0000-0000-00000F910000}"/>
    <cellStyle name="Output 2 3 2 7 2 7 4 3" xfId="36951" xr:uid="{00000000-0005-0000-0000-000010910000}"/>
    <cellStyle name="Output 2 3 2 7 2 7 5" xfId="36952" xr:uid="{00000000-0005-0000-0000-000011910000}"/>
    <cellStyle name="Output 2 3 2 7 2 7 5 2" xfId="36953" xr:uid="{00000000-0005-0000-0000-000012910000}"/>
    <cellStyle name="Output 2 3 2 7 2 7 5 3" xfId="36954" xr:uid="{00000000-0005-0000-0000-000013910000}"/>
    <cellStyle name="Output 2 3 2 7 2 7 6" xfId="36955" xr:uid="{00000000-0005-0000-0000-000014910000}"/>
    <cellStyle name="Output 2 3 2 7 2 7 6 2" xfId="36956" xr:uid="{00000000-0005-0000-0000-000015910000}"/>
    <cellStyle name="Output 2 3 2 7 2 7 6 3" xfId="36957" xr:uid="{00000000-0005-0000-0000-000016910000}"/>
    <cellStyle name="Output 2 3 2 7 2 7 7" xfId="36958" xr:uid="{00000000-0005-0000-0000-000017910000}"/>
    <cellStyle name="Output 2 3 2 7 2 7 7 2" xfId="36959" xr:uid="{00000000-0005-0000-0000-000018910000}"/>
    <cellStyle name="Output 2 3 2 7 2 7 7 3" xfId="36960" xr:uid="{00000000-0005-0000-0000-000019910000}"/>
    <cellStyle name="Output 2 3 2 7 2 7 8" xfId="36961" xr:uid="{00000000-0005-0000-0000-00001A910000}"/>
    <cellStyle name="Output 2 3 2 7 2 7 8 2" xfId="36962" xr:uid="{00000000-0005-0000-0000-00001B910000}"/>
    <cellStyle name="Output 2 3 2 7 2 7 8 3" xfId="36963" xr:uid="{00000000-0005-0000-0000-00001C910000}"/>
    <cellStyle name="Output 2 3 2 7 2 7 9" xfId="36964" xr:uid="{00000000-0005-0000-0000-00001D910000}"/>
    <cellStyle name="Output 2 3 2 7 2 7 9 2" xfId="36965" xr:uid="{00000000-0005-0000-0000-00001E910000}"/>
    <cellStyle name="Output 2 3 2 7 2 7 9 3" xfId="36966" xr:uid="{00000000-0005-0000-0000-00001F910000}"/>
    <cellStyle name="Output 2 3 2 7 2 8" xfId="36967" xr:uid="{00000000-0005-0000-0000-000020910000}"/>
    <cellStyle name="Output 2 3 2 7 2 8 10" xfId="36968" xr:uid="{00000000-0005-0000-0000-000021910000}"/>
    <cellStyle name="Output 2 3 2 7 2 8 11" xfId="36969" xr:uid="{00000000-0005-0000-0000-000022910000}"/>
    <cellStyle name="Output 2 3 2 7 2 8 12" xfId="36970" xr:uid="{00000000-0005-0000-0000-000023910000}"/>
    <cellStyle name="Output 2 3 2 7 2 8 2" xfId="36971" xr:uid="{00000000-0005-0000-0000-000024910000}"/>
    <cellStyle name="Output 2 3 2 7 2 8 2 2" xfId="36972" xr:uid="{00000000-0005-0000-0000-000025910000}"/>
    <cellStyle name="Output 2 3 2 7 2 8 2 3" xfId="36973" xr:uid="{00000000-0005-0000-0000-000026910000}"/>
    <cellStyle name="Output 2 3 2 7 2 8 3" xfId="36974" xr:uid="{00000000-0005-0000-0000-000027910000}"/>
    <cellStyle name="Output 2 3 2 7 2 8 3 2" xfId="36975" xr:uid="{00000000-0005-0000-0000-000028910000}"/>
    <cellStyle name="Output 2 3 2 7 2 8 3 3" xfId="36976" xr:uid="{00000000-0005-0000-0000-000029910000}"/>
    <cellStyle name="Output 2 3 2 7 2 8 4" xfId="36977" xr:uid="{00000000-0005-0000-0000-00002A910000}"/>
    <cellStyle name="Output 2 3 2 7 2 8 4 2" xfId="36978" xr:uid="{00000000-0005-0000-0000-00002B910000}"/>
    <cellStyle name="Output 2 3 2 7 2 8 4 3" xfId="36979" xr:uid="{00000000-0005-0000-0000-00002C910000}"/>
    <cellStyle name="Output 2 3 2 7 2 8 5" xfId="36980" xr:uid="{00000000-0005-0000-0000-00002D910000}"/>
    <cellStyle name="Output 2 3 2 7 2 8 5 2" xfId="36981" xr:uid="{00000000-0005-0000-0000-00002E910000}"/>
    <cellStyle name="Output 2 3 2 7 2 8 5 3" xfId="36982" xr:uid="{00000000-0005-0000-0000-00002F910000}"/>
    <cellStyle name="Output 2 3 2 7 2 8 6" xfId="36983" xr:uid="{00000000-0005-0000-0000-000030910000}"/>
    <cellStyle name="Output 2 3 2 7 2 8 6 2" xfId="36984" xr:uid="{00000000-0005-0000-0000-000031910000}"/>
    <cellStyle name="Output 2 3 2 7 2 8 6 3" xfId="36985" xr:uid="{00000000-0005-0000-0000-000032910000}"/>
    <cellStyle name="Output 2 3 2 7 2 8 7" xfId="36986" xr:uid="{00000000-0005-0000-0000-000033910000}"/>
    <cellStyle name="Output 2 3 2 7 2 8 7 2" xfId="36987" xr:uid="{00000000-0005-0000-0000-000034910000}"/>
    <cellStyle name="Output 2 3 2 7 2 8 7 3" xfId="36988" xr:uid="{00000000-0005-0000-0000-000035910000}"/>
    <cellStyle name="Output 2 3 2 7 2 8 8" xfId="36989" xr:uid="{00000000-0005-0000-0000-000036910000}"/>
    <cellStyle name="Output 2 3 2 7 2 8 8 2" xfId="36990" xr:uid="{00000000-0005-0000-0000-000037910000}"/>
    <cellStyle name="Output 2 3 2 7 2 8 8 3" xfId="36991" xr:uid="{00000000-0005-0000-0000-000038910000}"/>
    <cellStyle name="Output 2 3 2 7 2 8 9" xfId="36992" xr:uid="{00000000-0005-0000-0000-000039910000}"/>
    <cellStyle name="Output 2 3 2 7 2 8 9 2" xfId="36993" xr:uid="{00000000-0005-0000-0000-00003A910000}"/>
    <cellStyle name="Output 2 3 2 7 2 8 9 3" xfId="36994" xr:uid="{00000000-0005-0000-0000-00003B910000}"/>
    <cellStyle name="Output 2 3 2 7 2 9" xfId="36995" xr:uid="{00000000-0005-0000-0000-00003C910000}"/>
    <cellStyle name="Output 2 3 2 7 2 9 10" xfId="36996" xr:uid="{00000000-0005-0000-0000-00003D910000}"/>
    <cellStyle name="Output 2 3 2 7 2 9 11" xfId="36997" xr:uid="{00000000-0005-0000-0000-00003E910000}"/>
    <cellStyle name="Output 2 3 2 7 2 9 12" xfId="36998" xr:uid="{00000000-0005-0000-0000-00003F910000}"/>
    <cellStyle name="Output 2 3 2 7 2 9 2" xfId="36999" xr:uid="{00000000-0005-0000-0000-000040910000}"/>
    <cellStyle name="Output 2 3 2 7 2 9 2 2" xfId="37000" xr:uid="{00000000-0005-0000-0000-000041910000}"/>
    <cellStyle name="Output 2 3 2 7 2 9 2 3" xfId="37001" xr:uid="{00000000-0005-0000-0000-000042910000}"/>
    <cellStyle name="Output 2 3 2 7 2 9 3" xfId="37002" xr:uid="{00000000-0005-0000-0000-000043910000}"/>
    <cellStyle name="Output 2 3 2 7 2 9 3 2" xfId="37003" xr:uid="{00000000-0005-0000-0000-000044910000}"/>
    <cellStyle name="Output 2 3 2 7 2 9 3 3" xfId="37004" xr:uid="{00000000-0005-0000-0000-000045910000}"/>
    <cellStyle name="Output 2 3 2 7 2 9 4" xfId="37005" xr:uid="{00000000-0005-0000-0000-000046910000}"/>
    <cellStyle name="Output 2 3 2 7 2 9 4 2" xfId="37006" xr:uid="{00000000-0005-0000-0000-000047910000}"/>
    <cellStyle name="Output 2 3 2 7 2 9 4 3" xfId="37007" xr:uid="{00000000-0005-0000-0000-000048910000}"/>
    <cellStyle name="Output 2 3 2 7 2 9 5" xfId="37008" xr:uid="{00000000-0005-0000-0000-000049910000}"/>
    <cellStyle name="Output 2 3 2 7 2 9 5 2" xfId="37009" xr:uid="{00000000-0005-0000-0000-00004A910000}"/>
    <cellStyle name="Output 2 3 2 7 2 9 5 3" xfId="37010" xr:uid="{00000000-0005-0000-0000-00004B910000}"/>
    <cellStyle name="Output 2 3 2 7 2 9 6" xfId="37011" xr:uid="{00000000-0005-0000-0000-00004C910000}"/>
    <cellStyle name="Output 2 3 2 7 2 9 6 2" xfId="37012" xr:uid="{00000000-0005-0000-0000-00004D910000}"/>
    <cellStyle name="Output 2 3 2 7 2 9 6 3" xfId="37013" xr:uid="{00000000-0005-0000-0000-00004E910000}"/>
    <cellStyle name="Output 2 3 2 7 2 9 7" xfId="37014" xr:uid="{00000000-0005-0000-0000-00004F910000}"/>
    <cellStyle name="Output 2 3 2 7 2 9 7 2" xfId="37015" xr:uid="{00000000-0005-0000-0000-000050910000}"/>
    <cellStyle name="Output 2 3 2 7 2 9 7 3" xfId="37016" xr:uid="{00000000-0005-0000-0000-000051910000}"/>
    <cellStyle name="Output 2 3 2 7 2 9 8" xfId="37017" xr:uid="{00000000-0005-0000-0000-000052910000}"/>
    <cellStyle name="Output 2 3 2 7 2 9 8 2" xfId="37018" xr:uid="{00000000-0005-0000-0000-000053910000}"/>
    <cellStyle name="Output 2 3 2 7 2 9 8 3" xfId="37019" xr:uid="{00000000-0005-0000-0000-000054910000}"/>
    <cellStyle name="Output 2 3 2 7 2 9 9" xfId="37020" xr:uid="{00000000-0005-0000-0000-000055910000}"/>
    <cellStyle name="Output 2 3 2 7 2 9 9 2" xfId="37021" xr:uid="{00000000-0005-0000-0000-000056910000}"/>
    <cellStyle name="Output 2 3 2 7 2 9 9 3" xfId="37022" xr:uid="{00000000-0005-0000-0000-000057910000}"/>
    <cellStyle name="Output 2 3 2 7 3" xfId="37023" xr:uid="{00000000-0005-0000-0000-000058910000}"/>
    <cellStyle name="Output 2 3 2 7 3 10" xfId="37024" xr:uid="{00000000-0005-0000-0000-000059910000}"/>
    <cellStyle name="Output 2 3 2 7 3 11" xfId="37025" xr:uid="{00000000-0005-0000-0000-00005A910000}"/>
    <cellStyle name="Output 2 3 2 7 3 12" xfId="37026" xr:uid="{00000000-0005-0000-0000-00005B910000}"/>
    <cellStyle name="Output 2 3 2 7 3 2" xfId="37027" xr:uid="{00000000-0005-0000-0000-00005C910000}"/>
    <cellStyle name="Output 2 3 2 7 3 2 2" xfId="37028" xr:uid="{00000000-0005-0000-0000-00005D910000}"/>
    <cellStyle name="Output 2 3 2 7 3 2 3" xfId="37029" xr:uid="{00000000-0005-0000-0000-00005E910000}"/>
    <cellStyle name="Output 2 3 2 7 3 3" xfId="37030" xr:uid="{00000000-0005-0000-0000-00005F910000}"/>
    <cellStyle name="Output 2 3 2 7 3 3 2" xfId="37031" xr:uid="{00000000-0005-0000-0000-000060910000}"/>
    <cellStyle name="Output 2 3 2 7 3 3 3" xfId="37032" xr:uid="{00000000-0005-0000-0000-000061910000}"/>
    <cellStyle name="Output 2 3 2 7 3 4" xfId="37033" xr:uid="{00000000-0005-0000-0000-000062910000}"/>
    <cellStyle name="Output 2 3 2 7 3 4 2" xfId="37034" xr:uid="{00000000-0005-0000-0000-000063910000}"/>
    <cellStyle name="Output 2 3 2 7 3 4 3" xfId="37035" xr:uid="{00000000-0005-0000-0000-000064910000}"/>
    <cellStyle name="Output 2 3 2 7 3 5" xfId="37036" xr:uid="{00000000-0005-0000-0000-000065910000}"/>
    <cellStyle name="Output 2 3 2 7 3 5 2" xfId="37037" xr:uid="{00000000-0005-0000-0000-000066910000}"/>
    <cellStyle name="Output 2 3 2 7 3 5 3" xfId="37038" xr:uid="{00000000-0005-0000-0000-000067910000}"/>
    <cellStyle name="Output 2 3 2 7 3 6" xfId="37039" xr:uid="{00000000-0005-0000-0000-000068910000}"/>
    <cellStyle name="Output 2 3 2 7 3 6 2" xfId="37040" xr:uid="{00000000-0005-0000-0000-000069910000}"/>
    <cellStyle name="Output 2 3 2 7 3 6 3" xfId="37041" xr:uid="{00000000-0005-0000-0000-00006A910000}"/>
    <cellStyle name="Output 2 3 2 7 3 7" xfId="37042" xr:uid="{00000000-0005-0000-0000-00006B910000}"/>
    <cellStyle name="Output 2 3 2 7 3 7 2" xfId="37043" xr:uid="{00000000-0005-0000-0000-00006C910000}"/>
    <cellStyle name="Output 2 3 2 7 3 7 3" xfId="37044" xr:uid="{00000000-0005-0000-0000-00006D910000}"/>
    <cellStyle name="Output 2 3 2 7 3 8" xfId="37045" xr:uid="{00000000-0005-0000-0000-00006E910000}"/>
    <cellStyle name="Output 2 3 2 7 3 8 2" xfId="37046" xr:uid="{00000000-0005-0000-0000-00006F910000}"/>
    <cellStyle name="Output 2 3 2 7 3 8 3" xfId="37047" xr:uid="{00000000-0005-0000-0000-000070910000}"/>
    <cellStyle name="Output 2 3 2 7 3 9" xfId="37048" xr:uid="{00000000-0005-0000-0000-000071910000}"/>
    <cellStyle name="Output 2 3 2 7 3 9 2" xfId="37049" xr:uid="{00000000-0005-0000-0000-000072910000}"/>
    <cellStyle name="Output 2 3 2 7 3 9 3" xfId="37050" xr:uid="{00000000-0005-0000-0000-000073910000}"/>
    <cellStyle name="Output 2 3 2 7 4" xfId="37051" xr:uid="{00000000-0005-0000-0000-000074910000}"/>
    <cellStyle name="Output 2 3 2 7 4 10" xfId="37052" xr:uid="{00000000-0005-0000-0000-000075910000}"/>
    <cellStyle name="Output 2 3 2 7 4 11" xfId="37053" xr:uid="{00000000-0005-0000-0000-000076910000}"/>
    <cellStyle name="Output 2 3 2 7 4 12" xfId="37054" xr:uid="{00000000-0005-0000-0000-000077910000}"/>
    <cellStyle name="Output 2 3 2 7 4 2" xfId="37055" xr:uid="{00000000-0005-0000-0000-000078910000}"/>
    <cellStyle name="Output 2 3 2 7 4 2 2" xfId="37056" xr:uid="{00000000-0005-0000-0000-000079910000}"/>
    <cellStyle name="Output 2 3 2 7 4 2 3" xfId="37057" xr:uid="{00000000-0005-0000-0000-00007A910000}"/>
    <cellStyle name="Output 2 3 2 7 4 3" xfId="37058" xr:uid="{00000000-0005-0000-0000-00007B910000}"/>
    <cellStyle name="Output 2 3 2 7 4 3 2" xfId="37059" xr:uid="{00000000-0005-0000-0000-00007C910000}"/>
    <cellStyle name="Output 2 3 2 7 4 3 3" xfId="37060" xr:uid="{00000000-0005-0000-0000-00007D910000}"/>
    <cellStyle name="Output 2 3 2 7 4 4" xfId="37061" xr:uid="{00000000-0005-0000-0000-00007E910000}"/>
    <cellStyle name="Output 2 3 2 7 4 4 2" xfId="37062" xr:uid="{00000000-0005-0000-0000-00007F910000}"/>
    <cellStyle name="Output 2 3 2 7 4 4 3" xfId="37063" xr:uid="{00000000-0005-0000-0000-000080910000}"/>
    <cellStyle name="Output 2 3 2 7 4 5" xfId="37064" xr:uid="{00000000-0005-0000-0000-000081910000}"/>
    <cellStyle name="Output 2 3 2 7 4 5 2" xfId="37065" xr:uid="{00000000-0005-0000-0000-000082910000}"/>
    <cellStyle name="Output 2 3 2 7 4 5 3" xfId="37066" xr:uid="{00000000-0005-0000-0000-000083910000}"/>
    <cellStyle name="Output 2 3 2 7 4 6" xfId="37067" xr:uid="{00000000-0005-0000-0000-000084910000}"/>
    <cellStyle name="Output 2 3 2 7 4 6 2" xfId="37068" xr:uid="{00000000-0005-0000-0000-000085910000}"/>
    <cellStyle name="Output 2 3 2 7 4 6 3" xfId="37069" xr:uid="{00000000-0005-0000-0000-000086910000}"/>
    <cellStyle name="Output 2 3 2 7 4 7" xfId="37070" xr:uid="{00000000-0005-0000-0000-000087910000}"/>
    <cellStyle name="Output 2 3 2 7 4 7 2" xfId="37071" xr:uid="{00000000-0005-0000-0000-000088910000}"/>
    <cellStyle name="Output 2 3 2 7 4 7 3" xfId="37072" xr:uid="{00000000-0005-0000-0000-000089910000}"/>
    <cellStyle name="Output 2 3 2 7 4 8" xfId="37073" xr:uid="{00000000-0005-0000-0000-00008A910000}"/>
    <cellStyle name="Output 2 3 2 7 4 8 2" xfId="37074" xr:uid="{00000000-0005-0000-0000-00008B910000}"/>
    <cellStyle name="Output 2 3 2 7 4 8 3" xfId="37075" xr:uid="{00000000-0005-0000-0000-00008C910000}"/>
    <cellStyle name="Output 2 3 2 7 4 9" xfId="37076" xr:uid="{00000000-0005-0000-0000-00008D910000}"/>
    <cellStyle name="Output 2 3 2 7 4 9 2" xfId="37077" xr:uid="{00000000-0005-0000-0000-00008E910000}"/>
    <cellStyle name="Output 2 3 2 7 4 9 3" xfId="37078" xr:uid="{00000000-0005-0000-0000-00008F910000}"/>
    <cellStyle name="Output 2 3 2 7 5" xfId="37079" xr:uid="{00000000-0005-0000-0000-000090910000}"/>
    <cellStyle name="Output 2 3 2 7 5 10" xfId="37080" xr:uid="{00000000-0005-0000-0000-000091910000}"/>
    <cellStyle name="Output 2 3 2 7 5 11" xfId="37081" xr:uid="{00000000-0005-0000-0000-000092910000}"/>
    <cellStyle name="Output 2 3 2 7 5 12" xfId="37082" xr:uid="{00000000-0005-0000-0000-000093910000}"/>
    <cellStyle name="Output 2 3 2 7 5 2" xfId="37083" xr:uid="{00000000-0005-0000-0000-000094910000}"/>
    <cellStyle name="Output 2 3 2 7 5 2 2" xfId="37084" xr:uid="{00000000-0005-0000-0000-000095910000}"/>
    <cellStyle name="Output 2 3 2 7 5 2 3" xfId="37085" xr:uid="{00000000-0005-0000-0000-000096910000}"/>
    <cellStyle name="Output 2 3 2 7 5 3" xfId="37086" xr:uid="{00000000-0005-0000-0000-000097910000}"/>
    <cellStyle name="Output 2 3 2 7 5 3 2" xfId="37087" xr:uid="{00000000-0005-0000-0000-000098910000}"/>
    <cellStyle name="Output 2 3 2 7 5 3 3" xfId="37088" xr:uid="{00000000-0005-0000-0000-000099910000}"/>
    <cellStyle name="Output 2 3 2 7 5 4" xfId="37089" xr:uid="{00000000-0005-0000-0000-00009A910000}"/>
    <cellStyle name="Output 2 3 2 7 5 4 2" xfId="37090" xr:uid="{00000000-0005-0000-0000-00009B910000}"/>
    <cellStyle name="Output 2 3 2 7 5 4 3" xfId="37091" xr:uid="{00000000-0005-0000-0000-00009C910000}"/>
    <cellStyle name="Output 2 3 2 7 5 5" xfId="37092" xr:uid="{00000000-0005-0000-0000-00009D910000}"/>
    <cellStyle name="Output 2 3 2 7 5 5 2" xfId="37093" xr:uid="{00000000-0005-0000-0000-00009E910000}"/>
    <cellStyle name="Output 2 3 2 7 5 5 3" xfId="37094" xr:uid="{00000000-0005-0000-0000-00009F910000}"/>
    <cellStyle name="Output 2 3 2 7 5 6" xfId="37095" xr:uid="{00000000-0005-0000-0000-0000A0910000}"/>
    <cellStyle name="Output 2 3 2 7 5 6 2" xfId="37096" xr:uid="{00000000-0005-0000-0000-0000A1910000}"/>
    <cellStyle name="Output 2 3 2 7 5 6 3" xfId="37097" xr:uid="{00000000-0005-0000-0000-0000A2910000}"/>
    <cellStyle name="Output 2 3 2 7 5 7" xfId="37098" xr:uid="{00000000-0005-0000-0000-0000A3910000}"/>
    <cellStyle name="Output 2 3 2 7 5 7 2" xfId="37099" xr:uid="{00000000-0005-0000-0000-0000A4910000}"/>
    <cellStyle name="Output 2 3 2 7 5 7 3" xfId="37100" xr:uid="{00000000-0005-0000-0000-0000A5910000}"/>
    <cellStyle name="Output 2 3 2 7 5 8" xfId="37101" xr:uid="{00000000-0005-0000-0000-0000A6910000}"/>
    <cellStyle name="Output 2 3 2 7 5 8 2" xfId="37102" xr:uid="{00000000-0005-0000-0000-0000A7910000}"/>
    <cellStyle name="Output 2 3 2 7 5 8 3" xfId="37103" xr:uid="{00000000-0005-0000-0000-0000A8910000}"/>
    <cellStyle name="Output 2 3 2 7 5 9" xfId="37104" xr:uid="{00000000-0005-0000-0000-0000A9910000}"/>
    <cellStyle name="Output 2 3 2 7 5 9 2" xfId="37105" xr:uid="{00000000-0005-0000-0000-0000AA910000}"/>
    <cellStyle name="Output 2 3 2 7 5 9 3" xfId="37106" xr:uid="{00000000-0005-0000-0000-0000AB910000}"/>
    <cellStyle name="Output 2 3 2 7 6" xfId="37107" xr:uid="{00000000-0005-0000-0000-0000AC910000}"/>
    <cellStyle name="Output 2 3 2 7 6 2" xfId="37108" xr:uid="{00000000-0005-0000-0000-0000AD910000}"/>
    <cellStyle name="Output 2 3 2 7 6 3" xfId="37109" xr:uid="{00000000-0005-0000-0000-0000AE910000}"/>
    <cellStyle name="Output 2 3 2 7 7" xfId="37110" xr:uid="{00000000-0005-0000-0000-0000AF910000}"/>
    <cellStyle name="Output 2 3 2 7 7 2" xfId="37111" xr:uid="{00000000-0005-0000-0000-0000B0910000}"/>
    <cellStyle name="Output 2 3 2 7 7 3" xfId="37112" xr:uid="{00000000-0005-0000-0000-0000B1910000}"/>
    <cellStyle name="Output 2 3 2 7 8" xfId="58336" xr:uid="{00000000-0005-0000-0000-0000B2910000}"/>
    <cellStyle name="Output 2 3 2 8" xfId="406" xr:uid="{00000000-0005-0000-0000-0000B3910000}"/>
    <cellStyle name="Output 2 3 2 8 2" xfId="37113" xr:uid="{00000000-0005-0000-0000-0000B4910000}"/>
    <cellStyle name="Output 2 3 2 8 2 10" xfId="37114" xr:uid="{00000000-0005-0000-0000-0000B5910000}"/>
    <cellStyle name="Output 2 3 2 8 2 10 10" xfId="37115" xr:uid="{00000000-0005-0000-0000-0000B6910000}"/>
    <cellStyle name="Output 2 3 2 8 2 10 11" xfId="37116" xr:uid="{00000000-0005-0000-0000-0000B7910000}"/>
    <cellStyle name="Output 2 3 2 8 2 10 12" xfId="37117" xr:uid="{00000000-0005-0000-0000-0000B8910000}"/>
    <cellStyle name="Output 2 3 2 8 2 10 2" xfId="37118" xr:uid="{00000000-0005-0000-0000-0000B9910000}"/>
    <cellStyle name="Output 2 3 2 8 2 10 2 2" xfId="37119" xr:uid="{00000000-0005-0000-0000-0000BA910000}"/>
    <cellStyle name="Output 2 3 2 8 2 10 2 3" xfId="37120" xr:uid="{00000000-0005-0000-0000-0000BB910000}"/>
    <cellStyle name="Output 2 3 2 8 2 10 3" xfId="37121" xr:uid="{00000000-0005-0000-0000-0000BC910000}"/>
    <cellStyle name="Output 2 3 2 8 2 10 3 2" xfId="37122" xr:uid="{00000000-0005-0000-0000-0000BD910000}"/>
    <cellStyle name="Output 2 3 2 8 2 10 3 3" xfId="37123" xr:uid="{00000000-0005-0000-0000-0000BE910000}"/>
    <cellStyle name="Output 2 3 2 8 2 10 4" xfId="37124" xr:uid="{00000000-0005-0000-0000-0000BF910000}"/>
    <cellStyle name="Output 2 3 2 8 2 10 4 2" xfId="37125" xr:uid="{00000000-0005-0000-0000-0000C0910000}"/>
    <cellStyle name="Output 2 3 2 8 2 10 4 3" xfId="37126" xr:uid="{00000000-0005-0000-0000-0000C1910000}"/>
    <cellStyle name="Output 2 3 2 8 2 10 5" xfId="37127" xr:uid="{00000000-0005-0000-0000-0000C2910000}"/>
    <cellStyle name="Output 2 3 2 8 2 10 5 2" xfId="37128" xr:uid="{00000000-0005-0000-0000-0000C3910000}"/>
    <cellStyle name="Output 2 3 2 8 2 10 5 3" xfId="37129" xr:uid="{00000000-0005-0000-0000-0000C4910000}"/>
    <cellStyle name="Output 2 3 2 8 2 10 6" xfId="37130" xr:uid="{00000000-0005-0000-0000-0000C5910000}"/>
    <cellStyle name="Output 2 3 2 8 2 10 6 2" xfId="37131" xr:uid="{00000000-0005-0000-0000-0000C6910000}"/>
    <cellStyle name="Output 2 3 2 8 2 10 6 3" xfId="37132" xr:uid="{00000000-0005-0000-0000-0000C7910000}"/>
    <cellStyle name="Output 2 3 2 8 2 10 7" xfId="37133" xr:uid="{00000000-0005-0000-0000-0000C8910000}"/>
    <cellStyle name="Output 2 3 2 8 2 10 7 2" xfId="37134" xr:uid="{00000000-0005-0000-0000-0000C9910000}"/>
    <cellStyle name="Output 2 3 2 8 2 10 7 3" xfId="37135" xr:uid="{00000000-0005-0000-0000-0000CA910000}"/>
    <cellStyle name="Output 2 3 2 8 2 10 8" xfId="37136" xr:uid="{00000000-0005-0000-0000-0000CB910000}"/>
    <cellStyle name="Output 2 3 2 8 2 10 8 2" xfId="37137" xr:uid="{00000000-0005-0000-0000-0000CC910000}"/>
    <cellStyle name="Output 2 3 2 8 2 10 8 3" xfId="37138" xr:uid="{00000000-0005-0000-0000-0000CD910000}"/>
    <cellStyle name="Output 2 3 2 8 2 10 9" xfId="37139" xr:uid="{00000000-0005-0000-0000-0000CE910000}"/>
    <cellStyle name="Output 2 3 2 8 2 10 9 2" xfId="37140" xr:uid="{00000000-0005-0000-0000-0000CF910000}"/>
    <cellStyle name="Output 2 3 2 8 2 10 9 3" xfId="37141" xr:uid="{00000000-0005-0000-0000-0000D0910000}"/>
    <cellStyle name="Output 2 3 2 8 2 11" xfId="37142" xr:uid="{00000000-0005-0000-0000-0000D1910000}"/>
    <cellStyle name="Output 2 3 2 8 2 11 2" xfId="37143" xr:uid="{00000000-0005-0000-0000-0000D2910000}"/>
    <cellStyle name="Output 2 3 2 8 2 11 3" xfId="37144" xr:uid="{00000000-0005-0000-0000-0000D3910000}"/>
    <cellStyle name="Output 2 3 2 8 2 12" xfId="37145" xr:uid="{00000000-0005-0000-0000-0000D4910000}"/>
    <cellStyle name="Output 2 3 2 8 2 12 2" xfId="37146" xr:uid="{00000000-0005-0000-0000-0000D5910000}"/>
    <cellStyle name="Output 2 3 2 8 2 12 3" xfId="37147" xr:uid="{00000000-0005-0000-0000-0000D6910000}"/>
    <cellStyle name="Output 2 3 2 8 2 13" xfId="37148" xr:uid="{00000000-0005-0000-0000-0000D7910000}"/>
    <cellStyle name="Output 2 3 2 8 2 13 2" xfId="37149" xr:uid="{00000000-0005-0000-0000-0000D8910000}"/>
    <cellStyle name="Output 2 3 2 8 2 13 3" xfId="37150" xr:uid="{00000000-0005-0000-0000-0000D9910000}"/>
    <cellStyle name="Output 2 3 2 8 2 14" xfId="37151" xr:uid="{00000000-0005-0000-0000-0000DA910000}"/>
    <cellStyle name="Output 2 3 2 8 2 14 2" xfId="37152" xr:uid="{00000000-0005-0000-0000-0000DB910000}"/>
    <cellStyle name="Output 2 3 2 8 2 14 3" xfId="37153" xr:uid="{00000000-0005-0000-0000-0000DC910000}"/>
    <cellStyle name="Output 2 3 2 8 2 15" xfId="37154" xr:uid="{00000000-0005-0000-0000-0000DD910000}"/>
    <cellStyle name="Output 2 3 2 8 2 15 2" xfId="37155" xr:uid="{00000000-0005-0000-0000-0000DE910000}"/>
    <cellStyle name="Output 2 3 2 8 2 15 3" xfId="37156" xr:uid="{00000000-0005-0000-0000-0000DF910000}"/>
    <cellStyle name="Output 2 3 2 8 2 16" xfId="37157" xr:uid="{00000000-0005-0000-0000-0000E0910000}"/>
    <cellStyle name="Output 2 3 2 8 2 16 2" xfId="37158" xr:uid="{00000000-0005-0000-0000-0000E1910000}"/>
    <cellStyle name="Output 2 3 2 8 2 16 3" xfId="37159" xr:uid="{00000000-0005-0000-0000-0000E2910000}"/>
    <cellStyle name="Output 2 3 2 8 2 17" xfId="37160" xr:uid="{00000000-0005-0000-0000-0000E3910000}"/>
    <cellStyle name="Output 2 3 2 8 2 17 2" xfId="37161" xr:uid="{00000000-0005-0000-0000-0000E4910000}"/>
    <cellStyle name="Output 2 3 2 8 2 17 3" xfId="37162" xr:uid="{00000000-0005-0000-0000-0000E5910000}"/>
    <cellStyle name="Output 2 3 2 8 2 18" xfId="37163" xr:uid="{00000000-0005-0000-0000-0000E6910000}"/>
    <cellStyle name="Output 2 3 2 8 2 18 2" xfId="37164" xr:uid="{00000000-0005-0000-0000-0000E7910000}"/>
    <cellStyle name="Output 2 3 2 8 2 18 3" xfId="37165" xr:uid="{00000000-0005-0000-0000-0000E8910000}"/>
    <cellStyle name="Output 2 3 2 8 2 19" xfId="37166" xr:uid="{00000000-0005-0000-0000-0000E9910000}"/>
    <cellStyle name="Output 2 3 2 8 2 2" xfId="37167" xr:uid="{00000000-0005-0000-0000-0000EA910000}"/>
    <cellStyle name="Output 2 3 2 8 2 2 10" xfId="37168" xr:uid="{00000000-0005-0000-0000-0000EB910000}"/>
    <cellStyle name="Output 2 3 2 8 2 2 11" xfId="37169" xr:uid="{00000000-0005-0000-0000-0000EC910000}"/>
    <cellStyle name="Output 2 3 2 8 2 2 12" xfId="37170" xr:uid="{00000000-0005-0000-0000-0000ED910000}"/>
    <cellStyle name="Output 2 3 2 8 2 2 2" xfId="37171" xr:uid="{00000000-0005-0000-0000-0000EE910000}"/>
    <cellStyle name="Output 2 3 2 8 2 2 2 2" xfId="37172" xr:uid="{00000000-0005-0000-0000-0000EF910000}"/>
    <cellStyle name="Output 2 3 2 8 2 2 2 3" xfId="37173" xr:uid="{00000000-0005-0000-0000-0000F0910000}"/>
    <cellStyle name="Output 2 3 2 8 2 2 3" xfId="37174" xr:uid="{00000000-0005-0000-0000-0000F1910000}"/>
    <cellStyle name="Output 2 3 2 8 2 2 3 2" xfId="37175" xr:uid="{00000000-0005-0000-0000-0000F2910000}"/>
    <cellStyle name="Output 2 3 2 8 2 2 3 3" xfId="37176" xr:uid="{00000000-0005-0000-0000-0000F3910000}"/>
    <cellStyle name="Output 2 3 2 8 2 2 4" xfId="37177" xr:uid="{00000000-0005-0000-0000-0000F4910000}"/>
    <cellStyle name="Output 2 3 2 8 2 2 4 2" xfId="37178" xr:uid="{00000000-0005-0000-0000-0000F5910000}"/>
    <cellStyle name="Output 2 3 2 8 2 2 4 3" xfId="37179" xr:uid="{00000000-0005-0000-0000-0000F6910000}"/>
    <cellStyle name="Output 2 3 2 8 2 2 5" xfId="37180" xr:uid="{00000000-0005-0000-0000-0000F7910000}"/>
    <cellStyle name="Output 2 3 2 8 2 2 5 2" xfId="37181" xr:uid="{00000000-0005-0000-0000-0000F8910000}"/>
    <cellStyle name="Output 2 3 2 8 2 2 5 3" xfId="37182" xr:uid="{00000000-0005-0000-0000-0000F9910000}"/>
    <cellStyle name="Output 2 3 2 8 2 2 6" xfId="37183" xr:uid="{00000000-0005-0000-0000-0000FA910000}"/>
    <cellStyle name="Output 2 3 2 8 2 2 6 2" xfId="37184" xr:uid="{00000000-0005-0000-0000-0000FB910000}"/>
    <cellStyle name="Output 2 3 2 8 2 2 6 3" xfId="37185" xr:uid="{00000000-0005-0000-0000-0000FC910000}"/>
    <cellStyle name="Output 2 3 2 8 2 2 7" xfId="37186" xr:uid="{00000000-0005-0000-0000-0000FD910000}"/>
    <cellStyle name="Output 2 3 2 8 2 2 7 2" xfId="37187" xr:uid="{00000000-0005-0000-0000-0000FE910000}"/>
    <cellStyle name="Output 2 3 2 8 2 2 7 3" xfId="37188" xr:uid="{00000000-0005-0000-0000-0000FF910000}"/>
    <cellStyle name="Output 2 3 2 8 2 2 8" xfId="37189" xr:uid="{00000000-0005-0000-0000-000000920000}"/>
    <cellStyle name="Output 2 3 2 8 2 2 8 2" xfId="37190" xr:uid="{00000000-0005-0000-0000-000001920000}"/>
    <cellStyle name="Output 2 3 2 8 2 2 8 3" xfId="37191" xr:uid="{00000000-0005-0000-0000-000002920000}"/>
    <cellStyle name="Output 2 3 2 8 2 2 9" xfId="37192" xr:uid="{00000000-0005-0000-0000-000003920000}"/>
    <cellStyle name="Output 2 3 2 8 2 2 9 2" xfId="37193" xr:uid="{00000000-0005-0000-0000-000004920000}"/>
    <cellStyle name="Output 2 3 2 8 2 2 9 3" xfId="37194" xr:uid="{00000000-0005-0000-0000-000005920000}"/>
    <cellStyle name="Output 2 3 2 8 2 20" xfId="37195" xr:uid="{00000000-0005-0000-0000-000006920000}"/>
    <cellStyle name="Output 2 3 2 8 2 21" xfId="37196" xr:uid="{00000000-0005-0000-0000-000007920000}"/>
    <cellStyle name="Output 2 3 2 8 2 3" xfId="37197" xr:uid="{00000000-0005-0000-0000-000008920000}"/>
    <cellStyle name="Output 2 3 2 8 2 3 10" xfId="37198" xr:uid="{00000000-0005-0000-0000-000009920000}"/>
    <cellStyle name="Output 2 3 2 8 2 3 11" xfId="37199" xr:uid="{00000000-0005-0000-0000-00000A920000}"/>
    <cellStyle name="Output 2 3 2 8 2 3 12" xfId="37200" xr:uid="{00000000-0005-0000-0000-00000B920000}"/>
    <cellStyle name="Output 2 3 2 8 2 3 2" xfId="37201" xr:uid="{00000000-0005-0000-0000-00000C920000}"/>
    <cellStyle name="Output 2 3 2 8 2 3 2 2" xfId="37202" xr:uid="{00000000-0005-0000-0000-00000D920000}"/>
    <cellStyle name="Output 2 3 2 8 2 3 2 3" xfId="37203" xr:uid="{00000000-0005-0000-0000-00000E920000}"/>
    <cellStyle name="Output 2 3 2 8 2 3 3" xfId="37204" xr:uid="{00000000-0005-0000-0000-00000F920000}"/>
    <cellStyle name="Output 2 3 2 8 2 3 3 2" xfId="37205" xr:uid="{00000000-0005-0000-0000-000010920000}"/>
    <cellStyle name="Output 2 3 2 8 2 3 3 3" xfId="37206" xr:uid="{00000000-0005-0000-0000-000011920000}"/>
    <cellStyle name="Output 2 3 2 8 2 3 4" xfId="37207" xr:uid="{00000000-0005-0000-0000-000012920000}"/>
    <cellStyle name="Output 2 3 2 8 2 3 4 2" xfId="37208" xr:uid="{00000000-0005-0000-0000-000013920000}"/>
    <cellStyle name="Output 2 3 2 8 2 3 4 3" xfId="37209" xr:uid="{00000000-0005-0000-0000-000014920000}"/>
    <cellStyle name="Output 2 3 2 8 2 3 5" xfId="37210" xr:uid="{00000000-0005-0000-0000-000015920000}"/>
    <cellStyle name="Output 2 3 2 8 2 3 5 2" xfId="37211" xr:uid="{00000000-0005-0000-0000-000016920000}"/>
    <cellStyle name="Output 2 3 2 8 2 3 5 3" xfId="37212" xr:uid="{00000000-0005-0000-0000-000017920000}"/>
    <cellStyle name="Output 2 3 2 8 2 3 6" xfId="37213" xr:uid="{00000000-0005-0000-0000-000018920000}"/>
    <cellStyle name="Output 2 3 2 8 2 3 6 2" xfId="37214" xr:uid="{00000000-0005-0000-0000-000019920000}"/>
    <cellStyle name="Output 2 3 2 8 2 3 6 3" xfId="37215" xr:uid="{00000000-0005-0000-0000-00001A920000}"/>
    <cellStyle name="Output 2 3 2 8 2 3 7" xfId="37216" xr:uid="{00000000-0005-0000-0000-00001B920000}"/>
    <cellStyle name="Output 2 3 2 8 2 3 7 2" xfId="37217" xr:uid="{00000000-0005-0000-0000-00001C920000}"/>
    <cellStyle name="Output 2 3 2 8 2 3 7 3" xfId="37218" xr:uid="{00000000-0005-0000-0000-00001D920000}"/>
    <cellStyle name="Output 2 3 2 8 2 3 8" xfId="37219" xr:uid="{00000000-0005-0000-0000-00001E920000}"/>
    <cellStyle name="Output 2 3 2 8 2 3 8 2" xfId="37220" xr:uid="{00000000-0005-0000-0000-00001F920000}"/>
    <cellStyle name="Output 2 3 2 8 2 3 8 3" xfId="37221" xr:uid="{00000000-0005-0000-0000-000020920000}"/>
    <cellStyle name="Output 2 3 2 8 2 3 9" xfId="37222" xr:uid="{00000000-0005-0000-0000-000021920000}"/>
    <cellStyle name="Output 2 3 2 8 2 3 9 2" xfId="37223" xr:uid="{00000000-0005-0000-0000-000022920000}"/>
    <cellStyle name="Output 2 3 2 8 2 3 9 3" xfId="37224" xr:uid="{00000000-0005-0000-0000-000023920000}"/>
    <cellStyle name="Output 2 3 2 8 2 4" xfId="37225" xr:uid="{00000000-0005-0000-0000-000024920000}"/>
    <cellStyle name="Output 2 3 2 8 2 4 10" xfId="37226" xr:uid="{00000000-0005-0000-0000-000025920000}"/>
    <cellStyle name="Output 2 3 2 8 2 4 11" xfId="37227" xr:uid="{00000000-0005-0000-0000-000026920000}"/>
    <cellStyle name="Output 2 3 2 8 2 4 12" xfId="37228" xr:uid="{00000000-0005-0000-0000-000027920000}"/>
    <cellStyle name="Output 2 3 2 8 2 4 2" xfId="37229" xr:uid="{00000000-0005-0000-0000-000028920000}"/>
    <cellStyle name="Output 2 3 2 8 2 4 2 2" xfId="37230" xr:uid="{00000000-0005-0000-0000-000029920000}"/>
    <cellStyle name="Output 2 3 2 8 2 4 2 3" xfId="37231" xr:uid="{00000000-0005-0000-0000-00002A920000}"/>
    <cellStyle name="Output 2 3 2 8 2 4 3" xfId="37232" xr:uid="{00000000-0005-0000-0000-00002B920000}"/>
    <cellStyle name="Output 2 3 2 8 2 4 3 2" xfId="37233" xr:uid="{00000000-0005-0000-0000-00002C920000}"/>
    <cellStyle name="Output 2 3 2 8 2 4 3 3" xfId="37234" xr:uid="{00000000-0005-0000-0000-00002D920000}"/>
    <cellStyle name="Output 2 3 2 8 2 4 4" xfId="37235" xr:uid="{00000000-0005-0000-0000-00002E920000}"/>
    <cellStyle name="Output 2 3 2 8 2 4 4 2" xfId="37236" xr:uid="{00000000-0005-0000-0000-00002F920000}"/>
    <cellStyle name="Output 2 3 2 8 2 4 4 3" xfId="37237" xr:uid="{00000000-0005-0000-0000-000030920000}"/>
    <cellStyle name="Output 2 3 2 8 2 4 5" xfId="37238" xr:uid="{00000000-0005-0000-0000-000031920000}"/>
    <cellStyle name="Output 2 3 2 8 2 4 5 2" xfId="37239" xr:uid="{00000000-0005-0000-0000-000032920000}"/>
    <cellStyle name="Output 2 3 2 8 2 4 5 3" xfId="37240" xr:uid="{00000000-0005-0000-0000-000033920000}"/>
    <cellStyle name="Output 2 3 2 8 2 4 6" xfId="37241" xr:uid="{00000000-0005-0000-0000-000034920000}"/>
    <cellStyle name="Output 2 3 2 8 2 4 6 2" xfId="37242" xr:uid="{00000000-0005-0000-0000-000035920000}"/>
    <cellStyle name="Output 2 3 2 8 2 4 6 3" xfId="37243" xr:uid="{00000000-0005-0000-0000-000036920000}"/>
    <cellStyle name="Output 2 3 2 8 2 4 7" xfId="37244" xr:uid="{00000000-0005-0000-0000-000037920000}"/>
    <cellStyle name="Output 2 3 2 8 2 4 7 2" xfId="37245" xr:uid="{00000000-0005-0000-0000-000038920000}"/>
    <cellStyle name="Output 2 3 2 8 2 4 7 3" xfId="37246" xr:uid="{00000000-0005-0000-0000-000039920000}"/>
    <cellStyle name="Output 2 3 2 8 2 4 8" xfId="37247" xr:uid="{00000000-0005-0000-0000-00003A920000}"/>
    <cellStyle name="Output 2 3 2 8 2 4 8 2" xfId="37248" xr:uid="{00000000-0005-0000-0000-00003B920000}"/>
    <cellStyle name="Output 2 3 2 8 2 4 8 3" xfId="37249" xr:uid="{00000000-0005-0000-0000-00003C920000}"/>
    <cellStyle name="Output 2 3 2 8 2 4 9" xfId="37250" xr:uid="{00000000-0005-0000-0000-00003D920000}"/>
    <cellStyle name="Output 2 3 2 8 2 4 9 2" xfId="37251" xr:uid="{00000000-0005-0000-0000-00003E920000}"/>
    <cellStyle name="Output 2 3 2 8 2 4 9 3" xfId="37252" xr:uid="{00000000-0005-0000-0000-00003F920000}"/>
    <cellStyle name="Output 2 3 2 8 2 5" xfId="37253" xr:uid="{00000000-0005-0000-0000-000040920000}"/>
    <cellStyle name="Output 2 3 2 8 2 5 10" xfId="37254" xr:uid="{00000000-0005-0000-0000-000041920000}"/>
    <cellStyle name="Output 2 3 2 8 2 5 11" xfId="37255" xr:uid="{00000000-0005-0000-0000-000042920000}"/>
    <cellStyle name="Output 2 3 2 8 2 5 12" xfId="37256" xr:uid="{00000000-0005-0000-0000-000043920000}"/>
    <cellStyle name="Output 2 3 2 8 2 5 2" xfId="37257" xr:uid="{00000000-0005-0000-0000-000044920000}"/>
    <cellStyle name="Output 2 3 2 8 2 5 2 2" xfId="37258" xr:uid="{00000000-0005-0000-0000-000045920000}"/>
    <cellStyle name="Output 2 3 2 8 2 5 2 3" xfId="37259" xr:uid="{00000000-0005-0000-0000-000046920000}"/>
    <cellStyle name="Output 2 3 2 8 2 5 3" xfId="37260" xr:uid="{00000000-0005-0000-0000-000047920000}"/>
    <cellStyle name="Output 2 3 2 8 2 5 3 2" xfId="37261" xr:uid="{00000000-0005-0000-0000-000048920000}"/>
    <cellStyle name="Output 2 3 2 8 2 5 3 3" xfId="37262" xr:uid="{00000000-0005-0000-0000-000049920000}"/>
    <cellStyle name="Output 2 3 2 8 2 5 4" xfId="37263" xr:uid="{00000000-0005-0000-0000-00004A920000}"/>
    <cellStyle name="Output 2 3 2 8 2 5 4 2" xfId="37264" xr:uid="{00000000-0005-0000-0000-00004B920000}"/>
    <cellStyle name="Output 2 3 2 8 2 5 4 3" xfId="37265" xr:uid="{00000000-0005-0000-0000-00004C920000}"/>
    <cellStyle name="Output 2 3 2 8 2 5 5" xfId="37266" xr:uid="{00000000-0005-0000-0000-00004D920000}"/>
    <cellStyle name="Output 2 3 2 8 2 5 5 2" xfId="37267" xr:uid="{00000000-0005-0000-0000-00004E920000}"/>
    <cellStyle name="Output 2 3 2 8 2 5 5 3" xfId="37268" xr:uid="{00000000-0005-0000-0000-00004F920000}"/>
    <cellStyle name="Output 2 3 2 8 2 5 6" xfId="37269" xr:uid="{00000000-0005-0000-0000-000050920000}"/>
    <cellStyle name="Output 2 3 2 8 2 5 6 2" xfId="37270" xr:uid="{00000000-0005-0000-0000-000051920000}"/>
    <cellStyle name="Output 2 3 2 8 2 5 6 3" xfId="37271" xr:uid="{00000000-0005-0000-0000-000052920000}"/>
    <cellStyle name="Output 2 3 2 8 2 5 7" xfId="37272" xr:uid="{00000000-0005-0000-0000-000053920000}"/>
    <cellStyle name="Output 2 3 2 8 2 5 7 2" xfId="37273" xr:uid="{00000000-0005-0000-0000-000054920000}"/>
    <cellStyle name="Output 2 3 2 8 2 5 7 3" xfId="37274" xr:uid="{00000000-0005-0000-0000-000055920000}"/>
    <cellStyle name="Output 2 3 2 8 2 5 8" xfId="37275" xr:uid="{00000000-0005-0000-0000-000056920000}"/>
    <cellStyle name="Output 2 3 2 8 2 5 8 2" xfId="37276" xr:uid="{00000000-0005-0000-0000-000057920000}"/>
    <cellStyle name="Output 2 3 2 8 2 5 8 3" xfId="37277" xr:uid="{00000000-0005-0000-0000-000058920000}"/>
    <cellStyle name="Output 2 3 2 8 2 5 9" xfId="37278" xr:uid="{00000000-0005-0000-0000-000059920000}"/>
    <cellStyle name="Output 2 3 2 8 2 5 9 2" xfId="37279" xr:uid="{00000000-0005-0000-0000-00005A920000}"/>
    <cellStyle name="Output 2 3 2 8 2 5 9 3" xfId="37280" xr:uid="{00000000-0005-0000-0000-00005B920000}"/>
    <cellStyle name="Output 2 3 2 8 2 6" xfId="37281" xr:uid="{00000000-0005-0000-0000-00005C920000}"/>
    <cellStyle name="Output 2 3 2 8 2 6 10" xfId="37282" xr:uid="{00000000-0005-0000-0000-00005D920000}"/>
    <cellStyle name="Output 2 3 2 8 2 6 11" xfId="37283" xr:uid="{00000000-0005-0000-0000-00005E920000}"/>
    <cellStyle name="Output 2 3 2 8 2 6 12" xfId="37284" xr:uid="{00000000-0005-0000-0000-00005F920000}"/>
    <cellStyle name="Output 2 3 2 8 2 6 2" xfId="37285" xr:uid="{00000000-0005-0000-0000-000060920000}"/>
    <cellStyle name="Output 2 3 2 8 2 6 2 2" xfId="37286" xr:uid="{00000000-0005-0000-0000-000061920000}"/>
    <cellStyle name="Output 2 3 2 8 2 6 2 3" xfId="37287" xr:uid="{00000000-0005-0000-0000-000062920000}"/>
    <cellStyle name="Output 2 3 2 8 2 6 3" xfId="37288" xr:uid="{00000000-0005-0000-0000-000063920000}"/>
    <cellStyle name="Output 2 3 2 8 2 6 3 2" xfId="37289" xr:uid="{00000000-0005-0000-0000-000064920000}"/>
    <cellStyle name="Output 2 3 2 8 2 6 3 3" xfId="37290" xr:uid="{00000000-0005-0000-0000-000065920000}"/>
    <cellStyle name="Output 2 3 2 8 2 6 4" xfId="37291" xr:uid="{00000000-0005-0000-0000-000066920000}"/>
    <cellStyle name="Output 2 3 2 8 2 6 4 2" xfId="37292" xr:uid="{00000000-0005-0000-0000-000067920000}"/>
    <cellStyle name="Output 2 3 2 8 2 6 4 3" xfId="37293" xr:uid="{00000000-0005-0000-0000-000068920000}"/>
    <cellStyle name="Output 2 3 2 8 2 6 5" xfId="37294" xr:uid="{00000000-0005-0000-0000-000069920000}"/>
    <cellStyle name="Output 2 3 2 8 2 6 5 2" xfId="37295" xr:uid="{00000000-0005-0000-0000-00006A920000}"/>
    <cellStyle name="Output 2 3 2 8 2 6 5 3" xfId="37296" xr:uid="{00000000-0005-0000-0000-00006B920000}"/>
    <cellStyle name="Output 2 3 2 8 2 6 6" xfId="37297" xr:uid="{00000000-0005-0000-0000-00006C920000}"/>
    <cellStyle name="Output 2 3 2 8 2 6 6 2" xfId="37298" xr:uid="{00000000-0005-0000-0000-00006D920000}"/>
    <cellStyle name="Output 2 3 2 8 2 6 6 3" xfId="37299" xr:uid="{00000000-0005-0000-0000-00006E920000}"/>
    <cellStyle name="Output 2 3 2 8 2 6 7" xfId="37300" xr:uid="{00000000-0005-0000-0000-00006F920000}"/>
    <cellStyle name="Output 2 3 2 8 2 6 7 2" xfId="37301" xr:uid="{00000000-0005-0000-0000-000070920000}"/>
    <cellStyle name="Output 2 3 2 8 2 6 7 3" xfId="37302" xr:uid="{00000000-0005-0000-0000-000071920000}"/>
    <cellStyle name="Output 2 3 2 8 2 6 8" xfId="37303" xr:uid="{00000000-0005-0000-0000-000072920000}"/>
    <cellStyle name="Output 2 3 2 8 2 6 8 2" xfId="37304" xr:uid="{00000000-0005-0000-0000-000073920000}"/>
    <cellStyle name="Output 2 3 2 8 2 6 8 3" xfId="37305" xr:uid="{00000000-0005-0000-0000-000074920000}"/>
    <cellStyle name="Output 2 3 2 8 2 6 9" xfId="37306" xr:uid="{00000000-0005-0000-0000-000075920000}"/>
    <cellStyle name="Output 2 3 2 8 2 6 9 2" xfId="37307" xr:uid="{00000000-0005-0000-0000-000076920000}"/>
    <cellStyle name="Output 2 3 2 8 2 6 9 3" xfId="37308" xr:uid="{00000000-0005-0000-0000-000077920000}"/>
    <cellStyle name="Output 2 3 2 8 2 7" xfId="37309" xr:uid="{00000000-0005-0000-0000-000078920000}"/>
    <cellStyle name="Output 2 3 2 8 2 7 10" xfId="37310" xr:uid="{00000000-0005-0000-0000-000079920000}"/>
    <cellStyle name="Output 2 3 2 8 2 7 11" xfId="37311" xr:uid="{00000000-0005-0000-0000-00007A920000}"/>
    <cellStyle name="Output 2 3 2 8 2 7 12" xfId="37312" xr:uid="{00000000-0005-0000-0000-00007B920000}"/>
    <cellStyle name="Output 2 3 2 8 2 7 2" xfId="37313" xr:uid="{00000000-0005-0000-0000-00007C920000}"/>
    <cellStyle name="Output 2 3 2 8 2 7 2 2" xfId="37314" xr:uid="{00000000-0005-0000-0000-00007D920000}"/>
    <cellStyle name="Output 2 3 2 8 2 7 2 3" xfId="37315" xr:uid="{00000000-0005-0000-0000-00007E920000}"/>
    <cellStyle name="Output 2 3 2 8 2 7 3" xfId="37316" xr:uid="{00000000-0005-0000-0000-00007F920000}"/>
    <cellStyle name="Output 2 3 2 8 2 7 3 2" xfId="37317" xr:uid="{00000000-0005-0000-0000-000080920000}"/>
    <cellStyle name="Output 2 3 2 8 2 7 3 3" xfId="37318" xr:uid="{00000000-0005-0000-0000-000081920000}"/>
    <cellStyle name="Output 2 3 2 8 2 7 4" xfId="37319" xr:uid="{00000000-0005-0000-0000-000082920000}"/>
    <cellStyle name="Output 2 3 2 8 2 7 4 2" xfId="37320" xr:uid="{00000000-0005-0000-0000-000083920000}"/>
    <cellStyle name="Output 2 3 2 8 2 7 4 3" xfId="37321" xr:uid="{00000000-0005-0000-0000-000084920000}"/>
    <cellStyle name="Output 2 3 2 8 2 7 5" xfId="37322" xr:uid="{00000000-0005-0000-0000-000085920000}"/>
    <cellStyle name="Output 2 3 2 8 2 7 5 2" xfId="37323" xr:uid="{00000000-0005-0000-0000-000086920000}"/>
    <cellStyle name="Output 2 3 2 8 2 7 5 3" xfId="37324" xr:uid="{00000000-0005-0000-0000-000087920000}"/>
    <cellStyle name="Output 2 3 2 8 2 7 6" xfId="37325" xr:uid="{00000000-0005-0000-0000-000088920000}"/>
    <cellStyle name="Output 2 3 2 8 2 7 6 2" xfId="37326" xr:uid="{00000000-0005-0000-0000-000089920000}"/>
    <cellStyle name="Output 2 3 2 8 2 7 6 3" xfId="37327" xr:uid="{00000000-0005-0000-0000-00008A920000}"/>
    <cellStyle name="Output 2 3 2 8 2 7 7" xfId="37328" xr:uid="{00000000-0005-0000-0000-00008B920000}"/>
    <cellStyle name="Output 2 3 2 8 2 7 7 2" xfId="37329" xr:uid="{00000000-0005-0000-0000-00008C920000}"/>
    <cellStyle name="Output 2 3 2 8 2 7 7 3" xfId="37330" xr:uid="{00000000-0005-0000-0000-00008D920000}"/>
    <cellStyle name="Output 2 3 2 8 2 7 8" xfId="37331" xr:uid="{00000000-0005-0000-0000-00008E920000}"/>
    <cellStyle name="Output 2 3 2 8 2 7 8 2" xfId="37332" xr:uid="{00000000-0005-0000-0000-00008F920000}"/>
    <cellStyle name="Output 2 3 2 8 2 7 8 3" xfId="37333" xr:uid="{00000000-0005-0000-0000-000090920000}"/>
    <cellStyle name="Output 2 3 2 8 2 7 9" xfId="37334" xr:uid="{00000000-0005-0000-0000-000091920000}"/>
    <cellStyle name="Output 2 3 2 8 2 7 9 2" xfId="37335" xr:uid="{00000000-0005-0000-0000-000092920000}"/>
    <cellStyle name="Output 2 3 2 8 2 7 9 3" xfId="37336" xr:uid="{00000000-0005-0000-0000-000093920000}"/>
    <cellStyle name="Output 2 3 2 8 2 8" xfId="37337" xr:uid="{00000000-0005-0000-0000-000094920000}"/>
    <cellStyle name="Output 2 3 2 8 2 8 10" xfId="37338" xr:uid="{00000000-0005-0000-0000-000095920000}"/>
    <cellStyle name="Output 2 3 2 8 2 8 11" xfId="37339" xr:uid="{00000000-0005-0000-0000-000096920000}"/>
    <cellStyle name="Output 2 3 2 8 2 8 12" xfId="37340" xr:uid="{00000000-0005-0000-0000-000097920000}"/>
    <cellStyle name="Output 2 3 2 8 2 8 2" xfId="37341" xr:uid="{00000000-0005-0000-0000-000098920000}"/>
    <cellStyle name="Output 2 3 2 8 2 8 2 2" xfId="37342" xr:uid="{00000000-0005-0000-0000-000099920000}"/>
    <cellStyle name="Output 2 3 2 8 2 8 2 3" xfId="37343" xr:uid="{00000000-0005-0000-0000-00009A920000}"/>
    <cellStyle name="Output 2 3 2 8 2 8 3" xfId="37344" xr:uid="{00000000-0005-0000-0000-00009B920000}"/>
    <cellStyle name="Output 2 3 2 8 2 8 3 2" xfId="37345" xr:uid="{00000000-0005-0000-0000-00009C920000}"/>
    <cellStyle name="Output 2 3 2 8 2 8 3 3" xfId="37346" xr:uid="{00000000-0005-0000-0000-00009D920000}"/>
    <cellStyle name="Output 2 3 2 8 2 8 4" xfId="37347" xr:uid="{00000000-0005-0000-0000-00009E920000}"/>
    <cellStyle name="Output 2 3 2 8 2 8 4 2" xfId="37348" xr:uid="{00000000-0005-0000-0000-00009F920000}"/>
    <cellStyle name="Output 2 3 2 8 2 8 4 3" xfId="37349" xr:uid="{00000000-0005-0000-0000-0000A0920000}"/>
    <cellStyle name="Output 2 3 2 8 2 8 5" xfId="37350" xr:uid="{00000000-0005-0000-0000-0000A1920000}"/>
    <cellStyle name="Output 2 3 2 8 2 8 5 2" xfId="37351" xr:uid="{00000000-0005-0000-0000-0000A2920000}"/>
    <cellStyle name="Output 2 3 2 8 2 8 5 3" xfId="37352" xr:uid="{00000000-0005-0000-0000-0000A3920000}"/>
    <cellStyle name="Output 2 3 2 8 2 8 6" xfId="37353" xr:uid="{00000000-0005-0000-0000-0000A4920000}"/>
    <cellStyle name="Output 2 3 2 8 2 8 6 2" xfId="37354" xr:uid="{00000000-0005-0000-0000-0000A5920000}"/>
    <cellStyle name="Output 2 3 2 8 2 8 6 3" xfId="37355" xr:uid="{00000000-0005-0000-0000-0000A6920000}"/>
    <cellStyle name="Output 2 3 2 8 2 8 7" xfId="37356" xr:uid="{00000000-0005-0000-0000-0000A7920000}"/>
    <cellStyle name="Output 2 3 2 8 2 8 7 2" xfId="37357" xr:uid="{00000000-0005-0000-0000-0000A8920000}"/>
    <cellStyle name="Output 2 3 2 8 2 8 7 3" xfId="37358" xr:uid="{00000000-0005-0000-0000-0000A9920000}"/>
    <cellStyle name="Output 2 3 2 8 2 8 8" xfId="37359" xr:uid="{00000000-0005-0000-0000-0000AA920000}"/>
    <cellStyle name="Output 2 3 2 8 2 8 8 2" xfId="37360" xr:uid="{00000000-0005-0000-0000-0000AB920000}"/>
    <cellStyle name="Output 2 3 2 8 2 8 8 3" xfId="37361" xr:uid="{00000000-0005-0000-0000-0000AC920000}"/>
    <cellStyle name="Output 2 3 2 8 2 8 9" xfId="37362" xr:uid="{00000000-0005-0000-0000-0000AD920000}"/>
    <cellStyle name="Output 2 3 2 8 2 8 9 2" xfId="37363" xr:uid="{00000000-0005-0000-0000-0000AE920000}"/>
    <cellStyle name="Output 2 3 2 8 2 8 9 3" xfId="37364" xr:uid="{00000000-0005-0000-0000-0000AF920000}"/>
    <cellStyle name="Output 2 3 2 8 2 9" xfId="37365" xr:uid="{00000000-0005-0000-0000-0000B0920000}"/>
    <cellStyle name="Output 2 3 2 8 2 9 10" xfId="37366" xr:uid="{00000000-0005-0000-0000-0000B1920000}"/>
    <cellStyle name="Output 2 3 2 8 2 9 11" xfId="37367" xr:uid="{00000000-0005-0000-0000-0000B2920000}"/>
    <cellStyle name="Output 2 3 2 8 2 9 12" xfId="37368" xr:uid="{00000000-0005-0000-0000-0000B3920000}"/>
    <cellStyle name="Output 2 3 2 8 2 9 2" xfId="37369" xr:uid="{00000000-0005-0000-0000-0000B4920000}"/>
    <cellStyle name="Output 2 3 2 8 2 9 2 2" xfId="37370" xr:uid="{00000000-0005-0000-0000-0000B5920000}"/>
    <cellStyle name="Output 2 3 2 8 2 9 2 3" xfId="37371" xr:uid="{00000000-0005-0000-0000-0000B6920000}"/>
    <cellStyle name="Output 2 3 2 8 2 9 3" xfId="37372" xr:uid="{00000000-0005-0000-0000-0000B7920000}"/>
    <cellStyle name="Output 2 3 2 8 2 9 3 2" xfId="37373" xr:uid="{00000000-0005-0000-0000-0000B8920000}"/>
    <cellStyle name="Output 2 3 2 8 2 9 3 3" xfId="37374" xr:uid="{00000000-0005-0000-0000-0000B9920000}"/>
    <cellStyle name="Output 2 3 2 8 2 9 4" xfId="37375" xr:uid="{00000000-0005-0000-0000-0000BA920000}"/>
    <cellStyle name="Output 2 3 2 8 2 9 4 2" xfId="37376" xr:uid="{00000000-0005-0000-0000-0000BB920000}"/>
    <cellStyle name="Output 2 3 2 8 2 9 4 3" xfId="37377" xr:uid="{00000000-0005-0000-0000-0000BC920000}"/>
    <cellStyle name="Output 2 3 2 8 2 9 5" xfId="37378" xr:uid="{00000000-0005-0000-0000-0000BD920000}"/>
    <cellStyle name="Output 2 3 2 8 2 9 5 2" xfId="37379" xr:uid="{00000000-0005-0000-0000-0000BE920000}"/>
    <cellStyle name="Output 2 3 2 8 2 9 5 3" xfId="37380" xr:uid="{00000000-0005-0000-0000-0000BF920000}"/>
    <cellStyle name="Output 2 3 2 8 2 9 6" xfId="37381" xr:uid="{00000000-0005-0000-0000-0000C0920000}"/>
    <cellStyle name="Output 2 3 2 8 2 9 6 2" xfId="37382" xr:uid="{00000000-0005-0000-0000-0000C1920000}"/>
    <cellStyle name="Output 2 3 2 8 2 9 6 3" xfId="37383" xr:uid="{00000000-0005-0000-0000-0000C2920000}"/>
    <cellStyle name="Output 2 3 2 8 2 9 7" xfId="37384" xr:uid="{00000000-0005-0000-0000-0000C3920000}"/>
    <cellStyle name="Output 2 3 2 8 2 9 7 2" xfId="37385" xr:uid="{00000000-0005-0000-0000-0000C4920000}"/>
    <cellStyle name="Output 2 3 2 8 2 9 7 3" xfId="37386" xr:uid="{00000000-0005-0000-0000-0000C5920000}"/>
    <cellStyle name="Output 2 3 2 8 2 9 8" xfId="37387" xr:uid="{00000000-0005-0000-0000-0000C6920000}"/>
    <cellStyle name="Output 2 3 2 8 2 9 8 2" xfId="37388" xr:uid="{00000000-0005-0000-0000-0000C7920000}"/>
    <cellStyle name="Output 2 3 2 8 2 9 8 3" xfId="37389" xr:uid="{00000000-0005-0000-0000-0000C8920000}"/>
    <cellStyle name="Output 2 3 2 8 2 9 9" xfId="37390" xr:uid="{00000000-0005-0000-0000-0000C9920000}"/>
    <cellStyle name="Output 2 3 2 8 2 9 9 2" xfId="37391" xr:uid="{00000000-0005-0000-0000-0000CA920000}"/>
    <cellStyle name="Output 2 3 2 8 2 9 9 3" xfId="37392" xr:uid="{00000000-0005-0000-0000-0000CB920000}"/>
    <cellStyle name="Output 2 3 2 8 3" xfId="37393" xr:uid="{00000000-0005-0000-0000-0000CC920000}"/>
    <cellStyle name="Output 2 3 2 8 3 10" xfId="37394" xr:uid="{00000000-0005-0000-0000-0000CD920000}"/>
    <cellStyle name="Output 2 3 2 8 3 11" xfId="37395" xr:uid="{00000000-0005-0000-0000-0000CE920000}"/>
    <cellStyle name="Output 2 3 2 8 3 12" xfId="37396" xr:uid="{00000000-0005-0000-0000-0000CF920000}"/>
    <cellStyle name="Output 2 3 2 8 3 2" xfId="37397" xr:uid="{00000000-0005-0000-0000-0000D0920000}"/>
    <cellStyle name="Output 2 3 2 8 3 2 2" xfId="37398" xr:uid="{00000000-0005-0000-0000-0000D1920000}"/>
    <cellStyle name="Output 2 3 2 8 3 2 3" xfId="37399" xr:uid="{00000000-0005-0000-0000-0000D2920000}"/>
    <cellStyle name="Output 2 3 2 8 3 3" xfId="37400" xr:uid="{00000000-0005-0000-0000-0000D3920000}"/>
    <cellStyle name="Output 2 3 2 8 3 3 2" xfId="37401" xr:uid="{00000000-0005-0000-0000-0000D4920000}"/>
    <cellStyle name="Output 2 3 2 8 3 3 3" xfId="37402" xr:uid="{00000000-0005-0000-0000-0000D5920000}"/>
    <cellStyle name="Output 2 3 2 8 3 4" xfId="37403" xr:uid="{00000000-0005-0000-0000-0000D6920000}"/>
    <cellStyle name="Output 2 3 2 8 3 4 2" xfId="37404" xr:uid="{00000000-0005-0000-0000-0000D7920000}"/>
    <cellStyle name="Output 2 3 2 8 3 4 3" xfId="37405" xr:uid="{00000000-0005-0000-0000-0000D8920000}"/>
    <cellStyle name="Output 2 3 2 8 3 5" xfId="37406" xr:uid="{00000000-0005-0000-0000-0000D9920000}"/>
    <cellStyle name="Output 2 3 2 8 3 5 2" xfId="37407" xr:uid="{00000000-0005-0000-0000-0000DA920000}"/>
    <cellStyle name="Output 2 3 2 8 3 5 3" xfId="37408" xr:uid="{00000000-0005-0000-0000-0000DB920000}"/>
    <cellStyle name="Output 2 3 2 8 3 6" xfId="37409" xr:uid="{00000000-0005-0000-0000-0000DC920000}"/>
    <cellStyle name="Output 2 3 2 8 3 6 2" xfId="37410" xr:uid="{00000000-0005-0000-0000-0000DD920000}"/>
    <cellStyle name="Output 2 3 2 8 3 6 3" xfId="37411" xr:uid="{00000000-0005-0000-0000-0000DE920000}"/>
    <cellStyle name="Output 2 3 2 8 3 7" xfId="37412" xr:uid="{00000000-0005-0000-0000-0000DF920000}"/>
    <cellStyle name="Output 2 3 2 8 3 7 2" xfId="37413" xr:uid="{00000000-0005-0000-0000-0000E0920000}"/>
    <cellStyle name="Output 2 3 2 8 3 7 3" xfId="37414" xr:uid="{00000000-0005-0000-0000-0000E1920000}"/>
    <cellStyle name="Output 2 3 2 8 3 8" xfId="37415" xr:uid="{00000000-0005-0000-0000-0000E2920000}"/>
    <cellStyle name="Output 2 3 2 8 3 8 2" xfId="37416" xr:uid="{00000000-0005-0000-0000-0000E3920000}"/>
    <cellStyle name="Output 2 3 2 8 3 8 3" xfId="37417" xr:uid="{00000000-0005-0000-0000-0000E4920000}"/>
    <cellStyle name="Output 2 3 2 8 3 9" xfId="37418" xr:uid="{00000000-0005-0000-0000-0000E5920000}"/>
    <cellStyle name="Output 2 3 2 8 3 9 2" xfId="37419" xr:uid="{00000000-0005-0000-0000-0000E6920000}"/>
    <cellStyle name="Output 2 3 2 8 3 9 3" xfId="37420" xr:uid="{00000000-0005-0000-0000-0000E7920000}"/>
    <cellStyle name="Output 2 3 2 8 4" xfId="37421" xr:uid="{00000000-0005-0000-0000-0000E8920000}"/>
    <cellStyle name="Output 2 3 2 8 4 10" xfId="37422" xr:uid="{00000000-0005-0000-0000-0000E9920000}"/>
    <cellStyle name="Output 2 3 2 8 4 11" xfId="37423" xr:uid="{00000000-0005-0000-0000-0000EA920000}"/>
    <cellStyle name="Output 2 3 2 8 4 12" xfId="37424" xr:uid="{00000000-0005-0000-0000-0000EB920000}"/>
    <cellStyle name="Output 2 3 2 8 4 2" xfId="37425" xr:uid="{00000000-0005-0000-0000-0000EC920000}"/>
    <cellStyle name="Output 2 3 2 8 4 2 2" xfId="37426" xr:uid="{00000000-0005-0000-0000-0000ED920000}"/>
    <cellStyle name="Output 2 3 2 8 4 2 3" xfId="37427" xr:uid="{00000000-0005-0000-0000-0000EE920000}"/>
    <cellStyle name="Output 2 3 2 8 4 3" xfId="37428" xr:uid="{00000000-0005-0000-0000-0000EF920000}"/>
    <cellStyle name="Output 2 3 2 8 4 3 2" xfId="37429" xr:uid="{00000000-0005-0000-0000-0000F0920000}"/>
    <cellStyle name="Output 2 3 2 8 4 3 3" xfId="37430" xr:uid="{00000000-0005-0000-0000-0000F1920000}"/>
    <cellStyle name="Output 2 3 2 8 4 4" xfId="37431" xr:uid="{00000000-0005-0000-0000-0000F2920000}"/>
    <cellStyle name="Output 2 3 2 8 4 4 2" xfId="37432" xr:uid="{00000000-0005-0000-0000-0000F3920000}"/>
    <cellStyle name="Output 2 3 2 8 4 4 3" xfId="37433" xr:uid="{00000000-0005-0000-0000-0000F4920000}"/>
    <cellStyle name="Output 2 3 2 8 4 5" xfId="37434" xr:uid="{00000000-0005-0000-0000-0000F5920000}"/>
    <cellStyle name="Output 2 3 2 8 4 5 2" xfId="37435" xr:uid="{00000000-0005-0000-0000-0000F6920000}"/>
    <cellStyle name="Output 2 3 2 8 4 5 3" xfId="37436" xr:uid="{00000000-0005-0000-0000-0000F7920000}"/>
    <cellStyle name="Output 2 3 2 8 4 6" xfId="37437" xr:uid="{00000000-0005-0000-0000-0000F8920000}"/>
    <cellStyle name="Output 2 3 2 8 4 6 2" xfId="37438" xr:uid="{00000000-0005-0000-0000-0000F9920000}"/>
    <cellStyle name="Output 2 3 2 8 4 6 3" xfId="37439" xr:uid="{00000000-0005-0000-0000-0000FA920000}"/>
    <cellStyle name="Output 2 3 2 8 4 7" xfId="37440" xr:uid="{00000000-0005-0000-0000-0000FB920000}"/>
    <cellStyle name="Output 2 3 2 8 4 7 2" xfId="37441" xr:uid="{00000000-0005-0000-0000-0000FC920000}"/>
    <cellStyle name="Output 2 3 2 8 4 7 3" xfId="37442" xr:uid="{00000000-0005-0000-0000-0000FD920000}"/>
    <cellStyle name="Output 2 3 2 8 4 8" xfId="37443" xr:uid="{00000000-0005-0000-0000-0000FE920000}"/>
    <cellStyle name="Output 2 3 2 8 4 8 2" xfId="37444" xr:uid="{00000000-0005-0000-0000-0000FF920000}"/>
    <cellStyle name="Output 2 3 2 8 4 8 3" xfId="37445" xr:uid="{00000000-0005-0000-0000-000000930000}"/>
    <cellStyle name="Output 2 3 2 8 4 9" xfId="37446" xr:uid="{00000000-0005-0000-0000-000001930000}"/>
    <cellStyle name="Output 2 3 2 8 4 9 2" xfId="37447" xr:uid="{00000000-0005-0000-0000-000002930000}"/>
    <cellStyle name="Output 2 3 2 8 4 9 3" xfId="37448" xr:uid="{00000000-0005-0000-0000-000003930000}"/>
    <cellStyle name="Output 2 3 2 8 5" xfId="37449" xr:uid="{00000000-0005-0000-0000-000004930000}"/>
    <cellStyle name="Output 2 3 2 8 5 10" xfId="37450" xr:uid="{00000000-0005-0000-0000-000005930000}"/>
    <cellStyle name="Output 2 3 2 8 5 11" xfId="37451" xr:uid="{00000000-0005-0000-0000-000006930000}"/>
    <cellStyle name="Output 2 3 2 8 5 12" xfId="37452" xr:uid="{00000000-0005-0000-0000-000007930000}"/>
    <cellStyle name="Output 2 3 2 8 5 2" xfId="37453" xr:uid="{00000000-0005-0000-0000-000008930000}"/>
    <cellStyle name="Output 2 3 2 8 5 2 2" xfId="37454" xr:uid="{00000000-0005-0000-0000-000009930000}"/>
    <cellStyle name="Output 2 3 2 8 5 2 3" xfId="37455" xr:uid="{00000000-0005-0000-0000-00000A930000}"/>
    <cellStyle name="Output 2 3 2 8 5 3" xfId="37456" xr:uid="{00000000-0005-0000-0000-00000B930000}"/>
    <cellStyle name="Output 2 3 2 8 5 3 2" xfId="37457" xr:uid="{00000000-0005-0000-0000-00000C930000}"/>
    <cellStyle name="Output 2 3 2 8 5 3 3" xfId="37458" xr:uid="{00000000-0005-0000-0000-00000D930000}"/>
    <cellStyle name="Output 2 3 2 8 5 4" xfId="37459" xr:uid="{00000000-0005-0000-0000-00000E930000}"/>
    <cellStyle name="Output 2 3 2 8 5 4 2" xfId="37460" xr:uid="{00000000-0005-0000-0000-00000F930000}"/>
    <cellStyle name="Output 2 3 2 8 5 4 3" xfId="37461" xr:uid="{00000000-0005-0000-0000-000010930000}"/>
    <cellStyle name="Output 2 3 2 8 5 5" xfId="37462" xr:uid="{00000000-0005-0000-0000-000011930000}"/>
    <cellStyle name="Output 2 3 2 8 5 5 2" xfId="37463" xr:uid="{00000000-0005-0000-0000-000012930000}"/>
    <cellStyle name="Output 2 3 2 8 5 5 3" xfId="37464" xr:uid="{00000000-0005-0000-0000-000013930000}"/>
    <cellStyle name="Output 2 3 2 8 5 6" xfId="37465" xr:uid="{00000000-0005-0000-0000-000014930000}"/>
    <cellStyle name="Output 2 3 2 8 5 6 2" xfId="37466" xr:uid="{00000000-0005-0000-0000-000015930000}"/>
    <cellStyle name="Output 2 3 2 8 5 6 3" xfId="37467" xr:uid="{00000000-0005-0000-0000-000016930000}"/>
    <cellStyle name="Output 2 3 2 8 5 7" xfId="37468" xr:uid="{00000000-0005-0000-0000-000017930000}"/>
    <cellStyle name="Output 2 3 2 8 5 7 2" xfId="37469" xr:uid="{00000000-0005-0000-0000-000018930000}"/>
    <cellStyle name="Output 2 3 2 8 5 7 3" xfId="37470" xr:uid="{00000000-0005-0000-0000-000019930000}"/>
    <cellStyle name="Output 2 3 2 8 5 8" xfId="37471" xr:uid="{00000000-0005-0000-0000-00001A930000}"/>
    <cellStyle name="Output 2 3 2 8 5 8 2" xfId="37472" xr:uid="{00000000-0005-0000-0000-00001B930000}"/>
    <cellStyle name="Output 2 3 2 8 5 8 3" xfId="37473" xr:uid="{00000000-0005-0000-0000-00001C930000}"/>
    <cellStyle name="Output 2 3 2 8 5 9" xfId="37474" xr:uid="{00000000-0005-0000-0000-00001D930000}"/>
    <cellStyle name="Output 2 3 2 8 5 9 2" xfId="37475" xr:uid="{00000000-0005-0000-0000-00001E930000}"/>
    <cellStyle name="Output 2 3 2 8 5 9 3" xfId="37476" xr:uid="{00000000-0005-0000-0000-00001F930000}"/>
    <cellStyle name="Output 2 3 2 8 6" xfId="37477" xr:uid="{00000000-0005-0000-0000-000020930000}"/>
    <cellStyle name="Output 2 3 2 8 6 2" xfId="37478" xr:uid="{00000000-0005-0000-0000-000021930000}"/>
    <cellStyle name="Output 2 3 2 8 6 3" xfId="37479" xr:uid="{00000000-0005-0000-0000-000022930000}"/>
    <cellStyle name="Output 2 3 2 8 7" xfId="37480" xr:uid="{00000000-0005-0000-0000-000023930000}"/>
    <cellStyle name="Output 2 3 2 8 7 2" xfId="37481" xr:uid="{00000000-0005-0000-0000-000024930000}"/>
    <cellStyle name="Output 2 3 2 8 7 3" xfId="37482" xr:uid="{00000000-0005-0000-0000-000025930000}"/>
    <cellStyle name="Output 2 3 2 8 8" xfId="58304" xr:uid="{00000000-0005-0000-0000-000026930000}"/>
    <cellStyle name="Output 2 3 2 9" xfId="407" xr:uid="{00000000-0005-0000-0000-000027930000}"/>
    <cellStyle name="Output 2 3 2 9 2" xfId="37483" xr:uid="{00000000-0005-0000-0000-000028930000}"/>
    <cellStyle name="Output 2 3 2 9 2 10" xfId="37484" xr:uid="{00000000-0005-0000-0000-000029930000}"/>
    <cellStyle name="Output 2 3 2 9 2 10 10" xfId="37485" xr:uid="{00000000-0005-0000-0000-00002A930000}"/>
    <cellStyle name="Output 2 3 2 9 2 10 11" xfId="37486" xr:uid="{00000000-0005-0000-0000-00002B930000}"/>
    <cellStyle name="Output 2 3 2 9 2 10 12" xfId="37487" xr:uid="{00000000-0005-0000-0000-00002C930000}"/>
    <cellStyle name="Output 2 3 2 9 2 10 2" xfId="37488" xr:uid="{00000000-0005-0000-0000-00002D930000}"/>
    <cellStyle name="Output 2 3 2 9 2 10 2 2" xfId="37489" xr:uid="{00000000-0005-0000-0000-00002E930000}"/>
    <cellStyle name="Output 2 3 2 9 2 10 2 3" xfId="37490" xr:uid="{00000000-0005-0000-0000-00002F930000}"/>
    <cellStyle name="Output 2 3 2 9 2 10 3" xfId="37491" xr:uid="{00000000-0005-0000-0000-000030930000}"/>
    <cellStyle name="Output 2 3 2 9 2 10 3 2" xfId="37492" xr:uid="{00000000-0005-0000-0000-000031930000}"/>
    <cellStyle name="Output 2 3 2 9 2 10 3 3" xfId="37493" xr:uid="{00000000-0005-0000-0000-000032930000}"/>
    <cellStyle name="Output 2 3 2 9 2 10 4" xfId="37494" xr:uid="{00000000-0005-0000-0000-000033930000}"/>
    <cellStyle name="Output 2 3 2 9 2 10 4 2" xfId="37495" xr:uid="{00000000-0005-0000-0000-000034930000}"/>
    <cellStyle name="Output 2 3 2 9 2 10 4 3" xfId="37496" xr:uid="{00000000-0005-0000-0000-000035930000}"/>
    <cellStyle name="Output 2 3 2 9 2 10 5" xfId="37497" xr:uid="{00000000-0005-0000-0000-000036930000}"/>
    <cellStyle name="Output 2 3 2 9 2 10 5 2" xfId="37498" xr:uid="{00000000-0005-0000-0000-000037930000}"/>
    <cellStyle name="Output 2 3 2 9 2 10 5 3" xfId="37499" xr:uid="{00000000-0005-0000-0000-000038930000}"/>
    <cellStyle name="Output 2 3 2 9 2 10 6" xfId="37500" xr:uid="{00000000-0005-0000-0000-000039930000}"/>
    <cellStyle name="Output 2 3 2 9 2 10 6 2" xfId="37501" xr:uid="{00000000-0005-0000-0000-00003A930000}"/>
    <cellStyle name="Output 2 3 2 9 2 10 6 3" xfId="37502" xr:uid="{00000000-0005-0000-0000-00003B930000}"/>
    <cellStyle name="Output 2 3 2 9 2 10 7" xfId="37503" xr:uid="{00000000-0005-0000-0000-00003C930000}"/>
    <cellStyle name="Output 2 3 2 9 2 10 7 2" xfId="37504" xr:uid="{00000000-0005-0000-0000-00003D930000}"/>
    <cellStyle name="Output 2 3 2 9 2 10 7 3" xfId="37505" xr:uid="{00000000-0005-0000-0000-00003E930000}"/>
    <cellStyle name="Output 2 3 2 9 2 10 8" xfId="37506" xr:uid="{00000000-0005-0000-0000-00003F930000}"/>
    <cellStyle name="Output 2 3 2 9 2 10 8 2" xfId="37507" xr:uid="{00000000-0005-0000-0000-000040930000}"/>
    <cellStyle name="Output 2 3 2 9 2 10 8 3" xfId="37508" xr:uid="{00000000-0005-0000-0000-000041930000}"/>
    <cellStyle name="Output 2 3 2 9 2 10 9" xfId="37509" xr:uid="{00000000-0005-0000-0000-000042930000}"/>
    <cellStyle name="Output 2 3 2 9 2 10 9 2" xfId="37510" xr:uid="{00000000-0005-0000-0000-000043930000}"/>
    <cellStyle name="Output 2 3 2 9 2 10 9 3" xfId="37511" xr:uid="{00000000-0005-0000-0000-000044930000}"/>
    <cellStyle name="Output 2 3 2 9 2 11" xfId="37512" xr:uid="{00000000-0005-0000-0000-000045930000}"/>
    <cellStyle name="Output 2 3 2 9 2 11 2" xfId="37513" xr:uid="{00000000-0005-0000-0000-000046930000}"/>
    <cellStyle name="Output 2 3 2 9 2 11 3" xfId="37514" xr:uid="{00000000-0005-0000-0000-000047930000}"/>
    <cellStyle name="Output 2 3 2 9 2 12" xfId="37515" xr:uid="{00000000-0005-0000-0000-000048930000}"/>
    <cellStyle name="Output 2 3 2 9 2 12 2" xfId="37516" xr:uid="{00000000-0005-0000-0000-000049930000}"/>
    <cellStyle name="Output 2 3 2 9 2 12 3" xfId="37517" xr:uid="{00000000-0005-0000-0000-00004A930000}"/>
    <cellStyle name="Output 2 3 2 9 2 13" xfId="37518" xr:uid="{00000000-0005-0000-0000-00004B930000}"/>
    <cellStyle name="Output 2 3 2 9 2 13 2" xfId="37519" xr:uid="{00000000-0005-0000-0000-00004C930000}"/>
    <cellStyle name="Output 2 3 2 9 2 13 3" xfId="37520" xr:uid="{00000000-0005-0000-0000-00004D930000}"/>
    <cellStyle name="Output 2 3 2 9 2 14" xfId="37521" xr:uid="{00000000-0005-0000-0000-00004E930000}"/>
    <cellStyle name="Output 2 3 2 9 2 14 2" xfId="37522" xr:uid="{00000000-0005-0000-0000-00004F930000}"/>
    <cellStyle name="Output 2 3 2 9 2 14 3" xfId="37523" xr:uid="{00000000-0005-0000-0000-000050930000}"/>
    <cellStyle name="Output 2 3 2 9 2 15" xfId="37524" xr:uid="{00000000-0005-0000-0000-000051930000}"/>
    <cellStyle name="Output 2 3 2 9 2 15 2" xfId="37525" xr:uid="{00000000-0005-0000-0000-000052930000}"/>
    <cellStyle name="Output 2 3 2 9 2 15 3" xfId="37526" xr:uid="{00000000-0005-0000-0000-000053930000}"/>
    <cellStyle name="Output 2 3 2 9 2 16" xfId="37527" xr:uid="{00000000-0005-0000-0000-000054930000}"/>
    <cellStyle name="Output 2 3 2 9 2 16 2" xfId="37528" xr:uid="{00000000-0005-0000-0000-000055930000}"/>
    <cellStyle name="Output 2 3 2 9 2 16 3" xfId="37529" xr:uid="{00000000-0005-0000-0000-000056930000}"/>
    <cellStyle name="Output 2 3 2 9 2 17" xfId="37530" xr:uid="{00000000-0005-0000-0000-000057930000}"/>
    <cellStyle name="Output 2 3 2 9 2 17 2" xfId="37531" xr:uid="{00000000-0005-0000-0000-000058930000}"/>
    <cellStyle name="Output 2 3 2 9 2 17 3" xfId="37532" xr:uid="{00000000-0005-0000-0000-000059930000}"/>
    <cellStyle name="Output 2 3 2 9 2 18" xfId="37533" xr:uid="{00000000-0005-0000-0000-00005A930000}"/>
    <cellStyle name="Output 2 3 2 9 2 18 2" xfId="37534" xr:uid="{00000000-0005-0000-0000-00005B930000}"/>
    <cellStyle name="Output 2 3 2 9 2 18 3" xfId="37535" xr:uid="{00000000-0005-0000-0000-00005C930000}"/>
    <cellStyle name="Output 2 3 2 9 2 19" xfId="37536" xr:uid="{00000000-0005-0000-0000-00005D930000}"/>
    <cellStyle name="Output 2 3 2 9 2 2" xfId="37537" xr:uid="{00000000-0005-0000-0000-00005E930000}"/>
    <cellStyle name="Output 2 3 2 9 2 2 10" xfId="37538" xr:uid="{00000000-0005-0000-0000-00005F930000}"/>
    <cellStyle name="Output 2 3 2 9 2 2 11" xfId="37539" xr:uid="{00000000-0005-0000-0000-000060930000}"/>
    <cellStyle name="Output 2 3 2 9 2 2 12" xfId="37540" xr:uid="{00000000-0005-0000-0000-000061930000}"/>
    <cellStyle name="Output 2 3 2 9 2 2 2" xfId="37541" xr:uid="{00000000-0005-0000-0000-000062930000}"/>
    <cellStyle name="Output 2 3 2 9 2 2 2 2" xfId="37542" xr:uid="{00000000-0005-0000-0000-000063930000}"/>
    <cellStyle name="Output 2 3 2 9 2 2 2 3" xfId="37543" xr:uid="{00000000-0005-0000-0000-000064930000}"/>
    <cellStyle name="Output 2 3 2 9 2 2 3" xfId="37544" xr:uid="{00000000-0005-0000-0000-000065930000}"/>
    <cellStyle name="Output 2 3 2 9 2 2 3 2" xfId="37545" xr:uid="{00000000-0005-0000-0000-000066930000}"/>
    <cellStyle name="Output 2 3 2 9 2 2 3 3" xfId="37546" xr:uid="{00000000-0005-0000-0000-000067930000}"/>
    <cellStyle name="Output 2 3 2 9 2 2 4" xfId="37547" xr:uid="{00000000-0005-0000-0000-000068930000}"/>
    <cellStyle name="Output 2 3 2 9 2 2 4 2" xfId="37548" xr:uid="{00000000-0005-0000-0000-000069930000}"/>
    <cellStyle name="Output 2 3 2 9 2 2 4 3" xfId="37549" xr:uid="{00000000-0005-0000-0000-00006A930000}"/>
    <cellStyle name="Output 2 3 2 9 2 2 5" xfId="37550" xr:uid="{00000000-0005-0000-0000-00006B930000}"/>
    <cellStyle name="Output 2 3 2 9 2 2 5 2" xfId="37551" xr:uid="{00000000-0005-0000-0000-00006C930000}"/>
    <cellStyle name="Output 2 3 2 9 2 2 5 3" xfId="37552" xr:uid="{00000000-0005-0000-0000-00006D930000}"/>
    <cellStyle name="Output 2 3 2 9 2 2 6" xfId="37553" xr:uid="{00000000-0005-0000-0000-00006E930000}"/>
    <cellStyle name="Output 2 3 2 9 2 2 6 2" xfId="37554" xr:uid="{00000000-0005-0000-0000-00006F930000}"/>
    <cellStyle name="Output 2 3 2 9 2 2 6 3" xfId="37555" xr:uid="{00000000-0005-0000-0000-000070930000}"/>
    <cellStyle name="Output 2 3 2 9 2 2 7" xfId="37556" xr:uid="{00000000-0005-0000-0000-000071930000}"/>
    <cellStyle name="Output 2 3 2 9 2 2 7 2" xfId="37557" xr:uid="{00000000-0005-0000-0000-000072930000}"/>
    <cellStyle name="Output 2 3 2 9 2 2 7 3" xfId="37558" xr:uid="{00000000-0005-0000-0000-000073930000}"/>
    <cellStyle name="Output 2 3 2 9 2 2 8" xfId="37559" xr:uid="{00000000-0005-0000-0000-000074930000}"/>
    <cellStyle name="Output 2 3 2 9 2 2 8 2" xfId="37560" xr:uid="{00000000-0005-0000-0000-000075930000}"/>
    <cellStyle name="Output 2 3 2 9 2 2 8 3" xfId="37561" xr:uid="{00000000-0005-0000-0000-000076930000}"/>
    <cellStyle name="Output 2 3 2 9 2 2 9" xfId="37562" xr:uid="{00000000-0005-0000-0000-000077930000}"/>
    <cellStyle name="Output 2 3 2 9 2 2 9 2" xfId="37563" xr:uid="{00000000-0005-0000-0000-000078930000}"/>
    <cellStyle name="Output 2 3 2 9 2 2 9 3" xfId="37564" xr:uid="{00000000-0005-0000-0000-000079930000}"/>
    <cellStyle name="Output 2 3 2 9 2 20" xfId="37565" xr:uid="{00000000-0005-0000-0000-00007A930000}"/>
    <cellStyle name="Output 2 3 2 9 2 21" xfId="37566" xr:uid="{00000000-0005-0000-0000-00007B930000}"/>
    <cellStyle name="Output 2 3 2 9 2 3" xfId="37567" xr:uid="{00000000-0005-0000-0000-00007C930000}"/>
    <cellStyle name="Output 2 3 2 9 2 3 10" xfId="37568" xr:uid="{00000000-0005-0000-0000-00007D930000}"/>
    <cellStyle name="Output 2 3 2 9 2 3 11" xfId="37569" xr:uid="{00000000-0005-0000-0000-00007E930000}"/>
    <cellStyle name="Output 2 3 2 9 2 3 12" xfId="37570" xr:uid="{00000000-0005-0000-0000-00007F930000}"/>
    <cellStyle name="Output 2 3 2 9 2 3 2" xfId="37571" xr:uid="{00000000-0005-0000-0000-000080930000}"/>
    <cellStyle name="Output 2 3 2 9 2 3 2 2" xfId="37572" xr:uid="{00000000-0005-0000-0000-000081930000}"/>
    <cellStyle name="Output 2 3 2 9 2 3 2 3" xfId="37573" xr:uid="{00000000-0005-0000-0000-000082930000}"/>
    <cellStyle name="Output 2 3 2 9 2 3 3" xfId="37574" xr:uid="{00000000-0005-0000-0000-000083930000}"/>
    <cellStyle name="Output 2 3 2 9 2 3 3 2" xfId="37575" xr:uid="{00000000-0005-0000-0000-000084930000}"/>
    <cellStyle name="Output 2 3 2 9 2 3 3 3" xfId="37576" xr:uid="{00000000-0005-0000-0000-000085930000}"/>
    <cellStyle name="Output 2 3 2 9 2 3 4" xfId="37577" xr:uid="{00000000-0005-0000-0000-000086930000}"/>
    <cellStyle name="Output 2 3 2 9 2 3 4 2" xfId="37578" xr:uid="{00000000-0005-0000-0000-000087930000}"/>
    <cellStyle name="Output 2 3 2 9 2 3 4 3" xfId="37579" xr:uid="{00000000-0005-0000-0000-000088930000}"/>
    <cellStyle name="Output 2 3 2 9 2 3 5" xfId="37580" xr:uid="{00000000-0005-0000-0000-000089930000}"/>
    <cellStyle name="Output 2 3 2 9 2 3 5 2" xfId="37581" xr:uid="{00000000-0005-0000-0000-00008A930000}"/>
    <cellStyle name="Output 2 3 2 9 2 3 5 3" xfId="37582" xr:uid="{00000000-0005-0000-0000-00008B930000}"/>
    <cellStyle name="Output 2 3 2 9 2 3 6" xfId="37583" xr:uid="{00000000-0005-0000-0000-00008C930000}"/>
    <cellStyle name="Output 2 3 2 9 2 3 6 2" xfId="37584" xr:uid="{00000000-0005-0000-0000-00008D930000}"/>
    <cellStyle name="Output 2 3 2 9 2 3 6 3" xfId="37585" xr:uid="{00000000-0005-0000-0000-00008E930000}"/>
    <cellStyle name="Output 2 3 2 9 2 3 7" xfId="37586" xr:uid="{00000000-0005-0000-0000-00008F930000}"/>
    <cellStyle name="Output 2 3 2 9 2 3 7 2" xfId="37587" xr:uid="{00000000-0005-0000-0000-000090930000}"/>
    <cellStyle name="Output 2 3 2 9 2 3 7 3" xfId="37588" xr:uid="{00000000-0005-0000-0000-000091930000}"/>
    <cellStyle name="Output 2 3 2 9 2 3 8" xfId="37589" xr:uid="{00000000-0005-0000-0000-000092930000}"/>
    <cellStyle name="Output 2 3 2 9 2 3 8 2" xfId="37590" xr:uid="{00000000-0005-0000-0000-000093930000}"/>
    <cellStyle name="Output 2 3 2 9 2 3 8 3" xfId="37591" xr:uid="{00000000-0005-0000-0000-000094930000}"/>
    <cellStyle name="Output 2 3 2 9 2 3 9" xfId="37592" xr:uid="{00000000-0005-0000-0000-000095930000}"/>
    <cellStyle name="Output 2 3 2 9 2 3 9 2" xfId="37593" xr:uid="{00000000-0005-0000-0000-000096930000}"/>
    <cellStyle name="Output 2 3 2 9 2 3 9 3" xfId="37594" xr:uid="{00000000-0005-0000-0000-000097930000}"/>
    <cellStyle name="Output 2 3 2 9 2 4" xfId="37595" xr:uid="{00000000-0005-0000-0000-000098930000}"/>
    <cellStyle name="Output 2 3 2 9 2 4 10" xfId="37596" xr:uid="{00000000-0005-0000-0000-000099930000}"/>
    <cellStyle name="Output 2 3 2 9 2 4 11" xfId="37597" xr:uid="{00000000-0005-0000-0000-00009A930000}"/>
    <cellStyle name="Output 2 3 2 9 2 4 12" xfId="37598" xr:uid="{00000000-0005-0000-0000-00009B930000}"/>
    <cellStyle name="Output 2 3 2 9 2 4 2" xfId="37599" xr:uid="{00000000-0005-0000-0000-00009C930000}"/>
    <cellStyle name="Output 2 3 2 9 2 4 2 2" xfId="37600" xr:uid="{00000000-0005-0000-0000-00009D930000}"/>
    <cellStyle name="Output 2 3 2 9 2 4 2 3" xfId="37601" xr:uid="{00000000-0005-0000-0000-00009E930000}"/>
    <cellStyle name="Output 2 3 2 9 2 4 3" xfId="37602" xr:uid="{00000000-0005-0000-0000-00009F930000}"/>
    <cellStyle name="Output 2 3 2 9 2 4 3 2" xfId="37603" xr:uid="{00000000-0005-0000-0000-0000A0930000}"/>
    <cellStyle name="Output 2 3 2 9 2 4 3 3" xfId="37604" xr:uid="{00000000-0005-0000-0000-0000A1930000}"/>
    <cellStyle name="Output 2 3 2 9 2 4 4" xfId="37605" xr:uid="{00000000-0005-0000-0000-0000A2930000}"/>
    <cellStyle name="Output 2 3 2 9 2 4 4 2" xfId="37606" xr:uid="{00000000-0005-0000-0000-0000A3930000}"/>
    <cellStyle name="Output 2 3 2 9 2 4 4 3" xfId="37607" xr:uid="{00000000-0005-0000-0000-0000A4930000}"/>
    <cellStyle name="Output 2 3 2 9 2 4 5" xfId="37608" xr:uid="{00000000-0005-0000-0000-0000A5930000}"/>
    <cellStyle name="Output 2 3 2 9 2 4 5 2" xfId="37609" xr:uid="{00000000-0005-0000-0000-0000A6930000}"/>
    <cellStyle name="Output 2 3 2 9 2 4 5 3" xfId="37610" xr:uid="{00000000-0005-0000-0000-0000A7930000}"/>
    <cellStyle name="Output 2 3 2 9 2 4 6" xfId="37611" xr:uid="{00000000-0005-0000-0000-0000A8930000}"/>
    <cellStyle name="Output 2 3 2 9 2 4 6 2" xfId="37612" xr:uid="{00000000-0005-0000-0000-0000A9930000}"/>
    <cellStyle name="Output 2 3 2 9 2 4 6 3" xfId="37613" xr:uid="{00000000-0005-0000-0000-0000AA930000}"/>
    <cellStyle name="Output 2 3 2 9 2 4 7" xfId="37614" xr:uid="{00000000-0005-0000-0000-0000AB930000}"/>
    <cellStyle name="Output 2 3 2 9 2 4 7 2" xfId="37615" xr:uid="{00000000-0005-0000-0000-0000AC930000}"/>
    <cellStyle name="Output 2 3 2 9 2 4 7 3" xfId="37616" xr:uid="{00000000-0005-0000-0000-0000AD930000}"/>
    <cellStyle name="Output 2 3 2 9 2 4 8" xfId="37617" xr:uid="{00000000-0005-0000-0000-0000AE930000}"/>
    <cellStyle name="Output 2 3 2 9 2 4 8 2" xfId="37618" xr:uid="{00000000-0005-0000-0000-0000AF930000}"/>
    <cellStyle name="Output 2 3 2 9 2 4 8 3" xfId="37619" xr:uid="{00000000-0005-0000-0000-0000B0930000}"/>
    <cellStyle name="Output 2 3 2 9 2 4 9" xfId="37620" xr:uid="{00000000-0005-0000-0000-0000B1930000}"/>
    <cellStyle name="Output 2 3 2 9 2 4 9 2" xfId="37621" xr:uid="{00000000-0005-0000-0000-0000B2930000}"/>
    <cellStyle name="Output 2 3 2 9 2 4 9 3" xfId="37622" xr:uid="{00000000-0005-0000-0000-0000B3930000}"/>
    <cellStyle name="Output 2 3 2 9 2 5" xfId="37623" xr:uid="{00000000-0005-0000-0000-0000B4930000}"/>
    <cellStyle name="Output 2 3 2 9 2 5 10" xfId="37624" xr:uid="{00000000-0005-0000-0000-0000B5930000}"/>
    <cellStyle name="Output 2 3 2 9 2 5 11" xfId="37625" xr:uid="{00000000-0005-0000-0000-0000B6930000}"/>
    <cellStyle name="Output 2 3 2 9 2 5 12" xfId="37626" xr:uid="{00000000-0005-0000-0000-0000B7930000}"/>
    <cellStyle name="Output 2 3 2 9 2 5 2" xfId="37627" xr:uid="{00000000-0005-0000-0000-0000B8930000}"/>
    <cellStyle name="Output 2 3 2 9 2 5 2 2" xfId="37628" xr:uid="{00000000-0005-0000-0000-0000B9930000}"/>
    <cellStyle name="Output 2 3 2 9 2 5 2 3" xfId="37629" xr:uid="{00000000-0005-0000-0000-0000BA930000}"/>
    <cellStyle name="Output 2 3 2 9 2 5 3" xfId="37630" xr:uid="{00000000-0005-0000-0000-0000BB930000}"/>
    <cellStyle name="Output 2 3 2 9 2 5 3 2" xfId="37631" xr:uid="{00000000-0005-0000-0000-0000BC930000}"/>
    <cellStyle name="Output 2 3 2 9 2 5 3 3" xfId="37632" xr:uid="{00000000-0005-0000-0000-0000BD930000}"/>
    <cellStyle name="Output 2 3 2 9 2 5 4" xfId="37633" xr:uid="{00000000-0005-0000-0000-0000BE930000}"/>
    <cellStyle name="Output 2 3 2 9 2 5 4 2" xfId="37634" xr:uid="{00000000-0005-0000-0000-0000BF930000}"/>
    <cellStyle name="Output 2 3 2 9 2 5 4 3" xfId="37635" xr:uid="{00000000-0005-0000-0000-0000C0930000}"/>
    <cellStyle name="Output 2 3 2 9 2 5 5" xfId="37636" xr:uid="{00000000-0005-0000-0000-0000C1930000}"/>
    <cellStyle name="Output 2 3 2 9 2 5 5 2" xfId="37637" xr:uid="{00000000-0005-0000-0000-0000C2930000}"/>
    <cellStyle name="Output 2 3 2 9 2 5 5 3" xfId="37638" xr:uid="{00000000-0005-0000-0000-0000C3930000}"/>
    <cellStyle name="Output 2 3 2 9 2 5 6" xfId="37639" xr:uid="{00000000-0005-0000-0000-0000C4930000}"/>
    <cellStyle name="Output 2 3 2 9 2 5 6 2" xfId="37640" xr:uid="{00000000-0005-0000-0000-0000C5930000}"/>
    <cellStyle name="Output 2 3 2 9 2 5 6 3" xfId="37641" xr:uid="{00000000-0005-0000-0000-0000C6930000}"/>
    <cellStyle name="Output 2 3 2 9 2 5 7" xfId="37642" xr:uid="{00000000-0005-0000-0000-0000C7930000}"/>
    <cellStyle name="Output 2 3 2 9 2 5 7 2" xfId="37643" xr:uid="{00000000-0005-0000-0000-0000C8930000}"/>
    <cellStyle name="Output 2 3 2 9 2 5 7 3" xfId="37644" xr:uid="{00000000-0005-0000-0000-0000C9930000}"/>
    <cellStyle name="Output 2 3 2 9 2 5 8" xfId="37645" xr:uid="{00000000-0005-0000-0000-0000CA930000}"/>
    <cellStyle name="Output 2 3 2 9 2 5 8 2" xfId="37646" xr:uid="{00000000-0005-0000-0000-0000CB930000}"/>
    <cellStyle name="Output 2 3 2 9 2 5 8 3" xfId="37647" xr:uid="{00000000-0005-0000-0000-0000CC930000}"/>
    <cellStyle name="Output 2 3 2 9 2 5 9" xfId="37648" xr:uid="{00000000-0005-0000-0000-0000CD930000}"/>
    <cellStyle name="Output 2 3 2 9 2 5 9 2" xfId="37649" xr:uid="{00000000-0005-0000-0000-0000CE930000}"/>
    <cellStyle name="Output 2 3 2 9 2 5 9 3" xfId="37650" xr:uid="{00000000-0005-0000-0000-0000CF930000}"/>
    <cellStyle name="Output 2 3 2 9 2 6" xfId="37651" xr:uid="{00000000-0005-0000-0000-0000D0930000}"/>
    <cellStyle name="Output 2 3 2 9 2 6 10" xfId="37652" xr:uid="{00000000-0005-0000-0000-0000D1930000}"/>
    <cellStyle name="Output 2 3 2 9 2 6 11" xfId="37653" xr:uid="{00000000-0005-0000-0000-0000D2930000}"/>
    <cellStyle name="Output 2 3 2 9 2 6 12" xfId="37654" xr:uid="{00000000-0005-0000-0000-0000D3930000}"/>
    <cellStyle name="Output 2 3 2 9 2 6 2" xfId="37655" xr:uid="{00000000-0005-0000-0000-0000D4930000}"/>
    <cellStyle name="Output 2 3 2 9 2 6 2 2" xfId="37656" xr:uid="{00000000-0005-0000-0000-0000D5930000}"/>
    <cellStyle name="Output 2 3 2 9 2 6 2 3" xfId="37657" xr:uid="{00000000-0005-0000-0000-0000D6930000}"/>
    <cellStyle name="Output 2 3 2 9 2 6 3" xfId="37658" xr:uid="{00000000-0005-0000-0000-0000D7930000}"/>
    <cellStyle name="Output 2 3 2 9 2 6 3 2" xfId="37659" xr:uid="{00000000-0005-0000-0000-0000D8930000}"/>
    <cellStyle name="Output 2 3 2 9 2 6 3 3" xfId="37660" xr:uid="{00000000-0005-0000-0000-0000D9930000}"/>
    <cellStyle name="Output 2 3 2 9 2 6 4" xfId="37661" xr:uid="{00000000-0005-0000-0000-0000DA930000}"/>
    <cellStyle name="Output 2 3 2 9 2 6 4 2" xfId="37662" xr:uid="{00000000-0005-0000-0000-0000DB930000}"/>
    <cellStyle name="Output 2 3 2 9 2 6 4 3" xfId="37663" xr:uid="{00000000-0005-0000-0000-0000DC930000}"/>
    <cellStyle name="Output 2 3 2 9 2 6 5" xfId="37664" xr:uid="{00000000-0005-0000-0000-0000DD930000}"/>
    <cellStyle name="Output 2 3 2 9 2 6 5 2" xfId="37665" xr:uid="{00000000-0005-0000-0000-0000DE930000}"/>
    <cellStyle name="Output 2 3 2 9 2 6 5 3" xfId="37666" xr:uid="{00000000-0005-0000-0000-0000DF930000}"/>
    <cellStyle name="Output 2 3 2 9 2 6 6" xfId="37667" xr:uid="{00000000-0005-0000-0000-0000E0930000}"/>
    <cellStyle name="Output 2 3 2 9 2 6 6 2" xfId="37668" xr:uid="{00000000-0005-0000-0000-0000E1930000}"/>
    <cellStyle name="Output 2 3 2 9 2 6 6 3" xfId="37669" xr:uid="{00000000-0005-0000-0000-0000E2930000}"/>
    <cellStyle name="Output 2 3 2 9 2 6 7" xfId="37670" xr:uid="{00000000-0005-0000-0000-0000E3930000}"/>
    <cellStyle name="Output 2 3 2 9 2 6 7 2" xfId="37671" xr:uid="{00000000-0005-0000-0000-0000E4930000}"/>
    <cellStyle name="Output 2 3 2 9 2 6 7 3" xfId="37672" xr:uid="{00000000-0005-0000-0000-0000E5930000}"/>
    <cellStyle name="Output 2 3 2 9 2 6 8" xfId="37673" xr:uid="{00000000-0005-0000-0000-0000E6930000}"/>
    <cellStyle name="Output 2 3 2 9 2 6 8 2" xfId="37674" xr:uid="{00000000-0005-0000-0000-0000E7930000}"/>
    <cellStyle name="Output 2 3 2 9 2 6 8 3" xfId="37675" xr:uid="{00000000-0005-0000-0000-0000E8930000}"/>
    <cellStyle name="Output 2 3 2 9 2 6 9" xfId="37676" xr:uid="{00000000-0005-0000-0000-0000E9930000}"/>
    <cellStyle name="Output 2 3 2 9 2 6 9 2" xfId="37677" xr:uid="{00000000-0005-0000-0000-0000EA930000}"/>
    <cellStyle name="Output 2 3 2 9 2 6 9 3" xfId="37678" xr:uid="{00000000-0005-0000-0000-0000EB930000}"/>
    <cellStyle name="Output 2 3 2 9 2 7" xfId="37679" xr:uid="{00000000-0005-0000-0000-0000EC930000}"/>
    <cellStyle name="Output 2 3 2 9 2 7 10" xfId="37680" xr:uid="{00000000-0005-0000-0000-0000ED930000}"/>
    <cellStyle name="Output 2 3 2 9 2 7 11" xfId="37681" xr:uid="{00000000-0005-0000-0000-0000EE930000}"/>
    <cellStyle name="Output 2 3 2 9 2 7 12" xfId="37682" xr:uid="{00000000-0005-0000-0000-0000EF930000}"/>
    <cellStyle name="Output 2 3 2 9 2 7 2" xfId="37683" xr:uid="{00000000-0005-0000-0000-0000F0930000}"/>
    <cellStyle name="Output 2 3 2 9 2 7 2 2" xfId="37684" xr:uid="{00000000-0005-0000-0000-0000F1930000}"/>
    <cellStyle name="Output 2 3 2 9 2 7 2 3" xfId="37685" xr:uid="{00000000-0005-0000-0000-0000F2930000}"/>
    <cellStyle name="Output 2 3 2 9 2 7 3" xfId="37686" xr:uid="{00000000-0005-0000-0000-0000F3930000}"/>
    <cellStyle name="Output 2 3 2 9 2 7 3 2" xfId="37687" xr:uid="{00000000-0005-0000-0000-0000F4930000}"/>
    <cellStyle name="Output 2 3 2 9 2 7 3 3" xfId="37688" xr:uid="{00000000-0005-0000-0000-0000F5930000}"/>
    <cellStyle name="Output 2 3 2 9 2 7 4" xfId="37689" xr:uid="{00000000-0005-0000-0000-0000F6930000}"/>
    <cellStyle name="Output 2 3 2 9 2 7 4 2" xfId="37690" xr:uid="{00000000-0005-0000-0000-0000F7930000}"/>
    <cellStyle name="Output 2 3 2 9 2 7 4 3" xfId="37691" xr:uid="{00000000-0005-0000-0000-0000F8930000}"/>
    <cellStyle name="Output 2 3 2 9 2 7 5" xfId="37692" xr:uid="{00000000-0005-0000-0000-0000F9930000}"/>
    <cellStyle name="Output 2 3 2 9 2 7 5 2" xfId="37693" xr:uid="{00000000-0005-0000-0000-0000FA930000}"/>
    <cellStyle name="Output 2 3 2 9 2 7 5 3" xfId="37694" xr:uid="{00000000-0005-0000-0000-0000FB930000}"/>
    <cellStyle name="Output 2 3 2 9 2 7 6" xfId="37695" xr:uid="{00000000-0005-0000-0000-0000FC930000}"/>
    <cellStyle name="Output 2 3 2 9 2 7 6 2" xfId="37696" xr:uid="{00000000-0005-0000-0000-0000FD930000}"/>
    <cellStyle name="Output 2 3 2 9 2 7 6 3" xfId="37697" xr:uid="{00000000-0005-0000-0000-0000FE930000}"/>
    <cellStyle name="Output 2 3 2 9 2 7 7" xfId="37698" xr:uid="{00000000-0005-0000-0000-0000FF930000}"/>
    <cellStyle name="Output 2 3 2 9 2 7 7 2" xfId="37699" xr:uid="{00000000-0005-0000-0000-000000940000}"/>
    <cellStyle name="Output 2 3 2 9 2 7 7 3" xfId="37700" xr:uid="{00000000-0005-0000-0000-000001940000}"/>
    <cellStyle name="Output 2 3 2 9 2 7 8" xfId="37701" xr:uid="{00000000-0005-0000-0000-000002940000}"/>
    <cellStyle name="Output 2 3 2 9 2 7 8 2" xfId="37702" xr:uid="{00000000-0005-0000-0000-000003940000}"/>
    <cellStyle name="Output 2 3 2 9 2 7 8 3" xfId="37703" xr:uid="{00000000-0005-0000-0000-000004940000}"/>
    <cellStyle name="Output 2 3 2 9 2 7 9" xfId="37704" xr:uid="{00000000-0005-0000-0000-000005940000}"/>
    <cellStyle name="Output 2 3 2 9 2 7 9 2" xfId="37705" xr:uid="{00000000-0005-0000-0000-000006940000}"/>
    <cellStyle name="Output 2 3 2 9 2 7 9 3" xfId="37706" xr:uid="{00000000-0005-0000-0000-000007940000}"/>
    <cellStyle name="Output 2 3 2 9 2 8" xfId="37707" xr:uid="{00000000-0005-0000-0000-000008940000}"/>
    <cellStyle name="Output 2 3 2 9 2 8 10" xfId="37708" xr:uid="{00000000-0005-0000-0000-000009940000}"/>
    <cellStyle name="Output 2 3 2 9 2 8 11" xfId="37709" xr:uid="{00000000-0005-0000-0000-00000A940000}"/>
    <cellStyle name="Output 2 3 2 9 2 8 12" xfId="37710" xr:uid="{00000000-0005-0000-0000-00000B940000}"/>
    <cellStyle name="Output 2 3 2 9 2 8 2" xfId="37711" xr:uid="{00000000-0005-0000-0000-00000C940000}"/>
    <cellStyle name="Output 2 3 2 9 2 8 2 2" xfId="37712" xr:uid="{00000000-0005-0000-0000-00000D940000}"/>
    <cellStyle name="Output 2 3 2 9 2 8 2 3" xfId="37713" xr:uid="{00000000-0005-0000-0000-00000E940000}"/>
    <cellStyle name="Output 2 3 2 9 2 8 3" xfId="37714" xr:uid="{00000000-0005-0000-0000-00000F940000}"/>
    <cellStyle name="Output 2 3 2 9 2 8 3 2" xfId="37715" xr:uid="{00000000-0005-0000-0000-000010940000}"/>
    <cellStyle name="Output 2 3 2 9 2 8 3 3" xfId="37716" xr:uid="{00000000-0005-0000-0000-000011940000}"/>
    <cellStyle name="Output 2 3 2 9 2 8 4" xfId="37717" xr:uid="{00000000-0005-0000-0000-000012940000}"/>
    <cellStyle name="Output 2 3 2 9 2 8 4 2" xfId="37718" xr:uid="{00000000-0005-0000-0000-000013940000}"/>
    <cellStyle name="Output 2 3 2 9 2 8 4 3" xfId="37719" xr:uid="{00000000-0005-0000-0000-000014940000}"/>
    <cellStyle name="Output 2 3 2 9 2 8 5" xfId="37720" xr:uid="{00000000-0005-0000-0000-000015940000}"/>
    <cellStyle name="Output 2 3 2 9 2 8 5 2" xfId="37721" xr:uid="{00000000-0005-0000-0000-000016940000}"/>
    <cellStyle name="Output 2 3 2 9 2 8 5 3" xfId="37722" xr:uid="{00000000-0005-0000-0000-000017940000}"/>
    <cellStyle name="Output 2 3 2 9 2 8 6" xfId="37723" xr:uid="{00000000-0005-0000-0000-000018940000}"/>
    <cellStyle name="Output 2 3 2 9 2 8 6 2" xfId="37724" xr:uid="{00000000-0005-0000-0000-000019940000}"/>
    <cellStyle name="Output 2 3 2 9 2 8 6 3" xfId="37725" xr:uid="{00000000-0005-0000-0000-00001A940000}"/>
    <cellStyle name="Output 2 3 2 9 2 8 7" xfId="37726" xr:uid="{00000000-0005-0000-0000-00001B940000}"/>
    <cellStyle name="Output 2 3 2 9 2 8 7 2" xfId="37727" xr:uid="{00000000-0005-0000-0000-00001C940000}"/>
    <cellStyle name="Output 2 3 2 9 2 8 7 3" xfId="37728" xr:uid="{00000000-0005-0000-0000-00001D940000}"/>
    <cellStyle name="Output 2 3 2 9 2 8 8" xfId="37729" xr:uid="{00000000-0005-0000-0000-00001E940000}"/>
    <cellStyle name="Output 2 3 2 9 2 8 8 2" xfId="37730" xr:uid="{00000000-0005-0000-0000-00001F940000}"/>
    <cellStyle name="Output 2 3 2 9 2 8 8 3" xfId="37731" xr:uid="{00000000-0005-0000-0000-000020940000}"/>
    <cellStyle name="Output 2 3 2 9 2 8 9" xfId="37732" xr:uid="{00000000-0005-0000-0000-000021940000}"/>
    <cellStyle name="Output 2 3 2 9 2 8 9 2" xfId="37733" xr:uid="{00000000-0005-0000-0000-000022940000}"/>
    <cellStyle name="Output 2 3 2 9 2 8 9 3" xfId="37734" xr:uid="{00000000-0005-0000-0000-000023940000}"/>
    <cellStyle name="Output 2 3 2 9 2 9" xfId="37735" xr:uid="{00000000-0005-0000-0000-000024940000}"/>
    <cellStyle name="Output 2 3 2 9 2 9 10" xfId="37736" xr:uid="{00000000-0005-0000-0000-000025940000}"/>
    <cellStyle name="Output 2 3 2 9 2 9 11" xfId="37737" xr:uid="{00000000-0005-0000-0000-000026940000}"/>
    <cellStyle name="Output 2 3 2 9 2 9 12" xfId="37738" xr:uid="{00000000-0005-0000-0000-000027940000}"/>
    <cellStyle name="Output 2 3 2 9 2 9 2" xfId="37739" xr:uid="{00000000-0005-0000-0000-000028940000}"/>
    <cellStyle name="Output 2 3 2 9 2 9 2 2" xfId="37740" xr:uid="{00000000-0005-0000-0000-000029940000}"/>
    <cellStyle name="Output 2 3 2 9 2 9 2 3" xfId="37741" xr:uid="{00000000-0005-0000-0000-00002A940000}"/>
    <cellStyle name="Output 2 3 2 9 2 9 3" xfId="37742" xr:uid="{00000000-0005-0000-0000-00002B940000}"/>
    <cellStyle name="Output 2 3 2 9 2 9 3 2" xfId="37743" xr:uid="{00000000-0005-0000-0000-00002C940000}"/>
    <cellStyle name="Output 2 3 2 9 2 9 3 3" xfId="37744" xr:uid="{00000000-0005-0000-0000-00002D940000}"/>
    <cellStyle name="Output 2 3 2 9 2 9 4" xfId="37745" xr:uid="{00000000-0005-0000-0000-00002E940000}"/>
    <cellStyle name="Output 2 3 2 9 2 9 4 2" xfId="37746" xr:uid="{00000000-0005-0000-0000-00002F940000}"/>
    <cellStyle name="Output 2 3 2 9 2 9 4 3" xfId="37747" xr:uid="{00000000-0005-0000-0000-000030940000}"/>
    <cellStyle name="Output 2 3 2 9 2 9 5" xfId="37748" xr:uid="{00000000-0005-0000-0000-000031940000}"/>
    <cellStyle name="Output 2 3 2 9 2 9 5 2" xfId="37749" xr:uid="{00000000-0005-0000-0000-000032940000}"/>
    <cellStyle name="Output 2 3 2 9 2 9 5 3" xfId="37750" xr:uid="{00000000-0005-0000-0000-000033940000}"/>
    <cellStyle name="Output 2 3 2 9 2 9 6" xfId="37751" xr:uid="{00000000-0005-0000-0000-000034940000}"/>
    <cellStyle name="Output 2 3 2 9 2 9 6 2" xfId="37752" xr:uid="{00000000-0005-0000-0000-000035940000}"/>
    <cellStyle name="Output 2 3 2 9 2 9 6 3" xfId="37753" xr:uid="{00000000-0005-0000-0000-000036940000}"/>
    <cellStyle name="Output 2 3 2 9 2 9 7" xfId="37754" xr:uid="{00000000-0005-0000-0000-000037940000}"/>
    <cellStyle name="Output 2 3 2 9 2 9 7 2" xfId="37755" xr:uid="{00000000-0005-0000-0000-000038940000}"/>
    <cellStyle name="Output 2 3 2 9 2 9 7 3" xfId="37756" xr:uid="{00000000-0005-0000-0000-000039940000}"/>
    <cellStyle name="Output 2 3 2 9 2 9 8" xfId="37757" xr:uid="{00000000-0005-0000-0000-00003A940000}"/>
    <cellStyle name="Output 2 3 2 9 2 9 8 2" xfId="37758" xr:uid="{00000000-0005-0000-0000-00003B940000}"/>
    <cellStyle name="Output 2 3 2 9 2 9 8 3" xfId="37759" xr:uid="{00000000-0005-0000-0000-00003C940000}"/>
    <cellStyle name="Output 2 3 2 9 2 9 9" xfId="37760" xr:uid="{00000000-0005-0000-0000-00003D940000}"/>
    <cellStyle name="Output 2 3 2 9 2 9 9 2" xfId="37761" xr:uid="{00000000-0005-0000-0000-00003E940000}"/>
    <cellStyle name="Output 2 3 2 9 2 9 9 3" xfId="37762" xr:uid="{00000000-0005-0000-0000-00003F940000}"/>
    <cellStyle name="Output 2 3 2 9 3" xfId="37763" xr:uid="{00000000-0005-0000-0000-000040940000}"/>
    <cellStyle name="Output 2 3 2 9 3 10" xfId="37764" xr:uid="{00000000-0005-0000-0000-000041940000}"/>
    <cellStyle name="Output 2 3 2 9 3 11" xfId="37765" xr:uid="{00000000-0005-0000-0000-000042940000}"/>
    <cellStyle name="Output 2 3 2 9 3 12" xfId="37766" xr:uid="{00000000-0005-0000-0000-000043940000}"/>
    <cellStyle name="Output 2 3 2 9 3 2" xfId="37767" xr:uid="{00000000-0005-0000-0000-000044940000}"/>
    <cellStyle name="Output 2 3 2 9 3 2 2" xfId="37768" xr:uid="{00000000-0005-0000-0000-000045940000}"/>
    <cellStyle name="Output 2 3 2 9 3 2 3" xfId="37769" xr:uid="{00000000-0005-0000-0000-000046940000}"/>
    <cellStyle name="Output 2 3 2 9 3 3" xfId="37770" xr:uid="{00000000-0005-0000-0000-000047940000}"/>
    <cellStyle name="Output 2 3 2 9 3 3 2" xfId="37771" xr:uid="{00000000-0005-0000-0000-000048940000}"/>
    <cellStyle name="Output 2 3 2 9 3 3 3" xfId="37772" xr:uid="{00000000-0005-0000-0000-000049940000}"/>
    <cellStyle name="Output 2 3 2 9 3 4" xfId="37773" xr:uid="{00000000-0005-0000-0000-00004A940000}"/>
    <cellStyle name="Output 2 3 2 9 3 4 2" xfId="37774" xr:uid="{00000000-0005-0000-0000-00004B940000}"/>
    <cellStyle name="Output 2 3 2 9 3 4 3" xfId="37775" xr:uid="{00000000-0005-0000-0000-00004C940000}"/>
    <cellStyle name="Output 2 3 2 9 3 5" xfId="37776" xr:uid="{00000000-0005-0000-0000-00004D940000}"/>
    <cellStyle name="Output 2 3 2 9 3 5 2" xfId="37777" xr:uid="{00000000-0005-0000-0000-00004E940000}"/>
    <cellStyle name="Output 2 3 2 9 3 5 3" xfId="37778" xr:uid="{00000000-0005-0000-0000-00004F940000}"/>
    <cellStyle name="Output 2 3 2 9 3 6" xfId="37779" xr:uid="{00000000-0005-0000-0000-000050940000}"/>
    <cellStyle name="Output 2 3 2 9 3 6 2" xfId="37780" xr:uid="{00000000-0005-0000-0000-000051940000}"/>
    <cellStyle name="Output 2 3 2 9 3 6 3" xfId="37781" xr:uid="{00000000-0005-0000-0000-000052940000}"/>
    <cellStyle name="Output 2 3 2 9 3 7" xfId="37782" xr:uid="{00000000-0005-0000-0000-000053940000}"/>
    <cellStyle name="Output 2 3 2 9 3 7 2" xfId="37783" xr:uid="{00000000-0005-0000-0000-000054940000}"/>
    <cellStyle name="Output 2 3 2 9 3 7 3" xfId="37784" xr:uid="{00000000-0005-0000-0000-000055940000}"/>
    <cellStyle name="Output 2 3 2 9 3 8" xfId="37785" xr:uid="{00000000-0005-0000-0000-000056940000}"/>
    <cellStyle name="Output 2 3 2 9 3 8 2" xfId="37786" xr:uid="{00000000-0005-0000-0000-000057940000}"/>
    <cellStyle name="Output 2 3 2 9 3 8 3" xfId="37787" xr:uid="{00000000-0005-0000-0000-000058940000}"/>
    <cellStyle name="Output 2 3 2 9 3 9" xfId="37788" xr:uid="{00000000-0005-0000-0000-000059940000}"/>
    <cellStyle name="Output 2 3 2 9 3 9 2" xfId="37789" xr:uid="{00000000-0005-0000-0000-00005A940000}"/>
    <cellStyle name="Output 2 3 2 9 3 9 3" xfId="37790" xr:uid="{00000000-0005-0000-0000-00005B940000}"/>
    <cellStyle name="Output 2 3 2 9 4" xfId="37791" xr:uid="{00000000-0005-0000-0000-00005C940000}"/>
    <cellStyle name="Output 2 3 2 9 4 10" xfId="37792" xr:uid="{00000000-0005-0000-0000-00005D940000}"/>
    <cellStyle name="Output 2 3 2 9 4 11" xfId="37793" xr:uid="{00000000-0005-0000-0000-00005E940000}"/>
    <cellStyle name="Output 2 3 2 9 4 12" xfId="37794" xr:uid="{00000000-0005-0000-0000-00005F940000}"/>
    <cellStyle name="Output 2 3 2 9 4 2" xfId="37795" xr:uid="{00000000-0005-0000-0000-000060940000}"/>
    <cellStyle name="Output 2 3 2 9 4 2 2" xfId="37796" xr:uid="{00000000-0005-0000-0000-000061940000}"/>
    <cellStyle name="Output 2 3 2 9 4 2 3" xfId="37797" xr:uid="{00000000-0005-0000-0000-000062940000}"/>
    <cellStyle name="Output 2 3 2 9 4 3" xfId="37798" xr:uid="{00000000-0005-0000-0000-000063940000}"/>
    <cellStyle name="Output 2 3 2 9 4 3 2" xfId="37799" xr:uid="{00000000-0005-0000-0000-000064940000}"/>
    <cellStyle name="Output 2 3 2 9 4 3 3" xfId="37800" xr:uid="{00000000-0005-0000-0000-000065940000}"/>
    <cellStyle name="Output 2 3 2 9 4 4" xfId="37801" xr:uid="{00000000-0005-0000-0000-000066940000}"/>
    <cellStyle name="Output 2 3 2 9 4 4 2" xfId="37802" xr:uid="{00000000-0005-0000-0000-000067940000}"/>
    <cellStyle name="Output 2 3 2 9 4 4 3" xfId="37803" xr:uid="{00000000-0005-0000-0000-000068940000}"/>
    <cellStyle name="Output 2 3 2 9 4 5" xfId="37804" xr:uid="{00000000-0005-0000-0000-000069940000}"/>
    <cellStyle name="Output 2 3 2 9 4 5 2" xfId="37805" xr:uid="{00000000-0005-0000-0000-00006A940000}"/>
    <cellStyle name="Output 2 3 2 9 4 5 3" xfId="37806" xr:uid="{00000000-0005-0000-0000-00006B940000}"/>
    <cellStyle name="Output 2 3 2 9 4 6" xfId="37807" xr:uid="{00000000-0005-0000-0000-00006C940000}"/>
    <cellStyle name="Output 2 3 2 9 4 6 2" xfId="37808" xr:uid="{00000000-0005-0000-0000-00006D940000}"/>
    <cellStyle name="Output 2 3 2 9 4 6 3" xfId="37809" xr:uid="{00000000-0005-0000-0000-00006E940000}"/>
    <cellStyle name="Output 2 3 2 9 4 7" xfId="37810" xr:uid="{00000000-0005-0000-0000-00006F940000}"/>
    <cellStyle name="Output 2 3 2 9 4 7 2" xfId="37811" xr:uid="{00000000-0005-0000-0000-000070940000}"/>
    <cellStyle name="Output 2 3 2 9 4 7 3" xfId="37812" xr:uid="{00000000-0005-0000-0000-000071940000}"/>
    <cellStyle name="Output 2 3 2 9 4 8" xfId="37813" xr:uid="{00000000-0005-0000-0000-000072940000}"/>
    <cellStyle name="Output 2 3 2 9 4 8 2" xfId="37814" xr:uid="{00000000-0005-0000-0000-000073940000}"/>
    <cellStyle name="Output 2 3 2 9 4 8 3" xfId="37815" xr:uid="{00000000-0005-0000-0000-000074940000}"/>
    <cellStyle name="Output 2 3 2 9 4 9" xfId="37816" xr:uid="{00000000-0005-0000-0000-000075940000}"/>
    <cellStyle name="Output 2 3 2 9 4 9 2" xfId="37817" xr:uid="{00000000-0005-0000-0000-000076940000}"/>
    <cellStyle name="Output 2 3 2 9 4 9 3" xfId="37818" xr:uid="{00000000-0005-0000-0000-000077940000}"/>
    <cellStyle name="Output 2 3 2 9 5" xfId="37819" xr:uid="{00000000-0005-0000-0000-000078940000}"/>
    <cellStyle name="Output 2 3 2 9 5 10" xfId="37820" xr:uid="{00000000-0005-0000-0000-000079940000}"/>
    <cellStyle name="Output 2 3 2 9 5 11" xfId="37821" xr:uid="{00000000-0005-0000-0000-00007A940000}"/>
    <cellStyle name="Output 2 3 2 9 5 12" xfId="37822" xr:uid="{00000000-0005-0000-0000-00007B940000}"/>
    <cellStyle name="Output 2 3 2 9 5 2" xfId="37823" xr:uid="{00000000-0005-0000-0000-00007C940000}"/>
    <cellStyle name="Output 2 3 2 9 5 2 2" xfId="37824" xr:uid="{00000000-0005-0000-0000-00007D940000}"/>
    <cellStyle name="Output 2 3 2 9 5 2 3" xfId="37825" xr:uid="{00000000-0005-0000-0000-00007E940000}"/>
    <cellStyle name="Output 2 3 2 9 5 3" xfId="37826" xr:uid="{00000000-0005-0000-0000-00007F940000}"/>
    <cellStyle name="Output 2 3 2 9 5 3 2" xfId="37827" xr:uid="{00000000-0005-0000-0000-000080940000}"/>
    <cellStyle name="Output 2 3 2 9 5 3 3" xfId="37828" xr:uid="{00000000-0005-0000-0000-000081940000}"/>
    <cellStyle name="Output 2 3 2 9 5 4" xfId="37829" xr:uid="{00000000-0005-0000-0000-000082940000}"/>
    <cellStyle name="Output 2 3 2 9 5 4 2" xfId="37830" xr:uid="{00000000-0005-0000-0000-000083940000}"/>
    <cellStyle name="Output 2 3 2 9 5 4 3" xfId="37831" xr:uid="{00000000-0005-0000-0000-000084940000}"/>
    <cellStyle name="Output 2 3 2 9 5 5" xfId="37832" xr:uid="{00000000-0005-0000-0000-000085940000}"/>
    <cellStyle name="Output 2 3 2 9 5 5 2" xfId="37833" xr:uid="{00000000-0005-0000-0000-000086940000}"/>
    <cellStyle name="Output 2 3 2 9 5 5 3" xfId="37834" xr:uid="{00000000-0005-0000-0000-000087940000}"/>
    <cellStyle name="Output 2 3 2 9 5 6" xfId="37835" xr:uid="{00000000-0005-0000-0000-000088940000}"/>
    <cellStyle name="Output 2 3 2 9 5 6 2" xfId="37836" xr:uid="{00000000-0005-0000-0000-000089940000}"/>
    <cellStyle name="Output 2 3 2 9 5 6 3" xfId="37837" xr:uid="{00000000-0005-0000-0000-00008A940000}"/>
    <cellStyle name="Output 2 3 2 9 5 7" xfId="37838" xr:uid="{00000000-0005-0000-0000-00008B940000}"/>
    <cellStyle name="Output 2 3 2 9 5 7 2" xfId="37839" xr:uid="{00000000-0005-0000-0000-00008C940000}"/>
    <cellStyle name="Output 2 3 2 9 5 7 3" xfId="37840" xr:uid="{00000000-0005-0000-0000-00008D940000}"/>
    <cellStyle name="Output 2 3 2 9 5 8" xfId="37841" xr:uid="{00000000-0005-0000-0000-00008E940000}"/>
    <cellStyle name="Output 2 3 2 9 5 8 2" xfId="37842" xr:uid="{00000000-0005-0000-0000-00008F940000}"/>
    <cellStyle name="Output 2 3 2 9 5 8 3" xfId="37843" xr:uid="{00000000-0005-0000-0000-000090940000}"/>
    <cellStyle name="Output 2 3 2 9 5 9" xfId="37844" xr:uid="{00000000-0005-0000-0000-000091940000}"/>
    <cellStyle name="Output 2 3 2 9 5 9 2" xfId="37845" xr:uid="{00000000-0005-0000-0000-000092940000}"/>
    <cellStyle name="Output 2 3 2 9 5 9 3" xfId="37846" xr:uid="{00000000-0005-0000-0000-000093940000}"/>
    <cellStyle name="Output 2 3 2 9 6" xfId="37847" xr:uid="{00000000-0005-0000-0000-000094940000}"/>
    <cellStyle name="Output 2 3 2 9 6 2" xfId="37848" xr:uid="{00000000-0005-0000-0000-000095940000}"/>
    <cellStyle name="Output 2 3 2 9 6 3" xfId="37849" xr:uid="{00000000-0005-0000-0000-000096940000}"/>
    <cellStyle name="Output 2 3 2 9 7" xfId="37850" xr:uid="{00000000-0005-0000-0000-000097940000}"/>
    <cellStyle name="Output 2 3 2 9 7 2" xfId="37851" xr:uid="{00000000-0005-0000-0000-000098940000}"/>
    <cellStyle name="Output 2 3 2 9 7 3" xfId="37852" xr:uid="{00000000-0005-0000-0000-000099940000}"/>
    <cellStyle name="Output 2 3 2 9 8" xfId="58203" xr:uid="{00000000-0005-0000-0000-00009A940000}"/>
    <cellStyle name="Output 2 3 3" xfId="408" xr:uid="{00000000-0005-0000-0000-00009B940000}"/>
    <cellStyle name="Output 2 3 3 10" xfId="37853" xr:uid="{00000000-0005-0000-0000-00009C940000}"/>
    <cellStyle name="Output 2 3 3 10 2" xfId="37854" xr:uid="{00000000-0005-0000-0000-00009D940000}"/>
    <cellStyle name="Output 2 3 3 10 3" xfId="37855" xr:uid="{00000000-0005-0000-0000-00009E940000}"/>
    <cellStyle name="Output 2 3 3 11" xfId="58305" xr:uid="{00000000-0005-0000-0000-00009F940000}"/>
    <cellStyle name="Output 2 3 3 2" xfId="37856" xr:uid="{00000000-0005-0000-0000-0000A0940000}"/>
    <cellStyle name="Output 2 3 3 2 10" xfId="37857" xr:uid="{00000000-0005-0000-0000-0000A1940000}"/>
    <cellStyle name="Output 2 3 3 2 10 10" xfId="37858" xr:uid="{00000000-0005-0000-0000-0000A2940000}"/>
    <cellStyle name="Output 2 3 3 2 10 11" xfId="37859" xr:uid="{00000000-0005-0000-0000-0000A3940000}"/>
    <cellStyle name="Output 2 3 3 2 10 12" xfId="37860" xr:uid="{00000000-0005-0000-0000-0000A4940000}"/>
    <cellStyle name="Output 2 3 3 2 10 2" xfId="37861" xr:uid="{00000000-0005-0000-0000-0000A5940000}"/>
    <cellStyle name="Output 2 3 3 2 10 2 2" xfId="37862" xr:uid="{00000000-0005-0000-0000-0000A6940000}"/>
    <cellStyle name="Output 2 3 3 2 10 2 3" xfId="37863" xr:uid="{00000000-0005-0000-0000-0000A7940000}"/>
    <cellStyle name="Output 2 3 3 2 10 3" xfId="37864" xr:uid="{00000000-0005-0000-0000-0000A8940000}"/>
    <cellStyle name="Output 2 3 3 2 10 3 2" xfId="37865" xr:uid="{00000000-0005-0000-0000-0000A9940000}"/>
    <cellStyle name="Output 2 3 3 2 10 3 3" xfId="37866" xr:uid="{00000000-0005-0000-0000-0000AA940000}"/>
    <cellStyle name="Output 2 3 3 2 10 4" xfId="37867" xr:uid="{00000000-0005-0000-0000-0000AB940000}"/>
    <cellStyle name="Output 2 3 3 2 10 4 2" xfId="37868" xr:uid="{00000000-0005-0000-0000-0000AC940000}"/>
    <cellStyle name="Output 2 3 3 2 10 4 3" xfId="37869" xr:uid="{00000000-0005-0000-0000-0000AD940000}"/>
    <cellStyle name="Output 2 3 3 2 10 5" xfId="37870" xr:uid="{00000000-0005-0000-0000-0000AE940000}"/>
    <cellStyle name="Output 2 3 3 2 10 5 2" xfId="37871" xr:uid="{00000000-0005-0000-0000-0000AF940000}"/>
    <cellStyle name="Output 2 3 3 2 10 5 3" xfId="37872" xr:uid="{00000000-0005-0000-0000-0000B0940000}"/>
    <cellStyle name="Output 2 3 3 2 10 6" xfId="37873" xr:uid="{00000000-0005-0000-0000-0000B1940000}"/>
    <cellStyle name="Output 2 3 3 2 10 6 2" xfId="37874" xr:uid="{00000000-0005-0000-0000-0000B2940000}"/>
    <cellStyle name="Output 2 3 3 2 10 6 3" xfId="37875" xr:uid="{00000000-0005-0000-0000-0000B3940000}"/>
    <cellStyle name="Output 2 3 3 2 10 7" xfId="37876" xr:uid="{00000000-0005-0000-0000-0000B4940000}"/>
    <cellStyle name="Output 2 3 3 2 10 7 2" xfId="37877" xr:uid="{00000000-0005-0000-0000-0000B5940000}"/>
    <cellStyle name="Output 2 3 3 2 10 7 3" xfId="37878" xr:uid="{00000000-0005-0000-0000-0000B6940000}"/>
    <cellStyle name="Output 2 3 3 2 10 8" xfId="37879" xr:uid="{00000000-0005-0000-0000-0000B7940000}"/>
    <cellStyle name="Output 2 3 3 2 10 8 2" xfId="37880" xr:uid="{00000000-0005-0000-0000-0000B8940000}"/>
    <cellStyle name="Output 2 3 3 2 10 8 3" xfId="37881" xr:uid="{00000000-0005-0000-0000-0000B9940000}"/>
    <cellStyle name="Output 2 3 3 2 10 9" xfId="37882" xr:uid="{00000000-0005-0000-0000-0000BA940000}"/>
    <cellStyle name="Output 2 3 3 2 10 9 2" xfId="37883" xr:uid="{00000000-0005-0000-0000-0000BB940000}"/>
    <cellStyle name="Output 2 3 3 2 10 9 3" xfId="37884" xr:uid="{00000000-0005-0000-0000-0000BC940000}"/>
    <cellStyle name="Output 2 3 3 2 11" xfId="37885" xr:uid="{00000000-0005-0000-0000-0000BD940000}"/>
    <cellStyle name="Output 2 3 3 2 11 2" xfId="37886" xr:uid="{00000000-0005-0000-0000-0000BE940000}"/>
    <cellStyle name="Output 2 3 3 2 11 3" xfId="37887" xr:uid="{00000000-0005-0000-0000-0000BF940000}"/>
    <cellStyle name="Output 2 3 3 2 12" xfId="37888" xr:uid="{00000000-0005-0000-0000-0000C0940000}"/>
    <cellStyle name="Output 2 3 3 2 12 2" xfId="37889" xr:uid="{00000000-0005-0000-0000-0000C1940000}"/>
    <cellStyle name="Output 2 3 3 2 12 3" xfId="37890" xr:uid="{00000000-0005-0000-0000-0000C2940000}"/>
    <cellStyle name="Output 2 3 3 2 13" xfId="37891" xr:uid="{00000000-0005-0000-0000-0000C3940000}"/>
    <cellStyle name="Output 2 3 3 2 13 2" xfId="37892" xr:uid="{00000000-0005-0000-0000-0000C4940000}"/>
    <cellStyle name="Output 2 3 3 2 13 3" xfId="37893" xr:uid="{00000000-0005-0000-0000-0000C5940000}"/>
    <cellStyle name="Output 2 3 3 2 14" xfId="37894" xr:uid="{00000000-0005-0000-0000-0000C6940000}"/>
    <cellStyle name="Output 2 3 3 2 14 2" xfId="37895" xr:uid="{00000000-0005-0000-0000-0000C7940000}"/>
    <cellStyle name="Output 2 3 3 2 14 3" xfId="37896" xr:uid="{00000000-0005-0000-0000-0000C8940000}"/>
    <cellStyle name="Output 2 3 3 2 15" xfId="37897" xr:uid="{00000000-0005-0000-0000-0000C9940000}"/>
    <cellStyle name="Output 2 3 3 2 15 2" xfId="37898" xr:uid="{00000000-0005-0000-0000-0000CA940000}"/>
    <cellStyle name="Output 2 3 3 2 15 3" xfId="37899" xr:uid="{00000000-0005-0000-0000-0000CB940000}"/>
    <cellStyle name="Output 2 3 3 2 16" xfId="37900" xr:uid="{00000000-0005-0000-0000-0000CC940000}"/>
    <cellStyle name="Output 2 3 3 2 16 2" xfId="37901" xr:uid="{00000000-0005-0000-0000-0000CD940000}"/>
    <cellStyle name="Output 2 3 3 2 16 3" xfId="37902" xr:uid="{00000000-0005-0000-0000-0000CE940000}"/>
    <cellStyle name="Output 2 3 3 2 17" xfId="37903" xr:uid="{00000000-0005-0000-0000-0000CF940000}"/>
    <cellStyle name="Output 2 3 3 2 17 2" xfId="37904" xr:uid="{00000000-0005-0000-0000-0000D0940000}"/>
    <cellStyle name="Output 2 3 3 2 17 3" xfId="37905" xr:uid="{00000000-0005-0000-0000-0000D1940000}"/>
    <cellStyle name="Output 2 3 3 2 18" xfId="37906" xr:uid="{00000000-0005-0000-0000-0000D2940000}"/>
    <cellStyle name="Output 2 3 3 2 18 2" xfId="37907" xr:uid="{00000000-0005-0000-0000-0000D3940000}"/>
    <cellStyle name="Output 2 3 3 2 18 3" xfId="37908" xr:uid="{00000000-0005-0000-0000-0000D4940000}"/>
    <cellStyle name="Output 2 3 3 2 19" xfId="37909" xr:uid="{00000000-0005-0000-0000-0000D5940000}"/>
    <cellStyle name="Output 2 3 3 2 19 2" xfId="37910" xr:uid="{00000000-0005-0000-0000-0000D6940000}"/>
    <cellStyle name="Output 2 3 3 2 19 3" xfId="37911" xr:uid="{00000000-0005-0000-0000-0000D7940000}"/>
    <cellStyle name="Output 2 3 3 2 2" xfId="37912" xr:uid="{00000000-0005-0000-0000-0000D8940000}"/>
    <cellStyle name="Output 2 3 3 2 2 10" xfId="37913" xr:uid="{00000000-0005-0000-0000-0000D9940000}"/>
    <cellStyle name="Output 2 3 3 2 2 11" xfId="37914" xr:uid="{00000000-0005-0000-0000-0000DA940000}"/>
    <cellStyle name="Output 2 3 3 2 2 12" xfId="37915" xr:uid="{00000000-0005-0000-0000-0000DB940000}"/>
    <cellStyle name="Output 2 3 3 2 2 2" xfId="37916" xr:uid="{00000000-0005-0000-0000-0000DC940000}"/>
    <cellStyle name="Output 2 3 3 2 2 2 2" xfId="37917" xr:uid="{00000000-0005-0000-0000-0000DD940000}"/>
    <cellStyle name="Output 2 3 3 2 2 2 3" xfId="37918" xr:uid="{00000000-0005-0000-0000-0000DE940000}"/>
    <cellStyle name="Output 2 3 3 2 2 3" xfId="37919" xr:uid="{00000000-0005-0000-0000-0000DF940000}"/>
    <cellStyle name="Output 2 3 3 2 2 3 2" xfId="37920" xr:uid="{00000000-0005-0000-0000-0000E0940000}"/>
    <cellStyle name="Output 2 3 3 2 2 3 3" xfId="37921" xr:uid="{00000000-0005-0000-0000-0000E1940000}"/>
    <cellStyle name="Output 2 3 3 2 2 4" xfId="37922" xr:uid="{00000000-0005-0000-0000-0000E2940000}"/>
    <cellStyle name="Output 2 3 3 2 2 4 2" xfId="37923" xr:uid="{00000000-0005-0000-0000-0000E3940000}"/>
    <cellStyle name="Output 2 3 3 2 2 4 3" xfId="37924" xr:uid="{00000000-0005-0000-0000-0000E4940000}"/>
    <cellStyle name="Output 2 3 3 2 2 5" xfId="37925" xr:uid="{00000000-0005-0000-0000-0000E5940000}"/>
    <cellStyle name="Output 2 3 3 2 2 5 2" xfId="37926" xr:uid="{00000000-0005-0000-0000-0000E6940000}"/>
    <cellStyle name="Output 2 3 3 2 2 5 3" xfId="37927" xr:uid="{00000000-0005-0000-0000-0000E7940000}"/>
    <cellStyle name="Output 2 3 3 2 2 6" xfId="37928" xr:uid="{00000000-0005-0000-0000-0000E8940000}"/>
    <cellStyle name="Output 2 3 3 2 2 6 2" xfId="37929" xr:uid="{00000000-0005-0000-0000-0000E9940000}"/>
    <cellStyle name="Output 2 3 3 2 2 6 3" xfId="37930" xr:uid="{00000000-0005-0000-0000-0000EA940000}"/>
    <cellStyle name="Output 2 3 3 2 2 7" xfId="37931" xr:uid="{00000000-0005-0000-0000-0000EB940000}"/>
    <cellStyle name="Output 2 3 3 2 2 7 2" xfId="37932" xr:uid="{00000000-0005-0000-0000-0000EC940000}"/>
    <cellStyle name="Output 2 3 3 2 2 7 3" xfId="37933" xr:uid="{00000000-0005-0000-0000-0000ED940000}"/>
    <cellStyle name="Output 2 3 3 2 2 8" xfId="37934" xr:uid="{00000000-0005-0000-0000-0000EE940000}"/>
    <cellStyle name="Output 2 3 3 2 2 8 2" xfId="37935" xr:uid="{00000000-0005-0000-0000-0000EF940000}"/>
    <cellStyle name="Output 2 3 3 2 2 8 3" xfId="37936" xr:uid="{00000000-0005-0000-0000-0000F0940000}"/>
    <cellStyle name="Output 2 3 3 2 2 9" xfId="37937" xr:uid="{00000000-0005-0000-0000-0000F1940000}"/>
    <cellStyle name="Output 2 3 3 2 2 9 2" xfId="37938" xr:uid="{00000000-0005-0000-0000-0000F2940000}"/>
    <cellStyle name="Output 2 3 3 2 2 9 3" xfId="37939" xr:uid="{00000000-0005-0000-0000-0000F3940000}"/>
    <cellStyle name="Output 2 3 3 2 20" xfId="37940" xr:uid="{00000000-0005-0000-0000-0000F4940000}"/>
    <cellStyle name="Output 2 3 3 2 21" xfId="37941" xr:uid="{00000000-0005-0000-0000-0000F5940000}"/>
    <cellStyle name="Output 2 3 3 2 3" xfId="37942" xr:uid="{00000000-0005-0000-0000-0000F6940000}"/>
    <cellStyle name="Output 2 3 3 2 3 10" xfId="37943" xr:uid="{00000000-0005-0000-0000-0000F7940000}"/>
    <cellStyle name="Output 2 3 3 2 3 11" xfId="37944" xr:uid="{00000000-0005-0000-0000-0000F8940000}"/>
    <cellStyle name="Output 2 3 3 2 3 12" xfId="37945" xr:uid="{00000000-0005-0000-0000-0000F9940000}"/>
    <cellStyle name="Output 2 3 3 2 3 2" xfId="37946" xr:uid="{00000000-0005-0000-0000-0000FA940000}"/>
    <cellStyle name="Output 2 3 3 2 3 2 2" xfId="37947" xr:uid="{00000000-0005-0000-0000-0000FB940000}"/>
    <cellStyle name="Output 2 3 3 2 3 2 3" xfId="37948" xr:uid="{00000000-0005-0000-0000-0000FC940000}"/>
    <cellStyle name="Output 2 3 3 2 3 3" xfId="37949" xr:uid="{00000000-0005-0000-0000-0000FD940000}"/>
    <cellStyle name="Output 2 3 3 2 3 3 2" xfId="37950" xr:uid="{00000000-0005-0000-0000-0000FE940000}"/>
    <cellStyle name="Output 2 3 3 2 3 3 3" xfId="37951" xr:uid="{00000000-0005-0000-0000-0000FF940000}"/>
    <cellStyle name="Output 2 3 3 2 3 4" xfId="37952" xr:uid="{00000000-0005-0000-0000-000000950000}"/>
    <cellStyle name="Output 2 3 3 2 3 4 2" xfId="37953" xr:uid="{00000000-0005-0000-0000-000001950000}"/>
    <cellStyle name="Output 2 3 3 2 3 4 3" xfId="37954" xr:uid="{00000000-0005-0000-0000-000002950000}"/>
    <cellStyle name="Output 2 3 3 2 3 5" xfId="37955" xr:uid="{00000000-0005-0000-0000-000003950000}"/>
    <cellStyle name="Output 2 3 3 2 3 5 2" xfId="37956" xr:uid="{00000000-0005-0000-0000-000004950000}"/>
    <cellStyle name="Output 2 3 3 2 3 5 3" xfId="37957" xr:uid="{00000000-0005-0000-0000-000005950000}"/>
    <cellStyle name="Output 2 3 3 2 3 6" xfId="37958" xr:uid="{00000000-0005-0000-0000-000006950000}"/>
    <cellStyle name="Output 2 3 3 2 3 6 2" xfId="37959" xr:uid="{00000000-0005-0000-0000-000007950000}"/>
    <cellStyle name="Output 2 3 3 2 3 6 3" xfId="37960" xr:uid="{00000000-0005-0000-0000-000008950000}"/>
    <cellStyle name="Output 2 3 3 2 3 7" xfId="37961" xr:uid="{00000000-0005-0000-0000-000009950000}"/>
    <cellStyle name="Output 2 3 3 2 3 7 2" xfId="37962" xr:uid="{00000000-0005-0000-0000-00000A950000}"/>
    <cellStyle name="Output 2 3 3 2 3 7 3" xfId="37963" xr:uid="{00000000-0005-0000-0000-00000B950000}"/>
    <cellStyle name="Output 2 3 3 2 3 8" xfId="37964" xr:uid="{00000000-0005-0000-0000-00000C950000}"/>
    <cellStyle name="Output 2 3 3 2 3 8 2" xfId="37965" xr:uid="{00000000-0005-0000-0000-00000D950000}"/>
    <cellStyle name="Output 2 3 3 2 3 8 3" xfId="37966" xr:uid="{00000000-0005-0000-0000-00000E950000}"/>
    <cellStyle name="Output 2 3 3 2 3 9" xfId="37967" xr:uid="{00000000-0005-0000-0000-00000F950000}"/>
    <cellStyle name="Output 2 3 3 2 3 9 2" xfId="37968" xr:uid="{00000000-0005-0000-0000-000010950000}"/>
    <cellStyle name="Output 2 3 3 2 3 9 3" xfId="37969" xr:uid="{00000000-0005-0000-0000-000011950000}"/>
    <cellStyle name="Output 2 3 3 2 4" xfId="37970" xr:uid="{00000000-0005-0000-0000-000012950000}"/>
    <cellStyle name="Output 2 3 3 2 4 10" xfId="37971" xr:uid="{00000000-0005-0000-0000-000013950000}"/>
    <cellStyle name="Output 2 3 3 2 4 11" xfId="37972" xr:uid="{00000000-0005-0000-0000-000014950000}"/>
    <cellStyle name="Output 2 3 3 2 4 12" xfId="37973" xr:uid="{00000000-0005-0000-0000-000015950000}"/>
    <cellStyle name="Output 2 3 3 2 4 2" xfId="37974" xr:uid="{00000000-0005-0000-0000-000016950000}"/>
    <cellStyle name="Output 2 3 3 2 4 2 2" xfId="37975" xr:uid="{00000000-0005-0000-0000-000017950000}"/>
    <cellStyle name="Output 2 3 3 2 4 2 3" xfId="37976" xr:uid="{00000000-0005-0000-0000-000018950000}"/>
    <cellStyle name="Output 2 3 3 2 4 3" xfId="37977" xr:uid="{00000000-0005-0000-0000-000019950000}"/>
    <cellStyle name="Output 2 3 3 2 4 3 2" xfId="37978" xr:uid="{00000000-0005-0000-0000-00001A950000}"/>
    <cellStyle name="Output 2 3 3 2 4 3 3" xfId="37979" xr:uid="{00000000-0005-0000-0000-00001B950000}"/>
    <cellStyle name="Output 2 3 3 2 4 4" xfId="37980" xr:uid="{00000000-0005-0000-0000-00001C950000}"/>
    <cellStyle name="Output 2 3 3 2 4 4 2" xfId="37981" xr:uid="{00000000-0005-0000-0000-00001D950000}"/>
    <cellStyle name="Output 2 3 3 2 4 4 3" xfId="37982" xr:uid="{00000000-0005-0000-0000-00001E950000}"/>
    <cellStyle name="Output 2 3 3 2 4 5" xfId="37983" xr:uid="{00000000-0005-0000-0000-00001F950000}"/>
    <cellStyle name="Output 2 3 3 2 4 5 2" xfId="37984" xr:uid="{00000000-0005-0000-0000-000020950000}"/>
    <cellStyle name="Output 2 3 3 2 4 5 3" xfId="37985" xr:uid="{00000000-0005-0000-0000-000021950000}"/>
    <cellStyle name="Output 2 3 3 2 4 6" xfId="37986" xr:uid="{00000000-0005-0000-0000-000022950000}"/>
    <cellStyle name="Output 2 3 3 2 4 6 2" xfId="37987" xr:uid="{00000000-0005-0000-0000-000023950000}"/>
    <cellStyle name="Output 2 3 3 2 4 6 3" xfId="37988" xr:uid="{00000000-0005-0000-0000-000024950000}"/>
    <cellStyle name="Output 2 3 3 2 4 7" xfId="37989" xr:uid="{00000000-0005-0000-0000-000025950000}"/>
    <cellStyle name="Output 2 3 3 2 4 7 2" xfId="37990" xr:uid="{00000000-0005-0000-0000-000026950000}"/>
    <cellStyle name="Output 2 3 3 2 4 7 3" xfId="37991" xr:uid="{00000000-0005-0000-0000-000027950000}"/>
    <cellStyle name="Output 2 3 3 2 4 8" xfId="37992" xr:uid="{00000000-0005-0000-0000-000028950000}"/>
    <cellStyle name="Output 2 3 3 2 4 8 2" xfId="37993" xr:uid="{00000000-0005-0000-0000-000029950000}"/>
    <cellStyle name="Output 2 3 3 2 4 8 3" xfId="37994" xr:uid="{00000000-0005-0000-0000-00002A950000}"/>
    <cellStyle name="Output 2 3 3 2 4 9" xfId="37995" xr:uid="{00000000-0005-0000-0000-00002B950000}"/>
    <cellStyle name="Output 2 3 3 2 4 9 2" xfId="37996" xr:uid="{00000000-0005-0000-0000-00002C950000}"/>
    <cellStyle name="Output 2 3 3 2 4 9 3" xfId="37997" xr:uid="{00000000-0005-0000-0000-00002D950000}"/>
    <cellStyle name="Output 2 3 3 2 5" xfId="37998" xr:uid="{00000000-0005-0000-0000-00002E950000}"/>
    <cellStyle name="Output 2 3 3 2 5 10" xfId="37999" xr:uid="{00000000-0005-0000-0000-00002F950000}"/>
    <cellStyle name="Output 2 3 3 2 5 11" xfId="38000" xr:uid="{00000000-0005-0000-0000-000030950000}"/>
    <cellStyle name="Output 2 3 3 2 5 12" xfId="38001" xr:uid="{00000000-0005-0000-0000-000031950000}"/>
    <cellStyle name="Output 2 3 3 2 5 2" xfId="38002" xr:uid="{00000000-0005-0000-0000-000032950000}"/>
    <cellStyle name="Output 2 3 3 2 5 2 2" xfId="38003" xr:uid="{00000000-0005-0000-0000-000033950000}"/>
    <cellStyle name="Output 2 3 3 2 5 2 3" xfId="38004" xr:uid="{00000000-0005-0000-0000-000034950000}"/>
    <cellStyle name="Output 2 3 3 2 5 3" xfId="38005" xr:uid="{00000000-0005-0000-0000-000035950000}"/>
    <cellStyle name="Output 2 3 3 2 5 3 2" xfId="38006" xr:uid="{00000000-0005-0000-0000-000036950000}"/>
    <cellStyle name="Output 2 3 3 2 5 3 3" xfId="38007" xr:uid="{00000000-0005-0000-0000-000037950000}"/>
    <cellStyle name="Output 2 3 3 2 5 4" xfId="38008" xr:uid="{00000000-0005-0000-0000-000038950000}"/>
    <cellStyle name="Output 2 3 3 2 5 4 2" xfId="38009" xr:uid="{00000000-0005-0000-0000-000039950000}"/>
    <cellStyle name="Output 2 3 3 2 5 4 3" xfId="38010" xr:uid="{00000000-0005-0000-0000-00003A950000}"/>
    <cellStyle name="Output 2 3 3 2 5 5" xfId="38011" xr:uid="{00000000-0005-0000-0000-00003B950000}"/>
    <cellStyle name="Output 2 3 3 2 5 5 2" xfId="38012" xr:uid="{00000000-0005-0000-0000-00003C950000}"/>
    <cellStyle name="Output 2 3 3 2 5 5 3" xfId="38013" xr:uid="{00000000-0005-0000-0000-00003D950000}"/>
    <cellStyle name="Output 2 3 3 2 5 6" xfId="38014" xr:uid="{00000000-0005-0000-0000-00003E950000}"/>
    <cellStyle name="Output 2 3 3 2 5 6 2" xfId="38015" xr:uid="{00000000-0005-0000-0000-00003F950000}"/>
    <cellStyle name="Output 2 3 3 2 5 6 3" xfId="38016" xr:uid="{00000000-0005-0000-0000-000040950000}"/>
    <cellStyle name="Output 2 3 3 2 5 7" xfId="38017" xr:uid="{00000000-0005-0000-0000-000041950000}"/>
    <cellStyle name="Output 2 3 3 2 5 7 2" xfId="38018" xr:uid="{00000000-0005-0000-0000-000042950000}"/>
    <cellStyle name="Output 2 3 3 2 5 7 3" xfId="38019" xr:uid="{00000000-0005-0000-0000-000043950000}"/>
    <cellStyle name="Output 2 3 3 2 5 8" xfId="38020" xr:uid="{00000000-0005-0000-0000-000044950000}"/>
    <cellStyle name="Output 2 3 3 2 5 8 2" xfId="38021" xr:uid="{00000000-0005-0000-0000-000045950000}"/>
    <cellStyle name="Output 2 3 3 2 5 8 3" xfId="38022" xr:uid="{00000000-0005-0000-0000-000046950000}"/>
    <cellStyle name="Output 2 3 3 2 5 9" xfId="38023" xr:uid="{00000000-0005-0000-0000-000047950000}"/>
    <cellStyle name="Output 2 3 3 2 5 9 2" xfId="38024" xr:uid="{00000000-0005-0000-0000-000048950000}"/>
    <cellStyle name="Output 2 3 3 2 5 9 3" xfId="38025" xr:uid="{00000000-0005-0000-0000-000049950000}"/>
    <cellStyle name="Output 2 3 3 2 6" xfId="38026" xr:uid="{00000000-0005-0000-0000-00004A950000}"/>
    <cellStyle name="Output 2 3 3 2 6 10" xfId="38027" xr:uid="{00000000-0005-0000-0000-00004B950000}"/>
    <cellStyle name="Output 2 3 3 2 6 11" xfId="38028" xr:uid="{00000000-0005-0000-0000-00004C950000}"/>
    <cellStyle name="Output 2 3 3 2 6 12" xfId="38029" xr:uid="{00000000-0005-0000-0000-00004D950000}"/>
    <cellStyle name="Output 2 3 3 2 6 2" xfId="38030" xr:uid="{00000000-0005-0000-0000-00004E950000}"/>
    <cellStyle name="Output 2 3 3 2 6 2 2" xfId="38031" xr:uid="{00000000-0005-0000-0000-00004F950000}"/>
    <cellStyle name="Output 2 3 3 2 6 2 3" xfId="38032" xr:uid="{00000000-0005-0000-0000-000050950000}"/>
    <cellStyle name="Output 2 3 3 2 6 3" xfId="38033" xr:uid="{00000000-0005-0000-0000-000051950000}"/>
    <cellStyle name="Output 2 3 3 2 6 3 2" xfId="38034" xr:uid="{00000000-0005-0000-0000-000052950000}"/>
    <cellStyle name="Output 2 3 3 2 6 3 3" xfId="38035" xr:uid="{00000000-0005-0000-0000-000053950000}"/>
    <cellStyle name="Output 2 3 3 2 6 4" xfId="38036" xr:uid="{00000000-0005-0000-0000-000054950000}"/>
    <cellStyle name="Output 2 3 3 2 6 4 2" xfId="38037" xr:uid="{00000000-0005-0000-0000-000055950000}"/>
    <cellStyle name="Output 2 3 3 2 6 4 3" xfId="38038" xr:uid="{00000000-0005-0000-0000-000056950000}"/>
    <cellStyle name="Output 2 3 3 2 6 5" xfId="38039" xr:uid="{00000000-0005-0000-0000-000057950000}"/>
    <cellStyle name="Output 2 3 3 2 6 5 2" xfId="38040" xr:uid="{00000000-0005-0000-0000-000058950000}"/>
    <cellStyle name="Output 2 3 3 2 6 5 3" xfId="38041" xr:uid="{00000000-0005-0000-0000-000059950000}"/>
    <cellStyle name="Output 2 3 3 2 6 6" xfId="38042" xr:uid="{00000000-0005-0000-0000-00005A950000}"/>
    <cellStyle name="Output 2 3 3 2 6 6 2" xfId="38043" xr:uid="{00000000-0005-0000-0000-00005B950000}"/>
    <cellStyle name="Output 2 3 3 2 6 6 3" xfId="38044" xr:uid="{00000000-0005-0000-0000-00005C950000}"/>
    <cellStyle name="Output 2 3 3 2 6 7" xfId="38045" xr:uid="{00000000-0005-0000-0000-00005D950000}"/>
    <cellStyle name="Output 2 3 3 2 6 7 2" xfId="38046" xr:uid="{00000000-0005-0000-0000-00005E950000}"/>
    <cellStyle name="Output 2 3 3 2 6 7 3" xfId="38047" xr:uid="{00000000-0005-0000-0000-00005F950000}"/>
    <cellStyle name="Output 2 3 3 2 6 8" xfId="38048" xr:uid="{00000000-0005-0000-0000-000060950000}"/>
    <cellStyle name="Output 2 3 3 2 6 8 2" xfId="38049" xr:uid="{00000000-0005-0000-0000-000061950000}"/>
    <cellStyle name="Output 2 3 3 2 6 8 3" xfId="38050" xr:uid="{00000000-0005-0000-0000-000062950000}"/>
    <cellStyle name="Output 2 3 3 2 6 9" xfId="38051" xr:uid="{00000000-0005-0000-0000-000063950000}"/>
    <cellStyle name="Output 2 3 3 2 6 9 2" xfId="38052" xr:uid="{00000000-0005-0000-0000-000064950000}"/>
    <cellStyle name="Output 2 3 3 2 6 9 3" xfId="38053" xr:uid="{00000000-0005-0000-0000-000065950000}"/>
    <cellStyle name="Output 2 3 3 2 7" xfId="38054" xr:uid="{00000000-0005-0000-0000-000066950000}"/>
    <cellStyle name="Output 2 3 3 2 7 10" xfId="38055" xr:uid="{00000000-0005-0000-0000-000067950000}"/>
    <cellStyle name="Output 2 3 3 2 7 11" xfId="38056" xr:uid="{00000000-0005-0000-0000-000068950000}"/>
    <cellStyle name="Output 2 3 3 2 7 12" xfId="38057" xr:uid="{00000000-0005-0000-0000-000069950000}"/>
    <cellStyle name="Output 2 3 3 2 7 2" xfId="38058" xr:uid="{00000000-0005-0000-0000-00006A950000}"/>
    <cellStyle name="Output 2 3 3 2 7 2 2" xfId="38059" xr:uid="{00000000-0005-0000-0000-00006B950000}"/>
    <cellStyle name="Output 2 3 3 2 7 2 3" xfId="38060" xr:uid="{00000000-0005-0000-0000-00006C950000}"/>
    <cellStyle name="Output 2 3 3 2 7 3" xfId="38061" xr:uid="{00000000-0005-0000-0000-00006D950000}"/>
    <cellStyle name="Output 2 3 3 2 7 3 2" xfId="38062" xr:uid="{00000000-0005-0000-0000-00006E950000}"/>
    <cellStyle name="Output 2 3 3 2 7 3 3" xfId="38063" xr:uid="{00000000-0005-0000-0000-00006F950000}"/>
    <cellStyle name="Output 2 3 3 2 7 4" xfId="38064" xr:uid="{00000000-0005-0000-0000-000070950000}"/>
    <cellStyle name="Output 2 3 3 2 7 4 2" xfId="38065" xr:uid="{00000000-0005-0000-0000-000071950000}"/>
    <cellStyle name="Output 2 3 3 2 7 4 3" xfId="38066" xr:uid="{00000000-0005-0000-0000-000072950000}"/>
    <cellStyle name="Output 2 3 3 2 7 5" xfId="38067" xr:uid="{00000000-0005-0000-0000-000073950000}"/>
    <cellStyle name="Output 2 3 3 2 7 5 2" xfId="38068" xr:uid="{00000000-0005-0000-0000-000074950000}"/>
    <cellStyle name="Output 2 3 3 2 7 5 3" xfId="38069" xr:uid="{00000000-0005-0000-0000-000075950000}"/>
    <cellStyle name="Output 2 3 3 2 7 6" xfId="38070" xr:uid="{00000000-0005-0000-0000-000076950000}"/>
    <cellStyle name="Output 2 3 3 2 7 6 2" xfId="38071" xr:uid="{00000000-0005-0000-0000-000077950000}"/>
    <cellStyle name="Output 2 3 3 2 7 6 3" xfId="38072" xr:uid="{00000000-0005-0000-0000-000078950000}"/>
    <cellStyle name="Output 2 3 3 2 7 7" xfId="38073" xr:uid="{00000000-0005-0000-0000-000079950000}"/>
    <cellStyle name="Output 2 3 3 2 7 7 2" xfId="38074" xr:uid="{00000000-0005-0000-0000-00007A950000}"/>
    <cellStyle name="Output 2 3 3 2 7 7 3" xfId="38075" xr:uid="{00000000-0005-0000-0000-00007B950000}"/>
    <cellStyle name="Output 2 3 3 2 7 8" xfId="38076" xr:uid="{00000000-0005-0000-0000-00007C950000}"/>
    <cellStyle name="Output 2 3 3 2 7 8 2" xfId="38077" xr:uid="{00000000-0005-0000-0000-00007D950000}"/>
    <cellStyle name="Output 2 3 3 2 7 8 3" xfId="38078" xr:uid="{00000000-0005-0000-0000-00007E950000}"/>
    <cellStyle name="Output 2 3 3 2 7 9" xfId="38079" xr:uid="{00000000-0005-0000-0000-00007F950000}"/>
    <cellStyle name="Output 2 3 3 2 7 9 2" xfId="38080" xr:uid="{00000000-0005-0000-0000-000080950000}"/>
    <cellStyle name="Output 2 3 3 2 7 9 3" xfId="38081" xr:uid="{00000000-0005-0000-0000-000081950000}"/>
    <cellStyle name="Output 2 3 3 2 8" xfId="38082" xr:uid="{00000000-0005-0000-0000-000082950000}"/>
    <cellStyle name="Output 2 3 3 2 8 10" xfId="38083" xr:uid="{00000000-0005-0000-0000-000083950000}"/>
    <cellStyle name="Output 2 3 3 2 8 11" xfId="38084" xr:uid="{00000000-0005-0000-0000-000084950000}"/>
    <cellStyle name="Output 2 3 3 2 8 12" xfId="38085" xr:uid="{00000000-0005-0000-0000-000085950000}"/>
    <cellStyle name="Output 2 3 3 2 8 2" xfId="38086" xr:uid="{00000000-0005-0000-0000-000086950000}"/>
    <cellStyle name="Output 2 3 3 2 8 2 2" xfId="38087" xr:uid="{00000000-0005-0000-0000-000087950000}"/>
    <cellStyle name="Output 2 3 3 2 8 2 3" xfId="38088" xr:uid="{00000000-0005-0000-0000-000088950000}"/>
    <cellStyle name="Output 2 3 3 2 8 3" xfId="38089" xr:uid="{00000000-0005-0000-0000-000089950000}"/>
    <cellStyle name="Output 2 3 3 2 8 3 2" xfId="38090" xr:uid="{00000000-0005-0000-0000-00008A950000}"/>
    <cellStyle name="Output 2 3 3 2 8 3 3" xfId="38091" xr:uid="{00000000-0005-0000-0000-00008B950000}"/>
    <cellStyle name="Output 2 3 3 2 8 4" xfId="38092" xr:uid="{00000000-0005-0000-0000-00008C950000}"/>
    <cellStyle name="Output 2 3 3 2 8 4 2" xfId="38093" xr:uid="{00000000-0005-0000-0000-00008D950000}"/>
    <cellStyle name="Output 2 3 3 2 8 4 3" xfId="38094" xr:uid="{00000000-0005-0000-0000-00008E950000}"/>
    <cellStyle name="Output 2 3 3 2 8 5" xfId="38095" xr:uid="{00000000-0005-0000-0000-00008F950000}"/>
    <cellStyle name="Output 2 3 3 2 8 5 2" xfId="38096" xr:uid="{00000000-0005-0000-0000-000090950000}"/>
    <cellStyle name="Output 2 3 3 2 8 5 3" xfId="38097" xr:uid="{00000000-0005-0000-0000-000091950000}"/>
    <cellStyle name="Output 2 3 3 2 8 6" xfId="38098" xr:uid="{00000000-0005-0000-0000-000092950000}"/>
    <cellStyle name="Output 2 3 3 2 8 6 2" xfId="38099" xr:uid="{00000000-0005-0000-0000-000093950000}"/>
    <cellStyle name="Output 2 3 3 2 8 6 3" xfId="38100" xr:uid="{00000000-0005-0000-0000-000094950000}"/>
    <cellStyle name="Output 2 3 3 2 8 7" xfId="38101" xr:uid="{00000000-0005-0000-0000-000095950000}"/>
    <cellStyle name="Output 2 3 3 2 8 7 2" xfId="38102" xr:uid="{00000000-0005-0000-0000-000096950000}"/>
    <cellStyle name="Output 2 3 3 2 8 7 3" xfId="38103" xr:uid="{00000000-0005-0000-0000-000097950000}"/>
    <cellStyle name="Output 2 3 3 2 8 8" xfId="38104" xr:uid="{00000000-0005-0000-0000-000098950000}"/>
    <cellStyle name="Output 2 3 3 2 8 8 2" xfId="38105" xr:uid="{00000000-0005-0000-0000-000099950000}"/>
    <cellStyle name="Output 2 3 3 2 8 8 3" xfId="38106" xr:uid="{00000000-0005-0000-0000-00009A950000}"/>
    <cellStyle name="Output 2 3 3 2 8 9" xfId="38107" xr:uid="{00000000-0005-0000-0000-00009B950000}"/>
    <cellStyle name="Output 2 3 3 2 8 9 2" xfId="38108" xr:uid="{00000000-0005-0000-0000-00009C950000}"/>
    <cellStyle name="Output 2 3 3 2 8 9 3" xfId="38109" xr:uid="{00000000-0005-0000-0000-00009D950000}"/>
    <cellStyle name="Output 2 3 3 2 9" xfId="38110" xr:uid="{00000000-0005-0000-0000-00009E950000}"/>
    <cellStyle name="Output 2 3 3 2 9 10" xfId="38111" xr:uid="{00000000-0005-0000-0000-00009F950000}"/>
    <cellStyle name="Output 2 3 3 2 9 11" xfId="38112" xr:uid="{00000000-0005-0000-0000-0000A0950000}"/>
    <cellStyle name="Output 2 3 3 2 9 12" xfId="38113" xr:uid="{00000000-0005-0000-0000-0000A1950000}"/>
    <cellStyle name="Output 2 3 3 2 9 2" xfId="38114" xr:uid="{00000000-0005-0000-0000-0000A2950000}"/>
    <cellStyle name="Output 2 3 3 2 9 2 2" xfId="38115" xr:uid="{00000000-0005-0000-0000-0000A3950000}"/>
    <cellStyle name="Output 2 3 3 2 9 2 3" xfId="38116" xr:uid="{00000000-0005-0000-0000-0000A4950000}"/>
    <cellStyle name="Output 2 3 3 2 9 3" xfId="38117" xr:uid="{00000000-0005-0000-0000-0000A5950000}"/>
    <cellStyle name="Output 2 3 3 2 9 3 2" xfId="38118" xr:uid="{00000000-0005-0000-0000-0000A6950000}"/>
    <cellStyle name="Output 2 3 3 2 9 3 3" xfId="38119" xr:uid="{00000000-0005-0000-0000-0000A7950000}"/>
    <cellStyle name="Output 2 3 3 2 9 4" xfId="38120" xr:uid="{00000000-0005-0000-0000-0000A8950000}"/>
    <cellStyle name="Output 2 3 3 2 9 4 2" xfId="38121" xr:uid="{00000000-0005-0000-0000-0000A9950000}"/>
    <cellStyle name="Output 2 3 3 2 9 4 3" xfId="38122" xr:uid="{00000000-0005-0000-0000-0000AA950000}"/>
    <cellStyle name="Output 2 3 3 2 9 5" xfId="38123" xr:uid="{00000000-0005-0000-0000-0000AB950000}"/>
    <cellStyle name="Output 2 3 3 2 9 5 2" xfId="38124" xr:uid="{00000000-0005-0000-0000-0000AC950000}"/>
    <cellStyle name="Output 2 3 3 2 9 5 3" xfId="38125" xr:uid="{00000000-0005-0000-0000-0000AD950000}"/>
    <cellStyle name="Output 2 3 3 2 9 6" xfId="38126" xr:uid="{00000000-0005-0000-0000-0000AE950000}"/>
    <cellStyle name="Output 2 3 3 2 9 6 2" xfId="38127" xr:uid="{00000000-0005-0000-0000-0000AF950000}"/>
    <cellStyle name="Output 2 3 3 2 9 6 3" xfId="38128" xr:uid="{00000000-0005-0000-0000-0000B0950000}"/>
    <cellStyle name="Output 2 3 3 2 9 7" xfId="38129" xr:uid="{00000000-0005-0000-0000-0000B1950000}"/>
    <cellStyle name="Output 2 3 3 2 9 7 2" xfId="38130" xr:uid="{00000000-0005-0000-0000-0000B2950000}"/>
    <cellStyle name="Output 2 3 3 2 9 7 3" xfId="38131" xr:uid="{00000000-0005-0000-0000-0000B3950000}"/>
    <cellStyle name="Output 2 3 3 2 9 8" xfId="38132" xr:uid="{00000000-0005-0000-0000-0000B4950000}"/>
    <cellStyle name="Output 2 3 3 2 9 8 2" xfId="38133" xr:uid="{00000000-0005-0000-0000-0000B5950000}"/>
    <cellStyle name="Output 2 3 3 2 9 8 3" xfId="38134" xr:uid="{00000000-0005-0000-0000-0000B6950000}"/>
    <cellStyle name="Output 2 3 3 2 9 9" xfId="38135" xr:uid="{00000000-0005-0000-0000-0000B7950000}"/>
    <cellStyle name="Output 2 3 3 2 9 9 2" xfId="38136" xr:uid="{00000000-0005-0000-0000-0000B8950000}"/>
    <cellStyle name="Output 2 3 3 2 9 9 3" xfId="38137" xr:uid="{00000000-0005-0000-0000-0000B9950000}"/>
    <cellStyle name="Output 2 3 3 3" xfId="38138" xr:uid="{00000000-0005-0000-0000-0000BA950000}"/>
    <cellStyle name="Output 2 3 3 3 10" xfId="38139" xr:uid="{00000000-0005-0000-0000-0000BB950000}"/>
    <cellStyle name="Output 2 3 3 3 10 2" xfId="38140" xr:uid="{00000000-0005-0000-0000-0000BC950000}"/>
    <cellStyle name="Output 2 3 3 3 10 3" xfId="38141" xr:uid="{00000000-0005-0000-0000-0000BD950000}"/>
    <cellStyle name="Output 2 3 3 3 11" xfId="38142" xr:uid="{00000000-0005-0000-0000-0000BE950000}"/>
    <cellStyle name="Output 2 3 3 3 12" xfId="38143" xr:uid="{00000000-0005-0000-0000-0000BF950000}"/>
    <cellStyle name="Output 2 3 3 3 2" xfId="38144" xr:uid="{00000000-0005-0000-0000-0000C0950000}"/>
    <cellStyle name="Output 2 3 3 3 2 2" xfId="38145" xr:uid="{00000000-0005-0000-0000-0000C1950000}"/>
    <cellStyle name="Output 2 3 3 3 2 3" xfId="38146" xr:uid="{00000000-0005-0000-0000-0000C2950000}"/>
    <cellStyle name="Output 2 3 3 3 3" xfId="38147" xr:uid="{00000000-0005-0000-0000-0000C3950000}"/>
    <cellStyle name="Output 2 3 3 3 3 2" xfId="38148" xr:uid="{00000000-0005-0000-0000-0000C4950000}"/>
    <cellStyle name="Output 2 3 3 3 3 3" xfId="38149" xr:uid="{00000000-0005-0000-0000-0000C5950000}"/>
    <cellStyle name="Output 2 3 3 3 4" xfId="38150" xr:uid="{00000000-0005-0000-0000-0000C6950000}"/>
    <cellStyle name="Output 2 3 3 3 4 2" xfId="38151" xr:uid="{00000000-0005-0000-0000-0000C7950000}"/>
    <cellStyle name="Output 2 3 3 3 4 3" xfId="38152" xr:uid="{00000000-0005-0000-0000-0000C8950000}"/>
    <cellStyle name="Output 2 3 3 3 5" xfId="38153" xr:uid="{00000000-0005-0000-0000-0000C9950000}"/>
    <cellStyle name="Output 2 3 3 3 5 2" xfId="38154" xr:uid="{00000000-0005-0000-0000-0000CA950000}"/>
    <cellStyle name="Output 2 3 3 3 5 3" xfId="38155" xr:uid="{00000000-0005-0000-0000-0000CB950000}"/>
    <cellStyle name="Output 2 3 3 3 6" xfId="38156" xr:uid="{00000000-0005-0000-0000-0000CC950000}"/>
    <cellStyle name="Output 2 3 3 3 6 2" xfId="38157" xr:uid="{00000000-0005-0000-0000-0000CD950000}"/>
    <cellStyle name="Output 2 3 3 3 6 3" xfId="38158" xr:uid="{00000000-0005-0000-0000-0000CE950000}"/>
    <cellStyle name="Output 2 3 3 3 7" xfId="38159" xr:uid="{00000000-0005-0000-0000-0000CF950000}"/>
    <cellStyle name="Output 2 3 3 3 7 2" xfId="38160" xr:uid="{00000000-0005-0000-0000-0000D0950000}"/>
    <cellStyle name="Output 2 3 3 3 7 3" xfId="38161" xr:uid="{00000000-0005-0000-0000-0000D1950000}"/>
    <cellStyle name="Output 2 3 3 3 8" xfId="38162" xr:uid="{00000000-0005-0000-0000-0000D2950000}"/>
    <cellStyle name="Output 2 3 3 3 8 2" xfId="38163" xr:uid="{00000000-0005-0000-0000-0000D3950000}"/>
    <cellStyle name="Output 2 3 3 3 8 3" xfId="38164" xr:uid="{00000000-0005-0000-0000-0000D4950000}"/>
    <cellStyle name="Output 2 3 3 3 9" xfId="38165" xr:uid="{00000000-0005-0000-0000-0000D5950000}"/>
    <cellStyle name="Output 2 3 3 3 9 2" xfId="38166" xr:uid="{00000000-0005-0000-0000-0000D6950000}"/>
    <cellStyle name="Output 2 3 3 3 9 3" xfId="38167" xr:uid="{00000000-0005-0000-0000-0000D7950000}"/>
    <cellStyle name="Output 2 3 3 4" xfId="38168" xr:uid="{00000000-0005-0000-0000-0000D8950000}"/>
    <cellStyle name="Output 2 3 3 4 10" xfId="38169" xr:uid="{00000000-0005-0000-0000-0000D9950000}"/>
    <cellStyle name="Output 2 3 3 4 10 2" xfId="38170" xr:uid="{00000000-0005-0000-0000-0000DA950000}"/>
    <cellStyle name="Output 2 3 3 4 10 3" xfId="38171" xr:uid="{00000000-0005-0000-0000-0000DB950000}"/>
    <cellStyle name="Output 2 3 3 4 11" xfId="38172" xr:uid="{00000000-0005-0000-0000-0000DC950000}"/>
    <cellStyle name="Output 2 3 3 4 12" xfId="38173" xr:uid="{00000000-0005-0000-0000-0000DD950000}"/>
    <cellStyle name="Output 2 3 3 4 2" xfId="38174" xr:uid="{00000000-0005-0000-0000-0000DE950000}"/>
    <cellStyle name="Output 2 3 3 4 2 2" xfId="38175" xr:uid="{00000000-0005-0000-0000-0000DF950000}"/>
    <cellStyle name="Output 2 3 3 4 2 3" xfId="38176" xr:uid="{00000000-0005-0000-0000-0000E0950000}"/>
    <cellStyle name="Output 2 3 3 4 3" xfId="38177" xr:uid="{00000000-0005-0000-0000-0000E1950000}"/>
    <cellStyle name="Output 2 3 3 4 3 2" xfId="38178" xr:uid="{00000000-0005-0000-0000-0000E2950000}"/>
    <cellStyle name="Output 2 3 3 4 3 3" xfId="38179" xr:uid="{00000000-0005-0000-0000-0000E3950000}"/>
    <cellStyle name="Output 2 3 3 4 4" xfId="38180" xr:uid="{00000000-0005-0000-0000-0000E4950000}"/>
    <cellStyle name="Output 2 3 3 4 4 2" xfId="38181" xr:uid="{00000000-0005-0000-0000-0000E5950000}"/>
    <cellStyle name="Output 2 3 3 4 4 3" xfId="38182" xr:uid="{00000000-0005-0000-0000-0000E6950000}"/>
    <cellStyle name="Output 2 3 3 4 5" xfId="38183" xr:uid="{00000000-0005-0000-0000-0000E7950000}"/>
    <cellStyle name="Output 2 3 3 4 5 2" xfId="38184" xr:uid="{00000000-0005-0000-0000-0000E8950000}"/>
    <cellStyle name="Output 2 3 3 4 5 3" xfId="38185" xr:uid="{00000000-0005-0000-0000-0000E9950000}"/>
    <cellStyle name="Output 2 3 3 4 6" xfId="38186" xr:uid="{00000000-0005-0000-0000-0000EA950000}"/>
    <cellStyle name="Output 2 3 3 4 6 2" xfId="38187" xr:uid="{00000000-0005-0000-0000-0000EB950000}"/>
    <cellStyle name="Output 2 3 3 4 6 3" xfId="38188" xr:uid="{00000000-0005-0000-0000-0000EC950000}"/>
    <cellStyle name="Output 2 3 3 4 7" xfId="38189" xr:uid="{00000000-0005-0000-0000-0000ED950000}"/>
    <cellStyle name="Output 2 3 3 4 7 2" xfId="38190" xr:uid="{00000000-0005-0000-0000-0000EE950000}"/>
    <cellStyle name="Output 2 3 3 4 7 3" xfId="38191" xr:uid="{00000000-0005-0000-0000-0000EF950000}"/>
    <cellStyle name="Output 2 3 3 4 8" xfId="38192" xr:uid="{00000000-0005-0000-0000-0000F0950000}"/>
    <cellStyle name="Output 2 3 3 4 8 2" xfId="38193" xr:uid="{00000000-0005-0000-0000-0000F1950000}"/>
    <cellStyle name="Output 2 3 3 4 8 3" xfId="38194" xr:uid="{00000000-0005-0000-0000-0000F2950000}"/>
    <cellStyle name="Output 2 3 3 4 9" xfId="38195" xr:uid="{00000000-0005-0000-0000-0000F3950000}"/>
    <cellStyle name="Output 2 3 3 4 9 2" xfId="38196" xr:uid="{00000000-0005-0000-0000-0000F4950000}"/>
    <cellStyle name="Output 2 3 3 4 9 3" xfId="38197" xr:uid="{00000000-0005-0000-0000-0000F5950000}"/>
    <cellStyle name="Output 2 3 3 5" xfId="38198" xr:uid="{00000000-0005-0000-0000-0000F6950000}"/>
    <cellStyle name="Output 2 3 3 5 10" xfId="38199" xr:uid="{00000000-0005-0000-0000-0000F7950000}"/>
    <cellStyle name="Output 2 3 3 5 10 2" xfId="38200" xr:uid="{00000000-0005-0000-0000-0000F8950000}"/>
    <cellStyle name="Output 2 3 3 5 10 3" xfId="38201" xr:uid="{00000000-0005-0000-0000-0000F9950000}"/>
    <cellStyle name="Output 2 3 3 5 11" xfId="38202" xr:uid="{00000000-0005-0000-0000-0000FA950000}"/>
    <cellStyle name="Output 2 3 3 5 12" xfId="38203" xr:uid="{00000000-0005-0000-0000-0000FB950000}"/>
    <cellStyle name="Output 2 3 3 5 2" xfId="38204" xr:uid="{00000000-0005-0000-0000-0000FC950000}"/>
    <cellStyle name="Output 2 3 3 5 2 2" xfId="38205" xr:uid="{00000000-0005-0000-0000-0000FD950000}"/>
    <cellStyle name="Output 2 3 3 5 2 3" xfId="38206" xr:uid="{00000000-0005-0000-0000-0000FE950000}"/>
    <cellStyle name="Output 2 3 3 5 3" xfId="38207" xr:uid="{00000000-0005-0000-0000-0000FF950000}"/>
    <cellStyle name="Output 2 3 3 5 3 2" xfId="38208" xr:uid="{00000000-0005-0000-0000-000000960000}"/>
    <cellStyle name="Output 2 3 3 5 3 3" xfId="38209" xr:uid="{00000000-0005-0000-0000-000001960000}"/>
    <cellStyle name="Output 2 3 3 5 4" xfId="38210" xr:uid="{00000000-0005-0000-0000-000002960000}"/>
    <cellStyle name="Output 2 3 3 5 4 2" xfId="38211" xr:uid="{00000000-0005-0000-0000-000003960000}"/>
    <cellStyle name="Output 2 3 3 5 4 3" xfId="38212" xr:uid="{00000000-0005-0000-0000-000004960000}"/>
    <cellStyle name="Output 2 3 3 5 5" xfId="38213" xr:uid="{00000000-0005-0000-0000-000005960000}"/>
    <cellStyle name="Output 2 3 3 5 5 2" xfId="38214" xr:uid="{00000000-0005-0000-0000-000006960000}"/>
    <cellStyle name="Output 2 3 3 5 5 3" xfId="38215" xr:uid="{00000000-0005-0000-0000-000007960000}"/>
    <cellStyle name="Output 2 3 3 5 6" xfId="38216" xr:uid="{00000000-0005-0000-0000-000008960000}"/>
    <cellStyle name="Output 2 3 3 5 6 2" xfId="38217" xr:uid="{00000000-0005-0000-0000-000009960000}"/>
    <cellStyle name="Output 2 3 3 5 6 3" xfId="38218" xr:uid="{00000000-0005-0000-0000-00000A960000}"/>
    <cellStyle name="Output 2 3 3 5 7" xfId="38219" xr:uid="{00000000-0005-0000-0000-00000B960000}"/>
    <cellStyle name="Output 2 3 3 5 7 2" xfId="38220" xr:uid="{00000000-0005-0000-0000-00000C960000}"/>
    <cellStyle name="Output 2 3 3 5 7 3" xfId="38221" xr:uid="{00000000-0005-0000-0000-00000D960000}"/>
    <cellStyle name="Output 2 3 3 5 8" xfId="38222" xr:uid="{00000000-0005-0000-0000-00000E960000}"/>
    <cellStyle name="Output 2 3 3 5 8 2" xfId="38223" xr:uid="{00000000-0005-0000-0000-00000F960000}"/>
    <cellStyle name="Output 2 3 3 5 8 3" xfId="38224" xr:uid="{00000000-0005-0000-0000-000010960000}"/>
    <cellStyle name="Output 2 3 3 5 9" xfId="38225" xr:uid="{00000000-0005-0000-0000-000011960000}"/>
    <cellStyle name="Output 2 3 3 5 9 2" xfId="38226" xr:uid="{00000000-0005-0000-0000-000012960000}"/>
    <cellStyle name="Output 2 3 3 5 9 3" xfId="38227" xr:uid="{00000000-0005-0000-0000-000013960000}"/>
    <cellStyle name="Output 2 3 3 6" xfId="38228" xr:uid="{00000000-0005-0000-0000-000014960000}"/>
    <cellStyle name="Output 2 3 3 6 2" xfId="38229" xr:uid="{00000000-0005-0000-0000-000015960000}"/>
    <cellStyle name="Output 2 3 3 6 2 2" xfId="38230" xr:uid="{00000000-0005-0000-0000-000016960000}"/>
    <cellStyle name="Output 2 3 3 6 2 3" xfId="38231" xr:uid="{00000000-0005-0000-0000-000017960000}"/>
    <cellStyle name="Output 2 3 3 6 2 4" xfId="38232" xr:uid="{00000000-0005-0000-0000-000018960000}"/>
    <cellStyle name="Output 2 3 3 6 3" xfId="38233" xr:uid="{00000000-0005-0000-0000-000019960000}"/>
    <cellStyle name="Output 2 3 3 6 4" xfId="38234" xr:uid="{00000000-0005-0000-0000-00001A960000}"/>
    <cellStyle name="Output 2 3 3 7" xfId="38235" xr:uid="{00000000-0005-0000-0000-00001B960000}"/>
    <cellStyle name="Output 2 3 3 7 2" xfId="38236" xr:uid="{00000000-0005-0000-0000-00001C960000}"/>
    <cellStyle name="Output 2 3 3 7 2 2" xfId="38237" xr:uid="{00000000-0005-0000-0000-00001D960000}"/>
    <cellStyle name="Output 2 3 3 7 2 3" xfId="38238" xr:uid="{00000000-0005-0000-0000-00001E960000}"/>
    <cellStyle name="Output 2 3 3 7 2 4" xfId="38239" xr:uid="{00000000-0005-0000-0000-00001F960000}"/>
    <cellStyle name="Output 2 3 3 7 3" xfId="38240" xr:uid="{00000000-0005-0000-0000-000020960000}"/>
    <cellStyle name="Output 2 3 3 7 4" xfId="38241" xr:uid="{00000000-0005-0000-0000-000021960000}"/>
    <cellStyle name="Output 2 3 3 8" xfId="38242" xr:uid="{00000000-0005-0000-0000-000022960000}"/>
    <cellStyle name="Output 2 3 3 8 2" xfId="38243" xr:uid="{00000000-0005-0000-0000-000023960000}"/>
    <cellStyle name="Output 2 3 3 8 2 2" xfId="38244" xr:uid="{00000000-0005-0000-0000-000024960000}"/>
    <cellStyle name="Output 2 3 3 8 2 3" xfId="38245" xr:uid="{00000000-0005-0000-0000-000025960000}"/>
    <cellStyle name="Output 2 3 3 8 2 4" xfId="38246" xr:uid="{00000000-0005-0000-0000-000026960000}"/>
    <cellStyle name="Output 2 3 3 8 3" xfId="38247" xr:uid="{00000000-0005-0000-0000-000027960000}"/>
    <cellStyle name="Output 2 3 3 8 4" xfId="38248" xr:uid="{00000000-0005-0000-0000-000028960000}"/>
    <cellStyle name="Output 2 3 3 9" xfId="38249" xr:uid="{00000000-0005-0000-0000-000029960000}"/>
    <cellStyle name="Output 2 3 3 9 2" xfId="38250" xr:uid="{00000000-0005-0000-0000-00002A960000}"/>
    <cellStyle name="Output 2 3 3 9 3" xfId="38251" xr:uid="{00000000-0005-0000-0000-00002B960000}"/>
    <cellStyle name="Output 2 3 4" xfId="409" xr:uid="{00000000-0005-0000-0000-00002C960000}"/>
    <cellStyle name="Output 2 3 4 2" xfId="38252" xr:uid="{00000000-0005-0000-0000-00002D960000}"/>
    <cellStyle name="Output 2 3 4 2 10" xfId="38253" xr:uid="{00000000-0005-0000-0000-00002E960000}"/>
    <cellStyle name="Output 2 3 4 2 10 10" xfId="38254" xr:uid="{00000000-0005-0000-0000-00002F960000}"/>
    <cellStyle name="Output 2 3 4 2 10 11" xfId="38255" xr:uid="{00000000-0005-0000-0000-000030960000}"/>
    <cellStyle name="Output 2 3 4 2 10 12" xfId="38256" xr:uid="{00000000-0005-0000-0000-000031960000}"/>
    <cellStyle name="Output 2 3 4 2 10 2" xfId="38257" xr:uid="{00000000-0005-0000-0000-000032960000}"/>
    <cellStyle name="Output 2 3 4 2 10 2 2" xfId="38258" xr:uid="{00000000-0005-0000-0000-000033960000}"/>
    <cellStyle name="Output 2 3 4 2 10 2 3" xfId="38259" xr:uid="{00000000-0005-0000-0000-000034960000}"/>
    <cellStyle name="Output 2 3 4 2 10 3" xfId="38260" xr:uid="{00000000-0005-0000-0000-000035960000}"/>
    <cellStyle name="Output 2 3 4 2 10 3 2" xfId="38261" xr:uid="{00000000-0005-0000-0000-000036960000}"/>
    <cellStyle name="Output 2 3 4 2 10 3 3" xfId="38262" xr:uid="{00000000-0005-0000-0000-000037960000}"/>
    <cellStyle name="Output 2 3 4 2 10 4" xfId="38263" xr:uid="{00000000-0005-0000-0000-000038960000}"/>
    <cellStyle name="Output 2 3 4 2 10 4 2" xfId="38264" xr:uid="{00000000-0005-0000-0000-000039960000}"/>
    <cellStyle name="Output 2 3 4 2 10 4 3" xfId="38265" xr:uid="{00000000-0005-0000-0000-00003A960000}"/>
    <cellStyle name="Output 2 3 4 2 10 5" xfId="38266" xr:uid="{00000000-0005-0000-0000-00003B960000}"/>
    <cellStyle name="Output 2 3 4 2 10 5 2" xfId="38267" xr:uid="{00000000-0005-0000-0000-00003C960000}"/>
    <cellStyle name="Output 2 3 4 2 10 5 3" xfId="38268" xr:uid="{00000000-0005-0000-0000-00003D960000}"/>
    <cellStyle name="Output 2 3 4 2 10 6" xfId="38269" xr:uid="{00000000-0005-0000-0000-00003E960000}"/>
    <cellStyle name="Output 2 3 4 2 10 6 2" xfId="38270" xr:uid="{00000000-0005-0000-0000-00003F960000}"/>
    <cellStyle name="Output 2 3 4 2 10 6 3" xfId="38271" xr:uid="{00000000-0005-0000-0000-000040960000}"/>
    <cellStyle name="Output 2 3 4 2 10 7" xfId="38272" xr:uid="{00000000-0005-0000-0000-000041960000}"/>
    <cellStyle name="Output 2 3 4 2 10 7 2" xfId="38273" xr:uid="{00000000-0005-0000-0000-000042960000}"/>
    <cellStyle name="Output 2 3 4 2 10 7 3" xfId="38274" xr:uid="{00000000-0005-0000-0000-000043960000}"/>
    <cellStyle name="Output 2 3 4 2 10 8" xfId="38275" xr:uid="{00000000-0005-0000-0000-000044960000}"/>
    <cellStyle name="Output 2 3 4 2 10 8 2" xfId="38276" xr:uid="{00000000-0005-0000-0000-000045960000}"/>
    <cellStyle name="Output 2 3 4 2 10 8 3" xfId="38277" xr:uid="{00000000-0005-0000-0000-000046960000}"/>
    <cellStyle name="Output 2 3 4 2 10 9" xfId="38278" xr:uid="{00000000-0005-0000-0000-000047960000}"/>
    <cellStyle name="Output 2 3 4 2 10 9 2" xfId="38279" xr:uid="{00000000-0005-0000-0000-000048960000}"/>
    <cellStyle name="Output 2 3 4 2 10 9 3" xfId="38280" xr:uid="{00000000-0005-0000-0000-000049960000}"/>
    <cellStyle name="Output 2 3 4 2 11" xfId="38281" xr:uid="{00000000-0005-0000-0000-00004A960000}"/>
    <cellStyle name="Output 2 3 4 2 11 2" xfId="38282" xr:uid="{00000000-0005-0000-0000-00004B960000}"/>
    <cellStyle name="Output 2 3 4 2 11 3" xfId="38283" xr:uid="{00000000-0005-0000-0000-00004C960000}"/>
    <cellStyle name="Output 2 3 4 2 12" xfId="38284" xr:uid="{00000000-0005-0000-0000-00004D960000}"/>
    <cellStyle name="Output 2 3 4 2 12 2" xfId="38285" xr:uid="{00000000-0005-0000-0000-00004E960000}"/>
    <cellStyle name="Output 2 3 4 2 12 3" xfId="38286" xr:uid="{00000000-0005-0000-0000-00004F960000}"/>
    <cellStyle name="Output 2 3 4 2 13" xfId="38287" xr:uid="{00000000-0005-0000-0000-000050960000}"/>
    <cellStyle name="Output 2 3 4 2 13 2" xfId="38288" xr:uid="{00000000-0005-0000-0000-000051960000}"/>
    <cellStyle name="Output 2 3 4 2 13 3" xfId="38289" xr:uid="{00000000-0005-0000-0000-000052960000}"/>
    <cellStyle name="Output 2 3 4 2 14" xfId="38290" xr:uid="{00000000-0005-0000-0000-000053960000}"/>
    <cellStyle name="Output 2 3 4 2 14 2" xfId="38291" xr:uid="{00000000-0005-0000-0000-000054960000}"/>
    <cellStyle name="Output 2 3 4 2 14 3" xfId="38292" xr:uid="{00000000-0005-0000-0000-000055960000}"/>
    <cellStyle name="Output 2 3 4 2 15" xfId="38293" xr:uid="{00000000-0005-0000-0000-000056960000}"/>
    <cellStyle name="Output 2 3 4 2 15 2" xfId="38294" xr:uid="{00000000-0005-0000-0000-000057960000}"/>
    <cellStyle name="Output 2 3 4 2 15 3" xfId="38295" xr:uid="{00000000-0005-0000-0000-000058960000}"/>
    <cellStyle name="Output 2 3 4 2 16" xfId="38296" xr:uid="{00000000-0005-0000-0000-000059960000}"/>
    <cellStyle name="Output 2 3 4 2 16 2" xfId="38297" xr:uid="{00000000-0005-0000-0000-00005A960000}"/>
    <cellStyle name="Output 2 3 4 2 16 3" xfId="38298" xr:uid="{00000000-0005-0000-0000-00005B960000}"/>
    <cellStyle name="Output 2 3 4 2 17" xfId="38299" xr:uid="{00000000-0005-0000-0000-00005C960000}"/>
    <cellStyle name="Output 2 3 4 2 17 2" xfId="38300" xr:uid="{00000000-0005-0000-0000-00005D960000}"/>
    <cellStyle name="Output 2 3 4 2 17 3" xfId="38301" xr:uid="{00000000-0005-0000-0000-00005E960000}"/>
    <cellStyle name="Output 2 3 4 2 18" xfId="38302" xr:uid="{00000000-0005-0000-0000-00005F960000}"/>
    <cellStyle name="Output 2 3 4 2 18 2" xfId="38303" xr:uid="{00000000-0005-0000-0000-000060960000}"/>
    <cellStyle name="Output 2 3 4 2 18 3" xfId="38304" xr:uid="{00000000-0005-0000-0000-000061960000}"/>
    <cellStyle name="Output 2 3 4 2 19" xfId="38305" xr:uid="{00000000-0005-0000-0000-000062960000}"/>
    <cellStyle name="Output 2 3 4 2 2" xfId="38306" xr:uid="{00000000-0005-0000-0000-000063960000}"/>
    <cellStyle name="Output 2 3 4 2 2 10" xfId="38307" xr:uid="{00000000-0005-0000-0000-000064960000}"/>
    <cellStyle name="Output 2 3 4 2 2 11" xfId="38308" xr:uid="{00000000-0005-0000-0000-000065960000}"/>
    <cellStyle name="Output 2 3 4 2 2 12" xfId="38309" xr:uid="{00000000-0005-0000-0000-000066960000}"/>
    <cellStyle name="Output 2 3 4 2 2 2" xfId="38310" xr:uid="{00000000-0005-0000-0000-000067960000}"/>
    <cellStyle name="Output 2 3 4 2 2 2 2" xfId="38311" xr:uid="{00000000-0005-0000-0000-000068960000}"/>
    <cellStyle name="Output 2 3 4 2 2 2 3" xfId="38312" xr:uid="{00000000-0005-0000-0000-000069960000}"/>
    <cellStyle name="Output 2 3 4 2 2 3" xfId="38313" xr:uid="{00000000-0005-0000-0000-00006A960000}"/>
    <cellStyle name="Output 2 3 4 2 2 3 2" xfId="38314" xr:uid="{00000000-0005-0000-0000-00006B960000}"/>
    <cellStyle name="Output 2 3 4 2 2 3 3" xfId="38315" xr:uid="{00000000-0005-0000-0000-00006C960000}"/>
    <cellStyle name="Output 2 3 4 2 2 4" xfId="38316" xr:uid="{00000000-0005-0000-0000-00006D960000}"/>
    <cellStyle name="Output 2 3 4 2 2 4 2" xfId="38317" xr:uid="{00000000-0005-0000-0000-00006E960000}"/>
    <cellStyle name="Output 2 3 4 2 2 4 3" xfId="38318" xr:uid="{00000000-0005-0000-0000-00006F960000}"/>
    <cellStyle name="Output 2 3 4 2 2 5" xfId="38319" xr:uid="{00000000-0005-0000-0000-000070960000}"/>
    <cellStyle name="Output 2 3 4 2 2 5 2" xfId="38320" xr:uid="{00000000-0005-0000-0000-000071960000}"/>
    <cellStyle name="Output 2 3 4 2 2 5 3" xfId="38321" xr:uid="{00000000-0005-0000-0000-000072960000}"/>
    <cellStyle name="Output 2 3 4 2 2 6" xfId="38322" xr:uid="{00000000-0005-0000-0000-000073960000}"/>
    <cellStyle name="Output 2 3 4 2 2 6 2" xfId="38323" xr:uid="{00000000-0005-0000-0000-000074960000}"/>
    <cellStyle name="Output 2 3 4 2 2 6 3" xfId="38324" xr:uid="{00000000-0005-0000-0000-000075960000}"/>
    <cellStyle name="Output 2 3 4 2 2 7" xfId="38325" xr:uid="{00000000-0005-0000-0000-000076960000}"/>
    <cellStyle name="Output 2 3 4 2 2 7 2" xfId="38326" xr:uid="{00000000-0005-0000-0000-000077960000}"/>
    <cellStyle name="Output 2 3 4 2 2 7 3" xfId="38327" xr:uid="{00000000-0005-0000-0000-000078960000}"/>
    <cellStyle name="Output 2 3 4 2 2 8" xfId="38328" xr:uid="{00000000-0005-0000-0000-000079960000}"/>
    <cellStyle name="Output 2 3 4 2 2 8 2" xfId="38329" xr:uid="{00000000-0005-0000-0000-00007A960000}"/>
    <cellStyle name="Output 2 3 4 2 2 8 3" xfId="38330" xr:uid="{00000000-0005-0000-0000-00007B960000}"/>
    <cellStyle name="Output 2 3 4 2 2 9" xfId="38331" xr:uid="{00000000-0005-0000-0000-00007C960000}"/>
    <cellStyle name="Output 2 3 4 2 2 9 2" xfId="38332" xr:uid="{00000000-0005-0000-0000-00007D960000}"/>
    <cellStyle name="Output 2 3 4 2 2 9 3" xfId="38333" xr:uid="{00000000-0005-0000-0000-00007E960000}"/>
    <cellStyle name="Output 2 3 4 2 20" xfId="38334" xr:uid="{00000000-0005-0000-0000-00007F960000}"/>
    <cellStyle name="Output 2 3 4 2 21" xfId="38335" xr:uid="{00000000-0005-0000-0000-000080960000}"/>
    <cellStyle name="Output 2 3 4 2 3" xfId="38336" xr:uid="{00000000-0005-0000-0000-000081960000}"/>
    <cellStyle name="Output 2 3 4 2 3 10" xfId="38337" xr:uid="{00000000-0005-0000-0000-000082960000}"/>
    <cellStyle name="Output 2 3 4 2 3 11" xfId="38338" xr:uid="{00000000-0005-0000-0000-000083960000}"/>
    <cellStyle name="Output 2 3 4 2 3 12" xfId="38339" xr:uid="{00000000-0005-0000-0000-000084960000}"/>
    <cellStyle name="Output 2 3 4 2 3 2" xfId="38340" xr:uid="{00000000-0005-0000-0000-000085960000}"/>
    <cellStyle name="Output 2 3 4 2 3 2 2" xfId="38341" xr:uid="{00000000-0005-0000-0000-000086960000}"/>
    <cellStyle name="Output 2 3 4 2 3 2 3" xfId="38342" xr:uid="{00000000-0005-0000-0000-000087960000}"/>
    <cellStyle name="Output 2 3 4 2 3 3" xfId="38343" xr:uid="{00000000-0005-0000-0000-000088960000}"/>
    <cellStyle name="Output 2 3 4 2 3 3 2" xfId="38344" xr:uid="{00000000-0005-0000-0000-000089960000}"/>
    <cellStyle name="Output 2 3 4 2 3 3 3" xfId="38345" xr:uid="{00000000-0005-0000-0000-00008A960000}"/>
    <cellStyle name="Output 2 3 4 2 3 4" xfId="38346" xr:uid="{00000000-0005-0000-0000-00008B960000}"/>
    <cellStyle name="Output 2 3 4 2 3 4 2" xfId="38347" xr:uid="{00000000-0005-0000-0000-00008C960000}"/>
    <cellStyle name="Output 2 3 4 2 3 4 3" xfId="38348" xr:uid="{00000000-0005-0000-0000-00008D960000}"/>
    <cellStyle name="Output 2 3 4 2 3 5" xfId="38349" xr:uid="{00000000-0005-0000-0000-00008E960000}"/>
    <cellStyle name="Output 2 3 4 2 3 5 2" xfId="38350" xr:uid="{00000000-0005-0000-0000-00008F960000}"/>
    <cellStyle name="Output 2 3 4 2 3 5 3" xfId="38351" xr:uid="{00000000-0005-0000-0000-000090960000}"/>
    <cellStyle name="Output 2 3 4 2 3 6" xfId="38352" xr:uid="{00000000-0005-0000-0000-000091960000}"/>
    <cellStyle name="Output 2 3 4 2 3 6 2" xfId="38353" xr:uid="{00000000-0005-0000-0000-000092960000}"/>
    <cellStyle name="Output 2 3 4 2 3 6 3" xfId="38354" xr:uid="{00000000-0005-0000-0000-000093960000}"/>
    <cellStyle name="Output 2 3 4 2 3 7" xfId="38355" xr:uid="{00000000-0005-0000-0000-000094960000}"/>
    <cellStyle name="Output 2 3 4 2 3 7 2" xfId="38356" xr:uid="{00000000-0005-0000-0000-000095960000}"/>
    <cellStyle name="Output 2 3 4 2 3 7 3" xfId="38357" xr:uid="{00000000-0005-0000-0000-000096960000}"/>
    <cellStyle name="Output 2 3 4 2 3 8" xfId="38358" xr:uid="{00000000-0005-0000-0000-000097960000}"/>
    <cellStyle name="Output 2 3 4 2 3 8 2" xfId="38359" xr:uid="{00000000-0005-0000-0000-000098960000}"/>
    <cellStyle name="Output 2 3 4 2 3 8 3" xfId="38360" xr:uid="{00000000-0005-0000-0000-000099960000}"/>
    <cellStyle name="Output 2 3 4 2 3 9" xfId="38361" xr:uid="{00000000-0005-0000-0000-00009A960000}"/>
    <cellStyle name="Output 2 3 4 2 3 9 2" xfId="38362" xr:uid="{00000000-0005-0000-0000-00009B960000}"/>
    <cellStyle name="Output 2 3 4 2 3 9 3" xfId="38363" xr:uid="{00000000-0005-0000-0000-00009C960000}"/>
    <cellStyle name="Output 2 3 4 2 4" xfId="38364" xr:uid="{00000000-0005-0000-0000-00009D960000}"/>
    <cellStyle name="Output 2 3 4 2 4 10" xfId="38365" xr:uid="{00000000-0005-0000-0000-00009E960000}"/>
    <cellStyle name="Output 2 3 4 2 4 11" xfId="38366" xr:uid="{00000000-0005-0000-0000-00009F960000}"/>
    <cellStyle name="Output 2 3 4 2 4 12" xfId="38367" xr:uid="{00000000-0005-0000-0000-0000A0960000}"/>
    <cellStyle name="Output 2 3 4 2 4 2" xfId="38368" xr:uid="{00000000-0005-0000-0000-0000A1960000}"/>
    <cellStyle name="Output 2 3 4 2 4 2 2" xfId="38369" xr:uid="{00000000-0005-0000-0000-0000A2960000}"/>
    <cellStyle name="Output 2 3 4 2 4 2 3" xfId="38370" xr:uid="{00000000-0005-0000-0000-0000A3960000}"/>
    <cellStyle name="Output 2 3 4 2 4 3" xfId="38371" xr:uid="{00000000-0005-0000-0000-0000A4960000}"/>
    <cellStyle name="Output 2 3 4 2 4 3 2" xfId="38372" xr:uid="{00000000-0005-0000-0000-0000A5960000}"/>
    <cellStyle name="Output 2 3 4 2 4 3 3" xfId="38373" xr:uid="{00000000-0005-0000-0000-0000A6960000}"/>
    <cellStyle name="Output 2 3 4 2 4 4" xfId="38374" xr:uid="{00000000-0005-0000-0000-0000A7960000}"/>
    <cellStyle name="Output 2 3 4 2 4 4 2" xfId="38375" xr:uid="{00000000-0005-0000-0000-0000A8960000}"/>
    <cellStyle name="Output 2 3 4 2 4 4 3" xfId="38376" xr:uid="{00000000-0005-0000-0000-0000A9960000}"/>
    <cellStyle name="Output 2 3 4 2 4 5" xfId="38377" xr:uid="{00000000-0005-0000-0000-0000AA960000}"/>
    <cellStyle name="Output 2 3 4 2 4 5 2" xfId="38378" xr:uid="{00000000-0005-0000-0000-0000AB960000}"/>
    <cellStyle name="Output 2 3 4 2 4 5 3" xfId="38379" xr:uid="{00000000-0005-0000-0000-0000AC960000}"/>
    <cellStyle name="Output 2 3 4 2 4 6" xfId="38380" xr:uid="{00000000-0005-0000-0000-0000AD960000}"/>
    <cellStyle name="Output 2 3 4 2 4 6 2" xfId="38381" xr:uid="{00000000-0005-0000-0000-0000AE960000}"/>
    <cellStyle name="Output 2 3 4 2 4 6 3" xfId="38382" xr:uid="{00000000-0005-0000-0000-0000AF960000}"/>
    <cellStyle name="Output 2 3 4 2 4 7" xfId="38383" xr:uid="{00000000-0005-0000-0000-0000B0960000}"/>
    <cellStyle name="Output 2 3 4 2 4 7 2" xfId="38384" xr:uid="{00000000-0005-0000-0000-0000B1960000}"/>
    <cellStyle name="Output 2 3 4 2 4 7 3" xfId="38385" xr:uid="{00000000-0005-0000-0000-0000B2960000}"/>
    <cellStyle name="Output 2 3 4 2 4 8" xfId="38386" xr:uid="{00000000-0005-0000-0000-0000B3960000}"/>
    <cellStyle name="Output 2 3 4 2 4 8 2" xfId="38387" xr:uid="{00000000-0005-0000-0000-0000B4960000}"/>
    <cellStyle name="Output 2 3 4 2 4 8 3" xfId="38388" xr:uid="{00000000-0005-0000-0000-0000B5960000}"/>
    <cellStyle name="Output 2 3 4 2 4 9" xfId="38389" xr:uid="{00000000-0005-0000-0000-0000B6960000}"/>
    <cellStyle name="Output 2 3 4 2 4 9 2" xfId="38390" xr:uid="{00000000-0005-0000-0000-0000B7960000}"/>
    <cellStyle name="Output 2 3 4 2 4 9 3" xfId="38391" xr:uid="{00000000-0005-0000-0000-0000B8960000}"/>
    <cellStyle name="Output 2 3 4 2 5" xfId="38392" xr:uid="{00000000-0005-0000-0000-0000B9960000}"/>
    <cellStyle name="Output 2 3 4 2 5 10" xfId="38393" xr:uid="{00000000-0005-0000-0000-0000BA960000}"/>
    <cellStyle name="Output 2 3 4 2 5 11" xfId="38394" xr:uid="{00000000-0005-0000-0000-0000BB960000}"/>
    <cellStyle name="Output 2 3 4 2 5 12" xfId="38395" xr:uid="{00000000-0005-0000-0000-0000BC960000}"/>
    <cellStyle name="Output 2 3 4 2 5 2" xfId="38396" xr:uid="{00000000-0005-0000-0000-0000BD960000}"/>
    <cellStyle name="Output 2 3 4 2 5 2 2" xfId="38397" xr:uid="{00000000-0005-0000-0000-0000BE960000}"/>
    <cellStyle name="Output 2 3 4 2 5 2 3" xfId="38398" xr:uid="{00000000-0005-0000-0000-0000BF960000}"/>
    <cellStyle name="Output 2 3 4 2 5 3" xfId="38399" xr:uid="{00000000-0005-0000-0000-0000C0960000}"/>
    <cellStyle name="Output 2 3 4 2 5 3 2" xfId="38400" xr:uid="{00000000-0005-0000-0000-0000C1960000}"/>
    <cellStyle name="Output 2 3 4 2 5 3 3" xfId="38401" xr:uid="{00000000-0005-0000-0000-0000C2960000}"/>
    <cellStyle name="Output 2 3 4 2 5 4" xfId="38402" xr:uid="{00000000-0005-0000-0000-0000C3960000}"/>
    <cellStyle name="Output 2 3 4 2 5 4 2" xfId="38403" xr:uid="{00000000-0005-0000-0000-0000C4960000}"/>
    <cellStyle name="Output 2 3 4 2 5 4 3" xfId="38404" xr:uid="{00000000-0005-0000-0000-0000C5960000}"/>
    <cellStyle name="Output 2 3 4 2 5 5" xfId="38405" xr:uid="{00000000-0005-0000-0000-0000C6960000}"/>
    <cellStyle name="Output 2 3 4 2 5 5 2" xfId="38406" xr:uid="{00000000-0005-0000-0000-0000C7960000}"/>
    <cellStyle name="Output 2 3 4 2 5 5 3" xfId="38407" xr:uid="{00000000-0005-0000-0000-0000C8960000}"/>
    <cellStyle name="Output 2 3 4 2 5 6" xfId="38408" xr:uid="{00000000-0005-0000-0000-0000C9960000}"/>
    <cellStyle name="Output 2 3 4 2 5 6 2" xfId="38409" xr:uid="{00000000-0005-0000-0000-0000CA960000}"/>
    <cellStyle name="Output 2 3 4 2 5 6 3" xfId="38410" xr:uid="{00000000-0005-0000-0000-0000CB960000}"/>
    <cellStyle name="Output 2 3 4 2 5 7" xfId="38411" xr:uid="{00000000-0005-0000-0000-0000CC960000}"/>
    <cellStyle name="Output 2 3 4 2 5 7 2" xfId="38412" xr:uid="{00000000-0005-0000-0000-0000CD960000}"/>
    <cellStyle name="Output 2 3 4 2 5 7 3" xfId="38413" xr:uid="{00000000-0005-0000-0000-0000CE960000}"/>
    <cellStyle name="Output 2 3 4 2 5 8" xfId="38414" xr:uid="{00000000-0005-0000-0000-0000CF960000}"/>
    <cellStyle name="Output 2 3 4 2 5 8 2" xfId="38415" xr:uid="{00000000-0005-0000-0000-0000D0960000}"/>
    <cellStyle name="Output 2 3 4 2 5 8 3" xfId="38416" xr:uid="{00000000-0005-0000-0000-0000D1960000}"/>
    <cellStyle name="Output 2 3 4 2 5 9" xfId="38417" xr:uid="{00000000-0005-0000-0000-0000D2960000}"/>
    <cellStyle name="Output 2 3 4 2 5 9 2" xfId="38418" xr:uid="{00000000-0005-0000-0000-0000D3960000}"/>
    <cellStyle name="Output 2 3 4 2 5 9 3" xfId="38419" xr:uid="{00000000-0005-0000-0000-0000D4960000}"/>
    <cellStyle name="Output 2 3 4 2 6" xfId="38420" xr:uid="{00000000-0005-0000-0000-0000D5960000}"/>
    <cellStyle name="Output 2 3 4 2 6 10" xfId="38421" xr:uid="{00000000-0005-0000-0000-0000D6960000}"/>
    <cellStyle name="Output 2 3 4 2 6 11" xfId="38422" xr:uid="{00000000-0005-0000-0000-0000D7960000}"/>
    <cellStyle name="Output 2 3 4 2 6 12" xfId="38423" xr:uid="{00000000-0005-0000-0000-0000D8960000}"/>
    <cellStyle name="Output 2 3 4 2 6 2" xfId="38424" xr:uid="{00000000-0005-0000-0000-0000D9960000}"/>
    <cellStyle name="Output 2 3 4 2 6 2 2" xfId="38425" xr:uid="{00000000-0005-0000-0000-0000DA960000}"/>
    <cellStyle name="Output 2 3 4 2 6 2 3" xfId="38426" xr:uid="{00000000-0005-0000-0000-0000DB960000}"/>
    <cellStyle name="Output 2 3 4 2 6 3" xfId="38427" xr:uid="{00000000-0005-0000-0000-0000DC960000}"/>
    <cellStyle name="Output 2 3 4 2 6 3 2" xfId="38428" xr:uid="{00000000-0005-0000-0000-0000DD960000}"/>
    <cellStyle name="Output 2 3 4 2 6 3 3" xfId="38429" xr:uid="{00000000-0005-0000-0000-0000DE960000}"/>
    <cellStyle name="Output 2 3 4 2 6 4" xfId="38430" xr:uid="{00000000-0005-0000-0000-0000DF960000}"/>
    <cellStyle name="Output 2 3 4 2 6 4 2" xfId="38431" xr:uid="{00000000-0005-0000-0000-0000E0960000}"/>
    <cellStyle name="Output 2 3 4 2 6 4 3" xfId="38432" xr:uid="{00000000-0005-0000-0000-0000E1960000}"/>
    <cellStyle name="Output 2 3 4 2 6 5" xfId="38433" xr:uid="{00000000-0005-0000-0000-0000E2960000}"/>
    <cellStyle name="Output 2 3 4 2 6 5 2" xfId="38434" xr:uid="{00000000-0005-0000-0000-0000E3960000}"/>
    <cellStyle name="Output 2 3 4 2 6 5 3" xfId="38435" xr:uid="{00000000-0005-0000-0000-0000E4960000}"/>
    <cellStyle name="Output 2 3 4 2 6 6" xfId="38436" xr:uid="{00000000-0005-0000-0000-0000E5960000}"/>
    <cellStyle name="Output 2 3 4 2 6 6 2" xfId="38437" xr:uid="{00000000-0005-0000-0000-0000E6960000}"/>
    <cellStyle name="Output 2 3 4 2 6 6 3" xfId="38438" xr:uid="{00000000-0005-0000-0000-0000E7960000}"/>
    <cellStyle name="Output 2 3 4 2 6 7" xfId="38439" xr:uid="{00000000-0005-0000-0000-0000E8960000}"/>
    <cellStyle name="Output 2 3 4 2 6 7 2" xfId="38440" xr:uid="{00000000-0005-0000-0000-0000E9960000}"/>
    <cellStyle name="Output 2 3 4 2 6 7 3" xfId="38441" xr:uid="{00000000-0005-0000-0000-0000EA960000}"/>
    <cellStyle name="Output 2 3 4 2 6 8" xfId="38442" xr:uid="{00000000-0005-0000-0000-0000EB960000}"/>
    <cellStyle name="Output 2 3 4 2 6 8 2" xfId="38443" xr:uid="{00000000-0005-0000-0000-0000EC960000}"/>
    <cellStyle name="Output 2 3 4 2 6 8 3" xfId="38444" xr:uid="{00000000-0005-0000-0000-0000ED960000}"/>
    <cellStyle name="Output 2 3 4 2 6 9" xfId="38445" xr:uid="{00000000-0005-0000-0000-0000EE960000}"/>
    <cellStyle name="Output 2 3 4 2 6 9 2" xfId="38446" xr:uid="{00000000-0005-0000-0000-0000EF960000}"/>
    <cellStyle name="Output 2 3 4 2 6 9 3" xfId="38447" xr:uid="{00000000-0005-0000-0000-0000F0960000}"/>
    <cellStyle name="Output 2 3 4 2 7" xfId="38448" xr:uid="{00000000-0005-0000-0000-0000F1960000}"/>
    <cellStyle name="Output 2 3 4 2 7 10" xfId="38449" xr:uid="{00000000-0005-0000-0000-0000F2960000}"/>
    <cellStyle name="Output 2 3 4 2 7 11" xfId="38450" xr:uid="{00000000-0005-0000-0000-0000F3960000}"/>
    <cellStyle name="Output 2 3 4 2 7 12" xfId="38451" xr:uid="{00000000-0005-0000-0000-0000F4960000}"/>
    <cellStyle name="Output 2 3 4 2 7 2" xfId="38452" xr:uid="{00000000-0005-0000-0000-0000F5960000}"/>
    <cellStyle name="Output 2 3 4 2 7 2 2" xfId="38453" xr:uid="{00000000-0005-0000-0000-0000F6960000}"/>
    <cellStyle name="Output 2 3 4 2 7 2 3" xfId="38454" xr:uid="{00000000-0005-0000-0000-0000F7960000}"/>
    <cellStyle name="Output 2 3 4 2 7 3" xfId="38455" xr:uid="{00000000-0005-0000-0000-0000F8960000}"/>
    <cellStyle name="Output 2 3 4 2 7 3 2" xfId="38456" xr:uid="{00000000-0005-0000-0000-0000F9960000}"/>
    <cellStyle name="Output 2 3 4 2 7 3 3" xfId="38457" xr:uid="{00000000-0005-0000-0000-0000FA960000}"/>
    <cellStyle name="Output 2 3 4 2 7 4" xfId="38458" xr:uid="{00000000-0005-0000-0000-0000FB960000}"/>
    <cellStyle name="Output 2 3 4 2 7 4 2" xfId="38459" xr:uid="{00000000-0005-0000-0000-0000FC960000}"/>
    <cellStyle name="Output 2 3 4 2 7 4 3" xfId="38460" xr:uid="{00000000-0005-0000-0000-0000FD960000}"/>
    <cellStyle name="Output 2 3 4 2 7 5" xfId="38461" xr:uid="{00000000-0005-0000-0000-0000FE960000}"/>
    <cellStyle name="Output 2 3 4 2 7 5 2" xfId="38462" xr:uid="{00000000-0005-0000-0000-0000FF960000}"/>
    <cellStyle name="Output 2 3 4 2 7 5 3" xfId="38463" xr:uid="{00000000-0005-0000-0000-000000970000}"/>
    <cellStyle name="Output 2 3 4 2 7 6" xfId="38464" xr:uid="{00000000-0005-0000-0000-000001970000}"/>
    <cellStyle name="Output 2 3 4 2 7 6 2" xfId="38465" xr:uid="{00000000-0005-0000-0000-000002970000}"/>
    <cellStyle name="Output 2 3 4 2 7 6 3" xfId="38466" xr:uid="{00000000-0005-0000-0000-000003970000}"/>
    <cellStyle name="Output 2 3 4 2 7 7" xfId="38467" xr:uid="{00000000-0005-0000-0000-000004970000}"/>
    <cellStyle name="Output 2 3 4 2 7 7 2" xfId="38468" xr:uid="{00000000-0005-0000-0000-000005970000}"/>
    <cellStyle name="Output 2 3 4 2 7 7 3" xfId="38469" xr:uid="{00000000-0005-0000-0000-000006970000}"/>
    <cellStyle name="Output 2 3 4 2 7 8" xfId="38470" xr:uid="{00000000-0005-0000-0000-000007970000}"/>
    <cellStyle name="Output 2 3 4 2 7 8 2" xfId="38471" xr:uid="{00000000-0005-0000-0000-000008970000}"/>
    <cellStyle name="Output 2 3 4 2 7 8 3" xfId="38472" xr:uid="{00000000-0005-0000-0000-000009970000}"/>
    <cellStyle name="Output 2 3 4 2 7 9" xfId="38473" xr:uid="{00000000-0005-0000-0000-00000A970000}"/>
    <cellStyle name="Output 2 3 4 2 7 9 2" xfId="38474" xr:uid="{00000000-0005-0000-0000-00000B970000}"/>
    <cellStyle name="Output 2 3 4 2 7 9 3" xfId="38475" xr:uid="{00000000-0005-0000-0000-00000C970000}"/>
    <cellStyle name="Output 2 3 4 2 8" xfId="38476" xr:uid="{00000000-0005-0000-0000-00000D970000}"/>
    <cellStyle name="Output 2 3 4 2 8 10" xfId="38477" xr:uid="{00000000-0005-0000-0000-00000E970000}"/>
    <cellStyle name="Output 2 3 4 2 8 11" xfId="38478" xr:uid="{00000000-0005-0000-0000-00000F970000}"/>
    <cellStyle name="Output 2 3 4 2 8 12" xfId="38479" xr:uid="{00000000-0005-0000-0000-000010970000}"/>
    <cellStyle name="Output 2 3 4 2 8 2" xfId="38480" xr:uid="{00000000-0005-0000-0000-000011970000}"/>
    <cellStyle name="Output 2 3 4 2 8 2 2" xfId="38481" xr:uid="{00000000-0005-0000-0000-000012970000}"/>
    <cellStyle name="Output 2 3 4 2 8 2 3" xfId="38482" xr:uid="{00000000-0005-0000-0000-000013970000}"/>
    <cellStyle name="Output 2 3 4 2 8 3" xfId="38483" xr:uid="{00000000-0005-0000-0000-000014970000}"/>
    <cellStyle name="Output 2 3 4 2 8 3 2" xfId="38484" xr:uid="{00000000-0005-0000-0000-000015970000}"/>
    <cellStyle name="Output 2 3 4 2 8 3 3" xfId="38485" xr:uid="{00000000-0005-0000-0000-000016970000}"/>
    <cellStyle name="Output 2 3 4 2 8 4" xfId="38486" xr:uid="{00000000-0005-0000-0000-000017970000}"/>
    <cellStyle name="Output 2 3 4 2 8 4 2" xfId="38487" xr:uid="{00000000-0005-0000-0000-000018970000}"/>
    <cellStyle name="Output 2 3 4 2 8 4 3" xfId="38488" xr:uid="{00000000-0005-0000-0000-000019970000}"/>
    <cellStyle name="Output 2 3 4 2 8 5" xfId="38489" xr:uid="{00000000-0005-0000-0000-00001A970000}"/>
    <cellStyle name="Output 2 3 4 2 8 5 2" xfId="38490" xr:uid="{00000000-0005-0000-0000-00001B970000}"/>
    <cellStyle name="Output 2 3 4 2 8 5 3" xfId="38491" xr:uid="{00000000-0005-0000-0000-00001C970000}"/>
    <cellStyle name="Output 2 3 4 2 8 6" xfId="38492" xr:uid="{00000000-0005-0000-0000-00001D970000}"/>
    <cellStyle name="Output 2 3 4 2 8 6 2" xfId="38493" xr:uid="{00000000-0005-0000-0000-00001E970000}"/>
    <cellStyle name="Output 2 3 4 2 8 6 3" xfId="38494" xr:uid="{00000000-0005-0000-0000-00001F970000}"/>
    <cellStyle name="Output 2 3 4 2 8 7" xfId="38495" xr:uid="{00000000-0005-0000-0000-000020970000}"/>
    <cellStyle name="Output 2 3 4 2 8 7 2" xfId="38496" xr:uid="{00000000-0005-0000-0000-000021970000}"/>
    <cellStyle name="Output 2 3 4 2 8 7 3" xfId="38497" xr:uid="{00000000-0005-0000-0000-000022970000}"/>
    <cellStyle name="Output 2 3 4 2 8 8" xfId="38498" xr:uid="{00000000-0005-0000-0000-000023970000}"/>
    <cellStyle name="Output 2 3 4 2 8 8 2" xfId="38499" xr:uid="{00000000-0005-0000-0000-000024970000}"/>
    <cellStyle name="Output 2 3 4 2 8 8 3" xfId="38500" xr:uid="{00000000-0005-0000-0000-000025970000}"/>
    <cellStyle name="Output 2 3 4 2 8 9" xfId="38501" xr:uid="{00000000-0005-0000-0000-000026970000}"/>
    <cellStyle name="Output 2 3 4 2 8 9 2" xfId="38502" xr:uid="{00000000-0005-0000-0000-000027970000}"/>
    <cellStyle name="Output 2 3 4 2 8 9 3" xfId="38503" xr:uid="{00000000-0005-0000-0000-000028970000}"/>
    <cellStyle name="Output 2 3 4 2 9" xfId="38504" xr:uid="{00000000-0005-0000-0000-000029970000}"/>
    <cellStyle name="Output 2 3 4 2 9 10" xfId="38505" xr:uid="{00000000-0005-0000-0000-00002A970000}"/>
    <cellStyle name="Output 2 3 4 2 9 11" xfId="38506" xr:uid="{00000000-0005-0000-0000-00002B970000}"/>
    <cellStyle name="Output 2 3 4 2 9 12" xfId="38507" xr:uid="{00000000-0005-0000-0000-00002C970000}"/>
    <cellStyle name="Output 2 3 4 2 9 2" xfId="38508" xr:uid="{00000000-0005-0000-0000-00002D970000}"/>
    <cellStyle name="Output 2 3 4 2 9 2 2" xfId="38509" xr:uid="{00000000-0005-0000-0000-00002E970000}"/>
    <cellStyle name="Output 2 3 4 2 9 2 3" xfId="38510" xr:uid="{00000000-0005-0000-0000-00002F970000}"/>
    <cellStyle name="Output 2 3 4 2 9 3" xfId="38511" xr:uid="{00000000-0005-0000-0000-000030970000}"/>
    <cellStyle name="Output 2 3 4 2 9 3 2" xfId="38512" xr:uid="{00000000-0005-0000-0000-000031970000}"/>
    <cellStyle name="Output 2 3 4 2 9 3 3" xfId="38513" xr:uid="{00000000-0005-0000-0000-000032970000}"/>
    <cellStyle name="Output 2 3 4 2 9 4" xfId="38514" xr:uid="{00000000-0005-0000-0000-000033970000}"/>
    <cellStyle name="Output 2 3 4 2 9 4 2" xfId="38515" xr:uid="{00000000-0005-0000-0000-000034970000}"/>
    <cellStyle name="Output 2 3 4 2 9 4 3" xfId="38516" xr:uid="{00000000-0005-0000-0000-000035970000}"/>
    <cellStyle name="Output 2 3 4 2 9 5" xfId="38517" xr:uid="{00000000-0005-0000-0000-000036970000}"/>
    <cellStyle name="Output 2 3 4 2 9 5 2" xfId="38518" xr:uid="{00000000-0005-0000-0000-000037970000}"/>
    <cellStyle name="Output 2 3 4 2 9 5 3" xfId="38519" xr:uid="{00000000-0005-0000-0000-000038970000}"/>
    <cellStyle name="Output 2 3 4 2 9 6" xfId="38520" xr:uid="{00000000-0005-0000-0000-000039970000}"/>
    <cellStyle name="Output 2 3 4 2 9 6 2" xfId="38521" xr:uid="{00000000-0005-0000-0000-00003A970000}"/>
    <cellStyle name="Output 2 3 4 2 9 6 3" xfId="38522" xr:uid="{00000000-0005-0000-0000-00003B970000}"/>
    <cellStyle name="Output 2 3 4 2 9 7" xfId="38523" xr:uid="{00000000-0005-0000-0000-00003C970000}"/>
    <cellStyle name="Output 2 3 4 2 9 7 2" xfId="38524" xr:uid="{00000000-0005-0000-0000-00003D970000}"/>
    <cellStyle name="Output 2 3 4 2 9 7 3" xfId="38525" xr:uid="{00000000-0005-0000-0000-00003E970000}"/>
    <cellStyle name="Output 2 3 4 2 9 8" xfId="38526" xr:uid="{00000000-0005-0000-0000-00003F970000}"/>
    <cellStyle name="Output 2 3 4 2 9 8 2" xfId="38527" xr:uid="{00000000-0005-0000-0000-000040970000}"/>
    <cellStyle name="Output 2 3 4 2 9 8 3" xfId="38528" xr:uid="{00000000-0005-0000-0000-000041970000}"/>
    <cellStyle name="Output 2 3 4 2 9 9" xfId="38529" xr:uid="{00000000-0005-0000-0000-000042970000}"/>
    <cellStyle name="Output 2 3 4 2 9 9 2" xfId="38530" xr:uid="{00000000-0005-0000-0000-000043970000}"/>
    <cellStyle name="Output 2 3 4 2 9 9 3" xfId="38531" xr:uid="{00000000-0005-0000-0000-000044970000}"/>
    <cellStyle name="Output 2 3 4 3" xfId="38532" xr:uid="{00000000-0005-0000-0000-000045970000}"/>
    <cellStyle name="Output 2 3 4 3 10" xfId="38533" xr:uid="{00000000-0005-0000-0000-000046970000}"/>
    <cellStyle name="Output 2 3 4 3 11" xfId="38534" xr:uid="{00000000-0005-0000-0000-000047970000}"/>
    <cellStyle name="Output 2 3 4 3 12" xfId="38535" xr:uid="{00000000-0005-0000-0000-000048970000}"/>
    <cellStyle name="Output 2 3 4 3 2" xfId="38536" xr:uid="{00000000-0005-0000-0000-000049970000}"/>
    <cellStyle name="Output 2 3 4 3 2 2" xfId="38537" xr:uid="{00000000-0005-0000-0000-00004A970000}"/>
    <cellStyle name="Output 2 3 4 3 2 3" xfId="38538" xr:uid="{00000000-0005-0000-0000-00004B970000}"/>
    <cellStyle name="Output 2 3 4 3 3" xfId="38539" xr:uid="{00000000-0005-0000-0000-00004C970000}"/>
    <cellStyle name="Output 2 3 4 3 3 2" xfId="38540" xr:uid="{00000000-0005-0000-0000-00004D970000}"/>
    <cellStyle name="Output 2 3 4 3 3 3" xfId="38541" xr:uid="{00000000-0005-0000-0000-00004E970000}"/>
    <cellStyle name="Output 2 3 4 3 4" xfId="38542" xr:uid="{00000000-0005-0000-0000-00004F970000}"/>
    <cellStyle name="Output 2 3 4 3 4 2" xfId="38543" xr:uid="{00000000-0005-0000-0000-000050970000}"/>
    <cellStyle name="Output 2 3 4 3 4 3" xfId="38544" xr:uid="{00000000-0005-0000-0000-000051970000}"/>
    <cellStyle name="Output 2 3 4 3 5" xfId="38545" xr:uid="{00000000-0005-0000-0000-000052970000}"/>
    <cellStyle name="Output 2 3 4 3 5 2" xfId="38546" xr:uid="{00000000-0005-0000-0000-000053970000}"/>
    <cellStyle name="Output 2 3 4 3 5 3" xfId="38547" xr:uid="{00000000-0005-0000-0000-000054970000}"/>
    <cellStyle name="Output 2 3 4 3 6" xfId="38548" xr:uid="{00000000-0005-0000-0000-000055970000}"/>
    <cellStyle name="Output 2 3 4 3 6 2" xfId="38549" xr:uid="{00000000-0005-0000-0000-000056970000}"/>
    <cellStyle name="Output 2 3 4 3 6 3" xfId="38550" xr:uid="{00000000-0005-0000-0000-000057970000}"/>
    <cellStyle name="Output 2 3 4 3 7" xfId="38551" xr:uid="{00000000-0005-0000-0000-000058970000}"/>
    <cellStyle name="Output 2 3 4 3 7 2" xfId="38552" xr:uid="{00000000-0005-0000-0000-000059970000}"/>
    <cellStyle name="Output 2 3 4 3 7 3" xfId="38553" xr:uid="{00000000-0005-0000-0000-00005A970000}"/>
    <cellStyle name="Output 2 3 4 3 8" xfId="38554" xr:uid="{00000000-0005-0000-0000-00005B970000}"/>
    <cellStyle name="Output 2 3 4 3 8 2" xfId="38555" xr:uid="{00000000-0005-0000-0000-00005C970000}"/>
    <cellStyle name="Output 2 3 4 3 8 3" xfId="38556" xr:uid="{00000000-0005-0000-0000-00005D970000}"/>
    <cellStyle name="Output 2 3 4 3 9" xfId="38557" xr:uid="{00000000-0005-0000-0000-00005E970000}"/>
    <cellStyle name="Output 2 3 4 3 9 2" xfId="38558" xr:uid="{00000000-0005-0000-0000-00005F970000}"/>
    <cellStyle name="Output 2 3 4 3 9 3" xfId="38559" xr:uid="{00000000-0005-0000-0000-000060970000}"/>
    <cellStyle name="Output 2 3 4 4" xfId="38560" xr:uid="{00000000-0005-0000-0000-000061970000}"/>
    <cellStyle name="Output 2 3 4 4 10" xfId="38561" xr:uid="{00000000-0005-0000-0000-000062970000}"/>
    <cellStyle name="Output 2 3 4 4 11" xfId="38562" xr:uid="{00000000-0005-0000-0000-000063970000}"/>
    <cellStyle name="Output 2 3 4 4 12" xfId="38563" xr:uid="{00000000-0005-0000-0000-000064970000}"/>
    <cellStyle name="Output 2 3 4 4 2" xfId="38564" xr:uid="{00000000-0005-0000-0000-000065970000}"/>
    <cellStyle name="Output 2 3 4 4 2 2" xfId="38565" xr:uid="{00000000-0005-0000-0000-000066970000}"/>
    <cellStyle name="Output 2 3 4 4 2 3" xfId="38566" xr:uid="{00000000-0005-0000-0000-000067970000}"/>
    <cellStyle name="Output 2 3 4 4 3" xfId="38567" xr:uid="{00000000-0005-0000-0000-000068970000}"/>
    <cellStyle name="Output 2 3 4 4 3 2" xfId="38568" xr:uid="{00000000-0005-0000-0000-000069970000}"/>
    <cellStyle name="Output 2 3 4 4 3 3" xfId="38569" xr:uid="{00000000-0005-0000-0000-00006A970000}"/>
    <cellStyle name="Output 2 3 4 4 4" xfId="38570" xr:uid="{00000000-0005-0000-0000-00006B970000}"/>
    <cellStyle name="Output 2 3 4 4 4 2" xfId="38571" xr:uid="{00000000-0005-0000-0000-00006C970000}"/>
    <cellStyle name="Output 2 3 4 4 4 3" xfId="38572" xr:uid="{00000000-0005-0000-0000-00006D970000}"/>
    <cellStyle name="Output 2 3 4 4 5" xfId="38573" xr:uid="{00000000-0005-0000-0000-00006E970000}"/>
    <cellStyle name="Output 2 3 4 4 5 2" xfId="38574" xr:uid="{00000000-0005-0000-0000-00006F970000}"/>
    <cellStyle name="Output 2 3 4 4 5 3" xfId="38575" xr:uid="{00000000-0005-0000-0000-000070970000}"/>
    <cellStyle name="Output 2 3 4 4 6" xfId="38576" xr:uid="{00000000-0005-0000-0000-000071970000}"/>
    <cellStyle name="Output 2 3 4 4 6 2" xfId="38577" xr:uid="{00000000-0005-0000-0000-000072970000}"/>
    <cellStyle name="Output 2 3 4 4 6 3" xfId="38578" xr:uid="{00000000-0005-0000-0000-000073970000}"/>
    <cellStyle name="Output 2 3 4 4 7" xfId="38579" xr:uid="{00000000-0005-0000-0000-000074970000}"/>
    <cellStyle name="Output 2 3 4 4 7 2" xfId="38580" xr:uid="{00000000-0005-0000-0000-000075970000}"/>
    <cellStyle name="Output 2 3 4 4 7 3" xfId="38581" xr:uid="{00000000-0005-0000-0000-000076970000}"/>
    <cellStyle name="Output 2 3 4 4 8" xfId="38582" xr:uid="{00000000-0005-0000-0000-000077970000}"/>
    <cellStyle name="Output 2 3 4 4 8 2" xfId="38583" xr:uid="{00000000-0005-0000-0000-000078970000}"/>
    <cellStyle name="Output 2 3 4 4 8 3" xfId="38584" xr:uid="{00000000-0005-0000-0000-000079970000}"/>
    <cellStyle name="Output 2 3 4 4 9" xfId="38585" xr:uid="{00000000-0005-0000-0000-00007A970000}"/>
    <cellStyle name="Output 2 3 4 4 9 2" xfId="38586" xr:uid="{00000000-0005-0000-0000-00007B970000}"/>
    <cellStyle name="Output 2 3 4 4 9 3" xfId="38587" xr:uid="{00000000-0005-0000-0000-00007C970000}"/>
    <cellStyle name="Output 2 3 4 5" xfId="38588" xr:uid="{00000000-0005-0000-0000-00007D970000}"/>
    <cellStyle name="Output 2 3 4 5 10" xfId="38589" xr:uid="{00000000-0005-0000-0000-00007E970000}"/>
    <cellStyle name="Output 2 3 4 5 11" xfId="38590" xr:uid="{00000000-0005-0000-0000-00007F970000}"/>
    <cellStyle name="Output 2 3 4 5 12" xfId="38591" xr:uid="{00000000-0005-0000-0000-000080970000}"/>
    <cellStyle name="Output 2 3 4 5 2" xfId="38592" xr:uid="{00000000-0005-0000-0000-000081970000}"/>
    <cellStyle name="Output 2 3 4 5 2 2" xfId="38593" xr:uid="{00000000-0005-0000-0000-000082970000}"/>
    <cellStyle name="Output 2 3 4 5 2 3" xfId="38594" xr:uid="{00000000-0005-0000-0000-000083970000}"/>
    <cellStyle name="Output 2 3 4 5 3" xfId="38595" xr:uid="{00000000-0005-0000-0000-000084970000}"/>
    <cellStyle name="Output 2 3 4 5 3 2" xfId="38596" xr:uid="{00000000-0005-0000-0000-000085970000}"/>
    <cellStyle name="Output 2 3 4 5 3 3" xfId="38597" xr:uid="{00000000-0005-0000-0000-000086970000}"/>
    <cellStyle name="Output 2 3 4 5 4" xfId="38598" xr:uid="{00000000-0005-0000-0000-000087970000}"/>
    <cellStyle name="Output 2 3 4 5 4 2" xfId="38599" xr:uid="{00000000-0005-0000-0000-000088970000}"/>
    <cellStyle name="Output 2 3 4 5 4 3" xfId="38600" xr:uid="{00000000-0005-0000-0000-000089970000}"/>
    <cellStyle name="Output 2 3 4 5 5" xfId="38601" xr:uid="{00000000-0005-0000-0000-00008A970000}"/>
    <cellStyle name="Output 2 3 4 5 5 2" xfId="38602" xr:uid="{00000000-0005-0000-0000-00008B970000}"/>
    <cellStyle name="Output 2 3 4 5 5 3" xfId="38603" xr:uid="{00000000-0005-0000-0000-00008C970000}"/>
    <cellStyle name="Output 2 3 4 5 6" xfId="38604" xr:uid="{00000000-0005-0000-0000-00008D970000}"/>
    <cellStyle name="Output 2 3 4 5 6 2" xfId="38605" xr:uid="{00000000-0005-0000-0000-00008E970000}"/>
    <cellStyle name="Output 2 3 4 5 6 3" xfId="38606" xr:uid="{00000000-0005-0000-0000-00008F970000}"/>
    <cellStyle name="Output 2 3 4 5 7" xfId="38607" xr:uid="{00000000-0005-0000-0000-000090970000}"/>
    <cellStyle name="Output 2 3 4 5 7 2" xfId="38608" xr:uid="{00000000-0005-0000-0000-000091970000}"/>
    <cellStyle name="Output 2 3 4 5 7 3" xfId="38609" xr:uid="{00000000-0005-0000-0000-000092970000}"/>
    <cellStyle name="Output 2 3 4 5 8" xfId="38610" xr:uid="{00000000-0005-0000-0000-000093970000}"/>
    <cellStyle name="Output 2 3 4 5 8 2" xfId="38611" xr:uid="{00000000-0005-0000-0000-000094970000}"/>
    <cellStyle name="Output 2 3 4 5 8 3" xfId="38612" xr:uid="{00000000-0005-0000-0000-000095970000}"/>
    <cellStyle name="Output 2 3 4 5 9" xfId="38613" xr:uid="{00000000-0005-0000-0000-000096970000}"/>
    <cellStyle name="Output 2 3 4 5 9 2" xfId="38614" xr:uid="{00000000-0005-0000-0000-000097970000}"/>
    <cellStyle name="Output 2 3 4 5 9 3" xfId="38615" xr:uid="{00000000-0005-0000-0000-000098970000}"/>
    <cellStyle name="Output 2 3 4 6" xfId="38616" xr:uid="{00000000-0005-0000-0000-000099970000}"/>
    <cellStyle name="Output 2 3 4 6 2" xfId="38617" xr:uid="{00000000-0005-0000-0000-00009A970000}"/>
    <cellStyle name="Output 2 3 4 6 3" xfId="38618" xr:uid="{00000000-0005-0000-0000-00009B970000}"/>
    <cellStyle name="Output 2 3 4 7" xfId="38619" xr:uid="{00000000-0005-0000-0000-00009C970000}"/>
    <cellStyle name="Output 2 3 4 7 2" xfId="38620" xr:uid="{00000000-0005-0000-0000-00009D970000}"/>
    <cellStyle name="Output 2 3 4 7 3" xfId="38621" xr:uid="{00000000-0005-0000-0000-00009E970000}"/>
    <cellStyle name="Output 2 3 4 8" xfId="58368" xr:uid="{00000000-0005-0000-0000-00009F970000}"/>
    <cellStyle name="Output 2 3 5" xfId="38622" xr:uid="{00000000-0005-0000-0000-0000A0970000}"/>
    <cellStyle name="Output 2 3 5 10" xfId="38623" xr:uid="{00000000-0005-0000-0000-0000A1970000}"/>
    <cellStyle name="Output 2 3 5 10 10" xfId="38624" xr:uid="{00000000-0005-0000-0000-0000A2970000}"/>
    <cellStyle name="Output 2 3 5 10 11" xfId="38625" xr:uid="{00000000-0005-0000-0000-0000A3970000}"/>
    <cellStyle name="Output 2 3 5 10 12" xfId="38626" xr:uid="{00000000-0005-0000-0000-0000A4970000}"/>
    <cellStyle name="Output 2 3 5 10 2" xfId="38627" xr:uid="{00000000-0005-0000-0000-0000A5970000}"/>
    <cellStyle name="Output 2 3 5 10 2 2" xfId="38628" xr:uid="{00000000-0005-0000-0000-0000A6970000}"/>
    <cellStyle name="Output 2 3 5 10 2 3" xfId="38629" xr:uid="{00000000-0005-0000-0000-0000A7970000}"/>
    <cellStyle name="Output 2 3 5 10 3" xfId="38630" xr:uid="{00000000-0005-0000-0000-0000A8970000}"/>
    <cellStyle name="Output 2 3 5 10 3 2" xfId="38631" xr:uid="{00000000-0005-0000-0000-0000A9970000}"/>
    <cellStyle name="Output 2 3 5 10 3 3" xfId="38632" xr:uid="{00000000-0005-0000-0000-0000AA970000}"/>
    <cellStyle name="Output 2 3 5 10 4" xfId="38633" xr:uid="{00000000-0005-0000-0000-0000AB970000}"/>
    <cellStyle name="Output 2 3 5 10 4 2" xfId="38634" xr:uid="{00000000-0005-0000-0000-0000AC970000}"/>
    <cellStyle name="Output 2 3 5 10 4 3" xfId="38635" xr:uid="{00000000-0005-0000-0000-0000AD970000}"/>
    <cellStyle name="Output 2 3 5 10 5" xfId="38636" xr:uid="{00000000-0005-0000-0000-0000AE970000}"/>
    <cellStyle name="Output 2 3 5 10 5 2" xfId="38637" xr:uid="{00000000-0005-0000-0000-0000AF970000}"/>
    <cellStyle name="Output 2 3 5 10 5 3" xfId="38638" xr:uid="{00000000-0005-0000-0000-0000B0970000}"/>
    <cellStyle name="Output 2 3 5 10 6" xfId="38639" xr:uid="{00000000-0005-0000-0000-0000B1970000}"/>
    <cellStyle name="Output 2 3 5 10 6 2" xfId="38640" xr:uid="{00000000-0005-0000-0000-0000B2970000}"/>
    <cellStyle name="Output 2 3 5 10 6 3" xfId="38641" xr:uid="{00000000-0005-0000-0000-0000B3970000}"/>
    <cellStyle name="Output 2 3 5 10 7" xfId="38642" xr:uid="{00000000-0005-0000-0000-0000B4970000}"/>
    <cellStyle name="Output 2 3 5 10 7 2" xfId="38643" xr:uid="{00000000-0005-0000-0000-0000B5970000}"/>
    <cellStyle name="Output 2 3 5 10 7 3" xfId="38644" xr:uid="{00000000-0005-0000-0000-0000B6970000}"/>
    <cellStyle name="Output 2 3 5 10 8" xfId="38645" xr:uid="{00000000-0005-0000-0000-0000B7970000}"/>
    <cellStyle name="Output 2 3 5 10 8 2" xfId="38646" xr:uid="{00000000-0005-0000-0000-0000B8970000}"/>
    <cellStyle name="Output 2 3 5 10 8 3" xfId="38647" xr:uid="{00000000-0005-0000-0000-0000B9970000}"/>
    <cellStyle name="Output 2 3 5 10 9" xfId="38648" xr:uid="{00000000-0005-0000-0000-0000BA970000}"/>
    <cellStyle name="Output 2 3 5 10 9 2" xfId="38649" xr:uid="{00000000-0005-0000-0000-0000BB970000}"/>
    <cellStyle name="Output 2 3 5 10 9 3" xfId="38650" xr:uid="{00000000-0005-0000-0000-0000BC970000}"/>
    <cellStyle name="Output 2 3 5 11" xfId="38651" xr:uid="{00000000-0005-0000-0000-0000BD970000}"/>
    <cellStyle name="Output 2 3 5 11 2" xfId="38652" xr:uid="{00000000-0005-0000-0000-0000BE970000}"/>
    <cellStyle name="Output 2 3 5 11 3" xfId="38653" xr:uid="{00000000-0005-0000-0000-0000BF970000}"/>
    <cellStyle name="Output 2 3 5 12" xfId="38654" xr:uid="{00000000-0005-0000-0000-0000C0970000}"/>
    <cellStyle name="Output 2 3 5 12 2" xfId="38655" xr:uid="{00000000-0005-0000-0000-0000C1970000}"/>
    <cellStyle name="Output 2 3 5 12 3" xfId="38656" xr:uid="{00000000-0005-0000-0000-0000C2970000}"/>
    <cellStyle name="Output 2 3 5 13" xfId="38657" xr:uid="{00000000-0005-0000-0000-0000C3970000}"/>
    <cellStyle name="Output 2 3 5 13 2" xfId="38658" xr:uid="{00000000-0005-0000-0000-0000C4970000}"/>
    <cellStyle name="Output 2 3 5 13 3" xfId="38659" xr:uid="{00000000-0005-0000-0000-0000C5970000}"/>
    <cellStyle name="Output 2 3 5 14" xfId="38660" xr:uid="{00000000-0005-0000-0000-0000C6970000}"/>
    <cellStyle name="Output 2 3 5 14 2" xfId="38661" xr:uid="{00000000-0005-0000-0000-0000C7970000}"/>
    <cellStyle name="Output 2 3 5 14 3" xfId="38662" xr:uid="{00000000-0005-0000-0000-0000C8970000}"/>
    <cellStyle name="Output 2 3 5 15" xfId="38663" xr:uid="{00000000-0005-0000-0000-0000C9970000}"/>
    <cellStyle name="Output 2 3 5 15 2" xfId="38664" xr:uid="{00000000-0005-0000-0000-0000CA970000}"/>
    <cellStyle name="Output 2 3 5 15 3" xfId="38665" xr:uid="{00000000-0005-0000-0000-0000CB970000}"/>
    <cellStyle name="Output 2 3 5 16" xfId="38666" xr:uid="{00000000-0005-0000-0000-0000CC970000}"/>
    <cellStyle name="Output 2 3 5 16 2" xfId="38667" xr:uid="{00000000-0005-0000-0000-0000CD970000}"/>
    <cellStyle name="Output 2 3 5 16 3" xfId="38668" xr:uid="{00000000-0005-0000-0000-0000CE970000}"/>
    <cellStyle name="Output 2 3 5 17" xfId="38669" xr:uid="{00000000-0005-0000-0000-0000CF970000}"/>
    <cellStyle name="Output 2 3 5 17 2" xfId="38670" xr:uid="{00000000-0005-0000-0000-0000D0970000}"/>
    <cellStyle name="Output 2 3 5 17 3" xfId="38671" xr:uid="{00000000-0005-0000-0000-0000D1970000}"/>
    <cellStyle name="Output 2 3 5 18" xfId="38672" xr:uid="{00000000-0005-0000-0000-0000D2970000}"/>
    <cellStyle name="Output 2 3 5 18 2" xfId="38673" xr:uid="{00000000-0005-0000-0000-0000D3970000}"/>
    <cellStyle name="Output 2 3 5 18 3" xfId="38674" xr:uid="{00000000-0005-0000-0000-0000D4970000}"/>
    <cellStyle name="Output 2 3 5 19" xfId="38675" xr:uid="{00000000-0005-0000-0000-0000D5970000}"/>
    <cellStyle name="Output 2 3 5 19 2" xfId="38676" xr:uid="{00000000-0005-0000-0000-0000D6970000}"/>
    <cellStyle name="Output 2 3 5 19 3" xfId="38677" xr:uid="{00000000-0005-0000-0000-0000D7970000}"/>
    <cellStyle name="Output 2 3 5 2" xfId="38678" xr:uid="{00000000-0005-0000-0000-0000D8970000}"/>
    <cellStyle name="Output 2 3 5 2 10" xfId="38679" xr:uid="{00000000-0005-0000-0000-0000D9970000}"/>
    <cellStyle name="Output 2 3 5 2 11" xfId="38680" xr:uid="{00000000-0005-0000-0000-0000DA970000}"/>
    <cellStyle name="Output 2 3 5 2 12" xfId="38681" xr:uid="{00000000-0005-0000-0000-0000DB970000}"/>
    <cellStyle name="Output 2 3 5 2 2" xfId="38682" xr:uid="{00000000-0005-0000-0000-0000DC970000}"/>
    <cellStyle name="Output 2 3 5 2 2 2" xfId="38683" xr:uid="{00000000-0005-0000-0000-0000DD970000}"/>
    <cellStyle name="Output 2 3 5 2 2 3" xfId="38684" xr:uid="{00000000-0005-0000-0000-0000DE970000}"/>
    <cellStyle name="Output 2 3 5 2 3" xfId="38685" xr:uid="{00000000-0005-0000-0000-0000DF970000}"/>
    <cellStyle name="Output 2 3 5 2 3 2" xfId="38686" xr:uid="{00000000-0005-0000-0000-0000E0970000}"/>
    <cellStyle name="Output 2 3 5 2 3 3" xfId="38687" xr:uid="{00000000-0005-0000-0000-0000E1970000}"/>
    <cellStyle name="Output 2 3 5 2 4" xfId="38688" xr:uid="{00000000-0005-0000-0000-0000E2970000}"/>
    <cellStyle name="Output 2 3 5 2 4 2" xfId="38689" xr:uid="{00000000-0005-0000-0000-0000E3970000}"/>
    <cellStyle name="Output 2 3 5 2 4 3" xfId="38690" xr:uid="{00000000-0005-0000-0000-0000E4970000}"/>
    <cellStyle name="Output 2 3 5 2 5" xfId="38691" xr:uid="{00000000-0005-0000-0000-0000E5970000}"/>
    <cellStyle name="Output 2 3 5 2 5 2" xfId="38692" xr:uid="{00000000-0005-0000-0000-0000E6970000}"/>
    <cellStyle name="Output 2 3 5 2 5 3" xfId="38693" xr:uid="{00000000-0005-0000-0000-0000E7970000}"/>
    <cellStyle name="Output 2 3 5 2 6" xfId="38694" xr:uid="{00000000-0005-0000-0000-0000E8970000}"/>
    <cellStyle name="Output 2 3 5 2 6 2" xfId="38695" xr:uid="{00000000-0005-0000-0000-0000E9970000}"/>
    <cellStyle name="Output 2 3 5 2 6 3" xfId="38696" xr:uid="{00000000-0005-0000-0000-0000EA970000}"/>
    <cellStyle name="Output 2 3 5 2 7" xfId="38697" xr:uid="{00000000-0005-0000-0000-0000EB970000}"/>
    <cellStyle name="Output 2 3 5 2 7 2" xfId="38698" xr:uid="{00000000-0005-0000-0000-0000EC970000}"/>
    <cellStyle name="Output 2 3 5 2 7 3" xfId="38699" xr:uid="{00000000-0005-0000-0000-0000ED970000}"/>
    <cellStyle name="Output 2 3 5 2 8" xfId="38700" xr:uid="{00000000-0005-0000-0000-0000EE970000}"/>
    <cellStyle name="Output 2 3 5 2 8 2" xfId="38701" xr:uid="{00000000-0005-0000-0000-0000EF970000}"/>
    <cellStyle name="Output 2 3 5 2 8 3" xfId="38702" xr:uid="{00000000-0005-0000-0000-0000F0970000}"/>
    <cellStyle name="Output 2 3 5 2 9" xfId="38703" xr:uid="{00000000-0005-0000-0000-0000F1970000}"/>
    <cellStyle name="Output 2 3 5 2 9 2" xfId="38704" xr:uid="{00000000-0005-0000-0000-0000F2970000}"/>
    <cellStyle name="Output 2 3 5 2 9 3" xfId="38705" xr:uid="{00000000-0005-0000-0000-0000F3970000}"/>
    <cellStyle name="Output 2 3 5 20" xfId="38706" xr:uid="{00000000-0005-0000-0000-0000F4970000}"/>
    <cellStyle name="Output 2 3 5 21" xfId="38707" xr:uid="{00000000-0005-0000-0000-0000F5970000}"/>
    <cellStyle name="Output 2 3 5 3" xfId="38708" xr:uid="{00000000-0005-0000-0000-0000F6970000}"/>
    <cellStyle name="Output 2 3 5 3 10" xfId="38709" xr:uid="{00000000-0005-0000-0000-0000F7970000}"/>
    <cellStyle name="Output 2 3 5 3 11" xfId="38710" xr:uid="{00000000-0005-0000-0000-0000F8970000}"/>
    <cellStyle name="Output 2 3 5 3 12" xfId="38711" xr:uid="{00000000-0005-0000-0000-0000F9970000}"/>
    <cellStyle name="Output 2 3 5 3 2" xfId="38712" xr:uid="{00000000-0005-0000-0000-0000FA970000}"/>
    <cellStyle name="Output 2 3 5 3 2 2" xfId="38713" xr:uid="{00000000-0005-0000-0000-0000FB970000}"/>
    <cellStyle name="Output 2 3 5 3 2 3" xfId="38714" xr:uid="{00000000-0005-0000-0000-0000FC970000}"/>
    <cellStyle name="Output 2 3 5 3 3" xfId="38715" xr:uid="{00000000-0005-0000-0000-0000FD970000}"/>
    <cellStyle name="Output 2 3 5 3 3 2" xfId="38716" xr:uid="{00000000-0005-0000-0000-0000FE970000}"/>
    <cellStyle name="Output 2 3 5 3 3 3" xfId="38717" xr:uid="{00000000-0005-0000-0000-0000FF970000}"/>
    <cellStyle name="Output 2 3 5 3 4" xfId="38718" xr:uid="{00000000-0005-0000-0000-000000980000}"/>
    <cellStyle name="Output 2 3 5 3 4 2" xfId="38719" xr:uid="{00000000-0005-0000-0000-000001980000}"/>
    <cellStyle name="Output 2 3 5 3 4 3" xfId="38720" xr:uid="{00000000-0005-0000-0000-000002980000}"/>
    <cellStyle name="Output 2 3 5 3 5" xfId="38721" xr:uid="{00000000-0005-0000-0000-000003980000}"/>
    <cellStyle name="Output 2 3 5 3 5 2" xfId="38722" xr:uid="{00000000-0005-0000-0000-000004980000}"/>
    <cellStyle name="Output 2 3 5 3 5 3" xfId="38723" xr:uid="{00000000-0005-0000-0000-000005980000}"/>
    <cellStyle name="Output 2 3 5 3 6" xfId="38724" xr:uid="{00000000-0005-0000-0000-000006980000}"/>
    <cellStyle name="Output 2 3 5 3 6 2" xfId="38725" xr:uid="{00000000-0005-0000-0000-000007980000}"/>
    <cellStyle name="Output 2 3 5 3 6 3" xfId="38726" xr:uid="{00000000-0005-0000-0000-000008980000}"/>
    <cellStyle name="Output 2 3 5 3 7" xfId="38727" xr:uid="{00000000-0005-0000-0000-000009980000}"/>
    <cellStyle name="Output 2 3 5 3 7 2" xfId="38728" xr:uid="{00000000-0005-0000-0000-00000A980000}"/>
    <cellStyle name="Output 2 3 5 3 7 3" xfId="38729" xr:uid="{00000000-0005-0000-0000-00000B980000}"/>
    <cellStyle name="Output 2 3 5 3 8" xfId="38730" xr:uid="{00000000-0005-0000-0000-00000C980000}"/>
    <cellStyle name="Output 2 3 5 3 8 2" xfId="38731" xr:uid="{00000000-0005-0000-0000-00000D980000}"/>
    <cellStyle name="Output 2 3 5 3 8 3" xfId="38732" xr:uid="{00000000-0005-0000-0000-00000E980000}"/>
    <cellStyle name="Output 2 3 5 3 9" xfId="38733" xr:uid="{00000000-0005-0000-0000-00000F980000}"/>
    <cellStyle name="Output 2 3 5 3 9 2" xfId="38734" xr:uid="{00000000-0005-0000-0000-000010980000}"/>
    <cellStyle name="Output 2 3 5 3 9 3" xfId="38735" xr:uid="{00000000-0005-0000-0000-000011980000}"/>
    <cellStyle name="Output 2 3 5 4" xfId="38736" xr:uid="{00000000-0005-0000-0000-000012980000}"/>
    <cellStyle name="Output 2 3 5 4 10" xfId="38737" xr:uid="{00000000-0005-0000-0000-000013980000}"/>
    <cellStyle name="Output 2 3 5 4 11" xfId="38738" xr:uid="{00000000-0005-0000-0000-000014980000}"/>
    <cellStyle name="Output 2 3 5 4 12" xfId="38739" xr:uid="{00000000-0005-0000-0000-000015980000}"/>
    <cellStyle name="Output 2 3 5 4 2" xfId="38740" xr:uid="{00000000-0005-0000-0000-000016980000}"/>
    <cellStyle name="Output 2 3 5 4 2 2" xfId="38741" xr:uid="{00000000-0005-0000-0000-000017980000}"/>
    <cellStyle name="Output 2 3 5 4 2 3" xfId="38742" xr:uid="{00000000-0005-0000-0000-000018980000}"/>
    <cellStyle name="Output 2 3 5 4 3" xfId="38743" xr:uid="{00000000-0005-0000-0000-000019980000}"/>
    <cellStyle name="Output 2 3 5 4 3 2" xfId="38744" xr:uid="{00000000-0005-0000-0000-00001A980000}"/>
    <cellStyle name="Output 2 3 5 4 3 3" xfId="38745" xr:uid="{00000000-0005-0000-0000-00001B980000}"/>
    <cellStyle name="Output 2 3 5 4 4" xfId="38746" xr:uid="{00000000-0005-0000-0000-00001C980000}"/>
    <cellStyle name="Output 2 3 5 4 4 2" xfId="38747" xr:uid="{00000000-0005-0000-0000-00001D980000}"/>
    <cellStyle name="Output 2 3 5 4 4 3" xfId="38748" xr:uid="{00000000-0005-0000-0000-00001E980000}"/>
    <cellStyle name="Output 2 3 5 4 5" xfId="38749" xr:uid="{00000000-0005-0000-0000-00001F980000}"/>
    <cellStyle name="Output 2 3 5 4 5 2" xfId="38750" xr:uid="{00000000-0005-0000-0000-000020980000}"/>
    <cellStyle name="Output 2 3 5 4 5 3" xfId="38751" xr:uid="{00000000-0005-0000-0000-000021980000}"/>
    <cellStyle name="Output 2 3 5 4 6" xfId="38752" xr:uid="{00000000-0005-0000-0000-000022980000}"/>
    <cellStyle name="Output 2 3 5 4 6 2" xfId="38753" xr:uid="{00000000-0005-0000-0000-000023980000}"/>
    <cellStyle name="Output 2 3 5 4 6 3" xfId="38754" xr:uid="{00000000-0005-0000-0000-000024980000}"/>
    <cellStyle name="Output 2 3 5 4 7" xfId="38755" xr:uid="{00000000-0005-0000-0000-000025980000}"/>
    <cellStyle name="Output 2 3 5 4 7 2" xfId="38756" xr:uid="{00000000-0005-0000-0000-000026980000}"/>
    <cellStyle name="Output 2 3 5 4 7 3" xfId="38757" xr:uid="{00000000-0005-0000-0000-000027980000}"/>
    <cellStyle name="Output 2 3 5 4 8" xfId="38758" xr:uid="{00000000-0005-0000-0000-000028980000}"/>
    <cellStyle name="Output 2 3 5 4 8 2" xfId="38759" xr:uid="{00000000-0005-0000-0000-000029980000}"/>
    <cellStyle name="Output 2 3 5 4 8 3" xfId="38760" xr:uid="{00000000-0005-0000-0000-00002A980000}"/>
    <cellStyle name="Output 2 3 5 4 9" xfId="38761" xr:uid="{00000000-0005-0000-0000-00002B980000}"/>
    <cellStyle name="Output 2 3 5 4 9 2" xfId="38762" xr:uid="{00000000-0005-0000-0000-00002C980000}"/>
    <cellStyle name="Output 2 3 5 4 9 3" xfId="38763" xr:uid="{00000000-0005-0000-0000-00002D980000}"/>
    <cellStyle name="Output 2 3 5 5" xfId="38764" xr:uid="{00000000-0005-0000-0000-00002E980000}"/>
    <cellStyle name="Output 2 3 5 5 10" xfId="38765" xr:uid="{00000000-0005-0000-0000-00002F980000}"/>
    <cellStyle name="Output 2 3 5 5 11" xfId="38766" xr:uid="{00000000-0005-0000-0000-000030980000}"/>
    <cellStyle name="Output 2 3 5 5 12" xfId="38767" xr:uid="{00000000-0005-0000-0000-000031980000}"/>
    <cellStyle name="Output 2 3 5 5 2" xfId="38768" xr:uid="{00000000-0005-0000-0000-000032980000}"/>
    <cellStyle name="Output 2 3 5 5 2 2" xfId="38769" xr:uid="{00000000-0005-0000-0000-000033980000}"/>
    <cellStyle name="Output 2 3 5 5 2 3" xfId="38770" xr:uid="{00000000-0005-0000-0000-000034980000}"/>
    <cellStyle name="Output 2 3 5 5 3" xfId="38771" xr:uid="{00000000-0005-0000-0000-000035980000}"/>
    <cellStyle name="Output 2 3 5 5 3 2" xfId="38772" xr:uid="{00000000-0005-0000-0000-000036980000}"/>
    <cellStyle name="Output 2 3 5 5 3 3" xfId="38773" xr:uid="{00000000-0005-0000-0000-000037980000}"/>
    <cellStyle name="Output 2 3 5 5 4" xfId="38774" xr:uid="{00000000-0005-0000-0000-000038980000}"/>
    <cellStyle name="Output 2 3 5 5 4 2" xfId="38775" xr:uid="{00000000-0005-0000-0000-000039980000}"/>
    <cellStyle name="Output 2 3 5 5 4 3" xfId="38776" xr:uid="{00000000-0005-0000-0000-00003A980000}"/>
    <cellStyle name="Output 2 3 5 5 5" xfId="38777" xr:uid="{00000000-0005-0000-0000-00003B980000}"/>
    <cellStyle name="Output 2 3 5 5 5 2" xfId="38778" xr:uid="{00000000-0005-0000-0000-00003C980000}"/>
    <cellStyle name="Output 2 3 5 5 5 3" xfId="38779" xr:uid="{00000000-0005-0000-0000-00003D980000}"/>
    <cellStyle name="Output 2 3 5 5 6" xfId="38780" xr:uid="{00000000-0005-0000-0000-00003E980000}"/>
    <cellStyle name="Output 2 3 5 5 6 2" xfId="38781" xr:uid="{00000000-0005-0000-0000-00003F980000}"/>
    <cellStyle name="Output 2 3 5 5 6 3" xfId="38782" xr:uid="{00000000-0005-0000-0000-000040980000}"/>
    <cellStyle name="Output 2 3 5 5 7" xfId="38783" xr:uid="{00000000-0005-0000-0000-000041980000}"/>
    <cellStyle name="Output 2 3 5 5 7 2" xfId="38784" xr:uid="{00000000-0005-0000-0000-000042980000}"/>
    <cellStyle name="Output 2 3 5 5 7 3" xfId="38785" xr:uid="{00000000-0005-0000-0000-000043980000}"/>
    <cellStyle name="Output 2 3 5 5 8" xfId="38786" xr:uid="{00000000-0005-0000-0000-000044980000}"/>
    <cellStyle name="Output 2 3 5 5 8 2" xfId="38787" xr:uid="{00000000-0005-0000-0000-000045980000}"/>
    <cellStyle name="Output 2 3 5 5 8 3" xfId="38788" xr:uid="{00000000-0005-0000-0000-000046980000}"/>
    <cellStyle name="Output 2 3 5 5 9" xfId="38789" xr:uid="{00000000-0005-0000-0000-000047980000}"/>
    <cellStyle name="Output 2 3 5 5 9 2" xfId="38790" xr:uid="{00000000-0005-0000-0000-000048980000}"/>
    <cellStyle name="Output 2 3 5 5 9 3" xfId="38791" xr:uid="{00000000-0005-0000-0000-000049980000}"/>
    <cellStyle name="Output 2 3 5 6" xfId="38792" xr:uid="{00000000-0005-0000-0000-00004A980000}"/>
    <cellStyle name="Output 2 3 5 6 10" xfId="38793" xr:uid="{00000000-0005-0000-0000-00004B980000}"/>
    <cellStyle name="Output 2 3 5 6 11" xfId="38794" xr:uid="{00000000-0005-0000-0000-00004C980000}"/>
    <cellStyle name="Output 2 3 5 6 12" xfId="38795" xr:uid="{00000000-0005-0000-0000-00004D980000}"/>
    <cellStyle name="Output 2 3 5 6 2" xfId="38796" xr:uid="{00000000-0005-0000-0000-00004E980000}"/>
    <cellStyle name="Output 2 3 5 6 2 2" xfId="38797" xr:uid="{00000000-0005-0000-0000-00004F980000}"/>
    <cellStyle name="Output 2 3 5 6 2 3" xfId="38798" xr:uid="{00000000-0005-0000-0000-000050980000}"/>
    <cellStyle name="Output 2 3 5 6 3" xfId="38799" xr:uid="{00000000-0005-0000-0000-000051980000}"/>
    <cellStyle name="Output 2 3 5 6 3 2" xfId="38800" xr:uid="{00000000-0005-0000-0000-000052980000}"/>
    <cellStyle name="Output 2 3 5 6 3 3" xfId="38801" xr:uid="{00000000-0005-0000-0000-000053980000}"/>
    <cellStyle name="Output 2 3 5 6 4" xfId="38802" xr:uid="{00000000-0005-0000-0000-000054980000}"/>
    <cellStyle name="Output 2 3 5 6 4 2" xfId="38803" xr:uid="{00000000-0005-0000-0000-000055980000}"/>
    <cellStyle name="Output 2 3 5 6 4 3" xfId="38804" xr:uid="{00000000-0005-0000-0000-000056980000}"/>
    <cellStyle name="Output 2 3 5 6 5" xfId="38805" xr:uid="{00000000-0005-0000-0000-000057980000}"/>
    <cellStyle name="Output 2 3 5 6 5 2" xfId="38806" xr:uid="{00000000-0005-0000-0000-000058980000}"/>
    <cellStyle name="Output 2 3 5 6 5 3" xfId="38807" xr:uid="{00000000-0005-0000-0000-000059980000}"/>
    <cellStyle name="Output 2 3 5 6 6" xfId="38808" xr:uid="{00000000-0005-0000-0000-00005A980000}"/>
    <cellStyle name="Output 2 3 5 6 6 2" xfId="38809" xr:uid="{00000000-0005-0000-0000-00005B980000}"/>
    <cellStyle name="Output 2 3 5 6 6 3" xfId="38810" xr:uid="{00000000-0005-0000-0000-00005C980000}"/>
    <cellStyle name="Output 2 3 5 6 7" xfId="38811" xr:uid="{00000000-0005-0000-0000-00005D980000}"/>
    <cellStyle name="Output 2 3 5 6 7 2" xfId="38812" xr:uid="{00000000-0005-0000-0000-00005E980000}"/>
    <cellStyle name="Output 2 3 5 6 7 3" xfId="38813" xr:uid="{00000000-0005-0000-0000-00005F980000}"/>
    <cellStyle name="Output 2 3 5 6 8" xfId="38814" xr:uid="{00000000-0005-0000-0000-000060980000}"/>
    <cellStyle name="Output 2 3 5 6 8 2" xfId="38815" xr:uid="{00000000-0005-0000-0000-000061980000}"/>
    <cellStyle name="Output 2 3 5 6 8 3" xfId="38816" xr:uid="{00000000-0005-0000-0000-000062980000}"/>
    <cellStyle name="Output 2 3 5 6 9" xfId="38817" xr:uid="{00000000-0005-0000-0000-000063980000}"/>
    <cellStyle name="Output 2 3 5 6 9 2" xfId="38818" xr:uid="{00000000-0005-0000-0000-000064980000}"/>
    <cellStyle name="Output 2 3 5 6 9 3" xfId="38819" xr:uid="{00000000-0005-0000-0000-000065980000}"/>
    <cellStyle name="Output 2 3 5 7" xfId="38820" xr:uid="{00000000-0005-0000-0000-000066980000}"/>
    <cellStyle name="Output 2 3 5 7 10" xfId="38821" xr:uid="{00000000-0005-0000-0000-000067980000}"/>
    <cellStyle name="Output 2 3 5 7 11" xfId="38822" xr:uid="{00000000-0005-0000-0000-000068980000}"/>
    <cellStyle name="Output 2 3 5 7 12" xfId="38823" xr:uid="{00000000-0005-0000-0000-000069980000}"/>
    <cellStyle name="Output 2 3 5 7 2" xfId="38824" xr:uid="{00000000-0005-0000-0000-00006A980000}"/>
    <cellStyle name="Output 2 3 5 7 2 2" xfId="38825" xr:uid="{00000000-0005-0000-0000-00006B980000}"/>
    <cellStyle name="Output 2 3 5 7 2 3" xfId="38826" xr:uid="{00000000-0005-0000-0000-00006C980000}"/>
    <cellStyle name="Output 2 3 5 7 3" xfId="38827" xr:uid="{00000000-0005-0000-0000-00006D980000}"/>
    <cellStyle name="Output 2 3 5 7 3 2" xfId="38828" xr:uid="{00000000-0005-0000-0000-00006E980000}"/>
    <cellStyle name="Output 2 3 5 7 3 3" xfId="38829" xr:uid="{00000000-0005-0000-0000-00006F980000}"/>
    <cellStyle name="Output 2 3 5 7 4" xfId="38830" xr:uid="{00000000-0005-0000-0000-000070980000}"/>
    <cellStyle name="Output 2 3 5 7 4 2" xfId="38831" xr:uid="{00000000-0005-0000-0000-000071980000}"/>
    <cellStyle name="Output 2 3 5 7 4 3" xfId="38832" xr:uid="{00000000-0005-0000-0000-000072980000}"/>
    <cellStyle name="Output 2 3 5 7 5" xfId="38833" xr:uid="{00000000-0005-0000-0000-000073980000}"/>
    <cellStyle name="Output 2 3 5 7 5 2" xfId="38834" xr:uid="{00000000-0005-0000-0000-000074980000}"/>
    <cellStyle name="Output 2 3 5 7 5 3" xfId="38835" xr:uid="{00000000-0005-0000-0000-000075980000}"/>
    <cellStyle name="Output 2 3 5 7 6" xfId="38836" xr:uid="{00000000-0005-0000-0000-000076980000}"/>
    <cellStyle name="Output 2 3 5 7 6 2" xfId="38837" xr:uid="{00000000-0005-0000-0000-000077980000}"/>
    <cellStyle name="Output 2 3 5 7 6 3" xfId="38838" xr:uid="{00000000-0005-0000-0000-000078980000}"/>
    <cellStyle name="Output 2 3 5 7 7" xfId="38839" xr:uid="{00000000-0005-0000-0000-000079980000}"/>
    <cellStyle name="Output 2 3 5 7 7 2" xfId="38840" xr:uid="{00000000-0005-0000-0000-00007A980000}"/>
    <cellStyle name="Output 2 3 5 7 7 3" xfId="38841" xr:uid="{00000000-0005-0000-0000-00007B980000}"/>
    <cellStyle name="Output 2 3 5 7 8" xfId="38842" xr:uid="{00000000-0005-0000-0000-00007C980000}"/>
    <cellStyle name="Output 2 3 5 7 8 2" xfId="38843" xr:uid="{00000000-0005-0000-0000-00007D980000}"/>
    <cellStyle name="Output 2 3 5 7 8 3" xfId="38844" xr:uid="{00000000-0005-0000-0000-00007E980000}"/>
    <cellStyle name="Output 2 3 5 7 9" xfId="38845" xr:uid="{00000000-0005-0000-0000-00007F980000}"/>
    <cellStyle name="Output 2 3 5 7 9 2" xfId="38846" xr:uid="{00000000-0005-0000-0000-000080980000}"/>
    <cellStyle name="Output 2 3 5 7 9 3" xfId="38847" xr:uid="{00000000-0005-0000-0000-000081980000}"/>
    <cellStyle name="Output 2 3 5 8" xfId="38848" xr:uid="{00000000-0005-0000-0000-000082980000}"/>
    <cellStyle name="Output 2 3 5 8 10" xfId="38849" xr:uid="{00000000-0005-0000-0000-000083980000}"/>
    <cellStyle name="Output 2 3 5 8 11" xfId="38850" xr:uid="{00000000-0005-0000-0000-000084980000}"/>
    <cellStyle name="Output 2 3 5 8 12" xfId="38851" xr:uid="{00000000-0005-0000-0000-000085980000}"/>
    <cellStyle name="Output 2 3 5 8 2" xfId="38852" xr:uid="{00000000-0005-0000-0000-000086980000}"/>
    <cellStyle name="Output 2 3 5 8 2 2" xfId="38853" xr:uid="{00000000-0005-0000-0000-000087980000}"/>
    <cellStyle name="Output 2 3 5 8 2 3" xfId="38854" xr:uid="{00000000-0005-0000-0000-000088980000}"/>
    <cellStyle name="Output 2 3 5 8 3" xfId="38855" xr:uid="{00000000-0005-0000-0000-000089980000}"/>
    <cellStyle name="Output 2 3 5 8 3 2" xfId="38856" xr:uid="{00000000-0005-0000-0000-00008A980000}"/>
    <cellStyle name="Output 2 3 5 8 3 3" xfId="38857" xr:uid="{00000000-0005-0000-0000-00008B980000}"/>
    <cellStyle name="Output 2 3 5 8 4" xfId="38858" xr:uid="{00000000-0005-0000-0000-00008C980000}"/>
    <cellStyle name="Output 2 3 5 8 4 2" xfId="38859" xr:uid="{00000000-0005-0000-0000-00008D980000}"/>
    <cellStyle name="Output 2 3 5 8 4 3" xfId="38860" xr:uid="{00000000-0005-0000-0000-00008E980000}"/>
    <cellStyle name="Output 2 3 5 8 5" xfId="38861" xr:uid="{00000000-0005-0000-0000-00008F980000}"/>
    <cellStyle name="Output 2 3 5 8 5 2" xfId="38862" xr:uid="{00000000-0005-0000-0000-000090980000}"/>
    <cellStyle name="Output 2 3 5 8 5 3" xfId="38863" xr:uid="{00000000-0005-0000-0000-000091980000}"/>
    <cellStyle name="Output 2 3 5 8 6" xfId="38864" xr:uid="{00000000-0005-0000-0000-000092980000}"/>
    <cellStyle name="Output 2 3 5 8 6 2" xfId="38865" xr:uid="{00000000-0005-0000-0000-000093980000}"/>
    <cellStyle name="Output 2 3 5 8 6 3" xfId="38866" xr:uid="{00000000-0005-0000-0000-000094980000}"/>
    <cellStyle name="Output 2 3 5 8 7" xfId="38867" xr:uid="{00000000-0005-0000-0000-000095980000}"/>
    <cellStyle name="Output 2 3 5 8 7 2" xfId="38868" xr:uid="{00000000-0005-0000-0000-000096980000}"/>
    <cellStyle name="Output 2 3 5 8 7 3" xfId="38869" xr:uid="{00000000-0005-0000-0000-000097980000}"/>
    <cellStyle name="Output 2 3 5 8 8" xfId="38870" xr:uid="{00000000-0005-0000-0000-000098980000}"/>
    <cellStyle name="Output 2 3 5 8 8 2" xfId="38871" xr:uid="{00000000-0005-0000-0000-000099980000}"/>
    <cellStyle name="Output 2 3 5 8 8 3" xfId="38872" xr:uid="{00000000-0005-0000-0000-00009A980000}"/>
    <cellStyle name="Output 2 3 5 8 9" xfId="38873" xr:uid="{00000000-0005-0000-0000-00009B980000}"/>
    <cellStyle name="Output 2 3 5 8 9 2" xfId="38874" xr:uid="{00000000-0005-0000-0000-00009C980000}"/>
    <cellStyle name="Output 2 3 5 8 9 3" xfId="38875" xr:uid="{00000000-0005-0000-0000-00009D980000}"/>
    <cellStyle name="Output 2 3 5 9" xfId="38876" xr:uid="{00000000-0005-0000-0000-00009E980000}"/>
    <cellStyle name="Output 2 3 5 9 10" xfId="38877" xr:uid="{00000000-0005-0000-0000-00009F980000}"/>
    <cellStyle name="Output 2 3 5 9 11" xfId="38878" xr:uid="{00000000-0005-0000-0000-0000A0980000}"/>
    <cellStyle name="Output 2 3 5 9 12" xfId="38879" xr:uid="{00000000-0005-0000-0000-0000A1980000}"/>
    <cellStyle name="Output 2 3 5 9 2" xfId="38880" xr:uid="{00000000-0005-0000-0000-0000A2980000}"/>
    <cellStyle name="Output 2 3 5 9 2 2" xfId="38881" xr:uid="{00000000-0005-0000-0000-0000A3980000}"/>
    <cellStyle name="Output 2 3 5 9 2 3" xfId="38882" xr:uid="{00000000-0005-0000-0000-0000A4980000}"/>
    <cellStyle name="Output 2 3 5 9 3" xfId="38883" xr:uid="{00000000-0005-0000-0000-0000A5980000}"/>
    <cellStyle name="Output 2 3 5 9 3 2" xfId="38884" xr:uid="{00000000-0005-0000-0000-0000A6980000}"/>
    <cellStyle name="Output 2 3 5 9 3 3" xfId="38885" xr:uid="{00000000-0005-0000-0000-0000A7980000}"/>
    <cellStyle name="Output 2 3 5 9 4" xfId="38886" xr:uid="{00000000-0005-0000-0000-0000A8980000}"/>
    <cellStyle name="Output 2 3 5 9 4 2" xfId="38887" xr:uid="{00000000-0005-0000-0000-0000A9980000}"/>
    <cellStyle name="Output 2 3 5 9 4 3" xfId="38888" xr:uid="{00000000-0005-0000-0000-0000AA980000}"/>
    <cellStyle name="Output 2 3 5 9 5" xfId="38889" xr:uid="{00000000-0005-0000-0000-0000AB980000}"/>
    <cellStyle name="Output 2 3 5 9 5 2" xfId="38890" xr:uid="{00000000-0005-0000-0000-0000AC980000}"/>
    <cellStyle name="Output 2 3 5 9 5 3" xfId="38891" xr:uid="{00000000-0005-0000-0000-0000AD980000}"/>
    <cellStyle name="Output 2 3 5 9 6" xfId="38892" xr:uid="{00000000-0005-0000-0000-0000AE980000}"/>
    <cellStyle name="Output 2 3 5 9 6 2" xfId="38893" xr:uid="{00000000-0005-0000-0000-0000AF980000}"/>
    <cellStyle name="Output 2 3 5 9 6 3" xfId="38894" xr:uid="{00000000-0005-0000-0000-0000B0980000}"/>
    <cellStyle name="Output 2 3 5 9 7" xfId="38895" xr:uid="{00000000-0005-0000-0000-0000B1980000}"/>
    <cellStyle name="Output 2 3 5 9 7 2" xfId="38896" xr:uid="{00000000-0005-0000-0000-0000B2980000}"/>
    <cellStyle name="Output 2 3 5 9 7 3" xfId="38897" xr:uid="{00000000-0005-0000-0000-0000B3980000}"/>
    <cellStyle name="Output 2 3 5 9 8" xfId="38898" xr:uid="{00000000-0005-0000-0000-0000B4980000}"/>
    <cellStyle name="Output 2 3 5 9 8 2" xfId="38899" xr:uid="{00000000-0005-0000-0000-0000B5980000}"/>
    <cellStyle name="Output 2 3 5 9 8 3" xfId="38900" xr:uid="{00000000-0005-0000-0000-0000B6980000}"/>
    <cellStyle name="Output 2 3 5 9 9" xfId="38901" xr:uid="{00000000-0005-0000-0000-0000B7980000}"/>
    <cellStyle name="Output 2 3 5 9 9 2" xfId="38902" xr:uid="{00000000-0005-0000-0000-0000B8980000}"/>
    <cellStyle name="Output 2 3 5 9 9 3" xfId="38903" xr:uid="{00000000-0005-0000-0000-0000B9980000}"/>
    <cellStyle name="Output 2 3 6" xfId="38904" xr:uid="{00000000-0005-0000-0000-0000BA980000}"/>
    <cellStyle name="Output 2 3 6 10" xfId="38905" xr:uid="{00000000-0005-0000-0000-0000BB980000}"/>
    <cellStyle name="Output 2 3 6 10 2" xfId="38906" xr:uid="{00000000-0005-0000-0000-0000BC980000}"/>
    <cellStyle name="Output 2 3 6 10 3" xfId="38907" xr:uid="{00000000-0005-0000-0000-0000BD980000}"/>
    <cellStyle name="Output 2 3 6 11" xfId="38908" xr:uid="{00000000-0005-0000-0000-0000BE980000}"/>
    <cellStyle name="Output 2 3 6 12" xfId="38909" xr:uid="{00000000-0005-0000-0000-0000BF980000}"/>
    <cellStyle name="Output 2 3 6 2" xfId="38910" xr:uid="{00000000-0005-0000-0000-0000C0980000}"/>
    <cellStyle name="Output 2 3 6 2 2" xfId="38911" xr:uid="{00000000-0005-0000-0000-0000C1980000}"/>
    <cellStyle name="Output 2 3 6 2 3" xfId="38912" xr:uid="{00000000-0005-0000-0000-0000C2980000}"/>
    <cellStyle name="Output 2 3 6 3" xfId="38913" xr:uid="{00000000-0005-0000-0000-0000C3980000}"/>
    <cellStyle name="Output 2 3 6 3 2" xfId="38914" xr:uid="{00000000-0005-0000-0000-0000C4980000}"/>
    <cellStyle name="Output 2 3 6 3 3" xfId="38915" xr:uid="{00000000-0005-0000-0000-0000C5980000}"/>
    <cellStyle name="Output 2 3 6 4" xfId="38916" xr:uid="{00000000-0005-0000-0000-0000C6980000}"/>
    <cellStyle name="Output 2 3 6 4 2" xfId="38917" xr:uid="{00000000-0005-0000-0000-0000C7980000}"/>
    <cellStyle name="Output 2 3 6 4 3" xfId="38918" xr:uid="{00000000-0005-0000-0000-0000C8980000}"/>
    <cellStyle name="Output 2 3 6 5" xfId="38919" xr:uid="{00000000-0005-0000-0000-0000C9980000}"/>
    <cellStyle name="Output 2 3 6 5 2" xfId="38920" xr:uid="{00000000-0005-0000-0000-0000CA980000}"/>
    <cellStyle name="Output 2 3 6 5 3" xfId="38921" xr:uid="{00000000-0005-0000-0000-0000CB980000}"/>
    <cellStyle name="Output 2 3 6 6" xfId="38922" xr:uid="{00000000-0005-0000-0000-0000CC980000}"/>
    <cellStyle name="Output 2 3 6 6 2" xfId="38923" xr:uid="{00000000-0005-0000-0000-0000CD980000}"/>
    <cellStyle name="Output 2 3 6 6 3" xfId="38924" xr:uid="{00000000-0005-0000-0000-0000CE980000}"/>
    <cellStyle name="Output 2 3 6 7" xfId="38925" xr:uid="{00000000-0005-0000-0000-0000CF980000}"/>
    <cellStyle name="Output 2 3 6 7 2" xfId="38926" xr:uid="{00000000-0005-0000-0000-0000D0980000}"/>
    <cellStyle name="Output 2 3 6 7 3" xfId="38927" xr:uid="{00000000-0005-0000-0000-0000D1980000}"/>
    <cellStyle name="Output 2 3 6 8" xfId="38928" xr:uid="{00000000-0005-0000-0000-0000D2980000}"/>
    <cellStyle name="Output 2 3 6 8 2" xfId="38929" xr:uid="{00000000-0005-0000-0000-0000D3980000}"/>
    <cellStyle name="Output 2 3 6 8 3" xfId="38930" xr:uid="{00000000-0005-0000-0000-0000D4980000}"/>
    <cellStyle name="Output 2 3 6 9" xfId="38931" xr:uid="{00000000-0005-0000-0000-0000D5980000}"/>
    <cellStyle name="Output 2 3 6 9 2" xfId="38932" xr:uid="{00000000-0005-0000-0000-0000D6980000}"/>
    <cellStyle name="Output 2 3 6 9 3" xfId="38933" xr:uid="{00000000-0005-0000-0000-0000D7980000}"/>
    <cellStyle name="Output 2 3 7" xfId="38934" xr:uid="{00000000-0005-0000-0000-0000D8980000}"/>
    <cellStyle name="Output 2 3 7 10" xfId="38935" xr:uid="{00000000-0005-0000-0000-0000D9980000}"/>
    <cellStyle name="Output 2 3 7 10 2" xfId="38936" xr:uid="{00000000-0005-0000-0000-0000DA980000}"/>
    <cellStyle name="Output 2 3 7 10 3" xfId="38937" xr:uid="{00000000-0005-0000-0000-0000DB980000}"/>
    <cellStyle name="Output 2 3 7 11" xfId="38938" xr:uid="{00000000-0005-0000-0000-0000DC980000}"/>
    <cellStyle name="Output 2 3 7 12" xfId="38939" xr:uid="{00000000-0005-0000-0000-0000DD980000}"/>
    <cellStyle name="Output 2 3 7 2" xfId="38940" xr:uid="{00000000-0005-0000-0000-0000DE980000}"/>
    <cellStyle name="Output 2 3 7 2 2" xfId="38941" xr:uid="{00000000-0005-0000-0000-0000DF980000}"/>
    <cellStyle name="Output 2 3 7 2 3" xfId="38942" xr:uid="{00000000-0005-0000-0000-0000E0980000}"/>
    <cellStyle name="Output 2 3 7 3" xfId="38943" xr:uid="{00000000-0005-0000-0000-0000E1980000}"/>
    <cellStyle name="Output 2 3 7 3 2" xfId="38944" xr:uid="{00000000-0005-0000-0000-0000E2980000}"/>
    <cellStyle name="Output 2 3 7 3 3" xfId="38945" xr:uid="{00000000-0005-0000-0000-0000E3980000}"/>
    <cellStyle name="Output 2 3 7 4" xfId="38946" xr:uid="{00000000-0005-0000-0000-0000E4980000}"/>
    <cellStyle name="Output 2 3 7 4 2" xfId="38947" xr:uid="{00000000-0005-0000-0000-0000E5980000}"/>
    <cellStyle name="Output 2 3 7 4 3" xfId="38948" xr:uid="{00000000-0005-0000-0000-0000E6980000}"/>
    <cellStyle name="Output 2 3 7 5" xfId="38949" xr:uid="{00000000-0005-0000-0000-0000E7980000}"/>
    <cellStyle name="Output 2 3 7 5 2" xfId="38950" xr:uid="{00000000-0005-0000-0000-0000E8980000}"/>
    <cellStyle name="Output 2 3 7 5 3" xfId="38951" xr:uid="{00000000-0005-0000-0000-0000E9980000}"/>
    <cellStyle name="Output 2 3 7 6" xfId="38952" xr:uid="{00000000-0005-0000-0000-0000EA980000}"/>
    <cellStyle name="Output 2 3 7 6 2" xfId="38953" xr:uid="{00000000-0005-0000-0000-0000EB980000}"/>
    <cellStyle name="Output 2 3 7 6 3" xfId="38954" xr:uid="{00000000-0005-0000-0000-0000EC980000}"/>
    <cellStyle name="Output 2 3 7 7" xfId="38955" xr:uid="{00000000-0005-0000-0000-0000ED980000}"/>
    <cellStyle name="Output 2 3 7 7 2" xfId="38956" xr:uid="{00000000-0005-0000-0000-0000EE980000}"/>
    <cellStyle name="Output 2 3 7 7 3" xfId="38957" xr:uid="{00000000-0005-0000-0000-0000EF980000}"/>
    <cellStyle name="Output 2 3 7 8" xfId="38958" xr:uid="{00000000-0005-0000-0000-0000F0980000}"/>
    <cellStyle name="Output 2 3 7 8 2" xfId="38959" xr:uid="{00000000-0005-0000-0000-0000F1980000}"/>
    <cellStyle name="Output 2 3 7 8 3" xfId="38960" xr:uid="{00000000-0005-0000-0000-0000F2980000}"/>
    <cellStyle name="Output 2 3 7 9" xfId="38961" xr:uid="{00000000-0005-0000-0000-0000F3980000}"/>
    <cellStyle name="Output 2 3 7 9 2" xfId="38962" xr:uid="{00000000-0005-0000-0000-0000F4980000}"/>
    <cellStyle name="Output 2 3 7 9 3" xfId="38963" xr:uid="{00000000-0005-0000-0000-0000F5980000}"/>
    <cellStyle name="Output 2 3 8" xfId="38964" xr:uid="{00000000-0005-0000-0000-0000F6980000}"/>
    <cellStyle name="Output 2 3 8 10" xfId="38965" xr:uid="{00000000-0005-0000-0000-0000F7980000}"/>
    <cellStyle name="Output 2 3 8 10 2" xfId="38966" xr:uid="{00000000-0005-0000-0000-0000F8980000}"/>
    <cellStyle name="Output 2 3 8 10 3" xfId="38967" xr:uid="{00000000-0005-0000-0000-0000F9980000}"/>
    <cellStyle name="Output 2 3 8 11" xfId="38968" xr:uid="{00000000-0005-0000-0000-0000FA980000}"/>
    <cellStyle name="Output 2 3 8 12" xfId="38969" xr:uid="{00000000-0005-0000-0000-0000FB980000}"/>
    <cellStyle name="Output 2 3 8 2" xfId="38970" xr:uid="{00000000-0005-0000-0000-0000FC980000}"/>
    <cellStyle name="Output 2 3 8 2 2" xfId="38971" xr:uid="{00000000-0005-0000-0000-0000FD980000}"/>
    <cellStyle name="Output 2 3 8 2 3" xfId="38972" xr:uid="{00000000-0005-0000-0000-0000FE980000}"/>
    <cellStyle name="Output 2 3 8 3" xfId="38973" xr:uid="{00000000-0005-0000-0000-0000FF980000}"/>
    <cellStyle name="Output 2 3 8 3 2" xfId="38974" xr:uid="{00000000-0005-0000-0000-000000990000}"/>
    <cellStyle name="Output 2 3 8 3 3" xfId="38975" xr:uid="{00000000-0005-0000-0000-000001990000}"/>
    <cellStyle name="Output 2 3 8 4" xfId="38976" xr:uid="{00000000-0005-0000-0000-000002990000}"/>
    <cellStyle name="Output 2 3 8 4 2" xfId="38977" xr:uid="{00000000-0005-0000-0000-000003990000}"/>
    <cellStyle name="Output 2 3 8 4 3" xfId="38978" xr:uid="{00000000-0005-0000-0000-000004990000}"/>
    <cellStyle name="Output 2 3 8 5" xfId="38979" xr:uid="{00000000-0005-0000-0000-000005990000}"/>
    <cellStyle name="Output 2 3 8 5 2" xfId="38980" xr:uid="{00000000-0005-0000-0000-000006990000}"/>
    <cellStyle name="Output 2 3 8 5 3" xfId="38981" xr:uid="{00000000-0005-0000-0000-000007990000}"/>
    <cellStyle name="Output 2 3 8 6" xfId="38982" xr:uid="{00000000-0005-0000-0000-000008990000}"/>
    <cellStyle name="Output 2 3 8 6 2" xfId="38983" xr:uid="{00000000-0005-0000-0000-000009990000}"/>
    <cellStyle name="Output 2 3 8 6 3" xfId="38984" xr:uid="{00000000-0005-0000-0000-00000A990000}"/>
    <cellStyle name="Output 2 3 8 7" xfId="38985" xr:uid="{00000000-0005-0000-0000-00000B990000}"/>
    <cellStyle name="Output 2 3 8 7 2" xfId="38986" xr:uid="{00000000-0005-0000-0000-00000C990000}"/>
    <cellStyle name="Output 2 3 8 7 3" xfId="38987" xr:uid="{00000000-0005-0000-0000-00000D990000}"/>
    <cellStyle name="Output 2 3 8 8" xfId="38988" xr:uid="{00000000-0005-0000-0000-00000E990000}"/>
    <cellStyle name="Output 2 3 8 8 2" xfId="38989" xr:uid="{00000000-0005-0000-0000-00000F990000}"/>
    <cellStyle name="Output 2 3 8 8 3" xfId="38990" xr:uid="{00000000-0005-0000-0000-000010990000}"/>
    <cellStyle name="Output 2 3 8 9" xfId="38991" xr:uid="{00000000-0005-0000-0000-000011990000}"/>
    <cellStyle name="Output 2 3 8 9 2" xfId="38992" xr:uid="{00000000-0005-0000-0000-000012990000}"/>
    <cellStyle name="Output 2 3 8 9 3" xfId="38993" xr:uid="{00000000-0005-0000-0000-000013990000}"/>
    <cellStyle name="Output 2 3 9" xfId="38994" xr:uid="{00000000-0005-0000-0000-000014990000}"/>
    <cellStyle name="Output 2 3 9 2" xfId="38995" xr:uid="{00000000-0005-0000-0000-000015990000}"/>
    <cellStyle name="Output 2 3 9 2 2" xfId="38996" xr:uid="{00000000-0005-0000-0000-000016990000}"/>
    <cellStyle name="Output 2 3 9 2 3" xfId="38997" xr:uid="{00000000-0005-0000-0000-000017990000}"/>
    <cellStyle name="Output 2 3 9 2 4" xfId="38998" xr:uid="{00000000-0005-0000-0000-000018990000}"/>
    <cellStyle name="Output 2 3 9 3" xfId="38999" xr:uid="{00000000-0005-0000-0000-000019990000}"/>
    <cellStyle name="Output 2 3 9 4" xfId="39000" xr:uid="{00000000-0005-0000-0000-00001A990000}"/>
    <cellStyle name="Output 2 4" xfId="410" xr:uid="{00000000-0005-0000-0000-00001B990000}"/>
    <cellStyle name="Output 2 4 10" xfId="39001" xr:uid="{00000000-0005-0000-0000-00001C990000}"/>
    <cellStyle name="Output 2 4 10 10" xfId="39002" xr:uid="{00000000-0005-0000-0000-00001D990000}"/>
    <cellStyle name="Output 2 4 10 10 10" xfId="39003" xr:uid="{00000000-0005-0000-0000-00001E990000}"/>
    <cellStyle name="Output 2 4 10 10 11" xfId="39004" xr:uid="{00000000-0005-0000-0000-00001F990000}"/>
    <cellStyle name="Output 2 4 10 10 12" xfId="39005" xr:uid="{00000000-0005-0000-0000-000020990000}"/>
    <cellStyle name="Output 2 4 10 10 2" xfId="39006" xr:uid="{00000000-0005-0000-0000-000021990000}"/>
    <cellStyle name="Output 2 4 10 10 2 2" xfId="39007" xr:uid="{00000000-0005-0000-0000-000022990000}"/>
    <cellStyle name="Output 2 4 10 10 2 3" xfId="39008" xr:uid="{00000000-0005-0000-0000-000023990000}"/>
    <cellStyle name="Output 2 4 10 10 3" xfId="39009" xr:uid="{00000000-0005-0000-0000-000024990000}"/>
    <cellStyle name="Output 2 4 10 10 3 2" xfId="39010" xr:uid="{00000000-0005-0000-0000-000025990000}"/>
    <cellStyle name="Output 2 4 10 10 3 3" xfId="39011" xr:uid="{00000000-0005-0000-0000-000026990000}"/>
    <cellStyle name="Output 2 4 10 10 4" xfId="39012" xr:uid="{00000000-0005-0000-0000-000027990000}"/>
    <cellStyle name="Output 2 4 10 10 4 2" xfId="39013" xr:uid="{00000000-0005-0000-0000-000028990000}"/>
    <cellStyle name="Output 2 4 10 10 4 3" xfId="39014" xr:uid="{00000000-0005-0000-0000-000029990000}"/>
    <cellStyle name="Output 2 4 10 10 5" xfId="39015" xr:uid="{00000000-0005-0000-0000-00002A990000}"/>
    <cellStyle name="Output 2 4 10 10 5 2" xfId="39016" xr:uid="{00000000-0005-0000-0000-00002B990000}"/>
    <cellStyle name="Output 2 4 10 10 5 3" xfId="39017" xr:uid="{00000000-0005-0000-0000-00002C990000}"/>
    <cellStyle name="Output 2 4 10 10 6" xfId="39018" xr:uid="{00000000-0005-0000-0000-00002D990000}"/>
    <cellStyle name="Output 2 4 10 10 6 2" xfId="39019" xr:uid="{00000000-0005-0000-0000-00002E990000}"/>
    <cellStyle name="Output 2 4 10 10 6 3" xfId="39020" xr:uid="{00000000-0005-0000-0000-00002F990000}"/>
    <cellStyle name="Output 2 4 10 10 7" xfId="39021" xr:uid="{00000000-0005-0000-0000-000030990000}"/>
    <cellStyle name="Output 2 4 10 10 7 2" xfId="39022" xr:uid="{00000000-0005-0000-0000-000031990000}"/>
    <cellStyle name="Output 2 4 10 10 7 3" xfId="39023" xr:uid="{00000000-0005-0000-0000-000032990000}"/>
    <cellStyle name="Output 2 4 10 10 8" xfId="39024" xr:uid="{00000000-0005-0000-0000-000033990000}"/>
    <cellStyle name="Output 2 4 10 10 8 2" xfId="39025" xr:uid="{00000000-0005-0000-0000-000034990000}"/>
    <cellStyle name="Output 2 4 10 10 8 3" xfId="39026" xr:uid="{00000000-0005-0000-0000-000035990000}"/>
    <cellStyle name="Output 2 4 10 10 9" xfId="39027" xr:uid="{00000000-0005-0000-0000-000036990000}"/>
    <cellStyle name="Output 2 4 10 10 9 2" xfId="39028" xr:uid="{00000000-0005-0000-0000-000037990000}"/>
    <cellStyle name="Output 2 4 10 10 9 3" xfId="39029" xr:uid="{00000000-0005-0000-0000-000038990000}"/>
    <cellStyle name="Output 2 4 10 11" xfId="39030" xr:uid="{00000000-0005-0000-0000-000039990000}"/>
    <cellStyle name="Output 2 4 10 11 2" xfId="39031" xr:uid="{00000000-0005-0000-0000-00003A990000}"/>
    <cellStyle name="Output 2 4 10 11 3" xfId="39032" xr:uid="{00000000-0005-0000-0000-00003B990000}"/>
    <cellStyle name="Output 2 4 10 12" xfId="39033" xr:uid="{00000000-0005-0000-0000-00003C990000}"/>
    <cellStyle name="Output 2 4 10 12 2" xfId="39034" xr:uid="{00000000-0005-0000-0000-00003D990000}"/>
    <cellStyle name="Output 2 4 10 12 3" xfId="39035" xr:uid="{00000000-0005-0000-0000-00003E990000}"/>
    <cellStyle name="Output 2 4 10 13" xfId="39036" xr:uid="{00000000-0005-0000-0000-00003F990000}"/>
    <cellStyle name="Output 2 4 10 13 2" xfId="39037" xr:uid="{00000000-0005-0000-0000-000040990000}"/>
    <cellStyle name="Output 2 4 10 13 3" xfId="39038" xr:uid="{00000000-0005-0000-0000-000041990000}"/>
    <cellStyle name="Output 2 4 10 14" xfId="39039" xr:uid="{00000000-0005-0000-0000-000042990000}"/>
    <cellStyle name="Output 2 4 10 14 2" xfId="39040" xr:uid="{00000000-0005-0000-0000-000043990000}"/>
    <cellStyle name="Output 2 4 10 14 3" xfId="39041" xr:uid="{00000000-0005-0000-0000-000044990000}"/>
    <cellStyle name="Output 2 4 10 15" xfId="39042" xr:uid="{00000000-0005-0000-0000-000045990000}"/>
    <cellStyle name="Output 2 4 10 15 2" xfId="39043" xr:uid="{00000000-0005-0000-0000-000046990000}"/>
    <cellStyle name="Output 2 4 10 15 3" xfId="39044" xr:uid="{00000000-0005-0000-0000-000047990000}"/>
    <cellStyle name="Output 2 4 10 16" xfId="39045" xr:uid="{00000000-0005-0000-0000-000048990000}"/>
    <cellStyle name="Output 2 4 10 16 2" xfId="39046" xr:uid="{00000000-0005-0000-0000-000049990000}"/>
    <cellStyle name="Output 2 4 10 16 3" xfId="39047" xr:uid="{00000000-0005-0000-0000-00004A990000}"/>
    <cellStyle name="Output 2 4 10 17" xfId="39048" xr:uid="{00000000-0005-0000-0000-00004B990000}"/>
    <cellStyle name="Output 2 4 10 17 2" xfId="39049" xr:uid="{00000000-0005-0000-0000-00004C990000}"/>
    <cellStyle name="Output 2 4 10 17 3" xfId="39050" xr:uid="{00000000-0005-0000-0000-00004D990000}"/>
    <cellStyle name="Output 2 4 10 18" xfId="39051" xr:uid="{00000000-0005-0000-0000-00004E990000}"/>
    <cellStyle name="Output 2 4 10 18 2" xfId="39052" xr:uid="{00000000-0005-0000-0000-00004F990000}"/>
    <cellStyle name="Output 2 4 10 18 3" xfId="39053" xr:uid="{00000000-0005-0000-0000-000050990000}"/>
    <cellStyle name="Output 2 4 10 19" xfId="39054" xr:uid="{00000000-0005-0000-0000-000051990000}"/>
    <cellStyle name="Output 2 4 10 19 2" xfId="39055" xr:uid="{00000000-0005-0000-0000-000052990000}"/>
    <cellStyle name="Output 2 4 10 19 3" xfId="39056" xr:uid="{00000000-0005-0000-0000-000053990000}"/>
    <cellStyle name="Output 2 4 10 2" xfId="39057" xr:uid="{00000000-0005-0000-0000-000054990000}"/>
    <cellStyle name="Output 2 4 10 2 10" xfId="39058" xr:uid="{00000000-0005-0000-0000-000055990000}"/>
    <cellStyle name="Output 2 4 10 2 11" xfId="39059" xr:uid="{00000000-0005-0000-0000-000056990000}"/>
    <cellStyle name="Output 2 4 10 2 12" xfId="39060" xr:uid="{00000000-0005-0000-0000-000057990000}"/>
    <cellStyle name="Output 2 4 10 2 2" xfId="39061" xr:uid="{00000000-0005-0000-0000-000058990000}"/>
    <cellStyle name="Output 2 4 10 2 2 2" xfId="39062" xr:uid="{00000000-0005-0000-0000-000059990000}"/>
    <cellStyle name="Output 2 4 10 2 2 3" xfId="39063" xr:uid="{00000000-0005-0000-0000-00005A990000}"/>
    <cellStyle name="Output 2 4 10 2 3" xfId="39064" xr:uid="{00000000-0005-0000-0000-00005B990000}"/>
    <cellStyle name="Output 2 4 10 2 3 2" xfId="39065" xr:uid="{00000000-0005-0000-0000-00005C990000}"/>
    <cellStyle name="Output 2 4 10 2 3 3" xfId="39066" xr:uid="{00000000-0005-0000-0000-00005D990000}"/>
    <cellStyle name="Output 2 4 10 2 4" xfId="39067" xr:uid="{00000000-0005-0000-0000-00005E990000}"/>
    <cellStyle name="Output 2 4 10 2 4 2" xfId="39068" xr:uid="{00000000-0005-0000-0000-00005F990000}"/>
    <cellStyle name="Output 2 4 10 2 4 3" xfId="39069" xr:uid="{00000000-0005-0000-0000-000060990000}"/>
    <cellStyle name="Output 2 4 10 2 5" xfId="39070" xr:uid="{00000000-0005-0000-0000-000061990000}"/>
    <cellStyle name="Output 2 4 10 2 5 2" xfId="39071" xr:uid="{00000000-0005-0000-0000-000062990000}"/>
    <cellStyle name="Output 2 4 10 2 5 3" xfId="39072" xr:uid="{00000000-0005-0000-0000-000063990000}"/>
    <cellStyle name="Output 2 4 10 2 6" xfId="39073" xr:uid="{00000000-0005-0000-0000-000064990000}"/>
    <cellStyle name="Output 2 4 10 2 6 2" xfId="39074" xr:uid="{00000000-0005-0000-0000-000065990000}"/>
    <cellStyle name="Output 2 4 10 2 6 3" xfId="39075" xr:uid="{00000000-0005-0000-0000-000066990000}"/>
    <cellStyle name="Output 2 4 10 2 7" xfId="39076" xr:uid="{00000000-0005-0000-0000-000067990000}"/>
    <cellStyle name="Output 2 4 10 2 7 2" xfId="39077" xr:uid="{00000000-0005-0000-0000-000068990000}"/>
    <cellStyle name="Output 2 4 10 2 7 3" xfId="39078" xr:uid="{00000000-0005-0000-0000-000069990000}"/>
    <cellStyle name="Output 2 4 10 2 8" xfId="39079" xr:uid="{00000000-0005-0000-0000-00006A990000}"/>
    <cellStyle name="Output 2 4 10 2 8 2" xfId="39080" xr:uid="{00000000-0005-0000-0000-00006B990000}"/>
    <cellStyle name="Output 2 4 10 2 8 3" xfId="39081" xr:uid="{00000000-0005-0000-0000-00006C990000}"/>
    <cellStyle name="Output 2 4 10 2 9" xfId="39082" xr:uid="{00000000-0005-0000-0000-00006D990000}"/>
    <cellStyle name="Output 2 4 10 2 9 2" xfId="39083" xr:uid="{00000000-0005-0000-0000-00006E990000}"/>
    <cellStyle name="Output 2 4 10 2 9 3" xfId="39084" xr:uid="{00000000-0005-0000-0000-00006F990000}"/>
    <cellStyle name="Output 2 4 10 20" xfId="39085" xr:uid="{00000000-0005-0000-0000-000070990000}"/>
    <cellStyle name="Output 2 4 10 21" xfId="39086" xr:uid="{00000000-0005-0000-0000-000071990000}"/>
    <cellStyle name="Output 2 4 10 3" xfId="39087" xr:uid="{00000000-0005-0000-0000-000072990000}"/>
    <cellStyle name="Output 2 4 10 3 10" xfId="39088" xr:uid="{00000000-0005-0000-0000-000073990000}"/>
    <cellStyle name="Output 2 4 10 3 11" xfId="39089" xr:uid="{00000000-0005-0000-0000-000074990000}"/>
    <cellStyle name="Output 2 4 10 3 12" xfId="39090" xr:uid="{00000000-0005-0000-0000-000075990000}"/>
    <cellStyle name="Output 2 4 10 3 2" xfId="39091" xr:uid="{00000000-0005-0000-0000-000076990000}"/>
    <cellStyle name="Output 2 4 10 3 2 2" xfId="39092" xr:uid="{00000000-0005-0000-0000-000077990000}"/>
    <cellStyle name="Output 2 4 10 3 2 3" xfId="39093" xr:uid="{00000000-0005-0000-0000-000078990000}"/>
    <cellStyle name="Output 2 4 10 3 3" xfId="39094" xr:uid="{00000000-0005-0000-0000-000079990000}"/>
    <cellStyle name="Output 2 4 10 3 3 2" xfId="39095" xr:uid="{00000000-0005-0000-0000-00007A990000}"/>
    <cellStyle name="Output 2 4 10 3 3 3" xfId="39096" xr:uid="{00000000-0005-0000-0000-00007B990000}"/>
    <cellStyle name="Output 2 4 10 3 4" xfId="39097" xr:uid="{00000000-0005-0000-0000-00007C990000}"/>
    <cellStyle name="Output 2 4 10 3 4 2" xfId="39098" xr:uid="{00000000-0005-0000-0000-00007D990000}"/>
    <cellStyle name="Output 2 4 10 3 4 3" xfId="39099" xr:uid="{00000000-0005-0000-0000-00007E990000}"/>
    <cellStyle name="Output 2 4 10 3 5" xfId="39100" xr:uid="{00000000-0005-0000-0000-00007F990000}"/>
    <cellStyle name="Output 2 4 10 3 5 2" xfId="39101" xr:uid="{00000000-0005-0000-0000-000080990000}"/>
    <cellStyle name="Output 2 4 10 3 5 3" xfId="39102" xr:uid="{00000000-0005-0000-0000-000081990000}"/>
    <cellStyle name="Output 2 4 10 3 6" xfId="39103" xr:uid="{00000000-0005-0000-0000-000082990000}"/>
    <cellStyle name="Output 2 4 10 3 6 2" xfId="39104" xr:uid="{00000000-0005-0000-0000-000083990000}"/>
    <cellStyle name="Output 2 4 10 3 6 3" xfId="39105" xr:uid="{00000000-0005-0000-0000-000084990000}"/>
    <cellStyle name="Output 2 4 10 3 7" xfId="39106" xr:uid="{00000000-0005-0000-0000-000085990000}"/>
    <cellStyle name="Output 2 4 10 3 7 2" xfId="39107" xr:uid="{00000000-0005-0000-0000-000086990000}"/>
    <cellStyle name="Output 2 4 10 3 7 3" xfId="39108" xr:uid="{00000000-0005-0000-0000-000087990000}"/>
    <cellStyle name="Output 2 4 10 3 8" xfId="39109" xr:uid="{00000000-0005-0000-0000-000088990000}"/>
    <cellStyle name="Output 2 4 10 3 8 2" xfId="39110" xr:uid="{00000000-0005-0000-0000-000089990000}"/>
    <cellStyle name="Output 2 4 10 3 8 3" xfId="39111" xr:uid="{00000000-0005-0000-0000-00008A990000}"/>
    <cellStyle name="Output 2 4 10 3 9" xfId="39112" xr:uid="{00000000-0005-0000-0000-00008B990000}"/>
    <cellStyle name="Output 2 4 10 3 9 2" xfId="39113" xr:uid="{00000000-0005-0000-0000-00008C990000}"/>
    <cellStyle name="Output 2 4 10 3 9 3" xfId="39114" xr:uid="{00000000-0005-0000-0000-00008D990000}"/>
    <cellStyle name="Output 2 4 10 4" xfId="39115" xr:uid="{00000000-0005-0000-0000-00008E990000}"/>
    <cellStyle name="Output 2 4 10 4 10" xfId="39116" xr:uid="{00000000-0005-0000-0000-00008F990000}"/>
    <cellStyle name="Output 2 4 10 4 11" xfId="39117" xr:uid="{00000000-0005-0000-0000-000090990000}"/>
    <cellStyle name="Output 2 4 10 4 12" xfId="39118" xr:uid="{00000000-0005-0000-0000-000091990000}"/>
    <cellStyle name="Output 2 4 10 4 2" xfId="39119" xr:uid="{00000000-0005-0000-0000-000092990000}"/>
    <cellStyle name="Output 2 4 10 4 2 2" xfId="39120" xr:uid="{00000000-0005-0000-0000-000093990000}"/>
    <cellStyle name="Output 2 4 10 4 2 3" xfId="39121" xr:uid="{00000000-0005-0000-0000-000094990000}"/>
    <cellStyle name="Output 2 4 10 4 3" xfId="39122" xr:uid="{00000000-0005-0000-0000-000095990000}"/>
    <cellStyle name="Output 2 4 10 4 3 2" xfId="39123" xr:uid="{00000000-0005-0000-0000-000096990000}"/>
    <cellStyle name="Output 2 4 10 4 3 3" xfId="39124" xr:uid="{00000000-0005-0000-0000-000097990000}"/>
    <cellStyle name="Output 2 4 10 4 4" xfId="39125" xr:uid="{00000000-0005-0000-0000-000098990000}"/>
    <cellStyle name="Output 2 4 10 4 4 2" xfId="39126" xr:uid="{00000000-0005-0000-0000-000099990000}"/>
    <cellStyle name="Output 2 4 10 4 4 3" xfId="39127" xr:uid="{00000000-0005-0000-0000-00009A990000}"/>
    <cellStyle name="Output 2 4 10 4 5" xfId="39128" xr:uid="{00000000-0005-0000-0000-00009B990000}"/>
    <cellStyle name="Output 2 4 10 4 5 2" xfId="39129" xr:uid="{00000000-0005-0000-0000-00009C990000}"/>
    <cellStyle name="Output 2 4 10 4 5 3" xfId="39130" xr:uid="{00000000-0005-0000-0000-00009D990000}"/>
    <cellStyle name="Output 2 4 10 4 6" xfId="39131" xr:uid="{00000000-0005-0000-0000-00009E990000}"/>
    <cellStyle name="Output 2 4 10 4 6 2" xfId="39132" xr:uid="{00000000-0005-0000-0000-00009F990000}"/>
    <cellStyle name="Output 2 4 10 4 6 3" xfId="39133" xr:uid="{00000000-0005-0000-0000-0000A0990000}"/>
    <cellStyle name="Output 2 4 10 4 7" xfId="39134" xr:uid="{00000000-0005-0000-0000-0000A1990000}"/>
    <cellStyle name="Output 2 4 10 4 7 2" xfId="39135" xr:uid="{00000000-0005-0000-0000-0000A2990000}"/>
    <cellStyle name="Output 2 4 10 4 7 3" xfId="39136" xr:uid="{00000000-0005-0000-0000-0000A3990000}"/>
    <cellStyle name="Output 2 4 10 4 8" xfId="39137" xr:uid="{00000000-0005-0000-0000-0000A4990000}"/>
    <cellStyle name="Output 2 4 10 4 8 2" xfId="39138" xr:uid="{00000000-0005-0000-0000-0000A5990000}"/>
    <cellStyle name="Output 2 4 10 4 8 3" xfId="39139" xr:uid="{00000000-0005-0000-0000-0000A6990000}"/>
    <cellStyle name="Output 2 4 10 4 9" xfId="39140" xr:uid="{00000000-0005-0000-0000-0000A7990000}"/>
    <cellStyle name="Output 2 4 10 4 9 2" xfId="39141" xr:uid="{00000000-0005-0000-0000-0000A8990000}"/>
    <cellStyle name="Output 2 4 10 4 9 3" xfId="39142" xr:uid="{00000000-0005-0000-0000-0000A9990000}"/>
    <cellStyle name="Output 2 4 10 5" xfId="39143" xr:uid="{00000000-0005-0000-0000-0000AA990000}"/>
    <cellStyle name="Output 2 4 10 5 10" xfId="39144" xr:uid="{00000000-0005-0000-0000-0000AB990000}"/>
    <cellStyle name="Output 2 4 10 5 11" xfId="39145" xr:uid="{00000000-0005-0000-0000-0000AC990000}"/>
    <cellStyle name="Output 2 4 10 5 12" xfId="39146" xr:uid="{00000000-0005-0000-0000-0000AD990000}"/>
    <cellStyle name="Output 2 4 10 5 2" xfId="39147" xr:uid="{00000000-0005-0000-0000-0000AE990000}"/>
    <cellStyle name="Output 2 4 10 5 2 2" xfId="39148" xr:uid="{00000000-0005-0000-0000-0000AF990000}"/>
    <cellStyle name="Output 2 4 10 5 2 3" xfId="39149" xr:uid="{00000000-0005-0000-0000-0000B0990000}"/>
    <cellStyle name="Output 2 4 10 5 3" xfId="39150" xr:uid="{00000000-0005-0000-0000-0000B1990000}"/>
    <cellStyle name="Output 2 4 10 5 3 2" xfId="39151" xr:uid="{00000000-0005-0000-0000-0000B2990000}"/>
    <cellStyle name="Output 2 4 10 5 3 3" xfId="39152" xr:uid="{00000000-0005-0000-0000-0000B3990000}"/>
    <cellStyle name="Output 2 4 10 5 4" xfId="39153" xr:uid="{00000000-0005-0000-0000-0000B4990000}"/>
    <cellStyle name="Output 2 4 10 5 4 2" xfId="39154" xr:uid="{00000000-0005-0000-0000-0000B5990000}"/>
    <cellStyle name="Output 2 4 10 5 4 3" xfId="39155" xr:uid="{00000000-0005-0000-0000-0000B6990000}"/>
    <cellStyle name="Output 2 4 10 5 5" xfId="39156" xr:uid="{00000000-0005-0000-0000-0000B7990000}"/>
    <cellStyle name="Output 2 4 10 5 5 2" xfId="39157" xr:uid="{00000000-0005-0000-0000-0000B8990000}"/>
    <cellStyle name="Output 2 4 10 5 5 3" xfId="39158" xr:uid="{00000000-0005-0000-0000-0000B9990000}"/>
    <cellStyle name="Output 2 4 10 5 6" xfId="39159" xr:uid="{00000000-0005-0000-0000-0000BA990000}"/>
    <cellStyle name="Output 2 4 10 5 6 2" xfId="39160" xr:uid="{00000000-0005-0000-0000-0000BB990000}"/>
    <cellStyle name="Output 2 4 10 5 6 3" xfId="39161" xr:uid="{00000000-0005-0000-0000-0000BC990000}"/>
    <cellStyle name="Output 2 4 10 5 7" xfId="39162" xr:uid="{00000000-0005-0000-0000-0000BD990000}"/>
    <cellStyle name="Output 2 4 10 5 7 2" xfId="39163" xr:uid="{00000000-0005-0000-0000-0000BE990000}"/>
    <cellStyle name="Output 2 4 10 5 7 3" xfId="39164" xr:uid="{00000000-0005-0000-0000-0000BF990000}"/>
    <cellStyle name="Output 2 4 10 5 8" xfId="39165" xr:uid="{00000000-0005-0000-0000-0000C0990000}"/>
    <cellStyle name="Output 2 4 10 5 8 2" xfId="39166" xr:uid="{00000000-0005-0000-0000-0000C1990000}"/>
    <cellStyle name="Output 2 4 10 5 8 3" xfId="39167" xr:uid="{00000000-0005-0000-0000-0000C2990000}"/>
    <cellStyle name="Output 2 4 10 5 9" xfId="39168" xr:uid="{00000000-0005-0000-0000-0000C3990000}"/>
    <cellStyle name="Output 2 4 10 5 9 2" xfId="39169" xr:uid="{00000000-0005-0000-0000-0000C4990000}"/>
    <cellStyle name="Output 2 4 10 5 9 3" xfId="39170" xr:uid="{00000000-0005-0000-0000-0000C5990000}"/>
    <cellStyle name="Output 2 4 10 6" xfId="39171" xr:uid="{00000000-0005-0000-0000-0000C6990000}"/>
    <cellStyle name="Output 2 4 10 6 10" xfId="39172" xr:uid="{00000000-0005-0000-0000-0000C7990000}"/>
    <cellStyle name="Output 2 4 10 6 11" xfId="39173" xr:uid="{00000000-0005-0000-0000-0000C8990000}"/>
    <cellStyle name="Output 2 4 10 6 12" xfId="39174" xr:uid="{00000000-0005-0000-0000-0000C9990000}"/>
    <cellStyle name="Output 2 4 10 6 2" xfId="39175" xr:uid="{00000000-0005-0000-0000-0000CA990000}"/>
    <cellStyle name="Output 2 4 10 6 2 2" xfId="39176" xr:uid="{00000000-0005-0000-0000-0000CB990000}"/>
    <cellStyle name="Output 2 4 10 6 2 3" xfId="39177" xr:uid="{00000000-0005-0000-0000-0000CC990000}"/>
    <cellStyle name="Output 2 4 10 6 3" xfId="39178" xr:uid="{00000000-0005-0000-0000-0000CD990000}"/>
    <cellStyle name="Output 2 4 10 6 3 2" xfId="39179" xr:uid="{00000000-0005-0000-0000-0000CE990000}"/>
    <cellStyle name="Output 2 4 10 6 3 3" xfId="39180" xr:uid="{00000000-0005-0000-0000-0000CF990000}"/>
    <cellStyle name="Output 2 4 10 6 4" xfId="39181" xr:uid="{00000000-0005-0000-0000-0000D0990000}"/>
    <cellStyle name="Output 2 4 10 6 4 2" xfId="39182" xr:uid="{00000000-0005-0000-0000-0000D1990000}"/>
    <cellStyle name="Output 2 4 10 6 4 3" xfId="39183" xr:uid="{00000000-0005-0000-0000-0000D2990000}"/>
    <cellStyle name="Output 2 4 10 6 5" xfId="39184" xr:uid="{00000000-0005-0000-0000-0000D3990000}"/>
    <cellStyle name="Output 2 4 10 6 5 2" xfId="39185" xr:uid="{00000000-0005-0000-0000-0000D4990000}"/>
    <cellStyle name="Output 2 4 10 6 5 3" xfId="39186" xr:uid="{00000000-0005-0000-0000-0000D5990000}"/>
    <cellStyle name="Output 2 4 10 6 6" xfId="39187" xr:uid="{00000000-0005-0000-0000-0000D6990000}"/>
    <cellStyle name="Output 2 4 10 6 6 2" xfId="39188" xr:uid="{00000000-0005-0000-0000-0000D7990000}"/>
    <cellStyle name="Output 2 4 10 6 6 3" xfId="39189" xr:uid="{00000000-0005-0000-0000-0000D8990000}"/>
    <cellStyle name="Output 2 4 10 6 7" xfId="39190" xr:uid="{00000000-0005-0000-0000-0000D9990000}"/>
    <cellStyle name="Output 2 4 10 6 7 2" xfId="39191" xr:uid="{00000000-0005-0000-0000-0000DA990000}"/>
    <cellStyle name="Output 2 4 10 6 7 3" xfId="39192" xr:uid="{00000000-0005-0000-0000-0000DB990000}"/>
    <cellStyle name="Output 2 4 10 6 8" xfId="39193" xr:uid="{00000000-0005-0000-0000-0000DC990000}"/>
    <cellStyle name="Output 2 4 10 6 8 2" xfId="39194" xr:uid="{00000000-0005-0000-0000-0000DD990000}"/>
    <cellStyle name="Output 2 4 10 6 8 3" xfId="39195" xr:uid="{00000000-0005-0000-0000-0000DE990000}"/>
    <cellStyle name="Output 2 4 10 6 9" xfId="39196" xr:uid="{00000000-0005-0000-0000-0000DF990000}"/>
    <cellStyle name="Output 2 4 10 6 9 2" xfId="39197" xr:uid="{00000000-0005-0000-0000-0000E0990000}"/>
    <cellStyle name="Output 2 4 10 6 9 3" xfId="39198" xr:uid="{00000000-0005-0000-0000-0000E1990000}"/>
    <cellStyle name="Output 2 4 10 7" xfId="39199" xr:uid="{00000000-0005-0000-0000-0000E2990000}"/>
    <cellStyle name="Output 2 4 10 7 10" xfId="39200" xr:uid="{00000000-0005-0000-0000-0000E3990000}"/>
    <cellStyle name="Output 2 4 10 7 11" xfId="39201" xr:uid="{00000000-0005-0000-0000-0000E4990000}"/>
    <cellStyle name="Output 2 4 10 7 12" xfId="39202" xr:uid="{00000000-0005-0000-0000-0000E5990000}"/>
    <cellStyle name="Output 2 4 10 7 2" xfId="39203" xr:uid="{00000000-0005-0000-0000-0000E6990000}"/>
    <cellStyle name="Output 2 4 10 7 2 2" xfId="39204" xr:uid="{00000000-0005-0000-0000-0000E7990000}"/>
    <cellStyle name="Output 2 4 10 7 2 3" xfId="39205" xr:uid="{00000000-0005-0000-0000-0000E8990000}"/>
    <cellStyle name="Output 2 4 10 7 3" xfId="39206" xr:uid="{00000000-0005-0000-0000-0000E9990000}"/>
    <cellStyle name="Output 2 4 10 7 3 2" xfId="39207" xr:uid="{00000000-0005-0000-0000-0000EA990000}"/>
    <cellStyle name="Output 2 4 10 7 3 3" xfId="39208" xr:uid="{00000000-0005-0000-0000-0000EB990000}"/>
    <cellStyle name="Output 2 4 10 7 4" xfId="39209" xr:uid="{00000000-0005-0000-0000-0000EC990000}"/>
    <cellStyle name="Output 2 4 10 7 4 2" xfId="39210" xr:uid="{00000000-0005-0000-0000-0000ED990000}"/>
    <cellStyle name="Output 2 4 10 7 4 3" xfId="39211" xr:uid="{00000000-0005-0000-0000-0000EE990000}"/>
    <cellStyle name="Output 2 4 10 7 5" xfId="39212" xr:uid="{00000000-0005-0000-0000-0000EF990000}"/>
    <cellStyle name="Output 2 4 10 7 5 2" xfId="39213" xr:uid="{00000000-0005-0000-0000-0000F0990000}"/>
    <cellStyle name="Output 2 4 10 7 5 3" xfId="39214" xr:uid="{00000000-0005-0000-0000-0000F1990000}"/>
    <cellStyle name="Output 2 4 10 7 6" xfId="39215" xr:uid="{00000000-0005-0000-0000-0000F2990000}"/>
    <cellStyle name="Output 2 4 10 7 6 2" xfId="39216" xr:uid="{00000000-0005-0000-0000-0000F3990000}"/>
    <cellStyle name="Output 2 4 10 7 6 3" xfId="39217" xr:uid="{00000000-0005-0000-0000-0000F4990000}"/>
    <cellStyle name="Output 2 4 10 7 7" xfId="39218" xr:uid="{00000000-0005-0000-0000-0000F5990000}"/>
    <cellStyle name="Output 2 4 10 7 7 2" xfId="39219" xr:uid="{00000000-0005-0000-0000-0000F6990000}"/>
    <cellStyle name="Output 2 4 10 7 7 3" xfId="39220" xr:uid="{00000000-0005-0000-0000-0000F7990000}"/>
    <cellStyle name="Output 2 4 10 7 8" xfId="39221" xr:uid="{00000000-0005-0000-0000-0000F8990000}"/>
    <cellStyle name="Output 2 4 10 7 8 2" xfId="39222" xr:uid="{00000000-0005-0000-0000-0000F9990000}"/>
    <cellStyle name="Output 2 4 10 7 8 3" xfId="39223" xr:uid="{00000000-0005-0000-0000-0000FA990000}"/>
    <cellStyle name="Output 2 4 10 7 9" xfId="39224" xr:uid="{00000000-0005-0000-0000-0000FB990000}"/>
    <cellStyle name="Output 2 4 10 7 9 2" xfId="39225" xr:uid="{00000000-0005-0000-0000-0000FC990000}"/>
    <cellStyle name="Output 2 4 10 7 9 3" xfId="39226" xr:uid="{00000000-0005-0000-0000-0000FD990000}"/>
    <cellStyle name="Output 2 4 10 8" xfId="39227" xr:uid="{00000000-0005-0000-0000-0000FE990000}"/>
    <cellStyle name="Output 2 4 10 8 10" xfId="39228" xr:uid="{00000000-0005-0000-0000-0000FF990000}"/>
    <cellStyle name="Output 2 4 10 8 11" xfId="39229" xr:uid="{00000000-0005-0000-0000-0000009A0000}"/>
    <cellStyle name="Output 2 4 10 8 12" xfId="39230" xr:uid="{00000000-0005-0000-0000-0000019A0000}"/>
    <cellStyle name="Output 2 4 10 8 2" xfId="39231" xr:uid="{00000000-0005-0000-0000-0000029A0000}"/>
    <cellStyle name="Output 2 4 10 8 2 2" xfId="39232" xr:uid="{00000000-0005-0000-0000-0000039A0000}"/>
    <cellStyle name="Output 2 4 10 8 2 3" xfId="39233" xr:uid="{00000000-0005-0000-0000-0000049A0000}"/>
    <cellStyle name="Output 2 4 10 8 3" xfId="39234" xr:uid="{00000000-0005-0000-0000-0000059A0000}"/>
    <cellStyle name="Output 2 4 10 8 3 2" xfId="39235" xr:uid="{00000000-0005-0000-0000-0000069A0000}"/>
    <cellStyle name="Output 2 4 10 8 3 3" xfId="39236" xr:uid="{00000000-0005-0000-0000-0000079A0000}"/>
    <cellStyle name="Output 2 4 10 8 4" xfId="39237" xr:uid="{00000000-0005-0000-0000-0000089A0000}"/>
    <cellStyle name="Output 2 4 10 8 4 2" xfId="39238" xr:uid="{00000000-0005-0000-0000-0000099A0000}"/>
    <cellStyle name="Output 2 4 10 8 4 3" xfId="39239" xr:uid="{00000000-0005-0000-0000-00000A9A0000}"/>
    <cellStyle name="Output 2 4 10 8 5" xfId="39240" xr:uid="{00000000-0005-0000-0000-00000B9A0000}"/>
    <cellStyle name="Output 2 4 10 8 5 2" xfId="39241" xr:uid="{00000000-0005-0000-0000-00000C9A0000}"/>
    <cellStyle name="Output 2 4 10 8 5 3" xfId="39242" xr:uid="{00000000-0005-0000-0000-00000D9A0000}"/>
    <cellStyle name="Output 2 4 10 8 6" xfId="39243" xr:uid="{00000000-0005-0000-0000-00000E9A0000}"/>
    <cellStyle name="Output 2 4 10 8 6 2" xfId="39244" xr:uid="{00000000-0005-0000-0000-00000F9A0000}"/>
    <cellStyle name="Output 2 4 10 8 6 3" xfId="39245" xr:uid="{00000000-0005-0000-0000-0000109A0000}"/>
    <cellStyle name="Output 2 4 10 8 7" xfId="39246" xr:uid="{00000000-0005-0000-0000-0000119A0000}"/>
    <cellStyle name="Output 2 4 10 8 7 2" xfId="39247" xr:uid="{00000000-0005-0000-0000-0000129A0000}"/>
    <cellStyle name="Output 2 4 10 8 7 3" xfId="39248" xr:uid="{00000000-0005-0000-0000-0000139A0000}"/>
    <cellStyle name="Output 2 4 10 8 8" xfId="39249" xr:uid="{00000000-0005-0000-0000-0000149A0000}"/>
    <cellStyle name="Output 2 4 10 8 8 2" xfId="39250" xr:uid="{00000000-0005-0000-0000-0000159A0000}"/>
    <cellStyle name="Output 2 4 10 8 8 3" xfId="39251" xr:uid="{00000000-0005-0000-0000-0000169A0000}"/>
    <cellStyle name="Output 2 4 10 8 9" xfId="39252" xr:uid="{00000000-0005-0000-0000-0000179A0000}"/>
    <cellStyle name="Output 2 4 10 8 9 2" xfId="39253" xr:uid="{00000000-0005-0000-0000-0000189A0000}"/>
    <cellStyle name="Output 2 4 10 8 9 3" xfId="39254" xr:uid="{00000000-0005-0000-0000-0000199A0000}"/>
    <cellStyle name="Output 2 4 10 9" xfId="39255" xr:uid="{00000000-0005-0000-0000-00001A9A0000}"/>
    <cellStyle name="Output 2 4 10 9 10" xfId="39256" xr:uid="{00000000-0005-0000-0000-00001B9A0000}"/>
    <cellStyle name="Output 2 4 10 9 11" xfId="39257" xr:uid="{00000000-0005-0000-0000-00001C9A0000}"/>
    <cellStyle name="Output 2 4 10 9 12" xfId="39258" xr:uid="{00000000-0005-0000-0000-00001D9A0000}"/>
    <cellStyle name="Output 2 4 10 9 2" xfId="39259" xr:uid="{00000000-0005-0000-0000-00001E9A0000}"/>
    <cellStyle name="Output 2 4 10 9 2 2" xfId="39260" xr:uid="{00000000-0005-0000-0000-00001F9A0000}"/>
    <cellStyle name="Output 2 4 10 9 2 3" xfId="39261" xr:uid="{00000000-0005-0000-0000-0000209A0000}"/>
    <cellStyle name="Output 2 4 10 9 3" xfId="39262" xr:uid="{00000000-0005-0000-0000-0000219A0000}"/>
    <cellStyle name="Output 2 4 10 9 3 2" xfId="39263" xr:uid="{00000000-0005-0000-0000-0000229A0000}"/>
    <cellStyle name="Output 2 4 10 9 3 3" xfId="39264" xr:uid="{00000000-0005-0000-0000-0000239A0000}"/>
    <cellStyle name="Output 2 4 10 9 4" xfId="39265" xr:uid="{00000000-0005-0000-0000-0000249A0000}"/>
    <cellStyle name="Output 2 4 10 9 4 2" xfId="39266" xr:uid="{00000000-0005-0000-0000-0000259A0000}"/>
    <cellStyle name="Output 2 4 10 9 4 3" xfId="39267" xr:uid="{00000000-0005-0000-0000-0000269A0000}"/>
    <cellStyle name="Output 2 4 10 9 5" xfId="39268" xr:uid="{00000000-0005-0000-0000-0000279A0000}"/>
    <cellStyle name="Output 2 4 10 9 5 2" xfId="39269" xr:uid="{00000000-0005-0000-0000-0000289A0000}"/>
    <cellStyle name="Output 2 4 10 9 5 3" xfId="39270" xr:uid="{00000000-0005-0000-0000-0000299A0000}"/>
    <cellStyle name="Output 2 4 10 9 6" xfId="39271" xr:uid="{00000000-0005-0000-0000-00002A9A0000}"/>
    <cellStyle name="Output 2 4 10 9 6 2" xfId="39272" xr:uid="{00000000-0005-0000-0000-00002B9A0000}"/>
    <cellStyle name="Output 2 4 10 9 6 3" xfId="39273" xr:uid="{00000000-0005-0000-0000-00002C9A0000}"/>
    <cellStyle name="Output 2 4 10 9 7" xfId="39274" xr:uid="{00000000-0005-0000-0000-00002D9A0000}"/>
    <cellStyle name="Output 2 4 10 9 7 2" xfId="39275" xr:uid="{00000000-0005-0000-0000-00002E9A0000}"/>
    <cellStyle name="Output 2 4 10 9 7 3" xfId="39276" xr:uid="{00000000-0005-0000-0000-00002F9A0000}"/>
    <cellStyle name="Output 2 4 10 9 8" xfId="39277" xr:uid="{00000000-0005-0000-0000-0000309A0000}"/>
    <cellStyle name="Output 2 4 10 9 8 2" xfId="39278" xr:uid="{00000000-0005-0000-0000-0000319A0000}"/>
    <cellStyle name="Output 2 4 10 9 8 3" xfId="39279" xr:uid="{00000000-0005-0000-0000-0000329A0000}"/>
    <cellStyle name="Output 2 4 10 9 9" xfId="39280" xr:uid="{00000000-0005-0000-0000-0000339A0000}"/>
    <cellStyle name="Output 2 4 10 9 9 2" xfId="39281" xr:uid="{00000000-0005-0000-0000-0000349A0000}"/>
    <cellStyle name="Output 2 4 10 9 9 3" xfId="39282" xr:uid="{00000000-0005-0000-0000-0000359A0000}"/>
    <cellStyle name="Output 2 4 11" xfId="39283" xr:uid="{00000000-0005-0000-0000-0000369A0000}"/>
    <cellStyle name="Output 2 4 11 10" xfId="39284" xr:uid="{00000000-0005-0000-0000-0000379A0000}"/>
    <cellStyle name="Output 2 4 11 10 2" xfId="39285" xr:uid="{00000000-0005-0000-0000-0000389A0000}"/>
    <cellStyle name="Output 2 4 11 10 3" xfId="39286" xr:uid="{00000000-0005-0000-0000-0000399A0000}"/>
    <cellStyle name="Output 2 4 11 11" xfId="39287" xr:uid="{00000000-0005-0000-0000-00003A9A0000}"/>
    <cellStyle name="Output 2 4 11 12" xfId="39288" xr:uid="{00000000-0005-0000-0000-00003B9A0000}"/>
    <cellStyle name="Output 2 4 11 2" xfId="39289" xr:uid="{00000000-0005-0000-0000-00003C9A0000}"/>
    <cellStyle name="Output 2 4 11 2 2" xfId="39290" xr:uid="{00000000-0005-0000-0000-00003D9A0000}"/>
    <cellStyle name="Output 2 4 11 2 3" xfId="39291" xr:uid="{00000000-0005-0000-0000-00003E9A0000}"/>
    <cellStyle name="Output 2 4 11 3" xfId="39292" xr:uid="{00000000-0005-0000-0000-00003F9A0000}"/>
    <cellStyle name="Output 2 4 11 3 2" xfId="39293" xr:uid="{00000000-0005-0000-0000-0000409A0000}"/>
    <cellStyle name="Output 2 4 11 3 3" xfId="39294" xr:uid="{00000000-0005-0000-0000-0000419A0000}"/>
    <cellStyle name="Output 2 4 11 4" xfId="39295" xr:uid="{00000000-0005-0000-0000-0000429A0000}"/>
    <cellStyle name="Output 2 4 11 4 2" xfId="39296" xr:uid="{00000000-0005-0000-0000-0000439A0000}"/>
    <cellStyle name="Output 2 4 11 4 3" xfId="39297" xr:uid="{00000000-0005-0000-0000-0000449A0000}"/>
    <cellStyle name="Output 2 4 11 5" xfId="39298" xr:uid="{00000000-0005-0000-0000-0000459A0000}"/>
    <cellStyle name="Output 2 4 11 5 2" xfId="39299" xr:uid="{00000000-0005-0000-0000-0000469A0000}"/>
    <cellStyle name="Output 2 4 11 5 3" xfId="39300" xr:uid="{00000000-0005-0000-0000-0000479A0000}"/>
    <cellStyle name="Output 2 4 11 6" xfId="39301" xr:uid="{00000000-0005-0000-0000-0000489A0000}"/>
    <cellStyle name="Output 2 4 11 6 2" xfId="39302" xr:uid="{00000000-0005-0000-0000-0000499A0000}"/>
    <cellStyle name="Output 2 4 11 6 3" xfId="39303" xr:uid="{00000000-0005-0000-0000-00004A9A0000}"/>
    <cellStyle name="Output 2 4 11 7" xfId="39304" xr:uid="{00000000-0005-0000-0000-00004B9A0000}"/>
    <cellStyle name="Output 2 4 11 7 2" xfId="39305" xr:uid="{00000000-0005-0000-0000-00004C9A0000}"/>
    <cellStyle name="Output 2 4 11 7 3" xfId="39306" xr:uid="{00000000-0005-0000-0000-00004D9A0000}"/>
    <cellStyle name="Output 2 4 11 8" xfId="39307" xr:uid="{00000000-0005-0000-0000-00004E9A0000}"/>
    <cellStyle name="Output 2 4 11 8 2" xfId="39308" xr:uid="{00000000-0005-0000-0000-00004F9A0000}"/>
    <cellStyle name="Output 2 4 11 8 3" xfId="39309" xr:uid="{00000000-0005-0000-0000-0000509A0000}"/>
    <cellStyle name="Output 2 4 11 9" xfId="39310" xr:uid="{00000000-0005-0000-0000-0000519A0000}"/>
    <cellStyle name="Output 2 4 11 9 2" xfId="39311" xr:uid="{00000000-0005-0000-0000-0000529A0000}"/>
    <cellStyle name="Output 2 4 11 9 3" xfId="39312" xr:uid="{00000000-0005-0000-0000-0000539A0000}"/>
    <cellStyle name="Output 2 4 12" xfId="39313" xr:uid="{00000000-0005-0000-0000-0000549A0000}"/>
    <cellStyle name="Output 2 4 12 10" xfId="39314" xr:uid="{00000000-0005-0000-0000-0000559A0000}"/>
    <cellStyle name="Output 2 4 12 10 2" xfId="39315" xr:uid="{00000000-0005-0000-0000-0000569A0000}"/>
    <cellStyle name="Output 2 4 12 10 3" xfId="39316" xr:uid="{00000000-0005-0000-0000-0000579A0000}"/>
    <cellStyle name="Output 2 4 12 11" xfId="39317" xr:uid="{00000000-0005-0000-0000-0000589A0000}"/>
    <cellStyle name="Output 2 4 12 12" xfId="39318" xr:uid="{00000000-0005-0000-0000-0000599A0000}"/>
    <cellStyle name="Output 2 4 12 2" xfId="39319" xr:uid="{00000000-0005-0000-0000-00005A9A0000}"/>
    <cellStyle name="Output 2 4 12 2 2" xfId="39320" xr:uid="{00000000-0005-0000-0000-00005B9A0000}"/>
    <cellStyle name="Output 2 4 12 2 3" xfId="39321" xr:uid="{00000000-0005-0000-0000-00005C9A0000}"/>
    <cellStyle name="Output 2 4 12 3" xfId="39322" xr:uid="{00000000-0005-0000-0000-00005D9A0000}"/>
    <cellStyle name="Output 2 4 12 3 2" xfId="39323" xr:uid="{00000000-0005-0000-0000-00005E9A0000}"/>
    <cellStyle name="Output 2 4 12 3 3" xfId="39324" xr:uid="{00000000-0005-0000-0000-00005F9A0000}"/>
    <cellStyle name="Output 2 4 12 4" xfId="39325" xr:uid="{00000000-0005-0000-0000-0000609A0000}"/>
    <cellStyle name="Output 2 4 12 4 2" xfId="39326" xr:uid="{00000000-0005-0000-0000-0000619A0000}"/>
    <cellStyle name="Output 2 4 12 4 3" xfId="39327" xr:uid="{00000000-0005-0000-0000-0000629A0000}"/>
    <cellStyle name="Output 2 4 12 5" xfId="39328" xr:uid="{00000000-0005-0000-0000-0000639A0000}"/>
    <cellStyle name="Output 2 4 12 5 2" xfId="39329" xr:uid="{00000000-0005-0000-0000-0000649A0000}"/>
    <cellStyle name="Output 2 4 12 5 3" xfId="39330" xr:uid="{00000000-0005-0000-0000-0000659A0000}"/>
    <cellStyle name="Output 2 4 12 6" xfId="39331" xr:uid="{00000000-0005-0000-0000-0000669A0000}"/>
    <cellStyle name="Output 2 4 12 6 2" xfId="39332" xr:uid="{00000000-0005-0000-0000-0000679A0000}"/>
    <cellStyle name="Output 2 4 12 6 3" xfId="39333" xr:uid="{00000000-0005-0000-0000-0000689A0000}"/>
    <cellStyle name="Output 2 4 12 7" xfId="39334" xr:uid="{00000000-0005-0000-0000-0000699A0000}"/>
    <cellStyle name="Output 2 4 12 7 2" xfId="39335" xr:uid="{00000000-0005-0000-0000-00006A9A0000}"/>
    <cellStyle name="Output 2 4 12 7 3" xfId="39336" xr:uid="{00000000-0005-0000-0000-00006B9A0000}"/>
    <cellStyle name="Output 2 4 12 8" xfId="39337" xr:uid="{00000000-0005-0000-0000-00006C9A0000}"/>
    <cellStyle name="Output 2 4 12 8 2" xfId="39338" xr:uid="{00000000-0005-0000-0000-00006D9A0000}"/>
    <cellStyle name="Output 2 4 12 8 3" xfId="39339" xr:uid="{00000000-0005-0000-0000-00006E9A0000}"/>
    <cellStyle name="Output 2 4 12 9" xfId="39340" xr:uid="{00000000-0005-0000-0000-00006F9A0000}"/>
    <cellStyle name="Output 2 4 12 9 2" xfId="39341" xr:uid="{00000000-0005-0000-0000-0000709A0000}"/>
    <cellStyle name="Output 2 4 12 9 3" xfId="39342" xr:uid="{00000000-0005-0000-0000-0000719A0000}"/>
    <cellStyle name="Output 2 4 13" xfId="39343" xr:uid="{00000000-0005-0000-0000-0000729A0000}"/>
    <cellStyle name="Output 2 4 13 10" xfId="39344" xr:uid="{00000000-0005-0000-0000-0000739A0000}"/>
    <cellStyle name="Output 2 4 13 10 2" xfId="39345" xr:uid="{00000000-0005-0000-0000-0000749A0000}"/>
    <cellStyle name="Output 2 4 13 10 3" xfId="39346" xr:uid="{00000000-0005-0000-0000-0000759A0000}"/>
    <cellStyle name="Output 2 4 13 11" xfId="39347" xr:uid="{00000000-0005-0000-0000-0000769A0000}"/>
    <cellStyle name="Output 2 4 13 12" xfId="39348" xr:uid="{00000000-0005-0000-0000-0000779A0000}"/>
    <cellStyle name="Output 2 4 13 2" xfId="39349" xr:uid="{00000000-0005-0000-0000-0000789A0000}"/>
    <cellStyle name="Output 2 4 13 2 2" xfId="39350" xr:uid="{00000000-0005-0000-0000-0000799A0000}"/>
    <cellStyle name="Output 2 4 13 2 3" xfId="39351" xr:uid="{00000000-0005-0000-0000-00007A9A0000}"/>
    <cellStyle name="Output 2 4 13 3" xfId="39352" xr:uid="{00000000-0005-0000-0000-00007B9A0000}"/>
    <cellStyle name="Output 2 4 13 3 2" xfId="39353" xr:uid="{00000000-0005-0000-0000-00007C9A0000}"/>
    <cellStyle name="Output 2 4 13 3 3" xfId="39354" xr:uid="{00000000-0005-0000-0000-00007D9A0000}"/>
    <cellStyle name="Output 2 4 13 4" xfId="39355" xr:uid="{00000000-0005-0000-0000-00007E9A0000}"/>
    <cellStyle name="Output 2 4 13 4 2" xfId="39356" xr:uid="{00000000-0005-0000-0000-00007F9A0000}"/>
    <cellStyle name="Output 2 4 13 4 3" xfId="39357" xr:uid="{00000000-0005-0000-0000-0000809A0000}"/>
    <cellStyle name="Output 2 4 13 5" xfId="39358" xr:uid="{00000000-0005-0000-0000-0000819A0000}"/>
    <cellStyle name="Output 2 4 13 5 2" xfId="39359" xr:uid="{00000000-0005-0000-0000-0000829A0000}"/>
    <cellStyle name="Output 2 4 13 5 3" xfId="39360" xr:uid="{00000000-0005-0000-0000-0000839A0000}"/>
    <cellStyle name="Output 2 4 13 6" xfId="39361" xr:uid="{00000000-0005-0000-0000-0000849A0000}"/>
    <cellStyle name="Output 2 4 13 6 2" xfId="39362" xr:uid="{00000000-0005-0000-0000-0000859A0000}"/>
    <cellStyle name="Output 2 4 13 6 3" xfId="39363" xr:uid="{00000000-0005-0000-0000-0000869A0000}"/>
    <cellStyle name="Output 2 4 13 7" xfId="39364" xr:uid="{00000000-0005-0000-0000-0000879A0000}"/>
    <cellStyle name="Output 2 4 13 7 2" xfId="39365" xr:uid="{00000000-0005-0000-0000-0000889A0000}"/>
    <cellStyle name="Output 2 4 13 7 3" xfId="39366" xr:uid="{00000000-0005-0000-0000-0000899A0000}"/>
    <cellStyle name="Output 2 4 13 8" xfId="39367" xr:uid="{00000000-0005-0000-0000-00008A9A0000}"/>
    <cellStyle name="Output 2 4 13 8 2" xfId="39368" xr:uid="{00000000-0005-0000-0000-00008B9A0000}"/>
    <cellStyle name="Output 2 4 13 8 3" xfId="39369" xr:uid="{00000000-0005-0000-0000-00008C9A0000}"/>
    <cellStyle name="Output 2 4 13 9" xfId="39370" xr:uid="{00000000-0005-0000-0000-00008D9A0000}"/>
    <cellStyle name="Output 2 4 13 9 2" xfId="39371" xr:uid="{00000000-0005-0000-0000-00008E9A0000}"/>
    <cellStyle name="Output 2 4 13 9 3" xfId="39372" xr:uid="{00000000-0005-0000-0000-00008F9A0000}"/>
    <cellStyle name="Output 2 4 14" xfId="39373" xr:uid="{00000000-0005-0000-0000-0000909A0000}"/>
    <cellStyle name="Output 2 4 14 2" xfId="39374" xr:uid="{00000000-0005-0000-0000-0000919A0000}"/>
    <cellStyle name="Output 2 4 14 3" xfId="39375" xr:uid="{00000000-0005-0000-0000-0000929A0000}"/>
    <cellStyle name="Output 2 4 15" xfId="39376" xr:uid="{00000000-0005-0000-0000-0000939A0000}"/>
    <cellStyle name="Output 2 4 15 2" xfId="39377" xr:uid="{00000000-0005-0000-0000-0000949A0000}"/>
    <cellStyle name="Output 2 4 15 3" xfId="39378" xr:uid="{00000000-0005-0000-0000-0000959A0000}"/>
    <cellStyle name="Output 2 4 16" xfId="58334" xr:uid="{00000000-0005-0000-0000-0000969A0000}"/>
    <cellStyle name="Output 2 4 2" xfId="411" xr:uid="{00000000-0005-0000-0000-0000979A0000}"/>
    <cellStyle name="Output 2 4 2 10" xfId="39379" xr:uid="{00000000-0005-0000-0000-0000989A0000}"/>
    <cellStyle name="Output 2 4 2 10 2" xfId="39380" xr:uid="{00000000-0005-0000-0000-0000999A0000}"/>
    <cellStyle name="Output 2 4 2 10 2 2" xfId="39381" xr:uid="{00000000-0005-0000-0000-00009A9A0000}"/>
    <cellStyle name="Output 2 4 2 10 2 3" xfId="39382" xr:uid="{00000000-0005-0000-0000-00009B9A0000}"/>
    <cellStyle name="Output 2 4 2 10 2 4" xfId="39383" xr:uid="{00000000-0005-0000-0000-00009C9A0000}"/>
    <cellStyle name="Output 2 4 2 10 3" xfId="39384" xr:uid="{00000000-0005-0000-0000-00009D9A0000}"/>
    <cellStyle name="Output 2 4 2 10 4" xfId="39385" xr:uid="{00000000-0005-0000-0000-00009E9A0000}"/>
    <cellStyle name="Output 2 4 2 11" xfId="39386" xr:uid="{00000000-0005-0000-0000-00009F9A0000}"/>
    <cellStyle name="Output 2 4 2 11 2" xfId="39387" xr:uid="{00000000-0005-0000-0000-0000A09A0000}"/>
    <cellStyle name="Output 2 4 2 11 3" xfId="39388" xr:uid="{00000000-0005-0000-0000-0000A19A0000}"/>
    <cellStyle name="Output 2 4 2 12" xfId="39389" xr:uid="{00000000-0005-0000-0000-0000A29A0000}"/>
    <cellStyle name="Output 2 4 2 12 2" xfId="39390" xr:uid="{00000000-0005-0000-0000-0000A39A0000}"/>
    <cellStyle name="Output 2 4 2 12 3" xfId="39391" xr:uid="{00000000-0005-0000-0000-0000A49A0000}"/>
    <cellStyle name="Output 2 4 2 13" xfId="58481" xr:uid="{00000000-0005-0000-0000-0000A59A0000}"/>
    <cellStyle name="Output 2 4 2 2" xfId="39392" xr:uid="{00000000-0005-0000-0000-0000A69A0000}"/>
    <cellStyle name="Output 2 4 2 2 10" xfId="39393" xr:uid="{00000000-0005-0000-0000-0000A79A0000}"/>
    <cellStyle name="Output 2 4 2 2 10 10" xfId="39394" xr:uid="{00000000-0005-0000-0000-0000A89A0000}"/>
    <cellStyle name="Output 2 4 2 2 10 11" xfId="39395" xr:uid="{00000000-0005-0000-0000-0000A99A0000}"/>
    <cellStyle name="Output 2 4 2 2 10 12" xfId="39396" xr:uid="{00000000-0005-0000-0000-0000AA9A0000}"/>
    <cellStyle name="Output 2 4 2 2 10 2" xfId="39397" xr:uid="{00000000-0005-0000-0000-0000AB9A0000}"/>
    <cellStyle name="Output 2 4 2 2 10 2 2" xfId="39398" xr:uid="{00000000-0005-0000-0000-0000AC9A0000}"/>
    <cellStyle name="Output 2 4 2 2 10 2 3" xfId="39399" xr:uid="{00000000-0005-0000-0000-0000AD9A0000}"/>
    <cellStyle name="Output 2 4 2 2 10 3" xfId="39400" xr:uid="{00000000-0005-0000-0000-0000AE9A0000}"/>
    <cellStyle name="Output 2 4 2 2 10 3 2" xfId="39401" xr:uid="{00000000-0005-0000-0000-0000AF9A0000}"/>
    <cellStyle name="Output 2 4 2 2 10 3 3" xfId="39402" xr:uid="{00000000-0005-0000-0000-0000B09A0000}"/>
    <cellStyle name="Output 2 4 2 2 10 4" xfId="39403" xr:uid="{00000000-0005-0000-0000-0000B19A0000}"/>
    <cellStyle name="Output 2 4 2 2 10 4 2" xfId="39404" xr:uid="{00000000-0005-0000-0000-0000B29A0000}"/>
    <cellStyle name="Output 2 4 2 2 10 4 3" xfId="39405" xr:uid="{00000000-0005-0000-0000-0000B39A0000}"/>
    <cellStyle name="Output 2 4 2 2 10 5" xfId="39406" xr:uid="{00000000-0005-0000-0000-0000B49A0000}"/>
    <cellStyle name="Output 2 4 2 2 10 5 2" xfId="39407" xr:uid="{00000000-0005-0000-0000-0000B59A0000}"/>
    <cellStyle name="Output 2 4 2 2 10 5 3" xfId="39408" xr:uid="{00000000-0005-0000-0000-0000B69A0000}"/>
    <cellStyle name="Output 2 4 2 2 10 6" xfId="39409" xr:uid="{00000000-0005-0000-0000-0000B79A0000}"/>
    <cellStyle name="Output 2 4 2 2 10 6 2" xfId="39410" xr:uid="{00000000-0005-0000-0000-0000B89A0000}"/>
    <cellStyle name="Output 2 4 2 2 10 6 3" xfId="39411" xr:uid="{00000000-0005-0000-0000-0000B99A0000}"/>
    <cellStyle name="Output 2 4 2 2 10 7" xfId="39412" xr:uid="{00000000-0005-0000-0000-0000BA9A0000}"/>
    <cellStyle name="Output 2 4 2 2 10 7 2" xfId="39413" xr:uid="{00000000-0005-0000-0000-0000BB9A0000}"/>
    <cellStyle name="Output 2 4 2 2 10 7 3" xfId="39414" xr:uid="{00000000-0005-0000-0000-0000BC9A0000}"/>
    <cellStyle name="Output 2 4 2 2 10 8" xfId="39415" xr:uid="{00000000-0005-0000-0000-0000BD9A0000}"/>
    <cellStyle name="Output 2 4 2 2 10 8 2" xfId="39416" xr:uid="{00000000-0005-0000-0000-0000BE9A0000}"/>
    <cellStyle name="Output 2 4 2 2 10 8 3" xfId="39417" xr:uid="{00000000-0005-0000-0000-0000BF9A0000}"/>
    <cellStyle name="Output 2 4 2 2 10 9" xfId="39418" xr:uid="{00000000-0005-0000-0000-0000C09A0000}"/>
    <cellStyle name="Output 2 4 2 2 10 9 2" xfId="39419" xr:uid="{00000000-0005-0000-0000-0000C19A0000}"/>
    <cellStyle name="Output 2 4 2 2 10 9 3" xfId="39420" xr:uid="{00000000-0005-0000-0000-0000C29A0000}"/>
    <cellStyle name="Output 2 4 2 2 11" xfId="39421" xr:uid="{00000000-0005-0000-0000-0000C39A0000}"/>
    <cellStyle name="Output 2 4 2 2 11 2" xfId="39422" xr:uid="{00000000-0005-0000-0000-0000C49A0000}"/>
    <cellStyle name="Output 2 4 2 2 11 3" xfId="39423" xr:uid="{00000000-0005-0000-0000-0000C59A0000}"/>
    <cellStyle name="Output 2 4 2 2 12" xfId="39424" xr:uid="{00000000-0005-0000-0000-0000C69A0000}"/>
    <cellStyle name="Output 2 4 2 2 12 2" xfId="39425" xr:uid="{00000000-0005-0000-0000-0000C79A0000}"/>
    <cellStyle name="Output 2 4 2 2 12 3" xfId="39426" xr:uid="{00000000-0005-0000-0000-0000C89A0000}"/>
    <cellStyle name="Output 2 4 2 2 13" xfId="39427" xr:uid="{00000000-0005-0000-0000-0000C99A0000}"/>
    <cellStyle name="Output 2 4 2 2 13 2" xfId="39428" xr:uid="{00000000-0005-0000-0000-0000CA9A0000}"/>
    <cellStyle name="Output 2 4 2 2 13 3" xfId="39429" xr:uid="{00000000-0005-0000-0000-0000CB9A0000}"/>
    <cellStyle name="Output 2 4 2 2 14" xfId="39430" xr:uid="{00000000-0005-0000-0000-0000CC9A0000}"/>
    <cellStyle name="Output 2 4 2 2 14 2" xfId="39431" xr:uid="{00000000-0005-0000-0000-0000CD9A0000}"/>
    <cellStyle name="Output 2 4 2 2 14 3" xfId="39432" xr:uid="{00000000-0005-0000-0000-0000CE9A0000}"/>
    <cellStyle name="Output 2 4 2 2 15" xfId="39433" xr:uid="{00000000-0005-0000-0000-0000CF9A0000}"/>
    <cellStyle name="Output 2 4 2 2 15 2" xfId="39434" xr:uid="{00000000-0005-0000-0000-0000D09A0000}"/>
    <cellStyle name="Output 2 4 2 2 15 3" xfId="39435" xr:uid="{00000000-0005-0000-0000-0000D19A0000}"/>
    <cellStyle name="Output 2 4 2 2 16" xfId="39436" xr:uid="{00000000-0005-0000-0000-0000D29A0000}"/>
    <cellStyle name="Output 2 4 2 2 16 2" xfId="39437" xr:uid="{00000000-0005-0000-0000-0000D39A0000}"/>
    <cellStyle name="Output 2 4 2 2 16 3" xfId="39438" xr:uid="{00000000-0005-0000-0000-0000D49A0000}"/>
    <cellStyle name="Output 2 4 2 2 17" xfId="39439" xr:uid="{00000000-0005-0000-0000-0000D59A0000}"/>
    <cellStyle name="Output 2 4 2 2 17 2" xfId="39440" xr:uid="{00000000-0005-0000-0000-0000D69A0000}"/>
    <cellStyle name="Output 2 4 2 2 17 3" xfId="39441" xr:uid="{00000000-0005-0000-0000-0000D79A0000}"/>
    <cellStyle name="Output 2 4 2 2 18" xfId="39442" xr:uid="{00000000-0005-0000-0000-0000D89A0000}"/>
    <cellStyle name="Output 2 4 2 2 18 2" xfId="39443" xr:uid="{00000000-0005-0000-0000-0000D99A0000}"/>
    <cellStyle name="Output 2 4 2 2 18 3" xfId="39444" xr:uid="{00000000-0005-0000-0000-0000DA9A0000}"/>
    <cellStyle name="Output 2 4 2 2 19" xfId="39445" xr:uid="{00000000-0005-0000-0000-0000DB9A0000}"/>
    <cellStyle name="Output 2 4 2 2 19 2" xfId="39446" xr:uid="{00000000-0005-0000-0000-0000DC9A0000}"/>
    <cellStyle name="Output 2 4 2 2 19 3" xfId="39447" xr:uid="{00000000-0005-0000-0000-0000DD9A0000}"/>
    <cellStyle name="Output 2 4 2 2 2" xfId="39448" xr:uid="{00000000-0005-0000-0000-0000DE9A0000}"/>
    <cellStyle name="Output 2 4 2 2 2 10" xfId="39449" xr:uid="{00000000-0005-0000-0000-0000DF9A0000}"/>
    <cellStyle name="Output 2 4 2 2 2 10 2" xfId="39450" xr:uid="{00000000-0005-0000-0000-0000E09A0000}"/>
    <cellStyle name="Output 2 4 2 2 2 10 3" xfId="39451" xr:uid="{00000000-0005-0000-0000-0000E19A0000}"/>
    <cellStyle name="Output 2 4 2 2 2 11" xfId="39452" xr:uid="{00000000-0005-0000-0000-0000E29A0000}"/>
    <cellStyle name="Output 2 4 2 2 2 12" xfId="39453" xr:uid="{00000000-0005-0000-0000-0000E39A0000}"/>
    <cellStyle name="Output 2 4 2 2 2 2" xfId="39454" xr:uid="{00000000-0005-0000-0000-0000E49A0000}"/>
    <cellStyle name="Output 2 4 2 2 2 2 2" xfId="39455" xr:uid="{00000000-0005-0000-0000-0000E59A0000}"/>
    <cellStyle name="Output 2 4 2 2 2 2 3" xfId="39456" xr:uid="{00000000-0005-0000-0000-0000E69A0000}"/>
    <cellStyle name="Output 2 4 2 2 2 3" xfId="39457" xr:uid="{00000000-0005-0000-0000-0000E79A0000}"/>
    <cellStyle name="Output 2 4 2 2 2 3 2" xfId="39458" xr:uid="{00000000-0005-0000-0000-0000E89A0000}"/>
    <cellStyle name="Output 2 4 2 2 2 3 3" xfId="39459" xr:uid="{00000000-0005-0000-0000-0000E99A0000}"/>
    <cellStyle name="Output 2 4 2 2 2 4" xfId="39460" xr:uid="{00000000-0005-0000-0000-0000EA9A0000}"/>
    <cellStyle name="Output 2 4 2 2 2 4 2" xfId="39461" xr:uid="{00000000-0005-0000-0000-0000EB9A0000}"/>
    <cellStyle name="Output 2 4 2 2 2 4 3" xfId="39462" xr:uid="{00000000-0005-0000-0000-0000EC9A0000}"/>
    <cellStyle name="Output 2 4 2 2 2 5" xfId="39463" xr:uid="{00000000-0005-0000-0000-0000ED9A0000}"/>
    <cellStyle name="Output 2 4 2 2 2 5 2" xfId="39464" xr:uid="{00000000-0005-0000-0000-0000EE9A0000}"/>
    <cellStyle name="Output 2 4 2 2 2 5 3" xfId="39465" xr:uid="{00000000-0005-0000-0000-0000EF9A0000}"/>
    <cellStyle name="Output 2 4 2 2 2 6" xfId="39466" xr:uid="{00000000-0005-0000-0000-0000F09A0000}"/>
    <cellStyle name="Output 2 4 2 2 2 6 2" xfId="39467" xr:uid="{00000000-0005-0000-0000-0000F19A0000}"/>
    <cellStyle name="Output 2 4 2 2 2 6 3" xfId="39468" xr:uid="{00000000-0005-0000-0000-0000F29A0000}"/>
    <cellStyle name="Output 2 4 2 2 2 7" xfId="39469" xr:uid="{00000000-0005-0000-0000-0000F39A0000}"/>
    <cellStyle name="Output 2 4 2 2 2 7 2" xfId="39470" xr:uid="{00000000-0005-0000-0000-0000F49A0000}"/>
    <cellStyle name="Output 2 4 2 2 2 7 3" xfId="39471" xr:uid="{00000000-0005-0000-0000-0000F59A0000}"/>
    <cellStyle name="Output 2 4 2 2 2 8" xfId="39472" xr:uid="{00000000-0005-0000-0000-0000F69A0000}"/>
    <cellStyle name="Output 2 4 2 2 2 8 2" xfId="39473" xr:uid="{00000000-0005-0000-0000-0000F79A0000}"/>
    <cellStyle name="Output 2 4 2 2 2 8 3" xfId="39474" xr:uid="{00000000-0005-0000-0000-0000F89A0000}"/>
    <cellStyle name="Output 2 4 2 2 2 9" xfId="39475" xr:uid="{00000000-0005-0000-0000-0000F99A0000}"/>
    <cellStyle name="Output 2 4 2 2 2 9 2" xfId="39476" xr:uid="{00000000-0005-0000-0000-0000FA9A0000}"/>
    <cellStyle name="Output 2 4 2 2 2 9 3" xfId="39477" xr:uid="{00000000-0005-0000-0000-0000FB9A0000}"/>
    <cellStyle name="Output 2 4 2 2 20" xfId="39478" xr:uid="{00000000-0005-0000-0000-0000FC9A0000}"/>
    <cellStyle name="Output 2 4 2 2 21" xfId="39479" xr:uid="{00000000-0005-0000-0000-0000FD9A0000}"/>
    <cellStyle name="Output 2 4 2 2 3" xfId="39480" xr:uid="{00000000-0005-0000-0000-0000FE9A0000}"/>
    <cellStyle name="Output 2 4 2 2 3 10" xfId="39481" xr:uid="{00000000-0005-0000-0000-0000FF9A0000}"/>
    <cellStyle name="Output 2 4 2 2 3 10 2" xfId="39482" xr:uid="{00000000-0005-0000-0000-0000009B0000}"/>
    <cellStyle name="Output 2 4 2 2 3 10 3" xfId="39483" xr:uid="{00000000-0005-0000-0000-0000019B0000}"/>
    <cellStyle name="Output 2 4 2 2 3 11" xfId="39484" xr:uid="{00000000-0005-0000-0000-0000029B0000}"/>
    <cellStyle name="Output 2 4 2 2 3 12" xfId="39485" xr:uid="{00000000-0005-0000-0000-0000039B0000}"/>
    <cellStyle name="Output 2 4 2 2 3 2" xfId="39486" xr:uid="{00000000-0005-0000-0000-0000049B0000}"/>
    <cellStyle name="Output 2 4 2 2 3 2 2" xfId="39487" xr:uid="{00000000-0005-0000-0000-0000059B0000}"/>
    <cellStyle name="Output 2 4 2 2 3 2 3" xfId="39488" xr:uid="{00000000-0005-0000-0000-0000069B0000}"/>
    <cellStyle name="Output 2 4 2 2 3 3" xfId="39489" xr:uid="{00000000-0005-0000-0000-0000079B0000}"/>
    <cellStyle name="Output 2 4 2 2 3 3 2" xfId="39490" xr:uid="{00000000-0005-0000-0000-0000089B0000}"/>
    <cellStyle name="Output 2 4 2 2 3 3 3" xfId="39491" xr:uid="{00000000-0005-0000-0000-0000099B0000}"/>
    <cellStyle name="Output 2 4 2 2 3 4" xfId="39492" xr:uid="{00000000-0005-0000-0000-00000A9B0000}"/>
    <cellStyle name="Output 2 4 2 2 3 4 2" xfId="39493" xr:uid="{00000000-0005-0000-0000-00000B9B0000}"/>
    <cellStyle name="Output 2 4 2 2 3 4 3" xfId="39494" xr:uid="{00000000-0005-0000-0000-00000C9B0000}"/>
    <cellStyle name="Output 2 4 2 2 3 5" xfId="39495" xr:uid="{00000000-0005-0000-0000-00000D9B0000}"/>
    <cellStyle name="Output 2 4 2 2 3 5 2" xfId="39496" xr:uid="{00000000-0005-0000-0000-00000E9B0000}"/>
    <cellStyle name="Output 2 4 2 2 3 5 3" xfId="39497" xr:uid="{00000000-0005-0000-0000-00000F9B0000}"/>
    <cellStyle name="Output 2 4 2 2 3 6" xfId="39498" xr:uid="{00000000-0005-0000-0000-0000109B0000}"/>
    <cellStyle name="Output 2 4 2 2 3 6 2" xfId="39499" xr:uid="{00000000-0005-0000-0000-0000119B0000}"/>
    <cellStyle name="Output 2 4 2 2 3 6 3" xfId="39500" xr:uid="{00000000-0005-0000-0000-0000129B0000}"/>
    <cellStyle name="Output 2 4 2 2 3 7" xfId="39501" xr:uid="{00000000-0005-0000-0000-0000139B0000}"/>
    <cellStyle name="Output 2 4 2 2 3 7 2" xfId="39502" xr:uid="{00000000-0005-0000-0000-0000149B0000}"/>
    <cellStyle name="Output 2 4 2 2 3 7 3" xfId="39503" xr:uid="{00000000-0005-0000-0000-0000159B0000}"/>
    <cellStyle name="Output 2 4 2 2 3 8" xfId="39504" xr:uid="{00000000-0005-0000-0000-0000169B0000}"/>
    <cellStyle name="Output 2 4 2 2 3 8 2" xfId="39505" xr:uid="{00000000-0005-0000-0000-0000179B0000}"/>
    <cellStyle name="Output 2 4 2 2 3 8 3" xfId="39506" xr:uid="{00000000-0005-0000-0000-0000189B0000}"/>
    <cellStyle name="Output 2 4 2 2 3 9" xfId="39507" xr:uid="{00000000-0005-0000-0000-0000199B0000}"/>
    <cellStyle name="Output 2 4 2 2 3 9 2" xfId="39508" xr:uid="{00000000-0005-0000-0000-00001A9B0000}"/>
    <cellStyle name="Output 2 4 2 2 3 9 3" xfId="39509" xr:uid="{00000000-0005-0000-0000-00001B9B0000}"/>
    <cellStyle name="Output 2 4 2 2 4" xfId="39510" xr:uid="{00000000-0005-0000-0000-00001C9B0000}"/>
    <cellStyle name="Output 2 4 2 2 4 10" xfId="39511" xr:uid="{00000000-0005-0000-0000-00001D9B0000}"/>
    <cellStyle name="Output 2 4 2 2 4 10 2" xfId="39512" xr:uid="{00000000-0005-0000-0000-00001E9B0000}"/>
    <cellStyle name="Output 2 4 2 2 4 10 3" xfId="39513" xr:uid="{00000000-0005-0000-0000-00001F9B0000}"/>
    <cellStyle name="Output 2 4 2 2 4 11" xfId="39514" xr:uid="{00000000-0005-0000-0000-0000209B0000}"/>
    <cellStyle name="Output 2 4 2 2 4 12" xfId="39515" xr:uid="{00000000-0005-0000-0000-0000219B0000}"/>
    <cellStyle name="Output 2 4 2 2 4 2" xfId="39516" xr:uid="{00000000-0005-0000-0000-0000229B0000}"/>
    <cellStyle name="Output 2 4 2 2 4 2 2" xfId="39517" xr:uid="{00000000-0005-0000-0000-0000239B0000}"/>
    <cellStyle name="Output 2 4 2 2 4 2 3" xfId="39518" xr:uid="{00000000-0005-0000-0000-0000249B0000}"/>
    <cellStyle name="Output 2 4 2 2 4 3" xfId="39519" xr:uid="{00000000-0005-0000-0000-0000259B0000}"/>
    <cellStyle name="Output 2 4 2 2 4 3 2" xfId="39520" xr:uid="{00000000-0005-0000-0000-0000269B0000}"/>
    <cellStyle name="Output 2 4 2 2 4 3 3" xfId="39521" xr:uid="{00000000-0005-0000-0000-0000279B0000}"/>
    <cellStyle name="Output 2 4 2 2 4 4" xfId="39522" xr:uid="{00000000-0005-0000-0000-0000289B0000}"/>
    <cellStyle name="Output 2 4 2 2 4 4 2" xfId="39523" xr:uid="{00000000-0005-0000-0000-0000299B0000}"/>
    <cellStyle name="Output 2 4 2 2 4 4 3" xfId="39524" xr:uid="{00000000-0005-0000-0000-00002A9B0000}"/>
    <cellStyle name="Output 2 4 2 2 4 5" xfId="39525" xr:uid="{00000000-0005-0000-0000-00002B9B0000}"/>
    <cellStyle name="Output 2 4 2 2 4 5 2" xfId="39526" xr:uid="{00000000-0005-0000-0000-00002C9B0000}"/>
    <cellStyle name="Output 2 4 2 2 4 5 3" xfId="39527" xr:uid="{00000000-0005-0000-0000-00002D9B0000}"/>
    <cellStyle name="Output 2 4 2 2 4 6" xfId="39528" xr:uid="{00000000-0005-0000-0000-00002E9B0000}"/>
    <cellStyle name="Output 2 4 2 2 4 6 2" xfId="39529" xr:uid="{00000000-0005-0000-0000-00002F9B0000}"/>
    <cellStyle name="Output 2 4 2 2 4 6 3" xfId="39530" xr:uid="{00000000-0005-0000-0000-0000309B0000}"/>
    <cellStyle name="Output 2 4 2 2 4 7" xfId="39531" xr:uid="{00000000-0005-0000-0000-0000319B0000}"/>
    <cellStyle name="Output 2 4 2 2 4 7 2" xfId="39532" xr:uid="{00000000-0005-0000-0000-0000329B0000}"/>
    <cellStyle name="Output 2 4 2 2 4 7 3" xfId="39533" xr:uid="{00000000-0005-0000-0000-0000339B0000}"/>
    <cellStyle name="Output 2 4 2 2 4 8" xfId="39534" xr:uid="{00000000-0005-0000-0000-0000349B0000}"/>
    <cellStyle name="Output 2 4 2 2 4 8 2" xfId="39535" xr:uid="{00000000-0005-0000-0000-0000359B0000}"/>
    <cellStyle name="Output 2 4 2 2 4 8 3" xfId="39536" xr:uid="{00000000-0005-0000-0000-0000369B0000}"/>
    <cellStyle name="Output 2 4 2 2 4 9" xfId="39537" xr:uid="{00000000-0005-0000-0000-0000379B0000}"/>
    <cellStyle name="Output 2 4 2 2 4 9 2" xfId="39538" xr:uid="{00000000-0005-0000-0000-0000389B0000}"/>
    <cellStyle name="Output 2 4 2 2 4 9 3" xfId="39539" xr:uid="{00000000-0005-0000-0000-0000399B0000}"/>
    <cellStyle name="Output 2 4 2 2 5" xfId="39540" xr:uid="{00000000-0005-0000-0000-00003A9B0000}"/>
    <cellStyle name="Output 2 4 2 2 5 10" xfId="39541" xr:uid="{00000000-0005-0000-0000-00003B9B0000}"/>
    <cellStyle name="Output 2 4 2 2 5 10 2" xfId="39542" xr:uid="{00000000-0005-0000-0000-00003C9B0000}"/>
    <cellStyle name="Output 2 4 2 2 5 10 3" xfId="39543" xr:uid="{00000000-0005-0000-0000-00003D9B0000}"/>
    <cellStyle name="Output 2 4 2 2 5 11" xfId="39544" xr:uid="{00000000-0005-0000-0000-00003E9B0000}"/>
    <cellStyle name="Output 2 4 2 2 5 12" xfId="39545" xr:uid="{00000000-0005-0000-0000-00003F9B0000}"/>
    <cellStyle name="Output 2 4 2 2 5 2" xfId="39546" xr:uid="{00000000-0005-0000-0000-0000409B0000}"/>
    <cellStyle name="Output 2 4 2 2 5 2 2" xfId="39547" xr:uid="{00000000-0005-0000-0000-0000419B0000}"/>
    <cellStyle name="Output 2 4 2 2 5 2 3" xfId="39548" xr:uid="{00000000-0005-0000-0000-0000429B0000}"/>
    <cellStyle name="Output 2 4 2 2 5 3" xfId="39549" xr:uid="{00000000-0005-0000-0000-0000439B0000}"/>
    <cellStyle name="Output 2 4 2 2 5 3 2" xfId="39550" xr:uid="{00000000-0005-0000-0000-0000449B0000}"/>
    <cellStyle name="Output 2 4 2 2 5 3 3" xfId="39551" xr:uid="{00000000-0005-0000-0000-0000459B0000}"/>
    <cellStyle name="Output 2 4 2 2 5 4" xfId="39552" xr:uid="{00000000-0005-0000-0000-0000469B0000}"/>
    <cellStyle name="Output 2 4 2 2 5 4 2" xfId="39553" xr:uid="{00000000-0005-0000-0000-0000479B0000}"/>
    <cellStyle name="Output 2 4 2 2 5 4 3" xfId="39554" xr:uid="{00000000-0005-0000-0000-0000489B0000}"/>
    <cellStyle name="Output 2 4 2 2 5 5" xfId="39555" xr:uid="{00000000-0005-0000-0000-0000499B0000}"/>
    <cellStyle name="Output 2 4 2 2 5 5 2" xfId="39556" xr:uid="{00000000-0005-0000-0000-00004A9B0000}"/>
    <cellStyle name="Output 2 4 2 2 5 5 3" xfId="39557" xr:uid="{00000000-0005-0000-0000-00004B9B0000}"/>
    <cellStyle name="Output 2 4 2 2 5 6" xfId="39558" xr:uid="{00000000-0005-0000-0000-00004C9B0000}"/>
    <cellStyle name="Output 2 4 2 2 5 6 2" xfId="39559" xr:uid="{00000000-0005-0000-0000-00004D9B0000}"/>
    <cellStyle name="Output 2 4 2 2 5 6 3" xfId="39560" xr:uid="{00000000-0005-0000-0000-00004E9B0000}"/>
    <cellStyle name="Output 2 4 2 2 5 7" xfId="39561" xr:uid="{00000000-0005-0000-0000-00004F9B0000}"/>
    <cellStyle name="Output 2 4 2 2 5 7 2" xfId="39562" xr:uid="{00000000-0005-0000-0000-0000509B0000}"/>
    <cellStyle name="Output 2 4 2 2 5 7 3" xfId="39563" xr:uid="{00000000-0005-0000-0000-0000519B0000}"/>
    <cellStyle name="Output 2 4 2 2 5 8" xfId="39564" xr:uid="{00000000-0005-0000-0000-0000529B0000}"/>
    <cellStyle name="Output 2 4 2 2 5 8 2" xfId="39565" xr:uid="{00000000-0005-0000-0000-0000539B0000}"/>
    <cellStyle name="Output 2 4 2 2 5 8 3" xfId="39566" xr:uid="{00000000-0005-0000-0000-0000549B0000}"/>
    <cellStyle name="Output 2 4 2 2 5 9" xfId="39567" xr:uid="{00000000-0005-0000-0000-0000559B0000}"/>
    <cellStyle name="Output 2 4 2 2 5 9 2" xfId="39568" xr:uid="{00000000-0005-0000-0000-0000569B0000}"/>
    <cellStyle name="Output 2 4 2 2 5 9 3" xfId="39569" xr:uid="{00000000-0005-0000-0000-0000579B0000}"/>
    <cellStyle name="Output 2 4 2 2 6" xfId="39570" xr:uid="{00000000-0005-0000-0000-0000589B0000}"/>
    <cellStyle name="Output 2 4 2 2 6 10" xfId="39571" xr:uid="{00000000-0005-0000-0000-0000599B0000}"/>
    <cellStyle name="Output 2 4 2 2 6 10 2" xfId="39572" xr:uid="{00000000-0005-0000-0000-00005A9B0000}"/>
    <cellStyle name="Output 2 4 2 2 6 10 3" xfId="39573" xr:uid="{00000000-0005-0000-0000-00005B9B0000}"/>
    <cellStyle name="Output 2 4 2 2 6 11" xfId="39574" xr:uid="{00000000-0005-0000-0000-00005C9B0000}"/>
    <cellStyle name="Output 2 4 2 2 6 12" xfId="39575" xr:uid="{00000000-0005-0000-0000-00005D9B0000}"/>
    <cellStyle name="Output 2 4 2 2 6 2" xfId="39576" xr:uid="{00000000-0005-0000-0000-00005E9B0000}"/>
    <cellStyle name="Output 2 4 2 2 6 2 2" xfId="39577" xr:uid="{00000000-0005-0000-0000-00005F9B0000}"/>
    <cellStyle name="Output 2 4 2 2 6 2 3" xfId="39578" xr:uid="{00000000-0005-0000-0000-0000609B0000}"/>
    <cellStyle name="Output 2 4 2 2 6 3" xfId="39579" xr:uid="{00000000-0005-0000-0000-0000619B0000}"/>
    <cellStyle name="Output 2 4 2 2 6 3 2" xfId="39580" xr:uid="{00000000-0005-0000-0000-0000629B0000}"/>
    <cellStyle name="Output 2 4 2 2 6 3 3" xfId="39581" xr:uid="{00000000-0005-0000-0000-0000639B0000}"/>
    <cellStyle name="Output 2 4 2 2 6 4" xfId="39582" xr:uid="{00000000-0005-0000-0000-0000649B0000}"/>
    <cellStyle name="Output 2 4 2 2 6 4 2" xfId="39583" xr:uid="{00000000-0005-0000-0000-0000659B0000}"/>
    <cellStyle name="Output 2 4 2 2 6 4 3" xfId="39584" xr:uid="{00000000-0005-0000-0000-0000669B0000}"/>
    <cellStyle name="Output 2 4 2 2 6 5" xfId="39585" xr:uid="{00000000-0005-0000-0000-0000679B0000}"/>
    <cellStyle name="Output 2 4 2 2 6 5 2" xfId="39586" xr:uid="{00000000-0005-0000-0000-0000689B0000}"/>
    <cellStyle name="Output 2 4 2 2 6 5 3" xfId="39587" xr:uid="{00000000-0005-0000-0000-0000699B0000}"/>
    <cellStyle name="Output 2 4 2 2 6 6" xfId="39588" xr:uid="{00000000-0005-0000-0000-00006A9B0000}"/>
    <cellStyle name="Output 2 4 2 2 6 6 2" xfId="39589" xr:uid="{00000000-0005-0000-0000-00006B9B0000}"/>
    <cellStyle name="Output 2 4 2 2 6 6 3" xfId="39590" xr:uid="{00000000-0005-0000-0000-00006C9B0000}"/>
    <cellStyle name="Output 2 4 2 2 6 7" xfId="39591" xr:uid="{00000000-0005-0000-0000-00006D9B0000}"/>
    <cellStyle name="Output 2 4 2 2 6 7 2" xfId="39592" xr:uid="{00000000-0005-0000-0000-00006E9B0000}"/>
    <cellStyle name="Output 2 4 2 2 6 7 3" xfId="39593" xr:uid="{00000000-0005-0000-0000-00006F9B0000}"/>
    <cellStyle name="Output 2 4 2 2 6 8" xfId="39594" xr:uid="{00000000-0005-0000-0000-0000709B0000}"/>
    <cellStyle name="Output 2 4 2 2 6 8 2" xfId="39595" xr:uid="{00000000-0005-0000-0000-0000719B0000}"/>
    <cellStyle name="Output 2 4 2 2 6 8 3" xfId="39596" xr:uid="{00000000-0005-0000-0000-0000729B0000}"/>
    <cellStyle name="Output 2 4 2 2 6 9" xfId="39597" xr:uid="{00000000-0005-0000-0000-0000739B0000}"/>
    <cellStyle name="Output 2 4 2 2 6 9 2" xfId="39598" xr:uid="{00000000-0005-0000-0000-0000749B0000}"/>
    <cellStyle name="Output 2 4 2 2 6 9 3" xfId="39599" xr:uid="{00000000-0005-0000-0000-0000759B0000}"/>
    <cellStyle name="Output 2 4 2 2 7" xfId="39600" xr:uid="{00000000-0005-0000-0000-0000769B0000}"/>
    <cellStyle name="Output 2 4 2 2 7 10" xfId="39601" xr:uid="{00000000-0005-0000-0000-0000779B0000}"/>
    <cellStyle name="Output 2 4 2 2 7 10 2" xfId="39602" xr:uid="{00000000-0005-0000-0000-0000789B0000}"/>
    <cellStyle name="Output 2 4 2 2 7 10 3" xfId="39603" xr:uid="{00000000-0005-0000-0000-0000799B0000}"/>
    <cellStyle name="Output 2 4 2 2 7 11" xfId="39604" xr:uid="{00000000-0005-0000-0000-00007A9B0000}"/>
    <cellStyle name="Output 2 4 2 2 7 12" xfId="39605" xr:uid="{00000000-0005-0000-0000-00007B9B0000}"/>
    <cellStyle name="Output 2 4 2 2 7 2" xfId="39606" xr:uid="{00000000-0005-0000-0000-00007C9B0000}"/>
    <cellStyle name="Output 2 4 2 2 7 2 2" xfId="39607" xr:uid="{00000000-0005-0000-0000-00007D9B0000}"/>
    <cellStyle name="Output 2 4 2 2 7 2 3" xfId="39608" xr:uid="{00000000-0005-0000-0000-00007E9B0000}"/>
    <cellStyle name="Output 2 4 2 2 7 3" xfId="39609" xr:uid="{00000000-0005-0000-0000-00007F9B0000}"/>
    <cellStyle name="Output 2 4 2 2 7 3 2" xfId="39610" xr:uid="{00000000-0005-0000-0000-0000809B0000}"/>
    <cellStyle name="Output 2 4 2 2 7 3 3" xfId="39611" xr:uid="{00000000-0005-0000-0000-0000819B0000}"/>
    <cellStyle name="Output 2 4 2 2 7 4" xfId="39612" xr:uid="{00000000-0005-0000-0000-0000829B0000}"/>
    <cellStyle name="Output 2 4 2 2 7 4 2" xfId="39613" xr:uid="{00000000-0005-0000-0000-0000839B0000}"/>
    <cellStyle name="Output 2 4 2 2 7 4 3" xfId="39614" xr:uid="{00000000-0005-0000-0000-0000849B0000}"/>
    <cellStyle name="Output 2 4 2 2 7 5" xfId="39615" xr:uid="{00000000-0005-0000-0000-0000859B0000}"/>
    <cellStyle name="Output 2 4 2 2 7 5 2" xfId="39616" xr:uid="{00000000-0005-0000-0000-0000869B0000}"/>
    <cellStyle name="Output 2 4 2 2 7 5 3" xfId="39617" xr:uid="{00000000-0005-0000-0000-0000879B0000}"/>
    <cellStyle name="Output 2 4 2 2 7 6" xfId="39618" xr:uid="{00000000-0005-0000-0000-0000889B0000}"/>
    <cellStyle name="Output 2 4 2 2 7 6 2" xfId="39619" xr:uid="{00000000-0005-0000-0000-0000899B0000}"/>
    <cellStyle name="Output 2 4 2 2 7 6 3" xfId="39620" xr:uid="{00000000-0005-0000-0000-00008A9B0000}"/>
    <cellStyle name="Output 2 4 2 2 7 7" xfId="39621" xr:uid="{00000000-0005-0000-0000-00008B9B0000}"/>
    <cellStyle name="Output 2 4 2 2 7 7 2" xfId="39622" xr:uid="{00000000-0005-0000-0000-00008C9B0000}"/>
    <cellStyle name="Output 2 4 2 2 7 7 3" xfId="39623" xr:uid="{00000000-0005-0000-0000-00008D9B0000}"/>
    <cellStyle name="Output 2 4 2 2 7 8" xfId="39624" xr:uid="{00000000-0005-0000-0000-00008E9B0000}"/>
    <cellStyle name="Output 2 4 2 2 7 8 2" xfId="39625" xr:uid="{00000000-0005-0000-0000-00008F9B0000}"/>
    <cellStyle name="Output 2 4 2 2 7 8 3" xfId="39626" xr:uid="{00000000-0005-0000-0000-0000909B0000}"/>
    <cellStyle name="Output 2 4 2 2 7 9" xfId="39627" xr:uid="{00000000-0005-0000-0000-0000919B0000}"/>
    <cellStyle name="Output 2 4 2 2 7 9 2" xfId="39628" xr:uid="{00000000-0005-0000-0000-0000929B0000}"/>
    <cellStyle name="Output 2 4 2 2 7 9 3" xfId="39629" xr:uid="{00000000-0005-0000-0000-0000939B0000}"/>
    <cellStyle name="Output 2 4 2 2 8" xfId="39630" xr:uid="{00000000-0005-0000-0000-0000949B0000}"/>
    <cellStyle name="Output 2 4 2 2 8 10" xfId="39631" xr:uid="{00000000-0005-0000-0000-0000959B0000}"/>
    <cellStyle name="Output 2 4 2 2 8 10 2" xfId="39632" xr:uid="{00000000-0005-0000-0000-0000969B0000}"/>
    <cellStyle name="Output 2 4 2 2 8 10 3" xfId="39633" xr:uid="{00000000-0005-0000-0000-0000979B0000}"/>
    <cellStyle name="Output 2 4 2 2 8 11" xfId="39634" xr:uid="{00000000-0005-0000-0000-0000989B0000}"/>
    <cellStyle name="Output 2 4 2 2 8 12" xfId="39635" xr:uid="{00000000-0005-0000-0000-0000999B0000}"/>
    <cellStyle name="Output 2 4 2 2 8 2" xfId="39636" xr:uid="{00000000-0005-0000-0000-00009A9B0000}"/>
    <cellStyle name="Output 2 4 2 2 8 2 2" xfId="39637" xr:uid="{00000000-0005-0000-0000-00009B9B0000}"/>
    <cellStyle name="Output 2 4 2 2 8 2 3" xfId="39638" xr:uid="{00000000-0005-0000-0000-00009C9B0000}"/>
    <cellStyle name="Output 2 4 2 2 8 3" xfId="39639" xr:uid="{00000000-0005-0000-0000-00009D9B0000}"/>
    <cellStyle name="Output 2 4 2 2 8 3 2" xfId="39640" xr:uid="{00000000-0005-0000-0000-00009E9B0000}"/>
    <cellStyle name="Output 2 4 2 2 8 3 3" xfId="39641" xr:uid="{00000000-0005-0000-0000-00009F9B0000}"/>
    <cellStyle name="Output 2 4 2 2 8 4" xfId="39642" xr:uid="{00000000-0005-0000-0000-0000A09B0000}"/>
    <cellStyle name="Output 2 4 2 2 8 4 2" xfId="39643" xr:uid="{00000000-0005-0000-0000-0000A19B0000}"/>
    <cellStyle name="Output 2 4 2 2 8 4 3" xfId="39644" xr:uid="{00000000-0005-0000-0000-0000A29B0000}"/>
    <cellStyle name="Output 2 4 2 2 8 5" xfId="39645" xr:uid="{00000000-0005-0000-0000-0000A39B0000}"/>
    <cellStyle name="Output 2 4 2 2 8 5 2" xfId="39646" xr:uid="{00000000-0005-0000-0000-0000A49B0000}"/>
    <cellStyle name="Output 2 4 2 2 8 5 3" xfId="39647" xr:uid="{00000000-0005-0000-0000-0000A59B0000}"/>
    <cellStyle name="Output 2 4 2 2 8 6" xfId="39648" xr:uid="{00000000-0005-0000-0000-0000A69B0000}"/>
    <cellStyle name="Output 2 4 2 2 8 6 2" xfId="39649" xr:uid="{00000000-0005-0000-0000-0000A79B0000}"/>
    <cellStyle name="Output 2 4 2 2 8 6 3" xfId="39650" xr:uid="{00000000-0005-0000-0000-0000A89B0000}"/>
    <cellStyle name="Output 2 4 2 2 8 7" xfId="39651" xr:uid="{00000000-0005-0000-0000-0000A99B0000}"/>
    <cellStyle name="Output 2 4 2 2 8 7 2" xfId="39652" xr:uid="{00000000-0005-0000-0000-0000AA9B0000}"/>
    <cellStyle name="Output 2 4 2 2 8 7 3" xfId="39653" xr:uid="{00000000-0005-0000-0000-0000AB9B0000}"/>
    <cellStyle name="Output 2 4 2 2 8 8" xfId="39654" xr:uid="{00000000-0005-0000-0000-0000AC9B0000}"/>
    <cellStyle name="Output 2 4 2 2 8 8 2" xfId="39655" xr:uid="{00000000-0005-0000-0000-0000AD9B0000}"/>
    <cellStyle name="Output 2 4 2 2 8 8 3" xfId="39656" xr:uid="{00000000-0005-0000-0000-0000AE9B0000}"/>
    <cellStyle name="Output 2 4 2 2 8 9" xfId="39657" xr:uid="{00000000-0005-0000-0000-0000AF9B0000}"/>
    <cellStyle name="Output 2 4 2 2 8 9 2" xfId="39658" xr:uid="{00000000-0005-0000-0000-0000B09B0000}"/>
    <cellStyle name="Output 2 4 2 2 8 9 3" xfId="39659" xr:uid="{00000000-0005-0000-0000-0000B19B0000}"/>
    <cellStyle name="Output 2 4 2 2 9" xfId="39660" xr:uid="{00000000-0005-0000-0000-0000B29B0000}"/>
    <cellStyle name="Output 2 4 2 2 9 10" xfId="39661" xr:uid="{00000000-0005-0000-0000-0000B39B0000}"/>
    <cellStyle name="Output 2 4 2 2 9 11" xfId="39662" xr:uid="{00000000-0005-0000-0000-0000B49B0000}"/>
    <cellStyle name="Output 2 4 2 2 9 12" xfId="39663" xr:uid="{00000000-0005-0000-0000-0000B59B0000}"/>
    <cellStyle name="Output 2 4 2 2 9 2" xfId="39664" xr:uid="{00000000-0005-0000-0000-0000B69B0000}"/>
    <cellStyle name="Output 2 4 2 2 9 2 2" xfId="39665" xr:uid="{00000000-0005-0000-0000-0000B79B0000}"/>
    <cellStyle name="Output 2 4 2 2 9 2 3" xfId="39666" xr:uid="{00000000-0005-0000-0000-0000B89B0000}"/>
    <cellStyle name="Output 2 4 2 2 9 3" xfId="39667" xr:uid="{00000000-0005-0000-0000-0000B99B0000}"/>
    <cellStyle name="Output 2 4 2 2 9 3 2" xfId="39668" xr:uid="{00000000-0005-0000-0000-0000BA9B0000}"/>
    <cellStyle name="Output 2 4 2 2 9 3 3" xfId="39669" xr:uid="{00000000-0005-0000-0000-0000BB9B0000}"/>
    <cellStyle name="Output 2 4 2 2 9 4" xfId="39670" xr:uid="{00000000-0005-0000-0000-0000BC9B0000}"/>
    <cellStyle name="Output 2 4 2 2 9 4 2" xfId="39671" xr:uid="{00000000-0005-0000-0000-0000BD9B0000}"/>
    <cellStyle name="Output 2 4 2 2 9 4 3" xfId="39672" xr:uid="{00000000-0005-0000-0000-0000BE9B0000}"/>
    <cellStyle name="Output 2 4 2 2 9 5" xfId="39673" xr:uid="{00000000-0005-0000-0000-0000BF9B0000}"/>
    <cellStyle name="Output 2 4 2 2 9 5 2" xfId="39674" xr:uid="{00000000-0005-0000-0000-0000C09B0000}"/>
    <cellStyle name="Output 2 4 2 2 9 5 3" xfId="39675" xr:uid="{00000000-0005-0000-0000-0000C19B0000}"/>
    <cellStyle name="Output 2 4 2 2 9 6" xfId="39676" xr:uid="{00000000-0005-0000-0000-0000C29B0000}"/>
    <cellStyle name="Output 2 4 2 2 9 6 2" xfId="39677" xr:uid="{00000000-0005-0000-0000-0000C39B0000}"/>
    <cellStyle name="Output 2 4 2 2 9 6 3" xfId="39678" xr:uid="{00000000-0005-0000-0000-0000C49B0000}"/>
    <cellStyle name="Output 2 4 2 2 9 7" xfId="39679" xr:uid="{00000000-0005-0000-0000-0000C59B0000}"/>
    <cellStyle name="Output 2 4 2 2 9 7 2" xfId="39680" xr:uid="{00000000-0005-0000-0000-0000C69B0000}"/>
    <cellStyle name="Output 2 4 2 2 9 7 3" xfId="39681" xr:uid="{00000000-0005-0000-0000-0000C79B0000}"/>
    <cellStyle name="Output 2 4 2 2 9 8" xfId="39682" xr:uid="{00000000-0005-0000-0000-0000C89B0000}"/>
    <cellStyle name="Output 2 4 2 2 9 8 2" xfId="39683" xr:uid="{00000000-0005-0000-0000-0000C99B0000}"/>
    <cellStyle name="Output 2 4 2 2 9 8 3" xfId="39684" xr:uid="{00000000-0005-0000-0000-0000CA9B0000}"/>
    <cellStyle name="Output 2 4 2 2 9 9" xfId="39685" xr:uid="{00000000-0005-0000-0000-0000CB9B0000}"/>
    <cellStyle name="Output 2 4 2 2 9 9 2" xfId="39686" xr:uid="{00000000-0005-0000-0000-0000CC9B0000}"/>
    <cellStyle name="Output 2 4 2 2 9 9 3" xfId="39687" xr:uid="{00000000-0005-0000-0000-0000CD9B0000}"/>
    <cellStyle name="Output 2 4 2 3" xfId="39688" xr:uid="{00000000-0005-0000-0000-0000CE9B0000}"/>
    <cellStyle name="Output 2 4 2 3 10" xfId="39689" xr:uid="{00000000-0005-0000-0000-0000CF9B0000}"/>
    <cellStyle name="Output 2 4 2 3 10 2" xfId="39690" xr:uid="{00000000-0005-0000-0000-0000D09B0000}"/>
    <cellStyle name="Output 2 4 2 3 10 3" xfId="39691" xr:uid="{00000000-0005-0000-0000-0000D19B0000}"/>
    <cellStyle name="Output 2 4 2 3 11" xfId="39692" xr:uid="{00000000-0005-0000-0000-0000D29B0000}"/>
    <cellStyle name="Output 2 4 2 3 11 2" xfId="39693" xr:uid="{00000000-0005-0000-0000-0000D39B0000}"/>
    <cellStyle name="Output 2 4 2 3 11 3" xfId="39694" xr:uid="{00000000-0005-0000-0000-0000D49B0000}"/>
    <cellStyle name="Output 2 4 2 3 12" xfId="39695" xr:uid="{00000000-0005-0000-0000-0000D59B0000}"/>
    <cellStyle name="Output 2 4 2 3 12 2" xfId="39696" xr:uid="{00000000-0005-0000-0000-0000D69B0000}"/>
    <cellStyle name="Output 2 4 2 3 12 3" xfId="39697" xr:uid="{00000000-0005-0000-0000-0000D79B0000}"/>
    <cellStyle name="Output 2 4 2 3 13" xfId="39698" xr:uid="{00000000-0005-0000-0000-0000D89B0000}"/>
    <cellStyle name="Output 2 4 2 3 13 2" xfId="39699" xr:uid="{00000000-0005-0000-0000-0000D99B0000}"/>
    <cellStyle name="Output 2 4 2 3 13 3" xfId="39700" xr:uid="{00000000-0005-0000-0000-0000DA9B0000}"/>
    <cellStyle name="Output 2 4 2 3 14" xfId="39701" xr:uid="{00000000-0005-0000-0000-0000DB9B0000}"/>
    <cellStyle name="Output 2 4 2 3 14 2" xfId="39702" xr:uid="{00000000-0005-0000-0000-0000DC9B0000}"/>
    <cellStyle name="Output 2 4 2 3 14 3" xfId="39703" xr:uid="{00000000-0005-0000-0000-0000DD9B0000}"/>
    <cellStyle name="Output 2 4 2 3 15" xfId="39704" xr:uid="{00000000-0005-0000-0000-0000DE9B0000}"/>
    <cellStyle name="Output 2 4 2 3 15 2" xfId="39705" xr:uid="{00000000-0005-0000-0000-0000DF9B0000}"/>
    <cellStyle name="Output 2 4 2 3 15 3" xfId="39706" xr:uid="{00000000-0005-0000-0000-0000E09B0000}"/>
    <cellStyle name="Output 2 4 2 3 16" xfId="39707" xr:uid="{00000000-0005-0000-0000-0000E19B0000}"/>
    <cellStyle name="Output 2 4 2 3 16 2" xfId="39708" xr:uid="{00000000-0005-0000-0000-0000E29B0000}"/>
    <cellStyle name="Output 2 4 2 3 16 3" xfId="39709" xr:uid="{00000000-0005-0000-0000-0000E39B0000}"/>
    <cellStyle name="Output 2 4 2 3 17" xfId="39710" xr:uid="{00000000-0005-0000-0000-0000E49B0000}"/>
    <cellStyle name="Output 2 4 2 3 17 2" xfId="39711" xr:uid="{00000000-0005-0000-0000-0000E59B0000}"/>
    <cellStyle name="Output 2 4 2 3 17 3" xfId="39712" xr:uid="{00000000-0005-0000-0000-0000E69B0000}"/>
    <cellStyle name="Output 2 4 2 3 18" xfId="39713" xr:uid="{00000000-0005-0000-0000-0000E79B0000}"/>
    <cellStyle name="Output 2 4 2 3 19" xfId="39714" xr:uid="{00000000-0005-0000-0000-0000E89B0000}"/>
    <cellStyle name="Output 2 4 2 3 2" xfId="39715" xr:uid="{00000000-0005-0000-0000-0000E99B0000}"/>
    <cellStyle name="Output 2 4 2 3 2 2" xfId="39716" xr:uid="{00000000-0005-0000-0000-0000EA9B0000}"/>
    <cellStyle name="Output 2 4 2 3 2 2 2" xfId="39717" xr:uid="{00000000-0005-0000-0000-0000EB9B0000}"/>
    <cellStyle name="Output 2 4 2 3 2 2 3" xfId="39718" xr:uid="{00000000-0005-0000-0000-0000EC9B0000}"/>
    <cellStyle name="Output 2 4 2 3 2 2 4" xfId="39719" xr:uid="{00000000-0005-0000-0000-0000ED9B0000}"/>
    <cellStyle name="Output 2 4 2 3 2 3" xfId="39720" xr:uid="{00000000-0005-0000-0000-0000EE9B0000}"/>
    <cellStyle name="Output 2 4 2 3 2 4" xfId="39721" xr:uid="{00000000-0005-0000-0000-0000EF9B0000}"/>
    <cellStyle name="Output 2 4 2 3 3" xfId="39722" xr:uid="{00000000-0005-0000-0000-0000F09B0000}"/>
    <cellStyle name="Output 2 4 2 3 3 2" xfId="39723" xr:uid="{00000000-0005-0000-0000-0000F19B0000}"/>
    <cellStyle name="Output 2 4 2 3 3 2 2" xfId="39724" xr:uid="{00000000-0005-0000-0000-0000F29B0000}"/>
    <cellStyle name="Output 2 4 2 3 3 2 3" xfId="39725" xr:uid="{00000000-0005-0000-0000-0000F39B0000}"/>
    <cellStyle name="Output 2 4 2 3 3 2 4" xfId="39726" xr:uid="{00000000-0005-0000-0000-0000F49B0000}"/>
    <cellStyle name="Output 2 4 2 3 3 3" xfId="39727" xr:uid="{00000000-0005-0000-0000-0000F59B0000}"/>
    <cellStyle name="Output 2 4 2 3 3 4" xfId="39728" xr:uid="{00000000-0005-0000-0000-0000F69B0000}"/>
    <cellStyle name="Output 2 4 2 3 4" xfId="39729" xr:uid="{00000000-0005-0000-0000-0000F79B0000}"/>
    <cellStyle name="Output 2 4 2 3 4 2" xfId="39730" xr:uid="{00000000-0005-0000-0000-0000F89B0000}"/>
    <cellStyle name="Output 2 4 2 3 4 2 2" xfId="39731" xr:uid="{00000000-0005-0000-0000-0000F99B0000}"/>
    <cellStyle name="Output 2 4 2 3 4 2 3" xfId="39732" xr:uid="{00000000-0005-0000-0000-0000FA9B0000}"/>
    <cellStyle name="Output 2 4 2 3 4 2 4" xfId="39733" xr:uid="{00000000-0005-0000-0000-0000FB9B0000}"/>
    <cellStyle name="Output 2 4 2 3 4 3" xfId="39734" xr:uid="{00000000-0005-0000-0000-0000FC9B0000}"/>
    <cellStyle name="Output 2 4 2 3 4 4" xfId="39735" xr:uid="{00000000-0005-0000-0000-0000FD9B0000}"/>
    <cellStyle name="Output 2 4 2 3 5" xfId="39736" xr:uid="{00000000-0005-0000-0000-0000FE9B0000}"/>
    <cellStyle name="Output 2 4 2 3 5 2" xfId="39737" xr:uid="{00000000-0005-0000-0000-0000FF9B0000}"/>
    <cellStyle name="Output 2 4 2 3 5 2 2" xfId="39738" xr:uid="{00000000-0005-0000-0000-0000009C0000}"/>
    <cellStyle name="Output 2 4 2 3 5 2 3" xfId="39739" xr:uid="{00000000-0005-0000-0000-0000019C0000}"/>
    <cellStyle name="Output 2 4 2 3 5 2 4" xfId="39740" xr:uid="{00000000-0005-0000-0000-0000029C0000}"/>
    <cellStyle name="Output 2 4 2 3 5 3" xfId="39741" xr:uid="{00000000-0005-0000-0000-0000039C0000}"/>
    <cellStyle name="Output 2 4 2 3 5 4" xfId="39742" xr:uid="{00000000-0005-0000-0000-0000049C0000}"/>
    <cellStyle name="Output 2 4 2 3 6" xfId="39743" xr:uid="{00000000-0005-0000-0000-0000059C0000}"/>
    <cellStyle name="Output 2 4 2 3 6 2" xfId="39744" xr:uid="{00000000-0005-0000-0000-0000069C0000}"/>
    <cellStyle name="Output 2 4 2 3 6 2 2" xfId="39745" xr:uid="{00000000-0005-0000-0000-0000079C0000}"/>
    <cellStyle name="Output 2 4 2 3 6 2 3" xfId="39746" xr:uid="{00000000-0005-0000-0000-0000089C0000}"/>
    <cellStyle name="Output 2 4 2 3 6 2 4" xfId="39747" xr:uid="{00000000-0005-0000-0000-0000099C0000}"/>
    <cellStyle name="Output 2 4 2 3 6 3" xfId="39748" xr:uid="{00000000-0005-0000-0000-00000A9C0000}"/>
    <cellStyle name="Output 2 4 2 3 6 4" xfId="39749" xr:uid="{00000000-0005-0000-0000-00000B9C0000}"/>
    <cellStyle name="Output 2 4 2 3 7" xfId="39750" xr:uid="{00000000-0005-0000-0000-00000C9C0000}"/>
    <cellStyle name="Output 2 4 2 3 7 2" xfId="39751" xr:uid="{00000000-0005-0000-0000-00000D9C0000}"/>
    <cellStyle name="Output 2 4 2 3 7 2 2" xfId="39752" xr:uid="{00000000-0005-0000-0000-00000E9C0000}"/>
    <cellStyle name="Output 2 4 2 3 7 2 3" xfId="39753" xr:uid="{00000000-0005-0000-0000-00000F9C0000}"/>
    <cellStyle name="Output 2 4 2 3 7 2 4" xfId="39754" xr:uid="{00000000-0005-0000-0000-0000109C0000}"/>
    <cellStyle name="Output 2 4 2 3 7 3" xfId="39755" xr:uid="{00000000-0005-0000-0000-0000119C0000}"/>
    <cellStyle name="Output 2 4 2 3 7 4" xfId="39756" xr:uid="{00000000-0005-0000-0000-0000129C0000}"/>
    <cellStyle name="Output 2 4 2 3 8" xfId="39757" xr:uid="{00000000-0005-0000-0000-0000139C0000}"/>
    <cellStyle name="Output 2 4 2 3 8 2" xfId="39758" xr:uid="{00000000-0005-0000-0000-0000149C0000}"/>
    <cellStyle name="Output 2 4 2 3 8 2 2" xfId="39759" xr:uid="{00000000-0005-0000-0000-0000159C0000}"/>
    <cellStyle name="Output 2 4 2 3 8 2 3" xfId="39760" xr:uid="{00000000-0005-0000-0000-0000169C0000}"/>
    <cellStyle name="Output 2 4 2 3 8 2 4" xfId="39761" xr:uid="{00000000-0005-0000-0000-0000179C0000}"/>
    <cellStyle name="Output 2 4 2 3 8 3" xfId="39762" xr:uid="{00000000-0005-0000-0000-0000189C0000}"/>
    <cellStyle name="Output 2 4 2 3 8 4" xfId="39763" xr:uid="{00000000-0005-0000-0000-0000199C0000}"/>
    <cellStyle name="Output 2 4 2 3 9" xfId="39764" xr:uid="{00000000-0005-0000-0000-00001A9C0000}"/>
    <cellStyle name="Output 2 4 2 3 9 2" xfId="39765" xr:uid="{00000000-0005-0000-0000-00001B9C0000}"/>
    <cellStyle name="Output 2 4 2 3 9 3" xfId="39766" xr:uid="{00000000-0005-0000-0000-00001C9C0000}"/>
    <cellStyle name="Output 2 4 2 4" xfId="39767" xr:uid="{00000000-0005-0000-0000-00001D9C0000}"/>
    <cellStyle name="Output 2 4 2 4 10" xfId="39768" xr:uid="{00000000-0005-0000-0000-00001E9C0000}"/>
    <cellStyle name="Output 2 4 2 4 10 2" xfId="39769" xr:uid="{00000000-0005-0000-0000-00001F9C0000}"/>
    <cellStyle name="Output 2 4 2 4 10 3" xfId="39770" xr:uid="{00000000-0005-0000-0000-0000209C0000}"/>
    <cellStyle name="Output 2 4 2 4 11" xfId="39771" xr:uid="{00000000-0005-0000-0000-0000219C0000}"/>
    <cellStyle name="Output 2 4 2 4 12" xfId="39772" xr:uid="{00000000-0005-0000-0000-0000229C0000}"/>
    <cellStyle name="Output 2 4 2 4 2" xfId="39773" xr:uid="{00000000-0005-0000-0000-0000239C0000}"/>
    <cellStyle name="Output 2 4 2 4 2 2" xfId="39774" xr:uid="{00000000-0005-0000-0000-0000249C0000}"/>
    <cellStyle name="Output 2 4 2 4 2 3" xfId="39775" xr:uid="{00000000-0005-0000-0000-0000259C0000}"/>
    <cellStyle name="Output 2 4 2 4 3" xfId="39776" xr:uid="{00000000-0005-0000-0000-0000269C0000}"/>
    <cellStyle name="Output 2 4 2 4 3 2" xfId="39777" xr:uid="{00000000-0005-0000-0000-0000279C0000}"/>
    <cellStyle name="Output 2 4 2 4 3 3" xfId="39778" xr:uid="{00000000-0005-0000-0000-0000289C0000}"/>
    <cellStyle name="Output 2 4 2 4 4" xfId="39779" xr:uid="{00000000-0005-0000-0000-0000299C0000}"/>
    <cellStyle name="Output 2 4 2 4 4 2" xfId="39780" xr:uid="{00000000-0005-0000-0000-00002A9C0000}"/>
    <cellStyle name="Output 2 4 2 4 4 3" xfId="39781" xr:uid="{00000000-0005-0000-0000-00002B9C0000}"/>
    <cellStyle name="Output 2 4 2 4 5" xfId="39782" xr:uid="{00000000-0005-0000-0000-00002C9C0000}"/>
    <cellStyle name="Output 2 4 2 4 5 2" xfId="39783" xr:uid="{00000000-0005-0000-0000-00002D9C0000}"/>
    <cellStyle name="Output 2 4 2 4 5 3" xfId="39784" xr:uid="{00000000-0005-0000-0000-00002E9C0000}"/>
    <cellStyle name="Output 2 4 2 4 6" xfId="39785" xr:uid="{00000000-0005-0000-0000-00002F9C0000}"/>
    <cellStyle name="Output 2 4 2 4 6 2" xfId="39786" xr:uid="{00000000-0005-0000-0000-0000309C0000}"/>
    <cellStyle name="Output 2 4 2 4 6 3" xfId="39787" xr:uid="{00000000-0005-0000-0000-0000319C0000}"/>
    <cellStyle name="Output 2 4 2 4 7" xfId="39788" xr:uid="{00000000-0005-0000-0000-0000329C0000}"/>
    <cellStyle name="Output 2 4 2 4 7 2" xfId="39789" xr:uid="{00000000-0005-0000-0000-0000339C0000}"/>
    <cellStyle name="Output 2 4 2 4 7 3" xfId="39790" xr:uid="{00000000-0005-0000-0000-0000349C0000}"/>
    <cellStyle name="Output 2 4 2 4 8" xfId="39791" xr:uid="{00000000-0005-0000-0000-0000359C0000}"/>
    <cellStyle name="Output 2 4 2 4 8 2" xfId="39792" xr:uid="{00000000-0005-0000-0000-0000369C0000}"/>
    <cellStyle name="Output 2 4 2 4 8 3" xfId="39793" xr:uid="{00000000-0005-0000-0000-0000379C0000}"/>
    <cellStyle name="Output 2 4 2 4 9" xfId="39794" xr:uid="{00000000-0005-0000-0000-0000389C0000}"/>
    <cellStyle name="Output 2 4 2 4 9 2" xfId="39795" xr:uid="{00000000-0005-0000-0000-0000399C0000}"/>
    <cellStyle name="Output 2 4 2 4 9 3" xfId="39796" xr:uid="{00000000-0005-0000-0000-00003A9C0000}"/>
    <cellStyle name="Output 2 4 2 5" xfId="39797" xr:uid="{00000000-0005-0000-0000-00003B9C0000}"/>
    <cellStyle name="Output 2 4 2 5 10" xfId="39798" xr:uid="{00000000-0005-0000-0000-00003C9C0000}"/>
    <cellStyle name="Output 2 4 2 5 10 2" xfId="39799" xr:uid="{00000000-0005-0000-0000-00003D9C0000}"/>
    <cellStyle name="Output 2 4 2 5 10 3" xfId="39800" xr:uid="{00000000-0005-0000-0000-00003E9C0000}"/>
    <cellStyle name="Output 2 4 2 5 11" xfId="39801" xr:uid="{00000000-0005-0000-0000-00003F9C0000}"/>
    <cellStyle name="Output 2 4 2 5 12" xfId="39802" xr:uid="{00000000-0005-0000-0000-0000409C0000}"/>
    <cellStyle name="Output 2 4 2 5 2" xfId="39803" xr:uid="{00000000-0005-0000-0000-0000419C0000}"/>
    <cellStyle name="Output 2 4 2 5 2 2" xfId="39804" xr:uid="{00000000-0005-0000-0000-0000429C0000}"/>
    <cellStyle name="Output 2 4 2 5 2 3" xfId="39805" xr:uid="{00000000-0005-0000-0000-0000439C0000}"/>
    <cellStyle name="Output 2 4 2 5 3" xfId="39806" xr:uid="{00000000-0005-0000-0000-0000449C0000}"/>
    <cellStyle name="Output 2 4 2 5 3 2" xfId="39807" xr:uid="{00000000-0005-0000-0000-0000459C0000}"/>
    <cellStyle name="Output 2 4 2 5 3 3" xfId="39808" xr:uid="{00000000-0005-0000-0000-0000469C0000}"/>
    <cellStyle name="Output 2 4 2 5 4" xfId="39809" xr:uid="{00000000-0005-0000-0000-0000479C0000}"/>
    <cellStyle name="Output 2 4 2 5 4 2" xfId="39810" xr:uid="{00000000-0005-0000-0000-0000489C0000}"/>
    <cellStyle name="Output 2 4 2 5 4 3" xfId="39811" xr:uid="{00000000-0005-0000-0000-0000499C0000}"/>
    <cellStyle name="Output 2 4 2 5 5" xfId="39812" xr:uid="{00000000-0005-0000-0000-00004A9C0000}"/>
    <cellStyle name="Output 2 4 2 5 5 2" xfId="39813" xr:uid="{00000000-0005-0000-0000-00004B9C0000}"/>
    <cellStyle name="Output 2 4 2 5 5 3" xfId="39814" xr:uid="{00000000-0005-0000-0000-00004C9C0000}"/>
    <cellStyle name="Output 2 4 2 5 6" xfId="39815" xr:uid="{00000000-0005-0000-0000-00004D9C0000}"/>
    <cellStyle name="Output 2 4 2 5 6 2" xfId="39816" xr:uid="{00000000-0005-0000-0000-00004E9C0000}"/>
    <cellStyle name="Output 2 4 2 5 6 3" xfId="39817" xr:uid="{00000000-0005-0000-0000-00004F9C0000}"/>
    <cellStyle name="Output 2 4 2 5 7" xfId="39818" xr:uid="{00000000-0005-0000-0000-0000509C0000}"/>
    <cellStyle name="Output 2 4 2 5 7 2" xfId="39819" xr:uid="{00000000-0005-0000-0000-0000519C0000}"/>
    <cellStyle name="Output 2 4 2 5 7 3" xfId="39820" xr:uid="{00000000-0005-0000-0000-0000529C0000}"/>
    <cellStyle name="Output 2 4 2 5 8" xfId="39821" xr:uid="{00000000-0005-0000-0000-0000539C0000}"/>
    <cellStyle name="Output 2 4 2 5 8 2" xfId="39822" xr:uid="{00000000-0005-0000-0000-0000549C0000}"/>
    <cellStyle name="Output 2 4 2 5 8 3" xfId="39823" xr:uid="{00000000-0005-0000-0000-0000559C0000}"/>
    <cellStyle name="Output 2 4 2 5 9" xfId="39824" xr:uid="{00000000-0005-0000-0000-0000569C0000}"/>
    <cellStyle name="Output 2 4 2 5 9 2" xfId="39825" xr:uid="{00000000-0005-0000-0000-0000579C0000}"/>
    <cellStyle name="Output 2 4 2 5 9 3" xfId="39826" xr:uid="{00000000-0005-0000-0000-0000589C0000}"/>
    <cellStyle name="Output 2 4 2 6" xfId="39827" xr:uid="{00000000-0005-0000-0000-0000599C0000}"/>
    <cellStyle name="Output 2 4 2 6 2" xfId="39828" xr:uid="{00000000-0005-0000-0000-00005A9C0000}"/>
    <cellStyle name="Output 2 4 2 6 2 2" xfId="39829" xr:uid="{00000000-0005-0000-0000-00005B9C0000}"/>
    <cellStyle name="Output 2 4 2 6 2 3" xfId="39830" xr:uid="{00000000-0005-0000-0000-00005C9C0000}"/>
    <cellStyle name="Output 2 4 2 6 2 4" xfId="39831" xr:uid="{00000000-0005-0000-0000-00005D9C0000}"/>
    <cellStyle name="Output 2 4 2 6 3" xfId="39832" xr:uid="{00000000-0005-0000-0000-00005E9C0000}"/>
    <cellStyle name="Output 2 4 2 6 4" xfId="39833" xr:uid="{00000000-0005-0000-0000-00005F9C0000}"/>
    <cellStyle name="Output 2 4 2 7" xfId="39834" xr:uid="{00000000-0005-0000-0000-0000609C0000}"/>
    <cellStyle name="Output 2 4 2 7 2" xfId="39835" xr:uid="{00000000-0005-0000-0000-0000619C0000}"/>
    <cellStyle name="Output 2 4 2 7 2 2" xfId="39836" xr:uid="{00000000-0005-0000-0000-0000629C0000}"/>
    <cellStyle name="Output 2 4 2 7 2 3" xfId="39837" xr:uid="{00000000-0005-0000-0000-0000639C0000}"/>
    <cellStyle name="Output 2 4 2 7 2 4" xfId="39838" xr:uid="{00000000-0005-0000-0000-0000649C0000}"/>
    <cellStyle name="Output 2 4 2 7 3" xfId="39839" xr:uid="{00000000-0005-0000-0000-0000659C0000}"/>
    <cellStyle name="Output 2 4 2 7 4" xfId="39840" xr:uid="{00000000-0005-0000-0000-0000669C0000}"/>
    <cellStyle name="Output 2 4 2 8" xfId="39841" xr:uid="{00000000-0005-0000-0000-0000679C0000}"/>
    <cellStyle name="Output 2 4 2 8 2" xfId="39842" xr:uid="{00000000-0005-0000-0000-0000689C0000}"/>
    <cellStyle name="Output 2 4 2 8 2 2" xfId="39843" xr:uid="{00000000-0005-0000-0000-0000699C0000}"/>
    <cellStyle name="Output 2 4 2 8 2 3" xfId="39844" xr:uid="{00000000-0005-0000-0000-00006A9C0000}"/>
    <cellStyle name="Output 2 4 2 8 2 4" xfId="39845" xr:uid="{00000000-0005-0000-0000-00006B9C0000}"/>
    <cellStyle name="Output 2 4 2 8 3" xfId="39846" xr:uid="{00000000-0005-0000-0000-00006C9C0000}"/>
    <cellStyle name="Output 2 4 2 8 4" xfId="39847" xr:uid="{00000000-0005-0000-0000-00006D9C0000}"/>
    <cellStyle name="Output 2 4 2 9" xfId="39848" xr:uid="{00000000-0005-0000-0000-00006E9C0000}"/>
    <cellStyle name="Output 2 4 2 9 2" xfId="39849" xr:uid="{00000000-0005-0000-0000-00006F9C0000}"/>
    <cellStyle name="Output 2 4 2 9 2 2" xfId="39850" xr:uid="{00000000-0005-0000-0000-0000709C0000}"/>
    <cellStyle name="Output 2 4 2 9 2 3" xfId="39851" xr:uid="{00000000-0005-0000-0000-0000719C0000}"/>
    <cellStyle name="Output 2 4 2 9 2 4" xfId="39852" xr:uid="{00000000-0005-0000-0000-0000729C0000}"/>
    <cellStyle name="Output 2 4 2 9 3" xfId="39853" xr:uid="{00000000-0005-0000-0000-0000739C0000}"/>
    <cellStyle name="Output 2 4 2 9 4" xfId="39854" xr:uid="{00000000-0005-0000-0000-0000749C0000}"/>
    <cellStyle name="Output 2 4 3" xfId="412" xr:uid="{00000000-0005-0000-0000-0000759C0000}"/>
    <cellStyle name="Output 2 4 3 10" xfId="39855" xr:uid="{00000000-0005-0000-0000-0000769C0000}"/>
    <cellStyle name="Output 2 4 3 10 2" xfId="39856" xr:uid="{00000000-0005-0000-0000-0000779C0000}"/>
    <cellStyle name="Output 2 4 3 10 3" xfId="39857" xr:uid="{00000000-0005-0000-0000-0000789C0000}"/>
    <cellStyle name="Output 2 4 3 11" xfId="58270" xr:uid="{00000000-0005-0000-0000-0000799C0000}"/>
    <cellStyle name="Output 2 4 3 2" xfId="39858" xr:uid="{00000000-0005-0000-0000-00007A9C0000}"/>
    <cellStyle name="Output 2 4 3 2 10" xfId="39859" xr:uid="{00000000-0005-0000-0000-00007B9C0000}"/>
    <cellStyle name="Output 2 4 3 2 10 10" xfId="39860" xr:uid="{00000000-0005-0000-0000-00007C9C0000}"/>
    <cellStyle name="Output 2 4 3 2 10 11" xfId="39861" xr:uid="{00000000-0005-0000-0000-00007D9C0000}"/>
    <cellStyle name="Output 2 4 3 2 10 12" xfId="39862" xr:uid="{00000000-0005-0000-0000-00007E9C0000}"/>
    <cellStyle name="Output 2 4 3 2 10 2" xfId="39863" xr:uid="{00000000-0005-0000-0000-00007F9C0000}"/>
    <cellStyle name="Output 2 4 3 2 10 2 2" xfId="39864" xr:uid="{00000000-0005-0000-0000-0000809C0000}"/>
    <cellStyle name="Output 2 4 3 2 10 2 3" xfId="39865" xr:uid="{00000000-0005-0000-0000-0000819C0000}"/>
    <cellStyle name="Output 2 4 3 2 10 3" xfId="39866" xr:uid="{00000000-0005-0000-0000-0000829C0000}"/>
    <cellStyle name="Output 2 4 3 2 10 3 2" xfId="39867" xr:uid="{00000000-0005-0000-0000-0000839C0000}"/>
    <cellStyle name="Output 2 4 3 2 10 3 3" xfId="39868" xr:uid="{00000000-0005-0000-0000-0000849C0000}"/>
    <cellStyle name="Output 2 4 3 2 10 4" xfId="39869" xr:uid="{00000000-0005-0000-0000-0000859C0000}"/>
    <cellStyle name="Output 2 4 3 2 10 4 2" xfId="39870" xr:uid="{00000000-0005-0000-0000-0000869C0000}"/>
    <cellStyle name="Output 2 4 3 2 10 4 3" xfId="39871" xr:uid="{00000000-0005-0000-0000-0000879C0000}"/>
    <cellStyle name="Output 2 4 3 2 10 5" xfId="39872" xr:uid="{00000000-0005-0000-0000-0000889C0000}"/>
    <cellStyle name="Output 2 4 3 2 10 5 2" xfId="39873" xr:uid="{00000000-0005-0000-0000-0000899C0000}"/>
    <cellStyle name="Output 2 4 3 2 10 5 3" xfId="39874" xr:uid="{00000000-0005-0000-0000-00008A9C0000}"/>
    <cellStyle name="Output 2 4 3 2 10 6" xfId="39875" xr:uid="{00000000-0005-0000-0000-00008B9C0000}"/>
    <cellStyle name="Output 2 4 3 2 10 6 2" xfId="39876" xr:uid="{00000000-0005-0000-0000-00008C9C0000}"/>
    <cellStyle name="Output 2 4 3 2 10 6 3" xfId="39877" xr:uid="{00000000-0005-0000-0000-00008D9C0000}"/>
    <cellStyle name="Output 2 4 3 2 10 7" xfId="39878" xr:uid="{00000000-0005-0000-0000-00008E9C0000}"/>
    <cellStyle name="Output 2 4 3 2 10 7 2" xfId="39879" xr:uid="{00000000-0005-0000-0000-00008F9C0000}"/>
    <cellStyle name="Output 2 4 3 2 10 7 3" xfId="39880" xr:uid="{00000000-0005-0000-0000-0000909C0000}"/>
    <cellStyle name="Output 2 4 3 2 10 8" xfId="39881" xr:uid="{00000000-0005-0000-0000-0000919C0000}"/>
    <cellStyle name="Output 2 4 3 2 10 8 2" xfId="39882" xr:uid="{00000000-0005-0000-0000-0000929C0000}"/>
    <cellStyle name="Output 2 4 3 2 10 8 3" xfId="39883" xr:uid="{00000000-0005-0000-0000-0000939C0000}"/>
    <cellStyle name="Output 2 4 3 2 10 9" xfId="39884" xr:uid="{00000000-0005-0000-0000-0000949C0000}"/>
    <cellStyle name="Output 2 4 3 2 10 9 2" xfId="39885" xr:uid="{00000000-0005-0000-0000-0000959C0000}"/>
    <cellStyle name="Output 2 4 3 2 10 9 3" xfId="39886" xr:uid="{00000000-0005-0000-0000-0000969C0000}"/>
    <cellStyle name="Output 2 4 3 2 11" xfId="39887" xr:uid="{00000000-0005-0000-0000-0000979C0000}"/>
    <cellStyle name="Output 2 4 3 2 11 2" xfId="39888" xr:uid="{00000000-0005-0000-0000-0000989C0000}"/>
    <cellStyle name="Output 2 4 3 2 11 3" xfId="39889" xr:uid="{00000000-0005-0000-0000-0000999C0000}"/>
    <cellStyle name="Output 2 4 3 2 12" xfId="39890" xr:uid="{00000000-0005-0000-0000-00009A9C0000}"/>
    <cellStyle name="Output 2 4 3 2 12 2" xfId="39891" xr:uid="{00000000-0005-0000-0000-00009B9C0000}"/>
    <cellStyle name="Output 2 4 3 2 12 3" xfId="39892" xr:uid="{00000000-0005-0000-0000-00009C9C0000}"/>
    <cellStyle name="Output 2 4 3 2 13" xfId="39893" xr:uid="{00000000-0005-0000-0000-00009D9C0000}"/>
    <cellStyle name="Output 2 4 3 2 13 2" xfId="39894" xr:uid="{00000000-0005-0000-0000-00009E9C0000}"/>
    <cellStyle name="Output 2 4 3 2 13 3" xfId="39895" xr:uid="{00000000-0005-0000-0000-00009F9C0000}"/>
    <cellStyle name="Output 2 4 3 2 14" xfId="39896" xr:uid="{00000000-0005-0000-0000-0000A09C0000}"/>
    <cellStyle name="Output 2 4 3 2 14 2" xfId="39897" xr:uid="{00000000-0005-0000-0000-0000A19C0000}"/>
    <cellStyle name="Output 2 4 3 2 14 3" xfId="39898" xr:uid="{00000000-0005-0000-0000-0000A29C0000}"/>
    <cellStyle name="Output 2 4 3 2 15" xfId="39899" xr:uid="{00000000-0005-0000-0000-0000A39C0000}"/>
    <cellStyle name="Output 2 4 3 2 15 2" xfId="39900" xr:uid="{00000000-0005-0000-0000-0000A49C0000}"/>
    <cellStyle name="Output 2 4 3 2 15 3" xfId="39901" xr:uid="{00000000-0005-0000-0000-0000A59C0000}"/>
    <cellStyle name="Output 2 4 3 2 16" xfId="39902" xr:uid="{00000000-0005-0000-0000-0000A69C0000}"/>
    <cellStyle name="Output 2 4 3 2 16 2" xfId="39903" xr:uid="{00000000-0005-0000-0000-0000A79C0000}"/>
    <cellStyle name="Output 2 4 3 2 16 3" xfId="39904" xr:uid="{00000000-0005-0000-0000-0000A89C0000}"/>
    <cellStyle name="Output 2 4 3 2 17" xfId="39905" xr:uid="{00000000-0005-0000-0000-0000A99C0000}"/>
    <cellStyle name="Output 2 4 3 2 17 2" xfId="39906" xr:uid="{00000000-0005-0000-0000-0000AA9C0000}"/>
    <cellStyle name="Output 2 4 3 2 17 3" xfId="39907" xr:uid="{00000000-0005-0000-0000-0000AB9C0000}"/>
    <cellStyle name="Output 2 4 3 2 18" xfId="39908" xr:uid="{00000000-0005-0000-0000-0000AC9C0000}"/>
    <cellStyle name="Output 2 4 3 2 18 2" xfId="39909" xr:uid="{00000000-0005-0000-0000-0000AD9C0000}"/>
    <cellStyle name="Output 2 4 3 2 18 3" xfId="39910" xr:uid="{00000000-0005-0000-0000-0000AE9C0000}"/>
    <cellStyle name="Output 2 4 3 2 19" xfId="39911" xr:uid="{00000000-0005-0000-0000-0000AF9C0000}"/>
    <cellStyle name="Output 2 4 3 2 19 2" xfId="39912" xr:uid="{00000000-0005-0000-0000-0000B09C0000}"/>
    <cellStyle name="Output 2 4 3 2 19 3" xfId="39913" xr:uid="{00000000-0005-0000-0000-0000B19C0000}"/>
    <cellStyle name="Output 2 4 3 2 2" xfId="39914" xr:uid="{00000000-0005-0000-0000-0000B29C0000}"/>
    <cellStyle name="Output 2 4 3 2 2 10" xfId="39915" xr:uid="{00000000-0005-0000-0000-0000B39C0000}"/>
    <cellStyle name="Output 2 4 3 2 2 11" xfId="39916" xr:uid="{00000000-0005-0000-0000-0000B49C0000}"/>
    <cellStyle name="Output 2 4 3 2 2 12" xfId="39917" xr:uid="{00000000-0005-0000-0000-0000B59C0000}"/>
    <cellStyle name="Output 2 4 3 2 2 2" xfId="39918" xr:uid="{00000000-0005-0000-0000-0000B69C0000}"/>
    <cellStyle name="Output 2 4 3 2 2 2 2" xfId="39919" xr:uid="{00000000-0005-0000-0000-0000B79C0000}"/>
    <cellStyle name="Output 2 4 3 2 2 2 3" xfId="39920" xr:uid="{00000000-0005-0000-0000-0000B89C0000}"/>
    <cellStyle name="Output 2 4 3 2 2 3" xfId="39921" xr:uid="{00000000-0005-0000-0000-0000B99C0000}"/>
    <cellStyle name="Output 2 4 3 2 2 3 2" xfId="39922" xr:uid="{00000000-0005-0000-0000-0000BA9C0000}"/>
    <cellStyle name="Output 2 4 3 2 2 3 3" xfId="39923" xr:uid="{00000000-0005-0000-0000-0000BB9C0000}"/>
    <cellStyle name="Output 2 4 3 2 2 4" xfId="39924" xr:uid="{00000000-0005-0000-0000-0000BC9C0000}"/>
    <cellStyle name="Output 2 4 3 2 2 4 2" xfId="39925" xr:uid="{00000000-0005-0000-0000-0000BD9C0000}"/>
    <cellStyle name="Output 2 4 3 2 2 4 3" xfId="39926" xr:uid="{00000000-0005-0000-0000-0000BE9C0000}"/>
    <cellStyle name="Output 2 4 3 2 2 5" xfId="39927" xr:uid="{00000000-0005-0000-0000-0000BF9C0000}"/>
    <cellStyle name="Output 2 4 3 2 2 5 2" xfId="39928" xr:uid="{00000000-0005-0000-0000-0000C09C0000}"/>
    <cellStyle name="Output 2 4 3 2 2 5 3" xfId="39929" xr:uid="{00000000-0005-0000-0000-0000C19C0000}"/>
    <cellStyle name="Output 2 4 3 2 2 6" xfId="39930" xr:uid="{00000000-0005-0000-0000-0000C29C0000}"/>
    <cellStyle name="Output 2 4 3 2 2 6 2" xfId="39931" xr:uid="{00000000-0005-0000-0000-0000C39C0000}"/>
    <cellStyle name="Output 2 4 3 2 2 6 3" xfId="39932" xr:uid="{00000000-0005-0000-0000-0000C49C0000}"/>
    <cellStyle name="Output 2 4 3 2 2 7" xfId="39933" xr:uid="{00000000-0005-0000-0000-0000C59C0000}"/>
    <cellStyle name="Output 2 4 3 2 2 7 2" xfId="39934" xr:uid="{00000000-0005-0000-0000-0000C69C0000}"/>
    <cellStyle name="Output 2 4 3 2 2 7 3" xfId="39935" xr:uid="{00000000-0005-0000-0000-0000C79C0000}"/>
    <cellStyle name="Output 2 4 3 2 2 8" xfId="39936" xr:uid="{00000000-0005-0000-0000-0000C89C0000}"/>
    <cellStyle name="Output 2 4 3 2 2 8 2" xfId="39937" xr:uid="{00000000-0005-0000-0000-0000C99C0000}"/>
    <cellStyle name="Output 2 4 3 2 2 8 3" xfId="39938" xr:uid="{00000000-0005-0000-0000-0000CA9C0000}"/>
    <cellStyle name="Output 2 4 3 2 2 9" xfId="39939" xr:uid="{00000000-0005-0000-0000-0000CB9C0000}"/>
    <cellStyle name="Output 2 4 3 2 2 9 2" xfId="39940" xr:uid="{00000000-0005-0000-0000-0000CC9C0000}"/>
    <cellStyle name="Output 2 4 3 2 2 9 3" xfId="39941" xr:uid="{00000000-0005-0000-0000-0000CD9C0000}"/>
    <cellStyle name="Output 2 4 3 2 20" xfId="39942" xr:uid="{00000000-0005-0000-0000-0000CE9C0000}"/>
    <cellStyle name="Output 2 4 3 2 21" xfId="39943" xr:uid="{00000000-0005-0000-0000-0000CF9C0000}"/>
    <cellStyle name="Output 2 4 3 2 3" xfId="39944" xr:uid="{00000000-0005-0000-0000-0000D09C0000}"/>
    <cellStyle name="Output 2 4 3 2 3 10" xfId="39945" xr:uid="{00000000-0005-0000-0000-0000D19C0000}"/>
    <cellStyle name="Output 2 4 3 2 3 11" xfId="39946" xr:uid="{00000000-0005-0000-0000-0000D29C0000}"/>
    <cellStyle name="Output 2 4 3 2 3 12" xfId="39947" xr:uid="{00000000-0005-0000-0000-0000D39C0000}"/>
    <cellStyle name="Output 2 4 3 2 3 2" xfId="39948" xr:uid="{00000000-0005-0000-0000-0000D49C0000}"/>
    <cellStyle name="Output 2 4 3 2 3 2 2" xfId="39949" xr:uid="{00000000-0005-0000-0000-0000D59C0000}"/>
    <cellStyle name="Output 2 4 3 2 3 2 3" xfId="39950" xr:uid="{00000000-0005-0000-0000-0000D69C0000}"/>
    <cellStyle name="Output 2 4 3 2 3 3" xfId="39951" xr:uid="{00000000-0005-0000-0000-0000D79C0000}"/>
    <cellStyle name="Output 2 4 3 2 3 3 2" xfId="39952" xr:uid="{00000000-0005-0000-0000-0000D89C0000}"/>
    <cellStyle name="Output 2 4 3 2 3 3 3" xfId="39953" xr:uid="{00000000-0005-0000-0000-0000D99C0000}"/>
    <cellStyle name="Output 2 4 3 2 3 4" xfId="39954" xr:uid="{00000000-0005-0000-0000-0000DA9C0000}"/>
    <cellStyle name="Output 2 4 3 2 3 4 2" xfId="39955" xr:uid="{00000000-0005-0000-0000-0000DB9C0000}"/>
    <cellStyle name="Output 2 4 3 2 3 4 3" xfId="39956" xr:uid="{00000000-0005-0000-0000-0000DC9C0000}"/>
    <cellStyle name="Output 2 4 3 2 3 5" xfId="39957" xr:uid="{00000000-0005-0000-0000-0000DD9C0000}"/>
    <cellStyle name="Output 2 4 3 2 3 5 2" xfId="39958" xr:uid="{00000000-0005-0000-0000-0000DE9C0000}"/>
    <cellStyle name="Output 2 4 3 2 3 5 3" xfId="39959" xr:uid="{00000000-0005-0000-0000-0000DF9C0000}"/>
    <cellStyle name="Output 2 4 3 2 3 6" xfId="39960" xr:uid="{00000000-0005-0000-0000-0000E09C0000}"/>
    <cellStyle name="Output 2 4 3 2 3 6 2" xfId="39961" xr:uid="{00000000-0005-0000-0000-0000E19C0000}"/>
    <cellStyle name="Output 2 4 3 2 3 6 3" xfId="39962" xr:uid="{00000000-0005-0000-0000-0000E29C0000}"/>
    <cellStyle name="Output 2 4 3 2 3 7" xfId="39963" xr:uid="{00000000-0005-0000-0000-0000E39C0000}"/>
    <cellStyle name="Output 2 4 3 2 3 7 2" xfId="39964" xr:uid="{00000000-0005-0000-0000-0000E49C0000}"/>
    <cellStyle name="Output 2 4 3 2 3 7 3" xfId="39965" xr:uid="{00000000-0005-0000-0000-0000E59C0000}"/>
    <cellStyle name="Output 2 4 3 2 3 8" xfId="39966" xr:uid="{00000000-0005-0000-0000-0000E69C0000}"/>
    <cellStyle name="Output 2 4 3 2 3 8 2" xfId="39967" xr:uid="{00000000-0005-0000-0000-0000E79C0000}"/>
    <cellStyle name="Output 2 4 3 2 3 8 3" xfId="39968" xr:uid="{00000000-0005-0000-0000-0000E89C0000}"/>
    <cellStyle name="Output 2 4 3 2 3 9" xfId="39969" xr:uid="{00000000-0005-0000-0000-0000E99C0000}"/>
    <cellStyle name="Output 2 4 3 2 3 9 2" xfId="39970" xr:uid="{00000000-0005-0000-0000-0000EA9C0000}"/>
    <cellStyle name="Output 2 4 3 2 3 9 3" xfId="39971" xr:uid="{00000000-0005-0000-0000-0000EB9C0000}"/>
    <cellStyle name="Output 2 4 3 2 4" xfId="39972" xr:uid="{00000000-0005-0000-0000-0000EC9C0000}"/>
    <cellStyle name="Output 2 4 3 2 4 10" xfId="39973" xr:uid="{00000000-0005-0000-0000-0000ED9C0000}"/>
    <cellStyle name="Output 2 4 3 2 4 11" xfId="39974" xr:uid="{00000000-0005-0000-0000-0000EE9C0000}"/>
    <cellStyle name="Output 2 4 3 2 4 12" xfId="39975" xr:uid="{00000000-0005-0000-0000-0000EF9C0000}"/>
    <cellStyle name="Output 2 4 3 2 4 2" xfId="39976" xr:uid="{00000000-0005-0000-0000-0000F09C0000}"/>
    <cellStyle name="Output 2 4 3 2 4 2 2" xfId="39977" xr:uid="{00000000-0005-0000-0000-0000F19C0000}"/>
    <cellStyle name="Output 2 4 3 2 4 2 3" xfId="39978" xr:uid="{00000000-0005-0000-0000-0000F29C0000}"/>
    <cellStyle name="Output 2 4 3 2 4 3" xfId="39979" xr:uid="{00000000-0005-0000-0000-0000F39C0000}"/>
    <cellStyle name="Output 2 4 3 2 4 3 2" xfId="39980" xr:uid="{00000000-0005-0000-0000-0000F49C0000}"/>
    <cellStyle name="Output 2 4 3 2 4 3 3" xfId="39981" xr:uid="{00000000-0005-0000-0000-0000F59C0000}"/>
    <cellStyle name="Output 2 4 3 2 4 4" xfId="39982" xr:uid="{00000000-0005-0000-0000-0000F69C0000}"/>
    <cellStyle name="Output 2 4 3 2 4 4 2" xfId="39983" xr:uid="{00000000-0005-0000-0000-0000F79C0000}"/>
    <cellStyle name="Output 2 4 3 2 4 4 3" xfId="39984" xr:uid="{00000000-0005-0000-0000-0000F89C0000}"/>
    <cellStyle name="Output 2 4 3 2 4 5" xfId="39985" xr:uid="{00000000-0005-0000-0000-0000F99C0000}"/>
    <cellStyle name="Output 2 4 3 2 4 5 2" xfId="39986" xr:uid="{00000000-0005-0000-0000-0000FA9C0000}"/>
    <cellStyle name="Output 2 4 3 2 4 5 3" xfId="39987" xr:uid="{00000000-0005-0000-0000-0000FB9C0000}"/>
    <cellStyle name="Output 2 4 3 2 4 6" xfId="39988" xr:uid="{00000000-0005-0000-0000-0000FC9C0000}"/>
    <cellStyle name="Output 2 4 3 2 4 6 2" xfId="39989" xr:uid="{00000000-0005-0000-0000-0000FD9C0000}"/>
    <cellStyle name="Output 2 4 3 2 4 6 3" xfId="39990" xr:uid="{00000000-0005-0000-0000-0000FE9C0000}"/>
    <cellStyle name="Output 2 4 3 2 4 7" xfId="39991" xr:uid="{00000000-0005-0000-0000-0000FF9C0000}"/>
    <cellStyle name="Output 2 4 3 2 4 7 2" xfId="39992" xr:uid="{00000000-0005-0000-0000-0000009D0000}"/>
    <cellStyle name="Output 2 4 3 2 4 7 3" xfId="39993" xr:uid="{00000000-0005-0000-0000-0000019D0000}"/>
    <cellStyle name="Output 2 4 3 2 4 8" xfId="39994" xr:uid="{00000000-0005-0000-0000-0000029D0000}"/>
    <cellStyle name="Output 2 4 3 2 4 8 2" xfId="39995" xr:uid="{00000000-0005-0000-0000-0000039D0000}"/>
    <cellStyle name="Output 2 4 3 2 4 8 3" xfId="39996" xr:uid="{00000000-0005-0000-0000-0000049D0000}"/>
    <cellStyle name="Output 2 4 3 2 4 9" xfId="39997" xr:uid="{00000000-0005-0000-0000-0000059D0000}"/>
    <cellStyle name="Output 2 4 3 2 4 9 2" xfId="39998" xr:uid="{00000000-0005-0000-0000-0000069D0000}"/>
    <cellStyle name="Output 2 4 3 2 4 9 3" xfId="39999" xr:uid="{00000000-0005-0000-0000-0000079D0000}"/>
    <cellStyle name="Output 2 4 3 2 5" xfId="40000" xr:uid="{00000000-0005-0000-0000-0000089D0000}"/>
    <cellStyle name="Output 2 4 3 2 5 10" xfId="40001" xr:uid="{00000000-0005-0000-0000-0000099D0000}"/>
    <cellStyle name="Output 2 4 3 2 5 11" xfId="40002" xr:uid="{00000000-0005-0000-0000-00000A9D0000}"/>
    <cellStyle name="Output 2 4 3 2 5 12" xfId="40003" xr:uid="{00000000-0005-0000-0000-00000B9D0000}"/>
    <cellStyle name="Output 2 4 3 2 5 2" xfId="40004" xr:uid="{00000000-0005-0000-0000-00000C9D0000}"/>
    <cellStyle name="Output 2 4 3 2 5 2 2" xfId="40005" xr:uid="{00000000-0005-0000-0000-00000D9D0000}"/>
    <cellStyle name="Output 2 4 3 2 5 2 3" xfId="40006" xr:uid="{00000000-0005-0000-0000-00000E9D0000}"/>
    <cellStyle name="Output 2 4 3 2 5 3" xfId="40007" xr:uid="{00000000-0005-0000-0000-00000F9D0000}"/>
    <cellStyle name="Output 2 4 3 2 5 3 2" xfId="40008" xr:uid="{00000000-0005-0000-0000-0000109D0000}"/>
    <cellStyle name="Output 2 4 3 2 5 3 3" xfId="40009" xr:uid="{00000000-0005-0000-0000-0000119D0000}"/>
    <cellStyle name="Output 2 4 3 2 5 4" xfId="40010" xr:uid="{00000000-0005-0000-0000-0000129D0000}"/>
    <cellStyle name="Output 2 4 3 2 5 4 2" xfId="40011" xr:uid="{00000000-0005-0000-0000-0000139D0000}"/>
    <cellStyle name="Output 2 4 3 2 5 4 3" xfId="40012" xr:uid="{00000000-0005-0000-0000-0000149D0000}"/>
    <cellStyle name="Output 2 4 3 2 5 5" xfId="40013" xr:uid="{00000000-0005-0000-0000-0000159D0000}"/>
    <cellStyle name="Output 2 4 3 2 5 5 2" xfId="40014" xr:uid="{00000000-0005-0000-0000-0000169D0000}"/>
    <cellStyle name="Output 2 4 3 2 5 5 3" xfId="40015" xr:uid="{00000000-0005-0000-0000-0000179D0000}"/>
    <cellStyle name="Output 2 4 3 2 5 6" xfId="40016" xr:uid="{00000000-0005-0000-0000-0000189D0000}"/>
    <cellStyle name="Output 2 4 3 2 5 6 2" xfId="40017" xr:uid="{00000000-0005-0000-0000-0000199D0000}"/>
    <cellStyle name="Output 2 4 3 2 5 6 3" xfId="40018" xr:uid="{00000000-0005-0000-0000-00001A9D0000}"/>
    <cellStyle name="Output 2 4 3 2 5 7" xfId="40019" xr:uid="{00000000-0005-0000-0000-00001B9D0000}"/>
    <cellStyle name="Output 2 4 3 2 5 7 2" xfId="40020" xr:uid="{00000000-0005-0000-0000-00001C9D0000}"/>
    <cellStyle name="Output 2 4 3 2 5 7 3" xfId="40021" xr:uid="{00000000-0005-0000-0000-00001D9D0000}"/>
    <cellStyle name="Output 2 4 3 2 5 8" xfId="40022" xr:uid="{00000000-0005-0000-0000-00001E9D0000}"/>
    <cellStyle name="Output 2 4 3 2 5 8 2" xfId="40023" xr:uid="{00000000-0005-0000-0000-00001F9D0000}"/>
    <cellStyle name="Output 2 4 3 2 5 8 3" xfId="40024" xr:uid="{00000000-0005-0000-0000-0000209D0000}"/>
    <cellStyle name="Output 2 4 3 2 5 9" xfId="40025" xr:uid="{00000000-0005-0000-0000-0000219D0000}"/>
    <cellStyle name="Output 2 4 3 2 5 9 2" xfId="40026" xr:uid="{00000000-0005-0000-0000-0000229D0000}"/>
    <cellStyle name="Output 2 4 3 2 5 9 3" xfId="40027" xr:uid="{00000000-0005-0000-0000-0000239D0000}"/>
    <cellStyle name="Output 2 4 3 2 6" xfId="40028" xr:uid="{00000000-0005-0000-0000-0000249D0000}"/>
    <cellStyle name="Output 2 4 3 2 6 10" xfId="40029" xr:uid="{00000000-0005-0000-0000-0000259D0000}"/>
    <cellStyle name="Output 2 4 3 2 6 11" xfId="40030" xr:uid="{00000000-0005-0000-0000-0000269D0000}"/>
    <cellStyle name="Output 2 4 3 2 6 12" xfId="40031" xr:uid="{00000000-0005-0000-0000-0000279D0000}"/>
    <cellStyle name="Output 2 4 3 2 6 2" xfId="40032" xr:uid="{00000000-0005-0000-0000-0000289D0000}"/>
    <cellStyle name="Output 2 4 3 2 6 2 2" xfId="40033" xr:uid="{00000000-0005-0000-0000-0000299D0000}"/>
    <cellStyle name="Output 2 4 3 2 6 2 3" xfId="40034" xr:uid="{00000000-0005-0000-0000-00002A9D0000}"/>
    <cellStyle name="Output 2 4 3 2 6 3" xfId="40035" xr:uid="{00000000-0005-0000-0000-00002B9D0000}"/>
    <cellStyle name="Output 2 4 3 2 6 3 2" xfId="40036" xr:uid="{00000000-0005-0000-0000-00002C9D0000}"/>
    <cellStyle name="Output 2 4 3 2 6 3 3" xfId="40037" xr:uid="{00000000-0005-0000-0000-00002D9D0000}"/>
    <cellStyle name="Output 2 4 3 2 6 4" xfId="40038" xr:uid="{00000000-0005-0000-0000-00002E9D0000}"/>
    <cellStyle name="Output 2 4 3 2 6 4 2" xfId="40039" xr:uid="{00000000-0005-0000-0000-00002F9D0000}"/>
    <cellStyle name="Output 2 4 3 2 6 4 3" xfId="40040" xr:uid="{00000000-0005-0000-0000-0000309D0000}"/>
    <cellStyle name="Output 2 4 3 2 6 5" xfId="40041" xr:uid="{00000000-0005-0000-0000-0000319D0000}"/>
    <cellStyle name="Output 2 4 3 2 6 5 2" xfId="40042" xr:uid="{00000000-0005-0000-0000-0000329D0000}"/>
    <cellStyle name="Output 2 4 3 2 6 5 3" xfId="40043" xr:uid="{00000000-0005-0000-0000-0000339D0000}"/>
    <cellStyle name="Output 2 4 3 2 6 6" xfId="40044" xr:uid="{00000000-0005-0000-0000-0000349D0000}"/>
    <cellStyle name="Output 2 4 3 2 6 6 2" xfId="40045" xr:uid="{00000000-0005-0000-0000-0000359D0000}"/>
    <cellStyle name="Output 2 4 3 2 6 6 3" xfId="40046" xr:uid="{00000000-0005-0000-0000-0000369D0000}"/>
    <cellStyle name="Output 2 4 3 2 6 7" xfId="40047" xr:uid="{00000000-0005-0000-0000-0000379D0000}"/>
    <cellStyle name="Output 2 4 3 2 6 7 2" xfId="40048" xr:uid="{00000000-0005-0000-0000-0000389D0000}"/>
    <cellStyle name="Output 2 4 3 2 6 7 3" xfId="40049" xr:uid="{00000000-0005-0000-0000-0000399D0000}"/>
    <cellStyle name="Output 2 4 3 2 6 8" xfId="40050" xr:uid="{00000000-0005-0000-0000-00003A9D0000}"/>
    <cellStyle name="Output 2 4 3 2 6 8 2" xfId="40051" xr:uid="{00000000-0005-0000-0000-00003B9D0000}"/>
    <cellStyle name="Output 2 4 3 2 6 8 3" xfId="40052" xr:uid="{00000000-0005-0000-0000-00003C9D0000}"/>
    <cellStyle name="Output 2 4 3 2 6 9" xfId="40053" xr:uid="{00000000-0005-0000-0000-00003D9D0000}"/>
    <cellStyle name="Output 2 4 3 2 6 9 2" xfId="40054" xr:uid="{00000000-0005-0000-0000-00003E9D0000}"/>
    <cellStyle name="Output 2 4 3 2 6 9 3" xfId="40055" xr:uid="{00000000-0005-0000-0000-00003F9D0000}"/>
    <cellStyle name="Output 2 4 3 2 7" xfId="40056" xr:uid="{00000000-0005-0000-0000-0000409D0000}"/>
    <cellStyle name="Output 2 4 3 2 7 10" xfId="40057" xr:uid="{00000000-0005-0000-0000-0000419D0000}"/>
    <cellStyle name="Output 2 4 3 2 7 11" xfId="40058" xr:uid="{00000000-0005-0000-0000-0000429D0000}"/>
    <cellStyle name="Output 2 4 3 2 7 12" xfId="40059" xr:uid="{00000000-0005-0000-0000-0000439D0000}"/>
    <cellStyle name="Output 2 4 3 2 7 2" xfId="40060" xr:uid="{00000000-0005-0000-0000-0000449D0000}"/>
    <cellStyle name="Output 2 4 3 2 7 2 2" xfId="40061" xr:uid="{00000000-0005-0000-0000-0000459D0000}"/>
    <cellStyle name="Output 2 4 3 2 7 2 3" xfId="40062" xr:uid="{00000000-0005-0000-0000-0000469D0000}"/>
    <cellStyle name="Output 2 4 3 2 7 3" xfId="40063" xr:uid="{00000000-0005-0000-0000-0000479D0000}"/>
    <cellStyle name="Output 2 4 3 2 7 3 2" xfId="40064" xr:uid="{00000000-0005-0000-0000-0000489D0000}"/>
    <cellStyle name="Output 2 4 3 2 7 3 3" xfId="40065" xr:uid="{00000000-0005-0000-0000-0000499D0000}"/>
    <cellStyle name="Output 2 4 3 2 7 4" xfId="40066" xr:uid="{00000000-0005-0000-0000-00004A9D0000}"/>
    <cellStyle name="Output 2 4 3 2 7 4 2" xfId="40067" xr:uid="{00000000-0005-0000-0000-00004B9D0000}"/>
    <cellStyle name="Output 2 4 3 2 7 4 3" xfId="40068" xr:uid="{00000000-0005-0000-0000-00004C9D0000}"/>
    <cellStyle name="Output 2 4 3 2 7 5" xfId="40069" xr:uid="{00000000-0005-0000-0000-00004D9D0000}"/>
    <cellStyle name="Output 2 4 3 2 7 5 2" xfId="40070" xr:uid="{00000000-0005-0000-0000-00004E9D0000}"/>
    <cellStyle name="Output 2 4 3 2 7 5 3" xfId="40071" xr:uid="{00000000-0005-0000-0000-00004F9D0000}"/>
    <cellStyle name="Output 2 4 3 2 7 6" xfId="40072" xr:uid="{00000000-0005-0000-0000-0000509D0000}"/>
    <cellStyle name="Output 2 4 3 2 7 6 2" xfId="40073" xr:uid="{00000000-0005-0000-0000-0000519D0000}"/>
    <cellStyle name="Output 2 4 3 2 7 6 3" xfId="40074" xr:uid="{00000000-0005-0000-0000-0000529D0000}"/>
    <cellStyle name="Output 2 4 3 2 7 7" xfId="40075" xr:uid="{00000000-0005-0000-0000-0000539D0000}"/>
    <cellStyle name="Output 2 4 3 2 7 7 2" xfId="40076" xr:uid="{00000000-0005-0000-0000-0000549D0000}"/>
    <cellStyle name="Output 2 4 3 2 7 7 3" xfId="40077" xr:uid="{00000000-0005-0000-0000-0000559D0000}"/>
    <cellStyle name="Output 2 4 3 2 7 8" xfId="40078" xr:uid="{00000000-0005-0000-0000-0000569D0000}"/>
    <cellStyle name="Output 2 4 3 2 7 8 2" xfId="40079" xr:uid="{00000000-0005-0000-0000-0000579D0000}"/>
    <cellStyle name="Output 2 4 3 2 7 8 3" xfId="40080" xr:uid="{00000000-0005-0000-0000-0000589D0000}"/>
    <cellStyle name="Output 2 4 3 2 7 9" xfId="40081" xr:uid="{00000000-0005-0000-0000-0000599D0000}"/>
    <cellStyle name="Output 2 4 3 2 7 9 2" xfId="40082" xr:uid="{00000000-0005-0000-0000-00005A9D0000}"/>
    <cellStyle name="Output 2 4 3 2 7 9 3" xfId="40083" xr:uid="{00000000-0005-0000-0000-00005B9D0000}"/>
    <cellStyle name="Output 2 4 3 2 8" xfId="40084" xr:uid="{00000000-0005-0000-0000-00005C9D0000}"/>
    <cellStyle name="Output 2 4 3 2 8 10" xfId="40085" xr:uid="{00000000-0005-0000-0000-00005D9D0000}"/>
    <cellStyle name="Output 2 4 3 2 8 11" xfId="40086" xr:uid="{00000000-0005-0000-0000-00005E9D0000}"/>
    <cellStyle name="Output 2 4 3 2 8 12" xfId="40087" xr:uid="{00000000-0005-0000-0000-00005F9D0000}"/>
    <cellStyle name="Output 2 4 3 2 8 2" xfId="40088" xr:uid="{00000000-0005-0000-0000-0000609D0000}"/>
    <cellStyle name="Output 2 4 3 2 8 2 2" xfId="40089" xr:uid="{00000000-0005-0000-0000-0000619D0000}"/>
    <cellStyle name="Output 2 4 3 2 8 2 3" xfId="40090" xr:uid="{00000000-0005-0000-0000-0000629D0000}"/>
    <cellStyle name="Output 2 4 3 2 8 3" xfId="40091" xr:uid="{00000000-0005-0000-0000-0000639D0000}"/>
    <cellStyle name="Output 2 4 3 2 8 3 2" xfId="40092" xr:uid="{00000000-0005-0000-0000-0000649D0000}"/>
    <cellStyle name="Output 2 4 3 2 8 3 3" xfId="40093" xr:uid="{00000000-0005-0000-0000-0000659D0000}"/>
    <cellStyle name="Output 2 4 3 2 8 4" xfId="40094" xr:uid="{00000000-0005-0000-0000-0000669D0000}"/>
    <cellStyle name="Output 2 4 3 2 8 4 2" xfId="40095" xr:uid="{00000000-0005-0000-0000-0000679D0000}"/>
    <cellStyle name="Output 2 4 3 2 8 4 3" xfId="40096" xr:uid="{00000000-0005-0000-0000-0000689D0000}"/>
    <cellStyle name="Output 2 4 3 2 8 5" xfId="40097" xr:uid="{00000000-0005-0000-0000-0000699D0000}"/>
    <cellStyle name="Output 2 4 3 2 8 5 2" xfId="40098" xr:uid="{00000000-0005-0000-0000-00006A9D0000}"/>
    <cellStyle name="Output 2 4 3 2 8 5 3" xfId="40099" xr:uid="{00000000-0005-0000-0000-00006B9D0000}"/>
    <cellStyle name="Output 2 4 3 2 8 6" xfId="40100" xr:uid="{00000000-0005-0000-0000-00006C9D0000}"/>
    <cellStyle name="Output 2 4 3 2 8 6 2" xfId="40101" xr:uid="{00000000-0005-0000-0000-00006D9D0000}"/>
    <cellStyle name="Output 2 4 3 2 8 6 3" xfId="40102" xr:uid="{00000000-0005-0000-0000-00006E9D0000}"/>
    <cellStyle name="Output 2 4 3 2 8 7" xfId="40103" xr:uid="{00000000-0005-0000-0000-00006F9D0000}"/>
    <cellStyle name="Output 2 4 3 2 8 7 2" xfId="40104" xr:uid="{00000000-0005-0000-0000-0000709D0000}"/>
    <cellStyle name="Output 2 4 3 2 8 7 3" xfId="40105" xr:uid="{00000000-0005-0000-0000-0000719D0000}"/>
    <cellStyle name="Output 2 4 3 2 8 8" xfId="40106" xr:uid="{00000000-0005-0000-0000-0000729D0000}"/>
    <cellStyle name="Output 2 4 3 2 8 8 2" xfId="40107" xr:uid="{00000000-0005-0000-0000-0000739D0000}"/>
    <cellStyle name="Output 2 4 3 2 8 8 3" xfId="40108" xr:uid="{00000000-0005-0000-0000-0000749D0000}"/>
    <cellStyle name="Output 2 4 3 2 8 9" xfId="40109" xr:uid="{00000000-0005-0000-0000-0000759D0000}"/>
    <cellStyle name="Output 2 4 3 2 8 9 2" xfId="40110" xr:uid="{00000000-0005-0000-0000-0000769D0000}"/>
    <cellStyle name="Output 2 4 3 2 8 9 3" xfId="40111" xr:uid="{00000000-0005-0000-0000-0000779D0000}"/>
    <cellStyle name="Output 2 4 3 2 9" xfId="40112" xr:uid="{00000000-0005-0000-0000-0000789D0000}"/>
    <cellStyle name="Output 2 4 3 2 9 10" xfId="40113" xr:uid="{00000000-0005-0000-0000-0000799D0000}"/>
    <cellStyle name="Output 2 4 3 2 9 11" xfId="40114" xr:uid="{00000000-0005-0000-0000-00007A9D0000}"/>
    <cellStyle name="Output 2 4 3 2 9 12" xfId="40115" xr:uid="{00000000-0005-0000-0000-00007B9D0000}"/>
    <cellStyle name="Output 2 4 3 2 9 2" xfId="40116" xr:uid="{00000000-0005-0000-0000-00007C9D0000}"/>
    <cellStyle name="Output 2 4 3 2 9 2 2" xfId="40117" xr:uid="{00000000-0005-0000-0000-00007D9D0000}"/>
    <cellStyle name="Output 2 4 3 2 9 2 3" xfId="40118" xr:uid="{00000000-0005-0000-0000-00007E9D0000}"/>
    <cellStyle name="Output 2 4 3 2 9 3" xfId="40119" xr:uid="{00000000-0005-0000-0000-00007F9D0000}"/>
    <cellStyle name="Output 2 4 3 2 9 3 2" xfId="40120" xr:uid="{00000000-0005-0000-0000-0000809D0000}"/>
    <cellStyle name="Output 2 4 3 2 9 3 3" xfId="40121" xr:uid="{00000000-0005-0000-0000-0000819D0000}"/>
    <cellStyle name="Output 2 4 3 2 9 4" xfId="40122" xr:uid="{00000000-0005-0000-0000-0000829D0000}"/>
    <cellStyle name="Output 2 4 3 2 9 4 2" xfId="40123" xr:uid="{00000000-0005-0000-0000-0000839D0000}"/>
    <cellStyle name="Output 2 4 3 2 9 4 3" xfId="40124" xr:uid="{00000000-0005-0000-0000-0000849D0000}"/>
    <cellStyle name="Output 2 4 3 2 9 5" xfId="40125" xr:uid="{00000000-0005-0000-0000-0000859D0000}"/>
    <cellStyle name="Output 2 4 3 2 9 5 2" xfId="40126" xr:uid="{00000000-0005-0000-0000-0000869D0000}"/>
    <cellStyle name="Output 2 4 3 2 9 5 3" xfId="40127" xr:uid="{00000000-0005-0000-0000-0000879D0000}"/>
    <cellStyle name="Output 2 4 3 2 9 6" xfId="40128" xr:uid="{00000000-0005-0000-0000-0000889D0000}"/>
    <cellStyle name="Output 2 4 3 2 9 6 2" xfId="40129" xr:uid="{00000000-0005-0000-0000-0000899D0000}"/>
    <cellStyle name="Output 2 4 3 2 9 6 3" xfId="40130" xr:uid="{00000000-0005-0000-0000-00008A9D0000}"/>
    <cellStyle name="Output 2 4 3 2 9 7" xfId="40131" xr:uid="{00000000-0005-0000-0000-00008B9D0000}"/>
    <cellStyle name="Output 2 4 3 2 9 7 2" xfId="40132" xr:uid="{00000000-0005-0000-0000-00008C9D0000}"/>
    <cellStyle name="Output 2 4 3 2 9 7 3" xfId="40133" xr:uid="{00000000-0005-0000-0000-00008D9D0000}"/>
    <cellStyle name="Output 2 4 3 2 9 8" xfId="40134" xr:uid="{00000000-0005-0000-0000-00008E9D0000}"/>
    <cellStyle name="Output 2 4 3 2 9 8 2" xfId="40135" xr:uid="{00000000-0005-0000-0000-00008F9D0000}"/>
    <cellStyle name="Output 2 4 3 2 9 8 3" xfId="40136" xr:uid="{00000000-0005-0000-0000-0000909D0000}"/>
    <cellStyle name="Output 2 4 3 2 9 9" xfId="40137" xr:uid="{00000000-0005-0000-0000-0000919D0000}"/>
    <cellStyle name="Output 2 4 3 2 9 9 2" xfId="40138" xr:uid="{00000000-0005-0000-0000-0000929D0000}"/>
    <cellStyle name="Output 2 4 3 2 9 9 3" xfId="40139" xr:uid="{00000000-0005-0000-0000-0000939D0000}"/>
    <cellStyle name="Output 2 4 3 3" xfId="40140" xr:uid="{00000000-0005-0000-0000-0000949D0000}"/>
    <cellStyle name="Output 2 4 3 3 10" xfId="40141" xr:uid="{00000000-0005-0000-0000-0000959D0000}"/>
    <cellStyle name="Output 2 4 3 3 10 2" xfId="40142" xr:uid="{00000000-0005-0000-0000-0000969D0000}"/>
    <cellStyle name="Output 2 4 3 3 10 3" xfId="40143" xr:uid="{00000000-0005-0000-0000-0000979D0000}"/>
    <cellStyle name="Output 2 4 3 3 11" xfId="40144" xr:uid="{00000000-0005-0000-0000-0000989D0000}"/>
    <cellStyle name="Output 2 4 3 3 12" xfId="40145" xr:uid="{00000000-0005-0000-0000-0000999D0000}"/>
    <cellStyle name="Output 2 4 3 3 2" xfId="40146" xr:uid="{00000000-0005-0000-0000-00009A9D0000}"/>
    <cellStyle name="Output 2 4 3 3 2 2" xfId="40147" xr:uid="{00000000-0005-0000-0000-00009B9D0000}"/>
    <cellStyle name="Output 2 4 3 3 2 3" xfId="40148" xr:uid="{00000000-0005-0000-0000-00009C9D0000}"/>
    <cellStyle name="Output 2 4 3 3 3" xfId="40149" xr:uid="{00000000-0005-0000-0000-00009D9D0000}"/>
    <cellStyle name="Output 2 4 3 3 3 2" xfId="40150" xr:uid="{00000000-0005-0000-0000-00009E9D0000}"/>
    <cellStyle name="Output 2 4 3 3 3 3" xfId="40151" xr:uid="{00000000-0005-0000-0000-00009F9D0000}"/>
    <cellStyle name="Output 2 4 3 3 4" xfId="40152" xr:uid="{00000000-0005-0000-0000-0000A09D0000}"/>
    <cellStyle name="Output 2 4 3 3 4 2" xfId="40153" xr:uid="{00000000-0005-0000-0000-0000A19D0000}"/>
    <cellStyle name="Output 2 4 3 3 4 3" xfId="40154" xr:uid="{00000000-0005-0000-0000-0000A29D0000}"/>
    <cellStyle name="Output 2 4 3 3 5" xfId="40155" xr:uid="{00000000-0005-0000-0000-0000A39D0000}"/>
    <cellStyle name="Output 2 4 3 3 5 2" xfId="40156" xr:uid="{00000000-0005-0000-0000-0000A49D0000}"/>
    <cellStyle name="Output 2 4 3 3 5 3" xfId="40157" xr:uid="{00000000-0005-0000-0000-0000A59D0000}"/>
    <cellStyle name="Output 2 4 3 3 6" xfId="40158" xr:uid="{00000000-0005-0000-0000-0000A69D0000}"/>
    <cellStyle name="Output 2 4 3 3 6 2" xfId="40159" xr:uid="{00000000-0005-0000-0000-0000A79D0000}"/>
    <cellStyle name="Output 2 4 3 3 6 3" xfId="40160" xr:uid="{00000000-0005-0000-0000-0000A89D0000}"/>
    <cellStyle name="Output 2 4 3 3 7" xfId="40161" xr:uid="{00000000-0005-0000-0000-0000A99D0000}"/>
    <cellStyle name="Output 2 4 3 3 7 2" xfId="40162" xr:uid="{00000000-0005-0000-0000-0000AA9D0000}"/>
    <cellStyle name="Output 2 4 3 3 7 3" xfId="40163" xr:uid="{00000000-0005-0000-0000-0000AB9D0000}"/>
    <cellStyle name="Output 2 4 3 3 8" xfId="40164" xr:uid="{00000000-0005-0000-0000-0000AC9D0000}"/>
    <cellStyle name="Output 2 4 3 3 8 2" xfId="40165" xr:uid="{00000000-0005-0000-0000-0000AD9D0000}"/>
    <cellStyle name="Output 2 4 3 3 8 3" xfId="40166" xr:uid="{00000000-0005-0000-0000-0000AE9D0000}"/>
    <cellStyle name="Output 2 4 3 3 9" xfId="40167" xr:uid="{00000000-0005-0000-0000-0000AF9D0000}"/>
    <cellStyle name="Output 2 4 3 3 9 2" xfId="40168" xr:uid="{00000000-0005-0000-0000-0000B09D0000}"/>
    <cellStyle name="Output 2 4 3 3 9 3" xfId="40169" xr:uid="{00000000-0005-0000-0000-0000B19D0000}"/>
    <cellStyle name="Output 2 4 3 4" xfId="40170" xr:uid="{00000000-0005-0000-0000-0000B29D0000}"/>
    <cellStyle name="Output 2 4 3 4 10" xfId="40171" xr:uid="{00000000-0005-0000-0000-0000B39D0000}"/>
    <cellStyle name="Output 2 4 3 4 10 2" xfId="40172" xr:uid="{00000000-0005-0000-0000-0000B49D0000}"/>
    <cellStyle name="Output 2 4 3 4 10 3" xfId="40173" xr:uid="{00000000-0005-0000-0000-0000B59D0000}"/>
    <cellStyle name="Output 2 4 3 4 11" xfId="40174" xr:uid="{00000000-0005-0000-0000-0000B69D0000}"/>
    <cellStyle name="Output 2 4 3 4 12" xfId="40175" xr:uid="{00000000-0005-0000-0000-0000B79D0000}"/>
    <cellStyle name="Output 2 4 3 4 2" xfId="40176" xr:uid="{00000000-0005-0000-0000-0000B89D0000}"/>
    <cellStyle name="Output 2 4 3 4 2 2" xfId="40177" xr:uid="{00000000-0005-0000-0000-0000B99D0000}"/>
    <cellStyle name="Output 2 4 3 4 2 3" xfId="40178" xr:uid="{00000000-0005-0000-0000-0000BA9D0000}"/>
    <cellStyle name="Output 2 4 3 4 3" xfId="40179" xr:uid="{00000000-0005-0000-0000-0000BB9D0000}"/>
    <cellStyle name="Output 2 4 3 4 3 2" xfId="40180" xr:uid="{00000000-0005-0000-0000-0000BC9D0000}"/>
    <cellStyle name="Output 2 4 3 4 3 3" xfId="40181" xr:uid="{00000000-0005-0000-0000-0000BD9D0000}"/>
    <cellStyle name="Output 2 4 3 4 4" xfId="40182" xr:uid="{00000000-0005-0000-0000-0000BE9D0000}"/>
    <cellStyle name="Output 2 4 3 4 4 2" xfId="40183" xr:uid="{00000000-0005-0000-0000-0000BF9D0000}"/>
    <cellStyle name="Output 2 4 3 4 4 3" xfId="40184" xr:uid="{00000000-0005-0000-0000-0000C09D0000}"/>
    <cellStyle name="Output 2 4 3 4 5" xfId="40185" xr:uid="{00000000-0005-0000-0000-0000C19D0000}"/>
    <cellStyle name="Output 2 4 3 4 5 2" xfId="40186" xr:uid="{00000000-0005-0000-0000-0000C29D0000}"/>
    <cellStyle name="Output 2 4 3 4 5 3" xfId="40187" xr:uid="{00000000-0005-0000-0000-0000C39D0000}"/>
    <cellStyle name="Output 2 4 3 4 6" xfId="40188" xr:uid="{00000000-0005-0000-0000-0000C49D0000}"/>
    <cellStyle name="Output 2 4 3 4 6 2" xfId="40189" xr:uid="{00000000-0005-0000-0000-0000C59D0000}"/>
    <cellStyle name="Output 2 4 3 4 6 3" xfId="40190" xr:uid="{00000000-0005-0000-0000-0000C69D0000}"/>
    <cellStyle name="Output 2 4 3 4 7" xfId="40191" xr:uid="{00000000-0005-0000-0000-0000C79D0000}"/>
    <cellStyle name="Output 2 4 3 4 7 2" xfId="40192" xr:uid="{00000000-0005-0000-0000-0000C89D0000}"/>
    <cellStyle name="Output 2 4 3 4 7 3" xfId="40193" xr:uid="{00000000-0005-0000-0000-0000C99D0000}"/>
    <cellStyle name="Output 2 4 3 4 8" xfId="40194" xr:uid="{00000000-0005-0000-0000-0000CA9D0000}"/>
    <cellStyle name="Output 2 4 3 4 8 2" xfId="40195" xr:uid="{00000000-0005-0000-0000-0000CB9D0000}"/>
    <cellStyle name="Output 2 4 3 4 8 3" xfId="40196" xr:uid="{00000000-0005-0000-0000-0000CC9D0000}"/>
    <cellStyle name="Output 2 4 3 4 9" xfId="40197" xr:uid="{00000000-0005-0000-0000-0000CD9D0000}"/>
    <cellStyle name="Output 2 4 3 4 9 2" xfId="40198" xr:uid="{00000000-0005-0000-0000-0000CE9D0000}"/>
    <cellStyle name="Output 2 4 3 4 9 3" xfId="40199" xr:uid="{00000000-0005-0000-0000-0000CF9D0000}"/>
    <cellStyle name="Output 2 4 3 5" xfId="40200" xr:uid="{00000000-0005-0000-0000-0000D09D0000}"/>
    <cellStyle name="Output 2 4 3 5 10" xfId="40201" xr:uid="{00000000-0005-0000-0000-0000D19D0000}"/>
    <cellStyle name="Output 2 4 3 5 10 2" xfId="40202" xr:uid="{00000000-0005-0000-0000-0000D29D0000}"/>
    <cellStyle name="Output 2 4 3 5 10 3" xfId="40203" xr:uid="{00000000-0005-0000-0000-0000D39D0000}"/>
    <cellStyle name="Output 2 4 3 5 11" xfId="40204" xr:uid="{00000000-0005-0000-0000-0000D49D0000}"/>
    <cellStyle name="Output 2 4 3 5 12" xfId="40205" xr:uid="{00000000-0005-0000-0000-0000D59D0000}"/>
    <cellStyle name="Output 2 4 3 5 2" xfId="40206" xr:uid="{00000000-0005-0000-0000-0000D69D0000}"/>
    <cellStyle name="Output 2 4 3 5 2 2" xfId="40207" xr:uid="{00000000-0005-0000-0000-0000D79D0000}"/>
    <cellStyle name="Output 2 4 3 5 2 3" xfId="40208" xr:uid="{00000000-0005-0000-0000-0000D89D0000}"/>
    <cellStyle name="Output 2 4 3 5 3" xfId="40209" xr:uid="{00000000-0005-0000-0000-0000D99D0000}"/>
    <cellStyle name="Output 2 4 3 5 3 2" xfId="40210" xr:uid="{00000000-0005-0000-0000-0000DA9D0000}"/>
    <cellStyle name="Output 2 4 3 5 3 3" xfId="40211" xr:uid="{00000000-0005-0000-0000-0000DB9D0000}"/>
    <cellStyle name="Output 2 4 3 5 4" xfId="40212" xr:uid="{00000000-0005-0000-0000-0000DC9D0000}"/>
    <cellStyle name="Output 2 4 3 5 4 2" xfId="40213" xr:uid="{00000000-0005-0000-0000-0000DD9D0000}"/>
    <cellStyle name="Output 2 4 3 5 4 3" xfId="40214" xr:uid="{00000000-0005-0000-0000-0000DE9D0000}"/>
    <cellStyle name="Output 2 4 3 5 5" xfId="40215" xr:uid="{00000000-0005-0000-0000-0000DF9D0000}"/>
    <cellStyle name="Output 2 4 3 5 5 2" xfId="40216" xr:uid="{00000000-0005-0000-0000-0000E09D0000}"/>
    <cellStyle name="Output 2 4 3 5 5 3" xfId="40217" xr:uid="{00000000-0005-0000-0000-0000E19D0000}"/>
    <cellStyle name="Output 2 4 3 5 6" xfId="40218" xr:uid="{00000000-0005-0000-0000-0000E29D0000}"/>
    <cellStyle name="Output 2 4 3 5 6 2" xfId="40219" xr:uid="{00000000-0005-0000-0000-0000E39D0000}"/>
    <cellStyle name="Output 2 4 3 5 6 3" xfId="40220" xr:uid="{00000000-0005-0000-0000-0000E49D0000}"/>
    <cellStyle name="Output 2 4 3 5 7" xfId="40221" xr:uid="{00000000-0005-0000-0000-0000E59D0000}"/>
    <cellStyle name="Output 2 4 3 5 7 2" xfId="40222" xr:uid="{00000000-0005-0000-0000-0000E69D0000}"/>
    <cellStyle name="Output 2 4 3 5 7 3" xfId="40223" xr:uid="{00000000-0005-0000-0000-0000E79D0000}"/>
    <cellStyle name="Output 2 4 3 5 8" xfId="40224" xr:uid="{00000000-0005-0000-0000-0000E89D0000}"/>
    <cellStyle name="Output 2 4 3 5 8 2" xfId="40225" xr:uid="{00000000-0005-0000-0000-0000E99D0000}"/>
    <cellStyle name="Output 2 4 3 5 8 3" xfId="40226" xr:uid="{00000000-0005-0000-0000-0000EA9D0000}"/>
    <cellStyle name="Output 2 4 3 5 9" xfId="40227" xr:uid="{00000000-0005-0000-0000-0000EB9D0000}"/>
    <cellStyle name="Output 2 4 3 5 9 2" xfId="40228" xr:uid="{00000000-0005-0000-0000-0000EC9D0000}"/>
    <cellStyle name="Output 2 4 3 5 9 3" xfId="40229" xr:uid="{00000000-0005-0000-0000-0000ED9D0000}"/>
    <cellStyle name="Output 2 4 3 6" xfId="40230" xr:uid="{00000000-0005-0000-0000-0000EE9D0000}"/>
    <cellStyle name="Output 2 4 3 6 2" xfId="40231" xr:uid="{00000000-0005-0000-0000-0000EF9D0000}"/>
    <cellStyle name="Output 2 4 3 6 2 2" xfId="40232" xr:uid="{00000000-0005-0000-0000-0000F09D0000}"/>
    <cellStyle name="Output 2 4 3 6 2 3" xfId="40233" xr:uid="{00000000-0005-0000-0000-0000F19D0000}"/>
    <cellStyle name="Output 2 4 3 6 2 4" xfId="40234" xr:uid="{00000000-0005-0000-0000-0000F29D0000}"/>
    <cellStyle name="Output 2 4 3 6 3" xfId="40235" xr:uid="{00000000-0005-0000-0000-0000F39D0000}"/>
    <cellStyle name="Output 2 4 3 6 4" xfId="40236" xr:uid="{00000000-0005-0000-0000-0000F49D0000}"/>
    <cellStyle name="Output 2 4 3 7" xfId="40237" xr:uid="{00000000-0005-0000-0000-0000F59D0000}"/>
    <cellStyle name="Output 2 4 3 7 2" xfId="40238" xr:uid="{00000000-0005-0000-0000-0000F69D0000}"/>
    <cellStyle name="Output 2 4 3 7 2 2" xfId="40239" xr:uid="{00000000-0005-0000-0000-0000F79D0000}"/>
    <cellStyle name="Output 2 4 3 7 2 3" xfId="40240" xr:uid="{00000000-0005-0000-0000-0000F89D0000}"/>
    <cellStyle name="Output 2 4 3 7 2 4" xfId="40241" xr:uid="{00000000-0005-0000-0000-0000F99D0000}"/>
    <cellStyle name="Output 2 4 3 7 3" xfId="40242" xr:uid="{00000000-0005-0000-0000-0000FA9D0000}"/>
    <cellStyle name="Output 2 4 3 7 4" xfId="40243" xr:uid="{00000000-0005-0000-0000-0000FB9D0000}"/>
    <cellStyle name="Output 2 4 3 8" xfId="40244" xr:uid="{00000000-0005-0000-0000-0000FC9D0000}"/>
    <cellStyle name="Output 2 4 3 8 2" xfId="40245" xr:uid="{00000000-0005-0000-0000-0000FD9D0000}"/>
    <cellStyle name="Output 2 4 3 8 2 2" xfId="40246" xr:uid="{00000000-0005-0000-0000-0000FE9D0000}"/>
    <cellStyle name="Output 2 4 3 8 2 3" xfId="40247" xr:uid="{00000000-0005-0000-0000-0000FF9D0000}"/>
    <cellStyle name="Output 2 4 3 8 2 4" xfId="40248" xr:uid="{00000000-0005-0000-0000-0000009E0000}"/>
    <cellStyle name="Output 2 4 3 8 3" xfId="40249" xr:uid="{00000000-0005-0000-0000-0000019E0000}"/>
    <cellStyle name="Output 2 4 3 8 4" xfId="40250" xr:uid="{00000000-0005-0000-0000-0000029E0000}"/>
    <cellStyle name="Output 2 4 3 9" xfId="40251" xr:uid="{00000000-0005-0000-0000-0000039E0000}"/>
    <cellStyle name="Output 2 4 3 9 2" xfId="40252" xr:uid="{00000000-0005-0000-0000-0000049E0000}"/>
    <cellStyle name="Output 2 4 3 9 3" xfId="40253" xr:uid="{00000000-0005-0000-0000-0000059E0000}"/>
    <cellStyle name="Output 2 4 4" xfId="413" xr:uid="{00000000-0005-0000-0000-0000069E0000}"/>
    <cellStyle name="Output 2 4 4 10" xfId="40254" xr:uid="{00000000-0005-0000-0000-0000079E0000}"/>
    <cellStyle name="Output 2 4 4 10 2" xfId="40255" xr:uid="{00000000-0005-0000-0000-0000089E0000}"/>
    <cellStyle name="Output 2 4 4 10 3" xfId="40256" xr:uid="{00000000-0005-0000-0000-0000099E0000}"/>
    <cellStyle name="Output 2 4 4 11" xfId="58217" xr:uid="{00000000-0005-0000-0000-00000A9E0000}"/>
    <cellStyle name="Output 2 4 4 2" xfId="40257" xr:uid="{00000000-0005-0000-0000-00000B9E0000}"/>
    <cellStyle name="Output 2 4 4 2 10" xfId="40258" xr:uid="{00000000-0005-0000-0000-00000C9E0000}"/>
    <cellStyle name="Output 2 4 4 2 10 10" xfId="40259" xr:uid="{00000000-0005-0000-0000-00000D9E0000}"/>
    <cellStyle name="Output 2 4 4 2 10 11" xfId="40260" xr:uid="{00000000-0005-0000-0000-00000E9E0000}"/>
    <cellStyle name="Output 2 4 4 2 10 12" xfId="40261" xr:uid="{00000000-0005-0000-0000-00000F9E0000}"/>
    <cellStyle name="Output 2 4 4 2 10 2" xfId="40262" xr:uid="{00000000-0005-0000-0000-0000109E0000}"/>
    <cellStyle name="Output 2 4 4 2 10 2 2" xfId="40263" xr:uid="{00000000-0005-0000-0000-0000119E0000}"/>
    <cellStyle name="Output 2 4 4 2 10 2 3" xfId="40264" xr:uid="{00000000-0005-0000-0000-0000129E0000}"/>
    <cellStyle name="Output 2 4 4 2 10 3" xfId="40265" xr:uid="{00000000-0005-0000-0000-0000139E0000}"/>
    <cellStyle name="Output 2 4 4 2 10 3 2" xfId="40266" xr:uid="{00000000-0005-0000-0000-0000149E0000}"/>
    <cellStyle name="Output 2 4 4 2 10 3 3" xfId="40267" xr:uid="{00000000-0005-0000-0000-0000159E0000}"/>
    <cellStyle name="Output 2 4 4 2 10 4" xfId="40268" xr:uid="{00000000-0005-0000-0000-0000169E0000}"/>
    <cellStyle name="Output 2 4 4 2 10 4 2" xfId="40269" xr:uid="{00000000-0005-0000-0000-0000179E0000}"/>
    <cellStyle name="Output 2 4 4 2 10 4 3" xfId="40270" xr:uid="{00000000-0005-0000-0000-0000189E0000}"/>
    <cellStyle name="Output 2 4 4 2 10 5" xfId="40271" xr:uid="{00000000-0005-0000-0000-0000199E0000}"/>
    <cellStyle name="Output 2 4 4 2 10 5 2" xfId="40272" xr:uid="{00000000-0005-0000-0000-00001A9E0000}"/>
    <cellStyle name="Output 2 4 4 2 10 5 3" xfId="40273" xr:uid="{00000000-0005-0000-0000-00001B9E0000}"/>
    <cellStyle name="Output 2 4 4 2 10 6" xfId="40274" xr:uid="{00000000-0005-0000-0000-00001C9E0000}"/>
    <cellStyle name="Output 2 4 4 2 10 6 2" xfId="40275" xr:uid="{00000000-0005-0000-0000-00001D9E0000}"/>
    <cellStyle name="Output 2 4 4 2 10 6 3" xfId="40276" xr:uid="{00000000-0005-0000-0000-00001E9E0000}"/>
    <cellStyle name="Output 2 4 4 2 10 7" xfId="40277" xr:uid="{00000000-0005-0000-0000-00001F9E0000}"/>
    <cellStyle name="Output 2 4 4 2 10 7 2" xfId="40278" xr:uid="{00000000-0005-0000-0000-0000209E0000}"/>
    <cellStyle name="Output 2 4 4 2 10 7 3" xfId="40279" xr:uid="{00000000-0005-0000-0000-0000219E0000}"/>
    <cellStyle name="Output 2 4 4 2 10 8" xfId="40280" xr:uid="{00000000-0005-0000-0000-0000229E0000}"/>
    <cellStyle name="Output 2 4 4 2 10 8 2" xfId="40281" xr:uid="{00000000-0005-0000-0000-0000239E0000}"/>
    <cellStyle name="Output 2 4 4 2 10 8 3" xfId="40282" xr:uid="{00000000-0005-0000-0000-0000249E0000}"/>
    <cellStyle name="Output 2 4 4 2 10 9" xfId="40283" xr:uid="{00000000-0005-0000-0000-0000259E0000}"/>
    <cellStyle name="Output 2 4 4 2 10 9 2" xfId="40284" xr:uid="{00000000-0005-0000-0000-0000269E0000}"/>
    <cellStyle name="Output 2 4 4 2 10 9 3" xfId="40285" xr:uid="{00000000-0005-0000-0000-0000279E0000}"/>
    <cellStyle name="Output 2 4 4 2 11" xfId="40286" xr:uid="{00000000-0005-0000-0000-0000289E0000}"/>
    <cellStyle name="Output 2 4 4 2 11 2" xfId="40287" xr:uid="{00000000-0005-0000-0000-0000299E0000}"/>
    <cellStyle name="Output 2 4 4 2 11 3" xfId="40288" xr:uid="{00000000-0005-0000-0000-00002A9E0000}"/>
    <cellStyle name="Output 2 4 4 2 12" xfId="40289" xr:uid="{00000000-0005-0000-0000-00002B9E0000}"/>
    <cellStyle name="Output 2 4 4 2 12 2" xfId="40290" xr:uid="{00000000-0005-0000-0000-00002C9E0000}"/>
    <cellStyle name="Output 2 4 4 2 12 3" xfId="40291" xr:uid="{00000000-0005-0000-0000-00002D9E0000}"/>
    <cellStyle name="Output 2 4 4 2 13" xfId="40292" xr:uid="{00000000-0005-0000-0000-00002E9E0000}"/>
    <cellStyle name="Output 2 4 4 2 13 2" xfId="40293" xr:uid="{00000000-0005-0000-0000-00002F9E0000}"/>
    <cellStyle name="Output 2 4 4 2 13 3" xfId="40294" xr:uid="{00000000-0005-0000-0000-0000309E0000}"/>
    <cellStyle name="Output 2 4 4 2 14" xfId="40295" xr:uid="{00000000-0005-0000-0000-0000319E0000}"/>
    <cellStyle name="Output 2 4 4 2 14 2" xfId="40296" xr:uid="{00000000-0005-0000-0000-0000329E0000}"/>
    <cellStyle name="Output 2 4 4 2 14 3" xfId="40297" xr:uid="{00000000-0005-0000-0000-0000339E0000}"/>
    <cellStyle name="Output 2 4 4 2 15" xfId="40298" xr:uid="{00000000-0005-0000-0000-0000349E0000}"/>
    <cellStyle name="Output 2 4 4 2 15 2" xfId="40299" xr:uid="{00000000-0005-0000-0000-0000359E0000}"/>
    <cellStyle name="Output 2 4 4 2 15 3" xfId="40300" xr:uid="{00000000-0005-0000-0000-0000369E0000}"/>
    <cellStyle name="Output 2 4 4 2 16" xfId="40301" xr:uid="{00000000-0005-0000-0000-0000379E0000}"/>
    <cellStyle name="Output 2 4 4 2 16 2" xfId="40302" xr:uid="{00000000-0005-0000-0000-0000389E0000}"/>
    <cellStyle name="Output 2 4 4 2 16 3" xfId="40303" xr:uid="{00000000-0005-0000-0000-0000399E0000}"/>
    <cellStyle name="Output 2 4 4 2 17" xfId="40304" xr:uid="{00000000-0005-0000-0000-00003A9E0000}"/>
    <cellStyle name="Output 2 4 4 2 17 2" xfId="40305" xr:uid="{00000000-0005-0000-0000-00003B9E0000}"/>
    <cellStyle name="Output 2 4 4 2 17 3" xfId="40306" xr:uid="{00000000-0005-0000-0000-00003C9E0000}"/>
    <cellStyle name="Output 2 4 4 2 18" xfId="40307" xr:uid="{00000000-0005-0000-0000-00003D9E0000}"/>
    <cellStyle name="Output 2 4 4 2 18 2" xfId="40308" xr:uid="{00000000-0005-0000-0000-00003E9E0000}"/>
    <cellStyle name="Output 2 4 4 2 18 3" xfId="40309" xr:uid="{00000000-0005-0000-0000-00003F9E0000}"/>
    <cellStyle name="Output 2 4 4 2 19" xfId="40310" xr:uid="{00000000-0005-0000-0000-0000409E0000}"/>
    <cellStyle name="Output 2 4 4 2 19 2" xfId="40311" xr:uid="{00000000-0005-0000-0000-0000419E0000}"/>
    <cellStyle name="Output 2 4 4 2 19 3" xfId="40312" xr:uid="{00000000-0005-0000-0000-0000429E0000}"/>
    <cellStyle name="Output 2 4 4 2 2" xfId="40313" xr:uid="{00000000-0005-0000-0000-0000439E0000}"/>
    <cellStyle name="Output 2 4 4 2 2 10" xfId="40314" xr:uid="{00000000-0005-0000-0000-0000449E0000}"/>
    <cellStyle name="Output 2 4 4 2 2 11" xfId="40315" xr:uid="{00000000-0005-0000-0000-0000459E0000}"/>
    <cellStyle name="Output 2 4 4 2 2 12" xfId="40316" xr:uid="{00000000-0005-0000-0000-0000469E0000}"/>
    <cellStyle name="Output 2 4 4 2 2 2" xfId="40317" xr:uid="{00000000-0005-0000-0000-0000479E0000}"/>
    <cellStyle name="Output 2 4 4 2 2 2 2" xfId="40318" xr:uid="{00000000-0005-0000-0000-0000489E0000}"/>
    <cellStyle name="Output 2 4 4 2 2 2 3" xfId="40319" xr:uid="{00000000-0005-0000-0000-0000499E0000}"/>
    <cellStyle name="Output 2 4 4 2 2 3" xfId="40320" xr:uid="{00000000-0005-0000-0000-00004A9E0000}"/>
    <cellStyle name="Output 2 4 4 2 2 3 2" xfId="40321" xr:uid="{00000000-0005-0000-0000-00004B9E0000}"/>
    <cellStyle name="Output 2 4 4 2 2 3 3" xfId="40322" xr:uid="{00000000-0005-0000-0000-00004C9E0000}"/>
    <cellStyle name="Output 2 4 4 2 2 4" xfId="40323" xr:uid="{00000000-0005-0000-0000-00004D9E0000}"/>
    <cellStyle name="Output 2 4 4 2 2 4 2" xfId="40324" xr:uid="{00000000-0005-0000-0000-00004E9E0000}"/>
    <cellStyle name="Output 2 4 4 2 2 4 3" xfId="40325" xr:uid="{00000000-0005-0000-0000-00004F9E0000}"/>
    <cellStyle name="Output 2 4 4 2 2 5" xfId="40326" xr:uid="{00000000-0005-0000-0000-0000509E0000}"/>
    <cellStyle name="Output 2 4 4 2 2 5 2" xfId="40327" xr:uid="{00000000-0005-0000-0000-0000519E0000}"/>
    <cellStyle name="Output 2 4 4 2 2 5 3" xfId="40328" xr:uid="{00000000-0005-0000-0000-0000529E0000}"/>
    <cellStyle name="Output 2 4 4 2 2 6" xfId="40329" xr:uid="{00000000-0005-0000-0000-0000539E0000}"/>
    <cellStyle name="Output 2 4 4 2 2 6 2" xfId="40330" xr:uid="{00000000-0005-0000-0000-0000549E0000}"/>
    <cellStyle name="Output 2 4 4 2 2 6 3" xfId="40331" xr:uid="{00000000-0005-0000-0000-0000559E0000}"/>
    <cellStyle name="Output 2 4 4 2 2 7" xfId="40332" xr:uid="{00000000-0005-0000-0000-0000569E0000}"/>
    <cellStyle name="Output 2 4 4 2 2 7 2" xfId="40333" xr:uid="{00000000-0005-0000-0000-0000579E0000}"/>
    <cellStyle name="Output 2 4 4 2 2 7 3" xfId="40334" xr:uid="{00000000-0005-0000-0000-0000589E0000}"/>
    <cellStyle name="Output 2 4 4 2 2 8" xfId="40335" xr:uid="{00000000-0005-0000-0000-0000599E0000}"/>
    <cellStyle name="Output 2 4 4 2 2 8 2" xfId="40336" xr:uid="{00000000-0005-0000-0000-00005A9E0000}"/>
    <cellStyle name="Output 2 4 4 2 2 8 3" xfId="40337" xr:uid="{00000000-0005-0000-0000-00005B9E0000}"/>
    <cellStyle name="Output 2 4 4 2 2 9" xfId="40338" xr:uid="{00000000-0005-0000-0000-00005C9E0000}"/>
    <cellStyle name="Output 2 4 4 2 2 9 2" xfId="40339" xr:uid="{00000000-0005-0000-0000-00005D9E0000}"/>
    <cellStyle name="Output 2 4 4 2 2 9 3" xfId="40340" xr:uid="{00000000-0005-0000-0000-00005E9E0000}"/>
    <cellStyle name="Output 2 4 4 2 20" xfId="40341" xr:uid="{00000000-0005-0000-0000-00005F9E0000}"/>
    <cellStyle name="Output 2 4 4 2 21" xfId="40342" xr:uid="{00000000-0005-0000-0000-0000609E0000}"/>
    <cellStyle name="Output 2 4 4 2 3" xfId="40343" xr:uid="{00000000-0005-0000-0000-0000619E0000}"/>
    <cellStyle name="Output 2 4 4 2 3 10" xfId="40344" xr:uid="{00000000-0005-0000-0000-0000629E0000}"/>
    <cellStyle name="Output 2 4 4 2 3 11" xfId="40345" xr:uid="{00000000-0005-0000-0000-0000639E0000}"/>
    <cellStyle name="Output 2 4 4 2 3 12" xfId="40346" xr:uid="{00000000-0005-0000-0000-0000649E0000}"/>
    <cellStyle name="Output 2 4 4 2 3 2" xfId="40347" xr:uid="{00000000-0005-0000-0000-0000659E0000}"/>
    <cellStyle name="Output 2 4 4 2 3 2 2" xfId="40348" xr:uid="{00000000-0005-0000-0000-0000669E0000}"/>
    <cellStyle name="Output 2 4 4 2 3 2 3" xfId="40349" xr:uid="{00000000-0005-0000-0000-0000679E0000}"/>
    <cellStyle name="Output 2 4 4 2 3 3" xfId="40350" xr:uid="{00000000-0005-0000-0000-0000689E0000}"/>
    <cellStyle name="Output 2 4 4 2 3 3 2" xfId="40351" xr:uid="{00000000-0005-0000-0000-0000699E0000}"/>
    <cellStyle name="Output 2 4 4 2 3 3 3" xfId="40352" xr:uid="{00000000-0005-0000-0000-00006A9E0000}"/>
    <cellStyle name="Output 2 4 4 2 3 4" xfId="40353" xr:uid="{00000000-0005-0000-0000-00006B9E0000}"/>
    <cellStyle name="Output 2 4 4 2 3 4 2" xfId="40354" xr:uid="{00000000-0005-0000-0000-00006C9E0000}"/>
    <cellStyle name="Output 2 4 4 2 3 4 3" xfId="40355" xr:uid="{00000000-0005-0000-0000-00006D9E0000}"/>
    <cellStyle name="Output 2 4 4 2 3 5" xfId="40356" xr:uid="{00000000-0005-0000-0000-00006E9E0000}"/>
    <cellStyle name="Output 2 4 4 2 3 5 2" xfId="40357" xr:uid="{00000000-0005-0000-0000-00006F9E0000}"/>
    <cellStyle name="Output 2 4 4 2 3 5 3" xfId="40358" xr:uid="{00000000-0005-0000-0000-0000709E0000}"/>
    <cellStyle name="Output 2 4 4 2 3 6" xfId="40359" xr:uid="{00000000-0005-0000-0000-0000719E0000}"/>
    <cellStyle name="Output 2 4 4 2 3 6 2" xfId="40360" xr:uid="{00000000-0005-0000-0000-0000729E0000}"/>
    <cellStyle name="Output 2 4 4 2 3 6 3" xfId="40361" xr:uid="{00000000-0005-0000-0000-0000739E0000}"/>
    <cellStyle name="Output 2 4 4 2 3 7" xfId="40362" xr:uid="{00000000-0005-0000-0000-0000749E0000}"/>
    <cellStyle name="Output 2 4 4 2 3 7 2" xfId="40363" xr:uid="{00000000-0005-0000-0000-0000759E0000}"/>
    <cellStyle name="Output 2 4 4 2 3 7 3" xfId="40364" xr:uid="{00000000-0005-0000-0000-0000769E0000}"/>
    <cellStyle name="Output 2 4 4 2 3 8" xfId="40365" xr:uid="{00000000-0005-0000-0000-0000779E0000}"/>
    <cellStyle name="Output 2 4 4 2 3 8 2" xfId="40366" xr:uid="{00000000-0005-0000-0000-0000789E0000}"/>
    <cellStyle name="Output 2 4 4 2 3 8 3" xfId="40367" xr:uid="{00000000-0005-0000-0000-0000799E0000}"/>
    <cellStyle name="Output 2 4 4 2 3 9" xfId="40368" xr:uid="{00000000-0005-0000-0000-00007A9E0000}"/>
    <cellStyle name="Output 2 4 4 2 3 9 2" xfId="40369" xr:uid="{00000000-0005-0000-0000-00007B9E0000}"/>
    <cellStyle name="Output 2 4 4 2 3 9 3" xfId="40370" xr:uid="{00000000-0005-0000-0000-00007C9E0000}"/>
    <cellStyle name="Output 2 4 4 2 4" xfId="40371" xr:uid="{00000000-0005-0000-0000-00007D9E0000}"/>
    <cellStyle name="Output 2 4 4 2 4 10" xfId="40372" xr:uid="{00000000-0005-0000-0000-00007E9E0000}"/>
    <cellStyle name="Output 2 4 4 2 4 11" xfId="40373" xr:uid="{00000000-0005-0000-0000-00007F9E0000}"/>
    <cellStyle name="Output 2 4 4 2 4 12" xfId="40374" xr:uid="{00000000-0005-0000-0000-0000809E0000}"/>
    <cellStyle name="Output 2 4 4 2 4 2" xfId="40375" xr:uid="{00000000-0005-0000-0000-0000819E0000}"/>
    <cellStyle name="Output 2 4 4 2 4 2 2" xfId="40376" xr:uid="{00000000-0005-0000-0000-0000829E0000}"/>
    <cellStyle name="Output 2 4 4 2 4 2 3" xfId="40377" xr:uid="{00000000-0005-0000-0000-0000839E0000}"/>
    <cellStyle name="Output 2 4 4 2 4 3" xfId="40378" xr:uid="{00000000-0005-0000-0000-0000849E0000}"/>
    <cellStyle name="Output 2 4 4 2 4 3 2" xfId="40379" xr:uid="{00000000-0005-0000-0000-0000859E0000}"/>
    <cellStyle name="Output 2 4 4 2 4 3 3" xfId="40380" xr:uid="{00000000-0005-0000-0000-0000869E0000}"/>
    <cellStyle name="Output 2 4 4 2 4 4" xfId="40381" xr:uid="{00000000-0005-0000-0000-0000879E0000}"/>
    <cellStyle name="Output 2 4 4 2 4 4 2" xfId="40382" xr:uid="{00000000-0005-0000-0000-0000889E0000}"/>
    <cellStyle name="Output 2 4 4 2 4 4 3" xfId="40383" xr:uid="{00000000-0005-0000-0000-0000899E0000}"/>
    <cellStyle name="Output 2 4 4 2 4 5" xfId="40384" xr:uid="{00000000-0005-0000-0000-00008A9E0000}"/>
    <cellStyle name="Output 2 4 4 2 4 5 2" xfId="40385" xr:uid="{00000000-0005-0000-0000-00008B9E0000}"/>
    <cellStyle name="Output 2 4 4 2 4 5 3" xfId="40386" xr:uid="{00000000-0005-0000-0000-00008C9E0000}"/>
    <cellStyle name="Output 2 4 4 2 4 6" xfId="40387" xr:uid="{00000000-0005-0000-0000-00008D9E0000}"/>
    <cellStyle name="Output 2 4 4 2 4 6 2" xfId="40388" xr:uid="{00000000-0005-0000-0000-00008E9E0000}"/>
    <cellStyle name="Output 2 4 4 2 4 6 3" xfId="40389" xr:uid="{00000000-0005-0000-0000-00008F9E0000}"/>
    <cellStyle name="Output 2 4 4 2 4 7" xfId="40390" xr:uid="{00000000-0005-0000-0000-0000909E0000}"/>
    <cellStyle name="Output 2 4 4 2 4 7 2" xfId="40391" xr:uid="{00000000-0005-0000-0000-0000919E0000}"/>
    <cellStyle name="Output 2 4 4 2 4 7 3" xfId="40392" xr:uid="{00000000-0005-0000-0000-0000929E0000}"/>
    <cellStyle name="Output 2 4 4 2 4 8" xfId="40393" xr:uid="{00000000-0005-0000-0000-0000939E0000}"/>
    <cellStyle name="Output 2 4 4 2 4 8 2" xfId="40394" xr:uid="{00000000-0005-0000-0000-0000949E0000}"/>
    <cellStyle name="Output 2 4 4 2 4 8 3" xfId="40395" xr:uid="{00000000-0005-0000-0000-0000959E0000}"/>
    <cellStyle name="Output 2 4 4 2 4 9" xfId="40396" xr:uid="{00000000-0005-0000-0000-0000969E0000}"/>
    <cellStyle name="Output 2 4 4 2 4 9 2" xfId="40397" xr:uid="{00000000-0005-0000-0000-0000979E0000}"/>
    <cellStyle name="Output 2 4 4 2 4 9 3" xfId="40398" xr:uid="{00000000-0005-0000-0000-0000989E0000}"/>
    <cellStyle name="Output 2 4 4 2 5" xfId="40399" xr:uid="{00000000-0005-0000-0000-0000999E0000}"/>
    <cellStyle name="Output 2 4 4 2 5 10" xfId="40400" xr:uid="{00000000-0005-0000-0000-00009A9E0000}"/>
    <cellStyle name="Output 2 4 4 2 5 11" xfId="40401" xr:uid="{00000000-0005-0000-0000-00009B9E0000}"/>
    <cellStyle name="Output 2 4 4 2 5 12" xfId="40402" xr:uid="{00000000-0005-0000-0000-00009C9E0000}"/>
    <cellStyle name="Output 2 4 4 2 5 2" xfId="40403" xr:uid="{00000000-0005-0000-0000-00009D9E0000}"/>
    <cellStyle name="Output 2 4 4 2 5 2 2" xfId="40404" xr:uid="{00000000-0005-0000-0000-00009E9E0000}"/>
    <cellStyle name="Output 2 4 4 2 5 2 3" xfId="40405" xr:uid="{00000000-0005-0000-0000-00009F9E0000}"/>
    <cellStyle name="Output 2 4 4 2 5 3" xfId="40406" xr:uid="{00000000-0005-0000-0000-0000A09E0000}"/>
    <cellStyle name="Output 2 4 4 2 5 3 2" xfId="40407" xr:uid="{00000000-0005-0000-0000-0000A19E0000}"/>
    <cellStyle name="Output 2 4 4 2 5 3 3" xfId="40408" xr:uid="{00000000-0005-0000-0000-0000A29E0000}"/>
    <cellStyle name="Output 2 4 4 2 5 4" xfId="40409" xr:uid="{00000000-0005-0000-0000-0000A39E0000}"/>
    <cellStyle name="Output 2 4 4 2 5 4 2" xfId="40410" xr:uid="{00000000-0005-0000-0000-0000A49E0000}"/>
    <cellStyle name="Output 2 4 4 2 5 4 3" xfId="40411" xr:uid="{00000000-0005-0000-0000-0000A59E0000}"/>
    <cellStyle name="Output 2 4 4 2 5 5" xfId="40412" xr:uid="{00000000-0005-0000-0000-0000A69E0000}"/>
    <cellStyle name="Output 2 4 4 2 5 5 2" xfId="40413" xr:uid="{00000000-0005-0000-0000-0000A79E0000}"/>
    <cellStyle name="Output 2 4 4 2 5 5 3" xfId="40414" xr:uid="{00000000-0005-0000-0000-0000A89E0000}"/>
    <cellStyle name="Output 2 4 4 2 5 6" xfId="40415" xr:uid="{00000000-0005-0000-0000-0000A99E0000}"/>
    <cellStyle name="Output 2 4 4 2 5 6 2" xfId="40416" xr:uid="{00000000-0005-0000-0000-0000AA9E0000}"/>
    <cellStyle name="Output 2 4 4 2 5 6 3" xfId="40417" xr:uid="{00000000-0005-0000-0000-0000AB9E0000}"/>
    <cellStyle name="Output 2 4 4 2 5 7" xfId="40418" xr:uid="{00000000-0005-0000-0000-0000AC9E0000}"/>
    <cellStyle name="Output 2 4 4 2 5 7 2" xfId="40419" xr:uid="{00000000-0005-0000-0000-0000AD9E0000}"/>
    <cellStyle name="Output 2 4 4 2 5 7 3" xfId="40420" xr:uid="{00000000-0005-0000-0000-0000AE9E0000}"/>
    <cellStyle name="Output 2 4 4 2 5 8" xfId="40421" xr:uid="{00000000-0005-0000-0000-0000AF9E0000}"/>
    <cellStyle name="Output 2 4 4 2 5 8 2" xfId="40422" xr:uid="{00000000-0005-0000-0000-0000B09E0000}"/>
    <cellStyle name="Output 2 4 4 2 5 8 3" xfId="40423" xr:uid="{00000000-0005-0000-0000-0000B19E0000}"/>
    <cellStyle name="Output 2 4 4 2 5 9" xfId="40424" xr:uid="{00000000-0005-0000-0000-0000B29E0000}"/>
    <cellStyle name="Output 2 4 4 2 5 9 2" xfId="40425" xr:uid="{00000000-0005-0000-0000-0000B39E0000}"/>
    <cellStyle name="Output 2 4 4 2 5 9 3" xfId="40426" xr:uid="{00000000-0005-0000-0000-0000B49E0000}"/>
    <cellStyle name="Output 2 4 4 2 6" xfId="40427" xr:uid="{00000000-0005-0000-0000-0000B59E0000}"/>
    <cellStyle name="Output 2 4 4 2 6 10" xfId="40428" xr:uid="{00000000-0005-0000-0000-0000B69E0000}"/>
    <cellStyle name="Output 2 4 4 2 6 11" xfId="40429" xr:uid="{00000000-0005-0000-0000-0000B79E0000}"/>
    <cellStyle name="Output 2 4 4 2 6 12" xfId="40430" xr:uid="{00000000-0005-0000-0000-0000B89E0000}"/>
    <cellStyle name="Output 2 4 4 2 6 2" xfId="40431" xr:uid="{00000000-0005-0000-0000-0000B99E0000}"/>
    <cellStyle name="Output 2 4 4 2 6 2 2" xfId="40432" xr:uid="{00000000-0005-0000-0000-0000BA9E0000}"/>
    <cellStyle name="Output 2 4 4 2 6 2 3" xfId="40433" xr:uid="{00000000-0005-0000-0000-0000BB9E0000}"/>
    <cellStyle name="Output 2 4 4 2 6 3" xfId="40434" xr:uid="{00000000-0005-0000-0000-0000BC9E0000}"/>
    <cellStyle name="Output 2 4 4 2 6 3 2" xfId="40435" xr:uid="{00000000-0005-0000-0000-0000BD9E0000}"/>
    <cellStyle name="Output 2 4 4 2 6 3 3" xfId="40436" xr:uid="{00000000-0005-0000-0000-0000BE9E0000}"/>
    <cellStyle name="Output 2 4 4 2 6 4" xfId="40437" xr:uid="{00000000-0005-0000-0000-0000BF9E0000}"/>
    <cellStyle name="Output 2 4 4 2 6 4 2" xfId="40438" xr:uid="{00000000-0005-0000-0000-0000C09E0000}"/>
    <cellStyle name="Output 2 4 4 2 6 4 3" xfId="40439" xr:uid="{00000000-0005-0000-0000-0000C19E0000}"/>
    <cellStyle name="Output 2 4 4 2 6 5" xfId="40440" xr:uid="{00000000-0005-0000-0000-0000C29E0000}"/>
    <cellStyle name="Output 2 4 4 2 6 5 2" xfId="40441" xr:uid="{00000000-0005-0000-0000-0000C39E0000}"/>
    <cellStyle name="Output 2 4 4 2 6 5 3" xfId="40442" xr:uid="{00000000-0005-0000-0000-0000C49E0000}"/>
    <cellStyle name="Output 2 4 4 2 6 6" xfId="40443" xr:uid="{00000000-0005-0000-0000-0000C59E0000}"/>
    <cellStyle name="Output 2 4 4 2 6 6 2" xfId="40444" xr:uid="{00000000-0005-0000-0000-0000C69E0000}"/>
    <cellStyle name="Output 2 4 4 2 6 6 3" xfId="40445" xr:uid="{00000000-0005-0000-0000-0000C79E0000}"/>
    <cellStyle name="Output 2 4 4 2 6 7" xfId="40446" xr:uid="{00000000-0005-0000-0000-0000C89E0000}"/>
    <cellStyle name="Output 2 4 4 2 6 7 2" xfId="40447" xr:uid="{00000000-0005-0000-0000-0000C99E0000}"/>
    <cellStyle name="Output 2 4 4 2 6 7 3" xfId="40448" xr:uid="{00000000-0005-0000-0000-0000CA9E0000}"/>
    <cellStyle name="Output 2 4 4 2 6 8" xfId="40449" xr:uid="{00000000-0005-0000-0000-0000CB9E0000}"/>
    <cellStyle name="Output 2 4 4 2 6 8 2" xfId="40450" xr:uid="{00000000-0005-0000-0000-0000CC9E0000}"/>
    <cellStyle name="Output 2 4 4 2 6 8 3" xfId="40451" xr:uid="{00000000-0005-0000-0000-0000CD9E0000}"/>
    <cellStyle name="Output 2 4 4 2 6 9" xfId="40452" xr:uid="{00000000-0005-0000-0000-0000CE9E0000}"/>
    <cellStyle name="Output 2 4 4 2 6 9 2" xfId="40453" xr:uid="{00000000-0005-0000-0000-0000CF9E0000}"/>
    <cellStyle name="Output 2 4 4 2 6 9 3" xfId="40454" xr:uid="{00000000-0005-0000-0000-0000D09E0000}"/>
    <cellStyle name="Output 2 4 4 2 7" xfId="40455" xr:uid="{00000000-0005-0000-0000-0000D19E0000}"/>
    <cellStyle name="Output 2 4 4 2 7 10" xfId="40456" xr:uid="{00000000-0005-0000-0000-0000D29E0000}"/>
    <cellStyle name="Output 2 4 4 2 7 11" xfId="40457" xr:uid="{00000000-0005-0000-0000-0000D39E0000}"/>
    <cellStyle name="Output 2 4 4 2 7 12" xfId="40458" xr:uid="{00000000-0005-0000-0000-0000D49E0000}"/>
    <cellStyle name="Output 2 4 4 2 7 2" xfId="40459" xr:uid="{00000000-0005-0000-0000-0000D59E0000}"/>
    <cellStyle name="Output 2 4 4 2 7 2 2" xfId="40460" xr:uid="{00000000-0005-0000-0000-0000D69E0000}"/>
    <cellStyle name="Output 2 4 4 2 7 2 3" xfId="40461" xr:uid="{00000000-0005-0000-0000-0000D79E0000}"/>
    <cellStyle name="Output 2 4 4 2 7 3" xfId="40462" xr:uid="{00000000-0005-0000-0000-0000D89E0000}"/>
    <cellStyle name="Output 2 4 4 2 7 3 2" xfId="40463" xr:uid="{00000000-0005-0000-0000-0000D99E0000}"/>
    <cellStyle name="Output 2 4 4 2 7 3 3" xfId="40464" xr:uid="{00000000-0005-0000-0000-0000DA9E0000}"/>
    <cellStyle name="Output 2 4 4 2 7 4" xfId="40465" xr:uid="{00000000-0005-0000-0000-0000DB9E0000}"/>
    <cellStyle name="Output 2 4 4 2 7 4 2" xfId="40466" xr:uid="{00000000-0005-0000-0000-0000DC9E0000}"/>
    <cellStyle name="Output 2 4 4 2 7 4 3" xfId="40467" xr:uid="{00000000-0005-0000-0000-0000DD9E0000}"/>
    <cellStyle name="Output 2 4 4 2 7 5" xfId="40468" xr:uid="{00000000-0005-0000-0000-0000DE9E0000}"/>
    <cellStyle name="Output 2 4 4 2 7 5 2" xfId="40469" xr:uid="{00000000-0005-0000-0000-0000DF9E0000}"/>
    <cellStyle name="Output 2 4 4 2 7 5 3" xfId="40470" xr:uid="{00000000-0005-0000-0000-0000E09E0000}"/>
    <cellStyle name="Output 2 4 4 2 7 6" xfId="40471" xr:uid="{00000000-0005-0000-0000-0000E19E0000}"/>
    <cellStyle name="Output 2 4 4 2 7 6 2" xfId="40472" xr:uid="{00000000-0005-0000-0000-0000E29E0000}"/>
    <cellStyle name="Output 2 4 4 2 7 6 3" xfId="40473" xr:uid="{00000000-0005-0000-0000-0000E39E0000}"/>
    <cellStyle name="Output 2 4 4 2 7 7" xfId="40474" xr:uid="{00000000-0005-0000-0000-0000E49E0000}"/>
    <cellStyle name="Output 2 4 4 2 7 7 2" xfId="40475" xr:uid="{00000000-0005-0000-0000-0000E59E0000}"/>
    <cellStyle name="Output 2 4 4 2 7 7 3" xfId="40476" xr:uid="{00000000-0005-0000-0000-0000E69E0000}"/>
    <cellStyle name="Output 2 4 4 2 7 8" xfId="40477" xr:uid="{00000000-0005-0000-0000-0000E79E0000}"/>
    <cellStyle name="Output 2 4 4 2 7 8 2" xfId="40478" xr:uid="{00000000-0005-0000-0000-0000E89E0000}"/>
    <cellStyle name="Output 2 4 4 2 7 8 3" xfId="40479" xr:uid="{00000000-0005-0000-0000-0000E99E0000}"/>
    <cellStyle name="Output 2 4 4 2 7 9" xfId="40480" xr:uid="{00000000-0005-0000-0000-0000EA9E0000}"/>
    <cellStyle name="Output 2 4 4 2 7 9 2" xfId="40481" xr:uid="{00000000-0005-0000-0000-0000EB9E0000}"/>
    <cellStyle name="Output 2 4 4 2 7 9 3" xfId="40482" xr:uid="{00000000-0005-0000-0000-0000EC9E0000}"/>
    <cellStyle name="Output 2 4 4 2 8" xfId="40483" xr:uid="{00000000-0005-0000-0000-0000ED9E0000}"/>
    <cellStyle name="Output 2 4 4 2 8 10" xfId="40484" xr:uid="{00000000-0005-0000-0000-0000EE9E0000}"/>
    <cellStyle name="Output 2 4 4 2 8 11" xfId="40485" xr:uid="{00000000-0005-0000-0000-0000EF9E0000}"/>
    <cellStyle name="Output 2 4 4 2 8 12" xfId="40486" xr:uid="{00000000-0005-0000-0000-0000F09E0000}"/>
    <cellStyle name="Output 2 4 4 2 8 2" xfId="40487" xr:uid="{00000000-0005-0000-0000-0000F19E0000}"/>
    <cellStyle name="Output 2 4 4 2 8 2 2" xfId="40488" xr:uid="{00000000-0005-0000-0000-0000F29E0000}"/>
    <cellStyle name="Output 2 4 4 2 8 2 3" xfId="40489" xr:uid="{00000000-0005-0000-0000-0000F39E0000}"/>
    <cellStyle name="Output 2 4 4 2 8 3" xfId="40490" xr:uid="{00000000-0005-0000-0000-0000F49E0000}"/>
    <cellStyle name="Output 2 4 4 2 8 3 2" xfId="40491" xr:uid="{00000000-0005-0000-0000-0000F59E0000}"/>
    <cellStyle name="Output 2 4 4 2 8 3 3" xfId="40492" xr:uid="{00000000-0005-0000-0000-0000F69E0000}"/>
    <cellStyle name="Output 2 4 4 2 8 4" xfId="40493" xr:uid="{00000000-0005-0000-0000-0000F79E0000}"/>
    <cellStyle name="Output 2 4 4 2 8 4 2" xfId="40494" xr:uid="{00000000-0005-0000-0000-0000F89E0000}"/>
    <cellStyle name="Output 2 4 4 2 8 4 3" xfId="40495" xr:uid="{00000000-0005-0000-0000-0000F99E0000}"/>
    <cellStyle name="Output 2 4 4 2 8 5" xfId="40496" xr:uid="{00000000-0005-0000-0000-0000FA9E0000}"/>
    <cellStyle name="Output 2 4 4 2 8 5 2" xfId="40497" xr:uid="{00000000-0005-0000-0000-0000FB9E0000}"/>
    <cellStyle name="Output 2 4 4 2 8 5 3" xfId="40498" xr:uid="{00000000-0005-0000-0000-0000FC9E0000}"/>
    <cellStyle name="Output 2 4 4 2 8 6" xfId="40499" xr:uid="{00000000-0005-0000-0000-0000FD9E0000}"/>
    <cellStyle name="Output 2 4 4 2 8 6 2" xfId="40500" xr:uid="{00000000-0005-0000-0000-0000FE9E0000}"/>
    <cellStyle name="Output 2 4 4 2 8 6 3" xfId="40501" xr:uid="{00000000-0005-0000-0000-0000FF9E0000}"/>
    <cellStyle name="Output 2 4 4 2 8 7" xfId="40502" xr:uid="{00000000-0005-0000-0000-0000009F0000}"/>
    <cellStyle name="Output 2 4 4 2 8 7 2" xfId="40503" xr:uid="{00000000-0005-0000-0000-0000019F0000}"/>
    <cellStyle name="Output 2 4 4 2 8 7 3" xfId="40504" xr:uid="{00000000-0005-0000-0000-0000029F0000}"/>
    <cellStyle name="Output 2 4 4 2 8 8" xfId="40505" xr:uid="{00000000-0005-0000-0000-0000039F0000}"/>
    <cellStyle name="Output 2 4 4 2 8 8 2" xfId="40506" xr:uid="{00000000-0005-0000-0000-0000049F0000}"/>
    <cellStyle name="Output 2 4 4 2 8 8 3" xfId="40507" xr:uid="{00000000-0005-0000-0000-0000059F0000}"/>
    <cellStyle name="Output 2 4 4 2 8 9" xfId="40508" xr:uid="{00000000-0005-0000-0000-0000069F0000}"/>
    <cellStyle name="Output 2 4 4 2 8 9 2" xfId="40509" xr:uid="{00000000-0005-0000-0000-0000079F0000}"/>
    <cellStyle name="Output 2 4 4 2 8 9 3" xfId="40510" xr:uid="{00000000-0005-0000-0000-0000089F0000}"/>
    <cellStyle name="Output 2 4 4 2 9" xfId="40511" xr:uid="{00000000-0005-0000-0000-0000099F0000}"/>
    <cellStyle name="Output 2 4 4 2 9 10" xfId="40512" xr:uid="{00000000-0005-0000-0000-00000A9F0000}"/>
    <cellStyle name="Output 2 4 4 2 9 11" xfId="40513" xr:uid="{00000000-0005-0000-0000-00000B9F0000}"/>
    <cellStyle name="Output 2 4 4 2 9 12" xfId="40514" xr:uid="{00000000-0005-0000-0000-00000C9F0000}"/>
    <cellStyle name="Output 2 4 4 2 9 2" xfId="40515" xr:uid="{00000000-0005-0000-0000-00000D9F0000}"/>
    <cellStyle name="Output 2 4 4 2 9 2 2" xfId="40516" xr:uid="{00000000-0005-0000-0000-00000E9F0000}"/>
    <cellStyle name="Output 2 4 4 2 9 2 3" xfId="40517" xr:uid="{00000000-0005-0000-0000-00000F9F0000}"/>
    <cellStyle name="Output 2 4 4 2 9 3" xfId="40518" xr:uid="{00000000-0005-0000-0000-0000109F0000}"/>
    <cellStyle name="Output 2 4 4 2 9 3 2" xfId="40519" xr:uid="{00000000-0005-0000-0000-0000119F0000}"/>
    <cellStyle name="Output 2 4 4 2 9 3 3" xfId="40520" xr:uid="{00000000-0005-0000-0000-0000129F0000}"/>
    <cellStyle name="Output 2 4 4 2 9 4" xfId="40521" xr:uid="{00000000-0005-0000-0000-0000139F0000}"/>
    <cellStyle name="Output 2 4 4 2 9 4 2" xfId="40522" xr:uid="{00000000-0005-0000-0000-0000149F0000}"/>
    <cellStyle name="Output 2 4 4 2 9 4 3" xfId="40523" xr:uid="{00000000-0005-0000-0000-0000159F0000}"/>
    <cellStyle name="Output 2 4 4 2 9 5" xfId="40524" xr:uid="{00000000-0005-0000-0000-0000169F0000}"/>
    <cellStyle name="Output 2 4 4 2 9 5 2" xfId="40525" xr:uid="{00000000-0005-0000-0000-0000179F0000}"/>
    <cellStyle name="Output 2 4 4 2 9 5 3" xfId="40526" xr:uid="{00000000-0005-0000-0000-0000189F0000}"/>
    <cellStyle name="Output 2 4 4 2 9 6" xfId="40527" xr:uid="{00000000-0005-0000-0000-0000199F0000}"/>
    <cellStyle name="Output 2 4 4 2 9 6 2" xfId="40528" xr:uid="{00000000-0005-0000-0000-00001A9F0000}"/>
    <cellStyle name="Output 2 4 4 2 9 6 3" xfId="40529" xr:uid="{00000000-0005-0000-0000-00001B9F0000}"/>
    <cellStyle name="Output 2 4 4 2 9 7" xfId="40530" xr:uid="{00000000-0005-0000-0000-00001C9F0000}"/>
    <cellStyle name="Output 2 4 4 2 9 7 2" xfId="40531" xr:uid="{00000000-0005-0000-0000-00001D9F0000}"/>
    <cellStyle name="Output 2 4 4 2 9 7 3" xfId="40532" xr:uid="{00000000-0005-0000-0000-00001E9F0000}"/>
    <cellStyle name="Output 2 4 4 2 9 8" xfId="40533" xr:uid="{00000000-0005-0000-0000-00001F9F0000}"/>
    <cellStyle name="Output 2 4 4 2 9 8 2" xfId="40534" xr:uid="{00000000-0005-0000-0000-0000209F0000}"/>
    <cellStyle name="Output 2 4 4 2 9 8 3" xfId="40535" xr:uid="{00000000-0005-0000-0000-0000219F0000}"/>
    <cellStyle name="Output 2 4 4 2 9 9" xfId="40536" xr:uid="{00000000-0005-0000-0000-0000229F0000}"/>
    <cellStyle name="Output 2 4 4 2 9 9 2" xfId="40537" xr:uid="{00000000-0005-0000-0000-0000239F0000}"/>
    <cellStyle name="Output 2 4 4 2 9 9 3" xfId="40538" xr:uid="{00000000-0005-0000-0000-0000249F0000}"/>
    <cellStyle name="Output 2 4 4 3" xfId="40539" xr:uid="{00000000-0005-0000-0000-0000259F0000}"/>
    <cellStyle name="Output 2 4 4 3 10" xfId="40540" xr:uid="{00000000-0005-0000-0000-0000269F0000}"/>
    <cellStyle name="Output 2 4 4 3 10 2" xfId="40541" xr:uid="{00000000-0005-0000-0000-0000279F0000}"/>
    <cellStyle name="Output 2 4 4 3 10 3" xfId="40542" xr:uid="{00000000-0005-0000-0000-0000289F0000}"/>
    <cellStyle name="Output 2 4 4 3 11" xfId="40543" xr:uid="{00000000-0005-0000-0000-0000299F0000}"/>
    <cellStyle name="Output 2 4 4 3 12" xfId="40544" xr:uid="{00000000-0005-0000-0000-00002A9F0000}"/>
    <cellStyle name="Output 2 4 4 3 2" xfId="40545" xr:uid="{00000000-0005-0000-0000-00002B9F0000}"/>
    <cellStyle name="Output 2 4 4 3 2 2" xfId="40546" xr:uid="{00000000-0005-0000-0000-00002C9F0000}"/>
    <cellStyle name="Output 2 4 4 3 2 3" xfId="40547" xr:uid="{00000000-0005-0000-0000-00002D9F0000}"/>
    <cellStyle name="Output 2 4 4 3 3" xfId="40548" xr:uid="{00000000-0005-0000-0000-00002E9F0000}"/>
    <cellStyle name="Output 2 4 4 3 3 2" xfId="40549" xr:uid="{00000000-0005-0000-0000-00002F9F0000}"/>
    <cellStyle name="Output 2 4 4 3 3 3" xfId="40550" xr:uid="{00000000-0005-0000-0000-0000309F0000}"/>
    <cellStyle name="Output 2 4 4 3 4" xfId="40551" xr:uid="{00000000-0005-0000-0000-0000319F0000}"/>
    <cellStyle name="Output 2 4 4 3 4 2" xfId="40552" xr:uid="{00000000-0005-0000-0000-0000329F0000}"/>
    <cellStyle name="Output 2 4 4 3 4 3" xfId="40553" xr:uid="{00000000-0005-0000-0000-0000339F0000}"/>
    <cellStyle name="Output 2 4 4 3 5" xfId="40554" xr:uid="{00000000-0005-0000-0000-0000349F0000}"/>
    <cellStyle name="Output 2 4 4 3 5 2" xfId="40555" xr:uid="{00000000-0005-0000-0000-0000359F0000}"/>
    <cellStyle name="Output 2 4 4 3 5 3" xfId="40556" xr:uid="{00000000-0005-0000-0000-0000369F0000}"/>
    <cellStyle name="Output 2 4 4 3 6" xfId="40557" xr:uid="{00000000-0005-0000-0000-0000379F0000}"/>
    <cellStyle name="Output 2 4 4 3 6 2" xfId="40558" xr:uid="{00000000-0005-0000-0000-0000389F0000}"/>
    <cellStyle name="Output 2 4 4 3 6 3" xfId="40559" xr:uid="{00000000-0005-0000-0000-0000399F0000}"/>
    <cellStyle name="Output 2 4 4 3 7" xfId="40560" xr:uid="{00000000-0005-0000-0000-00003A9F0000}"/>
    <cellStyle name="Output 2 4 4 3 7 2" xfId="40561" xr:uid="{00000000-0005-0000-0000-00003B9F0000}"/>
    <cellStyle name="Output 2 4 4 3 7 3" xfId="40562" xr:uid="{00000000-0005-0000-0000-00003C9F0000}"/>
    <cellStyle name="Output 2 4 4 3 8" xfId="40563" xr:uid="{00000000-0005-0000-0000-00003D9F0000}"/>
    <cellStyle name="Output 2 4 4 3 8 2" xfId="40564" xr:uid="{00000000-0005-0000-0000-00003E9F0000}"/>
    <cellStyle name="Output 2 4 4 3 8 3" xfId="40565" xr:uid="{00000000-0005-0000-0000-00003F9F0000}"/>
    <cellStyle name="Output 2 4 4 3 9" xfId="40566" xr:uid="{00000000-0005-0000-0000-0000409F0000}"/>
    <cellStyle name="Output 2 4 4 3 9 2" xfId="40567" xr:uid="{00000000-0005-0000-0000-0000419F0000}"/>
    <cellStyle name="Output 2 4 4 3 9 3" xfId="40568" xr:uid="{00000000-0005-0000-0000-0000429F0000}"/>
    <cellStyle name="Output 2 4 4 4" xfId="40569" xr:uid="{00000000-0005-0000-0000-0000439F0000}"/>
    <cellStyle name="Output 2 4 4 4 10" xfId="40570" xr:uid="{00000000-0005-0000-0000-0000449F0000}"/>
    <cellStyle name="Output 2 4 4 4 10 2" xfId="40571" xr:uid="{00000000-0005-0000-0000-0000459F0000}"/>
    <cellStyle name="Output 2 4 4 4 10 3" xfId="40572" xr:uid="{00000000-0005-0000-0000-0000469F0000}"/>
    <cellStyle name="Output 2 4 4 4 11" xfId="40573" xr:uid="{00000000-0005-0000-0000-0000479F0000}"/>
    <cellStyle name="Output 2 4 4 4 12" xfId="40574" xr:uid="{00000000-0005-0000-0000-0000489F0000}"/>
    <cellStyle name="Output 2 4 4 4 2" xfId="40575" xr:uid="{00000000-0005-0000-0000-0000499F0000}"/>
    <cellStyle name="Output 2 4 4 4 2 2" xfId="40576" xr:uid="{00000000-0005-0000-0000-00004A9F0000}"/>
    <cellStyle name="Output 2 4 4 4 2 3" xfId="40577" xr:uid="{00000000-0005-0000-0000-00004B9F0000}"/>
    <cellStyle name="Output 2 4 4 4 3" xfId="40578" xr:uid="{00000000-0005-0000-0000-00004C9F0000}"/>
    <cellStyle name="Output 2 4 4 4 3 2" xfId="40579" xr:uid="{00000000-0005-0000-0000-00004D9F0000}"/>
    <cellStyle name="Output 2 4 4 4 3 3" xfId="40580" xr:uid="{00000000-0005-0000-0000-00004E9F0000}"/>
    <cellStyle name="Output 2 4 4 4 4" xfId="40581" xr:uid="{00000000-0005-0000-0000-00004F9F0000}"/>
    <cellStyle name="Output 2 4 4 4 4 2" xfId="40582" xr:uid="{00000000-0005-0000-0000-0000509F0000}"/>
    <cellStyle name="Output 2 4 4 4 4 3" xfId="40583" xr:uid="{00000000-0005-0000-0000-0000519F0000}"/>
    <cellStyle name="Output 2 4 4 4 5" xfId="40584" xr:uid="{00000000-0005-0000-0000-0000529F0000}"/>
    <cellStyle name="Output 2 4 4 4 5 2" xfId="40585" xr:uid="{00000000-0005-0000-0000-0000539F0000}"/>
    <cellStyle name="Output 2 4 4 4 5 3" xfId="40586" xr:uid="{00000000-0005-0000-0000-0000549F0000}"/>
    <cellStyle name="Output 2 4 4 4 6" xfId="40587" xr:uid="{00000000-0005-0000-0000-0000559F0000}"/>
    <cellStyle name="Output 2 4 4 4 6 2" xfId="40588" xr:uid="{00000000-0005-0000-0000-0000569F0000}"/>
    <cellStyle name="Output 2 4 4 4 6 3" xfId="40589" xr:uid="{00000000-0005-0000-0000-0000579F0000}"/>
    <cellStyle name="Output 2 4 4 4 7" xfId="40590" xr:uid="{00000000-0005-0000-0000-0000589F0000}"/>
    <cellStyle name="Output 2 4 4 4 7 2" xfId="40591" xr:uid="{00000000-0005-0000-0000-0000599F0000}"/>
    <cellStyle name="Output 2 4 4 4 7 3" xfId="40592" xr:uid="{00000000-0005-0000-0000-00005A9F0000}"/>
    <cellStyle name="Output 2 4 4 4 8" xfId="40593" xr:uid="{00000000-0005-0000-0000-00005B9F0000}"/>
    <cellStyle name="Output 2 4 4 4 8 2" xfId="40594" xr:uid="{00000000-0005-0000-0000-00005C9F0000}"/>
    <cellStyle name="Output 2 4 4 4 8 3" xfId="40595" xr:uid="{00000000-0005-0000-0000-00005D9F0000}"/>
    <cellStyle name="Output 2 4 4 4 9" xfId="40596" xr:uid="{00000000-0005-0000-0000-00005E9F0000}"/>
    <cellStyle name="Output 2 4 4 4 9 2" xfId="40597" xr:uid="{00000000-0005-0000-0000-00005F9F0000}"/>
    <cellStyle name="Output 2 4 4 4 9 3" xfId="40598" xr:uid="{00000000-0005-0000-0000-0000609F0000}"/>
    <cellStyle name="Output 2 4 4 5" xfId="40599" xr:uid="{00000000-0005-0000-0000-0000619F0000}"/>
    <cellStyle name="Output 2 4 4 5 10" xfId="40600" xr:uid="{00000000-0005-0000-0000-0000629F0000}"/>
    <cellStyle name="Output 2 4 4 5 10 2" xfId="40601" xr:uid="{00000000-0005-0000-0000-0000639F0000}"/>
    <cellStyle name="Output 2 4 4 5 10 3" xfId="40602" xr:uid="{00000000-0005-0000-0000-0000649F0000}"/>
    <cellStyle name="Output 2 4 4 5 11" xfId="40603" xr:uid="{00000000-0005-0000-0000-0000659F0000}"/>
    <cellStyle name="Output 2 4 4 5 12" xfId="40604" xr:uid="{00000000-0005-0000-0000-0000669F0000}"/>
    <cellStyle name="Output 2 4 4 5 2" xfId="40605" xr:uid="{00000000-0005-0000-0000-0000679F0000}"/>
    <cellStyle name="Output 2 4 4 5 2 2" xfId="40606" xr:uid="{00000000-0005-0000-0000-0000689F0000}"/>
    <cellStyle name="Output 2 4 4 5 2 3" xfId="40607" xr:uid="{00000000-0005-0000-0000-0000699F0000}"/>
    <cellStyle name="Output 2 4 4 5 3" xfId="40608" xr:uid="{00000000-0005-0000-0000-00006A9F0000}"/>
    <cellStyle name="Output 2 4 4 5 3 2" xfId="40609" xr:uid="{00000000-0005-0000-0000-00006B9F0000}"/>
    <cellStyle name="Output 2 4 4 5 3 3" xfId="40610" xr:uid="{00000000-0005-0000-0000-00006C9F0000}"/>
    <cellStyle name="Output 2 4 4 5 4" xfId="40611" xr:uid="{00000000-0005-0000-0000-00006D9F0000}"/>
    <cellStyle name="Output 2 4 4 5 4 2" xfId="40612" xr:uid="{00000000-0005-0000-0000-00006E9F0000}"/>
    <cellStyle name="Output 2 4 4 5 4 3" xfId="40613" xr:uid="{00000000-0005-0000-0000-00006F9F0000}"/>
    <cellStyle name="Output 2 4 4 5 5" xfId="40614" xr:uid="{00000000-0005-0000-0000-0000709F0000}"/>
    <cellStyle name="Output 2 4 4 5 5 2" xfId="40615" xr:uid="{00000000-0005-0000-0000-0000719F0000}"/>
    <cellStyle name="Output 2 4 4 5 5 3" xfId="40616" xr:uid="{00000000-0005-0000-0000-0000729F0000}"/>
    <cellStyle name="Output 2 4 4 5 6" xfId="40617" xr:uid="{00000000-0005-0000-0000-0000739F0000}"/>
    <cellStyle name="Output 2 4 4 5 6 2" xfId="40618" xr:uid="{00000000-0005-0000-0000-0000749F0000}"/>
    <cellStyle name="Output 2 4 4 5 6 3" xfId="40619" xr:uid="{00000000-0005-0000-0000-0000759F0000}"/>
    <cellStyle name="Output 2 4 4 5 7" xfId="40620" xr:uid="{00000000-0005-0000-0000-0000769F0000}"/>
    <cellStyle name="Output 2 4 4 5 7 2" xfId="40621" xr:uid="{00000000-0005-0000-0000-0000779F0000}"/>
    <cellStyle name="Output 2 4 4 5 7 3" xfId="40622" xr:uid="{00000000-0005-0000-0000-0000789F0000}"/>
    <cellStyle name="Output 2 4 4 5 8" xfId="40623" xr:uid="{00000000-0005-0000-0000-0000799F0000}"/>
    <cellStyle name="Output 2 4 4 5 8 2" xfId="40624" xr:uid="{00000000-0005-0000-0000-00007A9F0000}"/>
    <cellStyle name="Output 2 4 4 5 8 3" xfId="40625" xr:uid="{00000000-0005-0000-0000-00007B9F0000}"/>
    <cellStyle name="Output 2 4 4 5 9" xfId="40626" xr:uid="{00000000-0005-0000-0000-00007C9F0000}"/>
    <cellStyle name="Output 2 4 4 5 9 2" xfId="40627" xr:uid="{00000000-0005-0000-0000-00007D9F0000}"/>
    <cellStyle name="Output 2 4 4 5 9 3" xfId="40628" xr:uid="{00000000-0005-0000-0000-00007E9F0000}"/>
    <cellStyle name="Output 2 4 4 6" xfId="40629" xr:uid="{00000000-0005-0000-0000-00007F9F0000}"/>
    <cellStyle name="Output 2 4 4 6 2" xfId="40630" xr:uid="{00000000-0005-0000-0000-0000809F0000}"/>
    <cellStyle name="Output 2 4 4 6 2 2" xfId="40631" xr:uid="{00000000-0005-0000-0000-0000819F0000}"/>
    <cellStyle name="Output 2 4 4 6 2 3" xfId="40632" xr:uid="{00000000-0005-0000-0000-0000829F0000}"/>
    <cellStyle name="Output 2 4 4 6 2 4" xfId="40633" xr:uid="{00000000-0005-0000-0000-0000839F0000}"/>
    <cellStyle name="Output 2 4 4 6 3" xfId="40634" xr:uid="{00000000-0005-0000-0000-0000849F0000}"/>
    <cellStyle name="Output 2 4 4 6 4" xfId="40635" xr:uid="{00000000-0005-0000-0000-0000859F0000}"/>
    <cellStyle name="Output 2 4 4 7" xfId="40636" xr:uid="{00000000-0005-0000-0000-0000869F0000}"/>
    <cellStyle name="Output 2 4 4 7 2" xfId="40637" xr:uid="{00000000-0005-0000-0000-0000879F0000}"/>
    <cellStyle name="Output 2 4 4 7 2 2" xfId="40638" xr:uid="{00000000-0005-0000-0000-0000889F0000}"/>
    <cellStyle name="Output 2 4 4 7 2 3" xfId="40639" xr:uid="{00000000-0005-0000-0000-0000899F0000}"/>
    <cellStyle name="Output 2 4 4 7 2 4" xfId="40640" xr:uid="{00000000-0005-0000-0000-00008A9F0000}"/>
    <cellStyle name="Output 2 4 4 7 3" xfId="40641" xr:uid="{00000000-0005-0000-0000-00008B9F0000}"/>
    <cellStyle name="Output 2 4 4 7 4" xfId="40642" xr:uid="{00000000-0005-0000-0000-00008C9F0000}"/>
    <cellStyle name="Output 2 4 4 8" xfId="40643" xr:uid="{00000000-0005-0000-0000-00008D9F0000}"/>
    <cellStyle name="Output 2 4 4 8 2" xfId="40644" xr:uid="{00000000-0005-0000-0000-00008E9F0000}"/>
    <cellStyle name="Output 2 4 4 8 2 2" xfId="40645" xr:uid="{00000000-0005-0000-0000-00008F9F0000}"/>
    <cellStyle name="Output 2 4 4 8 2 3" xfId="40646" xr:uid="{00000000-0005-0000-0000-0000909F0000}"/>
    <cellStyle name="Output 2 4 4 8 2 4" xfId="40647" xr:uid="{00000000-0005-0000-0000-0000919F0000}"/>
    <cellStyle name="Output 2 4 4 8 3" xfId="40648" xr:uid="{00000000-0005-0000-0000-0000929F0000}"/>
    <cellStyle name="Output 2 4 4 8 4" xfId="40649" xr:uid="{00000000-0005-0000-0000-0000939F0000}"/>
    <cellStyle name="Output 2 4 4 9" xfId="40650" xr:uid="{00000000-0005-0000-0000-0000949F0000}"/>
    <cellStyle name="Output 2 4 4 9 2" xfId="40651" xr:uid="{00000000-0005-0000-0000-0000959F0000}"/>
    <cellStyle name="Output 2 4 4 9 3" xfId="40652" xr:uid="{00000000-0005-0000-0000-0000969F0000}"/>
    <cellStyle name="Output 2 4 5" xfId="414" xr:uid="{00000000-0005-0000-0000-0000979F0000}"/>
    <cellStyle name="Output 2 4 5 10" xfId="40653" xr:uid="{00000000-0005-0000-0000-0000989F0000}"/>
    <cellStyle name="Output 2 4 5 10 2" xfId="40654" xr:uid="{00000000-0005-0000-0000-0000999F0000}"/>
    <cellStyle name="Output 2 4 5 10 3" xfId="40655" xr:uid="{00000000-0005-0000-0000-00009A9F0000}"/>
    <cellStyle name="Output 2 4 5 11" xfId="58303" xr:uid="{00000000-0005-0000-0000-00009B9F0000}"/>
    <cellStyle name="Output 2 4 5 2" xfId="40656" xr:uid="{00000000-0005-0000-0000-00009C9F0000}"/>
    <cellStyle name="Output 2 4 5 2 10" xfId="40657" xr:uid="{00000000-0005-0000-0000-00009D9F0000}"/>
    <cellStyle name="Output 2 4 5 2 10 10" xfId="40658" xr:uid="{00000000-0005-0000-0000-00009E9F0000}"/>
    <cellStyle name="Output 2 4 5 2 10 11" xfId="40659" xr:uid="{00000000-0005-0000-0000-00009F9F0000}"/>
    <cellStyle name="Output 2 4 5 2 10 12" xfId="40660" xr:uid="{00000000-0005-0000-0000-0000A09F0000}"/>
    <cellStyle name="Output 2 4 5 2 10 2" xfId="40661" xr:uid="{00000000-0005-0000-0000-0000A19F0000}"/>
    <cellStyle name="Output 2 4 5 2 10 2 2" xfId="40662" xr:uid="{00000000-0005-0000-0000-0000A29F0000}"/>
    <cellStyle name="Output 2 4 5 2 10 2 3" xfId="40663" xr:uid="{00000000-0005-0000-0000-0000A39F0000}"/>
    <cellStyle name="Output 2 4 5 2 10 3" xfId="40664" xr:uid="{00000000-0005-0000-0000-0000A49F0000}"/>
    <cellStyle name="Output 2 4 5 2 10 3 2" xfId="40665" xr:uid="{00000000-0005-0000-0000-0000A59F0000}"/>
    <cellStyle name="Output 2 4 5 2 10 3 3" xfId="40666" xr:uid="{00000000-0005-0000-0000-0000A69F0000}"/>
    <cellStyle name="Output 2 4 5 2 10 4" xfId="40667" xr:uid="{00000000-0005-0000-0000-0000A79F0000}"/>
    <cellStyle name="Output 2 4 5 2 10 4 2" xfId="40668" xr:uid="{00000000-0005-0000-0000-0000A89F0000}"/>
    <cellStyle name="Output 2 4 5 2 10 4 3" xfId="40669" xr:uid="{00000000-0005-0000-0000-0000A99F0000}"/>
    <cellStyle name="Output 2 4 5 2 10 5" xfId="40670" xr:uid="{00000000-0005-0000-0000-0000AA9F0000}"/>
    <cellStyle name="Output 2 4 5 2 10 5 2" xfId="40671" xr:uid="{00000000-0005-0000-0000-0000AB9F0000}"/>
    <cellStyle name="Output 2 4 5 2 10 5 3" xfId="40672" xr:uid="{00000000-0005-0000-0000-0000AC9F0000}"/>
    <cellStyle name="Output 2 4 5 2 10 6" xfId="40673" xr:uid="{00000000-0005-0000-0000-0000AD9F0000}"/>
    <cellStyle name="Output 2 4 5 2 10 6 2" xfId="40674" xr:uid="{00000000-0005-0000-0000-0000AE9F0000}"/>
    <cellStyle name="Output 2 4 5 2 10 6 3" xfId="40675" xr:uid="{00000000-0005-0000-0000-0000AF9F0000}"/>
    <cellStyle name="Output 2 4 5 2 10 7" xfId="40676" xr:uid="{00000000-0005-0000-0000-0000B09F0000}"/>
    <cellStyle name="Output 2 4 5 2 10 7 2" xfId="40677" xr:uid="{00000000-0005-0000-0000-0000B19F0000}"/>
    <cellStyle name="Output 2 4 5 2 10 7 3" xfId="40678" xr:uid="{00000000-0005-0000-0000-0000B29F0000}"/>
    <cellStyle name="Output 2 4 5 2 10 8" xfId="40679" xr:uid="{00000000-0005-0000-0000-0000B39F0000}"/>
    <cellStyle name="Output 2 4 5 2 10 8 2" xfId="40680" xr:uid="{00000000-0005-0000-0000-0000B49F0000}"/>
    <cellStyle name="Output 2 4 5 2 10 8 3" xfId="40681" xr:uid="{00000000-0005-0000-0000-0000B59F0000}"/>
    <cellStyle name="Output 2 4 5 2 10 9" xfId="40682" xr:uid="{00000000-0005-0000-0000-0000B69F0000}"/>
    <cellStyle name="Output 2 4 5 2 10 9 2" xfId="40683" xr:uid="{00000000-0005-0000-0000-0000B79F0000}"/>
    <cellStyle name="Output 2 4 5 2 10 9 3" xfId="40684" xr:uid="{00000000-0005-0000-0000-0000B89F0000}"/>
    <cellStyle name="Output 2 4 5 2 11" xfId="40685" xr:uid="{00000000-0005-0000-0000-0000B99F0000}"/>
    <cellStyle name="Output 2 4 5 2 11 2" xfId="40686" xr:uid="{00000000-0005-0000-0000-0000BA9F0000}"/>
    <cellStyle name="Output 2 4 5 2 11 3" xfId="40687" xr:uid="{00000000-0005-0000-0000-0000BB9F0000}"/>
    <cellStyle name="Output 2 4 5 2 12" xfId="40688" xr:uid="{00000000-0005-0000-0000-0000BC9F0000}"/>
    <cellStyle name="Output 2 4 5 2 12 2" xfId="40689" xr:uid="{00000000-0005-0000-0000-0000BD9F0000}"/>
    <cellStyle name="Output 2 4 5 2 12 3" xfId="40690" xr:uid="{00000000-0005-0000-0000-0000BE9F0000}"/>
    <cellStyle name="Output 2 4 5 2 13" xfId="40691" xr:uid="{00000000-0005-0000-0000-0000BF9F0000}"/>
    <cellStyle name="Output 2 4 5 2 13 2" xfId="40692" xr:uid="{00000000-0005-0000-0000-0000C09F0000}"/>
    <cellStyle name="Output 2 4 5 2 13 3" xfId="40693" xr:uid="{00000000-0005-0000-0000-0000C19F0000}"/>
    <cellStyle name="Output 2 4 5 2 14" xfId="40694" xr:uid="{00000000-0005-0000-0000-0000C29F0000}"/>
    <cellStyle name="Output 2 4 5 2 14 2" xfId="40695" xr:uid="{00000000-0005-0000-0000-0000C39F0000}"/>
    <cellStyle name="Output 2 4 5 2 14 3" xfId="40696" xr:uid="{00000000-0005-0000-0000-0000C49F0000}"/>
    <cellStyle name="Output 2 4 5 2 15" xfId="40697" xr:uid="{00000000-0005-0000-0000-0000C59F0000}"/>
    <cellStyle name="Output 2 4 5 2 15 2" xfId="40698" xr:uid="{00000000-0005-0000-0000-0000C69F0000}"/>
    <cellStyle name="Output 2 4 5 2 15 3" xfId="40699" xr:uid="{00000000-0005-0000-0000-0000C79F0000}"/>
    <cellStyle name="Output 2 4 5 2 16" xfId="40700" xr:uid="{00000000-0005-0000-0000-0000C89F0000}"/>
    <cellStyle name="Output 2 4 5 2 16 2" xfId="40701" xr:uid="{00000000-0005-0000-0000-0000C99F0000}"/>
    <cellStyle name="Output 2 4 5 2 16 3" xfId="40702" xr:uid="{00000000-0005-0000-0000-0000CA9F0000}"/>
    <cellStyle name="Output 2 4 5 2 17" xfId="40703" xr:uid="{00000000-0005-0000-0000-0000CB9F0000}"/>
    <cellStyle name="Output 2 4 5 2 17 2" xfId="40704" xr:uid="{00000000-0005-0000-0000-0000CC9F0000}"/>
    <cellStyle name="Output 2 4 5 2 17 3" xfId="40705" xr:uid="{00000000-0005-0000-0000-0000CD9F0000}"/>
    <cellStyle name="Output 2 4 5 2 18" xfId="40706" xr:uid="{00000000-0005-0000-0000-0000CE9F0000}"/>
    <cellStyle name="Output 2 4 5 2 18 2" xfId="40707" xr:uid="{00000000-0005-0000-0000-0000CF9F0000}"/>
    <cellStyle name="Output 2 4 5 2 18 3" xfId="40708" xr:uid="{00000000-0005-0000-0000-0000D09F0000}"/>
    <cellStyle name="Output 2 4 5 2 19" xfId="40709" xr:uid="{00000000-0005-0000-0000-0000D19F0000}"/>
    <cellStyle name="Output 2 4 5 2 19 2" xfId="40710" xr:uid="{00000000-0005-0000-0000-0000D29F0000}"/>
    <cellStyle name="Output 2 4 5 2 19 3" xfId="40711" xr:uid="{00000000-0005-0000-0000-0000D39F0000}"/>
    <cellStyle name="Output 2 4 5 2 2" xfId="40712" xr:uid="{00000000-0005-0000-0000-0000D49F0000}"/>
    <cellStyle name="Output 2 4 5 2 2 10" xfId="40713" xr:uid="{00000000-0005-0000-0000-0000D59F0000}"/>
    <cellStyle name="Output 2 4 5 2 2 11" xfId="40714" xr:uid="{00000000-0005-0000-0000-0000D69F0000}"/>
    <cellStyle name="Output 2 4 5 2 2 12" xfId="40715" xr:uid="{00000000-0005-0000-0000-0000D79F0000}"/>
    <cellStyle name="Output 2 4 5 2 2 2" xfId="40716" xr:uid="{00000000-0005-0000-0000-0000D89F0000}"/>
    <cellStyle name="Output 2 4 5 2 2 2 2" xfId="40717" xr:uid="{00000000-0005-0000-0000-0000D99F0000}"/>
    <cellStyle name="Output 2 4 5 2 2 2 3" xfId="40718" xr:uid="{00000000-0005-0000-0000-0000DA9F0000}"/>
    <cellStyle name="Output 2 4 5 2 2 3" xfId="40719" xr:uid="{00000000-0005-0000-0000-0000DB9F0000}"/>
    <cellStyle name="Output 2 4 5 2 2 3 2" xfId="40720" xr:uid="{00000000-0005-0000-0000-0000DC9F0000}"/>
    <cellStyle name="Output 2 4 5 2 2 3 3" xfId="40721" xr:uid="{00000000-0005-0000-0000-0000DD9F0000}"/>
    <cellStyle name="Output 2 4 5 2 2 4" xfId="40722" xr:uid="{00000000-0005-0000-0000-0000DE9F0000}"/>
    <cellStyle name="Output 2 4 5 2 2 4 2" xfId="40723" xr:uid="{00000000-0005-0000-0000-0000DF9F0000}"/>
    <cellStyle name="Output 2 4 5 2 2 4 3" xfId="40724" xr:uid="{00000000-0005-0000-0000-0000E09F0000}"/>
    <cellStyle name="Output 2 4 5 2 2 5" xfId="40725" xr:uid="{00000000-0005-0000-0000-0000E19F0000}"/>
    <cellStyle name="Output 2 4 5 2 2 5 2" xfId="40726" xr:uid="{00000000-0005-0000-0000-0000E29F0000}"/>
    <cellStyle name="Output 2 4 5 2 2 5 3" xfId="40727" xr:uid="{00000000-0005-0000-0000-0000E39F0000}"/>
    <cellStyle name="Output 2 4 5 2 2 6" xfId="40728" xr:uid="{00000000-0005-0000-0000-0000E49F0000}"/>
    <cellStyle name="Output 2 4 5 2 2 6 2" xfId="40729" xr:uid="{00000000-0005-0000-0000-0000E59F0000}"/>
    <cellStyle name="Output 2 4 5 2 2 6 3" xfId="40730" xr:uid="{00000000-0005-0000-0000-0000E69F0000}"/>
    <cellStyle name="Output 2 4 5 2 2 7" xfId="40731" xr:uid="{00000000-0005-0000-0000-0000E79F0000}"/>
    <cellStyle name="Output 2 4 5 2 2 7 2" xfId="40732" xr:uid="{00000000-0005-0000-0000-0000E89F0000}"/>
    <cellStyle name="Output 2 4 5 2 2 7 3" xfId="40733" xr:uid="{00000000-0005-0000-0000-0000E99F0000}"/>
    <cellStyle name="Output 2 4 5 2 2 8" xfId="40734" xr:uid="{00000000-0005-0000-0000-0000EA9F0000}"/>
    <cellStyle name="Output 2 4 5 2 2 8 2" xfId="40735" xr:uid="{00000000-0005-0000-0000-0000EB9F0000}"/>
    <cellStyle name="Output 2 4 5 2 2 8 3" xfId="40736" xr:uid="{00000000-0005-0000-0000-0000EC9F0000}"/>
    <cellStyle name="Output 2 4 5 2 2 9" xfId="40737" xr:uid="{00000000-0005-0000-0000-0000ED9F0000}"/>
    <cellStyle name="Output 2 4 5 2 2 9 2" xfId="40738" xr:uid="{00000000-0005-0000-0000-0000EE9F0000}"/>
    <cellStyle name="Output 2 4 5 2 2 9 3" xfId="40739" xr:uid="{00000000-0005-0000-0000-0000EF9F0000}"/>
    <cellStyle name="Output 2 4 5 2 20" xfId="40740" xr:uid="{00000000-0005-0000-0000-0000F09F0000}"/>
    <cellStyle name="Output 2 4 5 2 21" xfId="40741" xr:uid="{00000000-0005-0000-0000-0000F19F0000}"/>
    <cellStyle name="Output 2 4 5 2 3" xfId="40742" xr:uid="{00000000-0005-0000-0000-0000F29F0000}"/>
    <cellStyle name="Output 2 4 5 2 3 10" xfId="40743" xr:uid="{00000000-0005-0000-0000-0000F39F0000}"/>
    <cellStyle name="Output 2 4 5 2 3 11" xfId="40744" xr:uid="{00000000-0005-0000-0000-0000F49F0000}"/>
    <cellStyle name="Output 2 4 5 2 3 12" xfId="40745" xr:uid="{00000000-0005-0000-0000-0000F59F0000}"/>
    <cellStyle name="Output 2 4 5 2 3 2" xfId="40746" xr:uid="{00000000-0005-0000-0000-0000F69F0000}"/>
    <cellStyle name="Output 2 4 5 2 3 2 2" xfId="40747" xr:uid="{00000000-0005-0000-0000-0000F79F0000}"/>
    <cellStyle name="Output 2 4 5 2 3 2 3" xfId="40748" xr:uid="{00000000-0005-0000-0000-0000F89F0000}"/>
    <cellStyle name="Output 2 4 5 2 3 3" xfId="40749" xr:uid="{00000000-0005-0000-0000-0000F99F0000}"/>
    <cellStyle name="Output 2 4 5 2 3 3 2" xfId="40750" xr:uid="{00000000-0005-0000-0000-0000FA9F0000}"/>
    <cellStyle name="Output 2 4 5 2 3 3 3" xfId="40751" xr:uid="{00000000-0005-0000-0000-0000FB9F0000}"/>
    <cellStyle name="Output 2 4 5 2 3 4" xfId="40752" xr:uid="{00000000-0005-0000-0000-0000FC9F0000}"/>
    <cellStyle name="Output 2 4 5 2 3 4 2" xfId="40753" xr:uid="{00000000-0005-0000-0000-0000FD9F0000}"/>
    <cellStyle name="Output 2 4 5 2 3 4 3" xfId="40754" xr:uid="{00000000-0005-0000-0000-0000FE9F0000}"/>
    <cellStyle name="Output 2 4 5 2 3 5" xfId="40755" xr:uid="{00000000-0005-0000-0000-0000FF9F0000}"/>
    <cellStyle name="Output 2 4 5 2 3 5 2" xfId="40756" xr:uid="{00000000-0005-0000-0000-000000A00000}"/>
    <cellStyle name="Output 2 4 5 2 3 5 3" xfId="40757" xr:uid="{00000000-0005-0000-0000-000001A00000}"/>
    <cellStyle name="Output 2 4 5 2 3 6" xfId="40758" xr:uid="{00000000-0005-0000-0000-000002A00000}"/>
    <cellStyle name="Output 2 4 5 2 3 6 2" xfId="40759" xr:uid="{00000000-0005-0000-0000-000003A00000}"/>
    <cellStyle name="Output 2 4 5 2 3 6 3" xfId="40760" xr:uid="{00000000-0005-0000-0000-000004A00000}"/>
    <cellStyle name="Output 2 4 5 2 3 7" xfId="40761" xr:uid="{00000000-0005-0000-0000-000005A00000}"/>
    <cellStyle name="Output 2 4 5 2 3 7 2" xfId="40762" xr:uid="{00000000-0005-0000-0000-000006A00000}"/>
    <cellStyle name="Output 2 4 5 2 3 7 3" xfId="40763" xr:uid="{00000000-0005-0000-0000-000007A00000}"/>
    <cellStyle name="Output 2 4 5 2 3 8" xfId="40764" xr:uid="{00000000-0005-0000-0000-000008A00000}"/>
    <cellStyle name="Output 2 4 5 2 3 8 2" xfId="40765" xr:uid="{00000000-0005-0000-0000-000009A00000}"/>
    <cellStyle name="Output 2 4 5 2 3 8 3" xfId="40766" xr:uid="{00000000-0005-0000-0000-00000AA00000}"/>
    <cellStyle name="Output 2 4 5 2 3 9" xfId="40767" xr:uid="{00000000-0005-0000-0000-00000BA00000}"/>
    <cellStyle name="Output 2 4 5 2 3 9 2" xfId="40768" xr:uid="{00000000-0005-0000-0000-00000CA00000}"/>
    <cellStyle name="Output 2 4 5 2 3 9 3" xfId="40769" xr:uid="{00000000-0005-0000-0000-00000DA00000}"/>
    <cellStyle name="Output 2 4 5 2 4" xfId="40770" xr:uid="{00000000-0005-0000-0000-00000EA00000}"/>
    <cellStyle name="Output 2 4 5 2 4 10" xfId="40771" xr:uid="{00000000-0005-0000-0000-00000FA00000}"/>
    <cellStyle name="Output 2 4 5 2 4 11" xfId="40772" xr:uid="{00000000-0005-0000-0000-000010A00000}"/>
    <cellStyle name="Output 2 4 5 2 4 12" xfId="40773" xr:uid="{00000000-0005-0000-0000-000011A00000}"/>
    <cellStyle name="Output 2 4 5 2 4 2" xfId="40774" xr:uid="{00000000-0005-0000-0000-000012A00000}"/>
    <cellStyle name="Output 2 4 5 2 4 2 2" xfId="40775" xr:uid="{00000000-0005-0000-0000-000013A00000}"/>
    <cellStyle name="Output 2 4 5 2 4 2 3" xfId="40776" xr:uid="{00000000-0005-0000-0000-000014A00000}"/>
    <cellStyle name="Output 2 4 5 2 4 3" xfId="40777" xr:uid="{00000000-0005-0000-0000-000015A00000}"/>
    <cellStyle name="Output 2 4 5 2 4 3 2" xfId="40778" xr:uid="{00000000-0005-0000-0000-000016A00000}"/>
    <cellStyle name="Output 2 4 5 2 4 3 3" xfId="40779" xr:uid="{00000000-0005-0000-0000-000017A00000}"/>
    <cellStyle name="Output 2 4 5 2 4 4" xfId="40780" xr:uid="{00000000-0005-0000-0000-000018A00000}"/>
    <cellStyle name="Output 2 4 5 2 4 4 2" xfId="40781" xr:uid="{00000000-0005-0000-0000-000019A00000}"/>
    <cellStyle name="Output 2 4 5 2 4 4 3" xfId="40782" xr:uid="{00000000-0005-0000-0000-00001AA00000}"/>
    <cellStyle name="Output 2 4 5 2 4 5" xfId="40783" xr:uid="{00000000-0005-0000-0000-00001BA00000}"/>
    <cellStyle name="Output 2 4 5 2 4 5 2" xfId="40784" xr:uid="{00000000-0005-0000-0000-00001CA00000}"/>
    <cellStyle name="Output 2 4 5 2 4 5 3" xfId="40785" xr:uid="{00000000-0005-0000-0000-00001DA00000}"/>
    <cellStyle name="Output 2 4 5 2 4 6" xfId="40786" xr:uid="{00000000-0005-0000-0000-00001EA00000}"/>
    <cellStyle name="Output 2 4 5 2 4 6 2" xfId="40787" xr:uid="{00000000-0005-0000-0000-00001FA00000}"/>
    <cellStyle name="Output 2 4 5 2 4 6 3" xfId="40788" xr:uid="{00000000-0005-0000-0000-000020A00000}"/>
    <cellStyle name="Output 2 4 5 2 4 7" xfId="40789" xr:uid="{00000000-0005-0000-0000-000021A00000}"/>
    <cellStyle name="Output 2 4 5 2 4 7 2" xfId="40790" xr:uid="{00000000-0005-0000-0000-000022A00000}"/>
    <cellStyle name="Output 2 4 5 2 4 7 3" xfId="40791" xr:uid="{00000000-0005-0000-0000-000023A00000}"/>
    <cellStyle name="Output 2 4 5 2 4 8" xfId="40792" xr:uid="{00000000-0005-0000-0000-000024A00000}"/>
    <cellStyle name="Output 2 4 5 2 4 8 2" xfId="40793" xr:uid="{00000000-0005-0000-0000-000025A00000}"/>
    <cellStyle name="Output 2 4 5 2 4 8 3" xfId="40794" xr:uid="{00000000-0005-0000-0000-000026A00000}"/>
    <cellStyle name="Output 2 4 5 2 4 9" xfId="40795" xr:uid="{00000000-0005-0000-0000-000027A00000}"/>
    <cellStyle name="Output 2 4 5 2 4 9 2" xfId="40796" xr:uid="{00000000-0005-0000-0000-000028A00000}"/>
    <cellStyle name="Output 2 4 5 2 4 9 3" xfId="40797" xr:uid="{00000000-0005-0000-0000-000029A00000}"/>
    <cellStyle name="Output 2 4 5 2 5" xfId="40798" xr:uid="{00000000-0005-0000-0000-00002AA00000}"/>
    <cellStyle name="Output 2 4 5 2 5 10" xfId="40799" xr:uid="{00000000-0005-0000-0000-00002BA00000}"/>
    <cellStyle name="Output 2 4 5 2 5 11" xfId="40800" xr:uid="{00000000-0005-0000-0000-00002CA00000}"/>
    <cellStyle name="Output 2 4 5 2 5 12" xfId="40801" xr:uid="{00000000-0005-0000-0000-00002DA00000}"/>
    <cellStyle name="Output 2 4 5 2 5 2" xfId="40802" xr:uid="{00000000-0005-0000-0000-00002EA00000}"/>
    <cellStyle name="Output 2 4 5 2 5 2 2" xfId="40803" xr:uid="{00000000-0005-0000-0000-00002FA00000}"/>
    <cellStyle name="Output 2 4 5 2 5 2 3" xfId="40804" xr:uid="{00000000-0005-0000-0000-000030A00000}"/>
    <cellStyle name="Output 2 4 5 2 5 3" xfId="40805" xr:uid="{00000000-0005-0000-0000-000031A00000}"/>
    <cellStyle name="Output 2 4 5 2 5 3 2" xfId="40806" xr:uid="{00000000-0005-0000-0000-000032A00000}"/>
    <cellStyle name="Output 2 4 5 2 5 3 3" xfId="40807" xr:uid="{00000000-0005-0000-0000-000033A00000}"/>
    <cellStyle name="Output 2 4 5 2 5 4" xfId="40808" xr:uid="{00000000-0005-0000-0000-000034A00000}"/>
    <cellStyle name="Output 2 4 5 2 5 4 2" xfId="40809" xr:uid="{00000000-0005-0000-0000-000035A00000}"/>
    <cellStyle name="Output 2 4 5 2 5 4 3" xfId="40810" xr:uid="{00000000-0005-0000-0000-000036A00000}"/>
    <cellStyle name="Output 2 4 5 2 5 5" xfId="40811" xr:uid="{00000000-0005-0000-0000-000037A00000}"/>
    <cellStyle name="Output 2 4 5 2 5 5 2" xfId="40812" xr:uid="{00000000-0005-0000-0000-000038A00000}"/>
    <cellStyle name="Output 2 4 5 2 5 5 3" xfId="40813" xr:uid="{00000000-0005-0000-0000-000039A00000}"/>
    <cellStyle name="Output 2 4 5 2 5 6" xfId="40814" xr:uid="{00000000-0005-0000-0000-00003AA00000}"/>
    <cellStyle name="Output 2 4 5 2 5 6 2" xfId="40815" xr:uid="{00000000-0005-0000-0000-00003BA00000}"/>
    <cellStyle name="Output 2 4 5 2 5 6 3" xfId="40816" xr:uid="{00000000-0005-0000-0000-00003CA00000}"/>
    <cellStyle name="Output 2 4 5 2 5 7" xfId="40817" xr:uid="{00000000-0005-0000-0000-00003DA00000}"/>
    <cellStyle name="Output 2 4 5 2 5 7 2" xfId="40818" xr:uid="{00000000-0005-0000-0000-00003EA00000}"/>
    <cellStyle name="Output 2 4 5 2 5 7 3" xfId="40819" xr:uid="{00000000-0005-0000-0000-00003FA00000}"/>
    <cellStyle name="Output 2 4 5 2 5 8" xfId="40820" xr:uid="{00000000-0005-0000-0000-000040A00000}"/>
    <cellStyle name="Output 2 4 5 2 5 8 2" xfId="40821" xr:uid="{00000000-0005-0000-0000-000041A00000}"/>
    <cellStyle name="Output 2 4 5 2 5 8 3" xfId="40822" xr:uid="{00000000-0005-0000-0000-000042A00000}"/>
    <cellStyle name="Output 2 4 5 2 5 9" xfId="40823" xr:uid="{00000000-0005-0000-0000-000043A00000}"/>
    <cellStyle name="Output 2 4 5 2 5 9 2" xfId="40824" xr:uid="{00000000-0005-0000-0000-000044A00000}"/>
    <cellStyle name="Output 2 4 5 2 5 9 3" xfId="40825" xr:uid="{00000000-0005-0000-0000-000045A00000}"/>
    <cellStyle name="Output 2 4 5 2 6" xfId="40826" xr:uid="{00000000-0005-0000-0000-000046A00000}"/>
    <cellStyle name="Output 2 4 5 2 6 10" xfId="40827" xr:uid="{00000000-0005-0000-0000-000047A00000}"/>
    <cellStyle name="Output 2 4 5 2 6 11" xfId="40828" xr:uid="{00000000-0005-0000-0000-000048A00000}"/>
    <cellStyle name="Output 2 4 5 2 6 12" xfId="40829" xr:uid="{00000000-0005-0000-0000-000049A00000}"/>
    <cellStyle name="Output 2 4 5 2 6 2" xfId="40830" xr:uid="{00000000-0005-0000-0000-00004AA00000}"/>
    <cellStyle name="Output 2 4 5 2 6 2 2" xfId="40831" xr:uid="{00000000-0005-0000-0000-00004BA00000}"/>
    <cellStyle name="Output 2 4 5 2 6 2 3" xfId="40832" xr:uid="{00000000-0005-0000-0000-00004CA00000}"/>
    <cellStyle name="Output 2 4 5 2 6 3" xfId="40833" xr:uid="{00000000-0005-0000-0000-00004DA00000}"/>
    <cellStyle name="Output 2 4 5 2 6 3 2" xfId="40834" xr:uid="{00000000-0005-0000-0000-00004EA00000}"/>
    <cellStyle name="Output 2 4 5 2 6 3 3" xfId="40835" xr:uid="{00000000-0005-0000-0000-00004FA00000}"/>
    <cellStyle name="Output 2 4 5 2 6 4" xfId="40836" xr:uid="{00000000-0005-0000-0000-000050A00000}"/>
    <cellStyle name="Output 2 4 5 2 6 4 2" xfId="40837" xr:uid="{00000000-0005-0000-0000-000051A00000}"/>
    <cellStyle name="Output 2 4 5 2 6 4 3" xfId="40838" xr:uid="{00000000-0005-0000-0000-000052A00000}"/>
    <cellStyle name="Output 2 4 5 2 6 5" xfId="40839" xr:uid="{00000000-0005-0000-0000-000053A00000}"/>
    <cellStyle name="Output 2 4 5 2 6 5 2" xfId="40840" xr:uid="{00000000-0005-0000-0000-000054A00000}"/>
    <cellStyle name="Output 2 4 5 2 6 5 3" xfId="40841" xr:uid="{00000000-0005-0000-0000-000055A00000}"/>
    <cellStyle name="Output 2 4 5 2 6 6" xfId="40842" xr:uid="{00000000-0005-0000-0000-000056A00000}"/>
    <cellStyle name="Output 2 4 5 2 6 6 2" xfId="40843" xr:uid="{00000000-0005-0000-0000-000057A00000}"/>
    <cellStyle name="Output 2 4 5 2 6 6 3" xfId="40844" xr:uid="{00000000-0005-0000-0000-000058A00000}"/>
    <cellStyle name="Output 2 4 5 2 6 7" xfId="40845" xr:uid="{00000000-0005-0000-0000-000059A00000}"/>
    <cellStyle name="Output 2 4 5 2 6 7 2" xfId="40846" xr:uid="{00000000-0005-0000-0000-00005AA00000}"/>
    <cellStyle name="Output 2 4 5 2 6 7 3" xfId="40847" xr:uid="{00000000-0005-0000-0000-00005BA00000}"/>
    <cellStyle name="Output 2 4 5 2 6 8" xfId="40848" xr:uid="{00000000-0005-0000-0000-00005CA00000}"/>
    <cellStyle name="Output 2 4 5 2 6 8 2" xfId="40849" xr:uid="{00000000-0005-0000-0000-00005DA00000}"/>
    <cellStyle name="Output 2 4 5 2 6 8 3" xfId="40850" xr:uid="{00000000-0005-0000-0000-00005EA00000}"/>
    <cellStyle name="Output 2 4 5 2 6 9" xfId="40851" xr:uid="{00000000-0005-0000-0000-00005FA00000}"/>
    <cellStyle name="Output 2 4 5 2 6 9 2" xfId="40852" xr:uid="{00000000-0005-0000-0000-000060A00000}"/>
    <cellStyle name="Output 2 4 5 2 6 9 3" xfId="40853" xr:uid="{00000000-0005-0000-0000-000061A00000}"/>
    <cellStyle name="Output 2 4 5 2 7" xfId="40854" xr:uid="{00000000-0005-0000-0000-000062A00000}"/>
    <cellStyle name="Output 2 4 5 2 7 10" xfId="40855" xr:uid="{00000000-0005-0000-0000-000063A00000}"/>
    <cellStyle name="Output 2 4 5 2 7 11" xfId="40856" xr:uid="{00000000-0005-0000-0000-000064A00000}"/>
    <cellStyle name="Output 2 4 5 2 7 12" xfId="40857" xr:uid="{00000000-0005-0000-0000-000065A00000}"/>
    <cellStyle name="Output 2 4 5 2 7 2" xfId="40858" xr:uid="{00000000-0005-0000-0000-000066A00000}"/>
    <cellStyle name="Output 2 4 5 2 7 2 2" xfId="40859" xr:uid="{00000000-0005-0000-0000-000067A00000}"/>
    <cellStyle name="Output 2 4 5 2 7 2 3" xfId="40860" xr:uid="{00000000-0005-0000-0000-000068A00000}"/>
    <cellStyle name="Output 2 4 5 2 7 3" xfId="40861" xr:uid="{00000000-0005-0000-0000-000069A00000}"/>
    <cellStyle name="Output 2 4 5 2 7 3 2" xfId="40862" xr:uid="{00000000-0005-0000-0000-00006AA00000}"/>
    <cellStyle name="Output 2 4 5 2 7 3 3" xfId="40863" xr:uid="{00000000-0005-0000-0000-00006BA00000}"/>
    <cellStyle name="Output 2 4 5 2 7 4" xfId="40864" xr:uid="{00000000-0005-0000-0000-00006CA00000}"/>
    <cellStyle name="Output 2 4 5 2 7 4 2" xfId="40865" xr:uid="{00000000-0005-0000-0000-00006DA00000}"/>
    <cellStyle name="Output 2 4 5 2 7 4 3" xfId="40866" xr:uid="{00000000-0005-0000-0000-00006EA00000}"/>
    <cellStyle name="Output 2 4 5 2 7 5" xfId="40867" xr:uid="{00000000-0005-0000-0000-00006FA00000}"/>
    <cellStyle name="Output 2 4 5 2 7 5 2" xfId="40868" xr:uid="{00000000-0005-0000-0000-000070A00000}"/>
    <cellStyle name="Output 2 4 5 2 7 5 3" xfId="40869" xr:uid="{00000000-0005-0000-0000-000071A00000}"/>
    <cellStyle name="Output 2 4 5 2 7 6" xfId="40870" xr:uid="{00000000-0005-0000-0000-000072A00000}"/>
    <cellStyle name="Output 2 4 5 2 7 6 2" xfId="40871" xr:uid="{00000000-0005-0000-0000-000073A00000}"/>
    <cellStyle name="Output 2 4 5 2 7 6 3" xfId="40872" xr:uid="{00000000-0005-0000-0000-000074A00000}"/>
    <cellStyle name="Output 2 4 5 2 7 7" xfId="40873" xr:uid="{00000000-0005-0000-0000-000075A00000}"/>
    <cellStyle name="Output 2 4 5 2 7 7 2" xfId="40874" xr:uid="{00000000-0005-0000-0000-000076A00000}"/>
    <cellStyle name="Output 2 4 5 2 7 7 3" xfId="40875" xr:uid="{00000000-0005-0000-0000-000077A00000}"/>
    <cellStyle name="Output 2 4 5 2 7 8" xfId="40876" xr:uid="{00000000-0005-0000-0000-000078A00000}"/>
    <cellStyle name="Output 2 4 5 2 7 8 2" xfId="40877" xr:uid="{00000000-0005-0000-0000-000079A00000}"/>
    <cellStyle name="Output 2 4 5 2 7 8 3" xfId="40878" xr:uid="{00000000-0005-0000-0000-00007AA00000}"/>
    <cellStyle name="Output 2 4 5 2 7 9" xfId="40879" xr:uid="{00000000-0005-0000-0000-00007BA00000}"/>
    <cellStyle name="Output 2 4 5 2 7 9 2" xfId="40880" xr:uid="{00000000-0005-0000-0000-00007CA00000}"/>
    <cellStyle name="Output 2 4 5 2 7 9 3" xfId="40881" xr:uid="{00000000-0005-0000-0000-00007DA00000}"/>
    <cellStyle name="Output 2 4 5 2 8" xfId="40882" xr:uid="{00000000-0005-0000-0000-00007EA00000}"/>
    <cellStyle name="Output 2 4 5 2 8 10" xfId="40883" xr:uid="{00000000-0005-0000-0000-00007FA00000}"/>
    <cellStyle name="Output 2 4 5 2 8 11" xfId="40884" xr:uid="{00000000-0005-0000-0000-000080A00000}"/>
    <cellStyle name="Output 2 4 5 2 8 12" xfId="40885" xr:uid="{00000000-0005-0000-0000-000081A00000}"/>
    <cellStyle name="Output 2 4 5 2 8 2" xfId="40886" xr:uid="{00000000-0005-0000-0000-000082A00000}"/>
    <cellStyle name="Output 2 4 5 2 8 2 2" xfId="40887" xr:uid="{00000000-0005-0000-0000-000083A00000}"/>
    <cellStyle name="Output 2 4 5 2 8 2 3" xfId="40888" xr:uid="{00000000-0005-0000-0000-000084A00000}"/>
    <cellStyle name="Output 2 4 5 2 8 3" xfId="40889" xr:uid="{00000000-0005-0000-0000-000085A00000}"/>
    <cellStyle name="Output 2 4 5 2 8 3 2" xfId="40890" xr:uid="{00000000-0005-0000-0000-000086A00000}"/>
    <cellStyle name="Output 2 4 5 2 8 3 3" xfId="40891" xr:uid="{00000000-0005-0000-0000-000087A00000}"/>
    <cellStyle name="Output 2 4 5 2 8 4" xfId="40892" xr:uid="{00000000-0005-0000-0000-000088A00000}"/>
    <cellStyle name="Output 2 4 5 2 8 4 2" xfId="40893" xr:uid="{00000000-0005-0000-0000-000089A00000}"/>
    <cellStyle name="Output 2 4 5 2 8 4 3" xfId="40894" xr:uid="{00000000-0005-0000-0000-00008AA00000}"/>
    <cellStyle name="Output 2 4 5 2 8 5" xfId="40895" xr:uid="{00000000-0005-0000-0000-00008BA00000}"/>
    <cellStyle name="Output 2 4 5 2 8 5 2" xfId="40896" xr:uid="{00000000-0005-0000-0000-00008CA00000}"/>
    <cellStyle name="Output 2 4 5 2 8 5 3" xfId="40897" xr:uid="{00000000-0005-0000-0000-00008DA00000}"/>
    <cellStyle name="Output 2 4 5 2 8 6" xfId="40898" xr:uid="{00000000-0005-0000-0000-00008EA00000}"/>
    <cellStyle name="Output 2 4 5 2 8 6 2" xfId="40899" xr:uid="{00000000-0005-0000-0000-00008FA00000}"/>
    <cellStyle name="Output 2 4 5 2 8 6 3" xfId="40900" xr:uid="{00000000-0005-0000-0000-000090A00000}"/>
    <cellStyle name="Output 2 4 5 2 8 7" xfId="40901" xr:uid="{00000000-0005-0000-0000-000091A00000}"/>
    <cellStyle name="Output 2 4 5 2 8 7 2" xfId="40902" xr:uid="{00000000-0005-0000-0000-000092A00000}"/>
    <cellStyle name="Output 2 4 5 2 8 7 3" xfId="40903" xr:uid="{00000000-0005-0000-0000-000093A00000}"/>
    <cellStyle name="Output 2 4 5 2 8 8" xfId="40904" xr:uid="{00000000-0005-0000-0000-000094A00000}"/>
    <cellStyle name="Output 2 4 5 2 8 8 2" xfId="40905" xr:uid="{00000000-0005-0000-0000-000095A00000}"/>
    <cellStyle name="Output 2 4 5 2 8 8 3" xfId="40906" xr:uid="{00000000-0005-0000-0000-000096A00000}"/>
    <cellStyle name="Output 2 4 5 2 8 9" xfId="40907" xr:uid="{00000000-0005-0000-0000-000097A00000}"/>
    <cellStyle name="Output 2 4 5 2 8 9 2" xfId="40908" xr:uid="{00000000-0005-0000-0000-000098A00000}"/>
    <cellStyle name="Output 2 4 5 2 8 9 3" xfId="40909" xr:uid="{00000000-0005-0000-0000-000099A00000}"/>
    <cellStyle name="Output 2 4 5 2 9" xfId="40910" xr:uid="{00000000-0005-0000-0000-00009AA00000}"/>
    <cellStyle name="Output 2 4 5 2 9 10" xfId="40911" xr:uid="{00000000-0005-0000-0000-00009BA00000}"/>
    <cellStyle name="Output 2 4 5 2 9 11" xfId="40912" xr:uid="{00000000-0005-0000-0000-00009CA00000}"/>
    <cellStyle name="Output 2 4 5 2 9 12" xfId="40913" xr:uid="{00000000-0005-0000-0000-00009DA00000}"/>
    <cellStyle name="Output 2 4 5 2 9 2" xfId="40914" xr:uid="{00000000-0005-0000-0000-00009EA00000}"/>
    <cellStyle name="Output 2 4 5 2 9 2 2" xfId="40915" xr:uid="{00000000-0005-0000-0000-00009FA00000}"/>
    <cellStyle name="Output 2 4 5 2 9 2 3" xfId="40916" xr:uid="{00000000-0005-0000-0000-0000A0A00000}"/>
    <cellStyle name="Output 2 4 5 2 9 3" xfId="40917" xr:uid="{00000000-0005-0000-0000-0000A1A00000}"/>
    <cellStyle name="Output 2 4 5 2 9 3 2" xfId="40918" xr:uid="{00000000-0005-0000-0000-0000A2A00000}"/>
    <cellStyle name="Output 2 4 5 2 9 3 3" xfId="40919" xr:uid="{00000000-0005-0000-0000-0000A3A00000}"/>
    <cellStyle name="Output 2 4 5 2 9 4" xfId="40920" xr:uid="{00000000-0005-0000-0000-0000A4A00000}"/>
    <cellStyle name="Output 2 4 5 2 9 4 2" xfId="40921" xr:uid="{00000000-0005-0000-0000-0000A5A00000}"/>
    <cellStyle name="Output 2 4 5 2 9 4 3" xfId="40922" xr:uid="{00000000-0005-0000-0000-0000A6A00000}"/>
    <cellStyle name="Output 2 4 5 2 9 5" xfId="40923" xr:uid="{00000000-0005-0000-0000-0000A7A00000}"/>
    <cellStyle name="Output 2 4 5 2 9 5 2" xfId="40924" xr:uid="{00000000-0005-0000-0000-0000A8A00000}"/>
    <cellStyle name="Output 2 4 5 2 9 5 3" xfId="40925" xr:uid="{00000000-0005-0000-0000-0000A9A00000}"/>
    <cellStyle name="Output 2 4 5 2 9 6" xfId="40926" xr:uid="{00000000-0005-0000-0000-0000AAA00000}"/>
    <cellStyle name="Output 2 4 5 2 9 6 2" xfId="40927" xr:uid="{00000000-0005-0000-0000-0000ABA00000}"/>
    <cellStyle name="Output 2 4 5 2 9 6 3" xfId="40928" xr:uid="{00000000-0005-0000-0000-0000ACA00000}"/>
    <cellStyle name="Output 2 4 5 2 9 7" xfId="40929" xr:uid="{00000000-0005-0000-0000-0000ADA00000}"/>
    <cellStyle name="Output 2 4 5 2 9 7 2" xfId="40930" xr:uid="{00000000-0005-0000-0000-0000AEA00000}"/>
    <cellStyle name="Output 2 4 5 2 9 7 3" xfId="40931" xr:uid="{00000000-0005-0000-0000-0000AFA00000}"/>
    <cellStyle name="Output 2 4 5 2 9 8" xfId="40932" xr:uid="{00000000-0005-0000-0000-0000B0A00000}"/>
    <cellStyle name="Output 2 4 5 2 9 8 2" xfId="40933" xr:uid="{00000000-0005-0000-0000-0000B1A00000}"/>
    <cellStyle name="Output 2 4 5 2 9 8 3" xfId="40934" xr:uid="{00000000-0005-0000-0000-0000B2A00000}"/>
    <cellStyle name="Output 2 4 5 2 9 9" xfId="40935" xr:uid="{00000000-0005-0000-0000-0000B3A00000}"/>
    <cellStyle name="Output 2 4 5 2 9 9 2" xfId="40936" xr:uid="{00000000-0005-0000-0000-0000B4A00000}"/>
    <cellStyle name="Output 2 4 5 2 9 9 3" xfId="40937" xr:uid="{00000000-0005-0000-0000-0000B5A00000}"/>
    <cellStyle name="Output 2 4 5 3" xfId="40938" xr:uid="{00000000-0005-0000-0000-0000B6A00000}"/>
    <cellStyle name="Output 2 4 5 3 10" xfId="40939" xr:uid="{00000000-0005-0000-0000-0000B7A00000}"/>
    <cellStyle name="Output 2 4 5 3 10 2" xfId="40940" xr:uid="{00000000-0005-0000-0000-0000B8A00000}"/>
    <cellStyle name="Output 2 4 5 3 10 3" xfId="40941" xr:uid="{00000000-0005-0000-0000-0000B9A00000}"/>
    <cellStyle name="Output 2 4 5 3 11" xfId="40942" xr:uid="{00000000-0005-0000-0000-0000BAA00000}"/>
    <cellStyle name="Output 2 4 5 3 12" xfId="40943" xr:uid="{00000000-0005-0000-0000-0000BBA00000}"/>
    <cellStyle name="Output 2 4 5 3 2" xfId="40944" xr:uid="{00000000-0005-0000-0000-0000BCA00000}"/>
    <cellStyle name="Output 2 4 5 3 2 2" xfId="40945" xr:uid="{00000000-0005-0000-0000-0000BDA00000}"/>
    <cellStyle name="Output 2 4 5 3 2 3" xfId="40946" xr:uid="{00000000-0005-0000-0000-0000BEA00000}"/>
    <cellStyle name="Output 2 4 5 3 3" xfId="40947" xr:uid="{00000000-0005-0000-0000-0000BFA00000}"/>
    <cellStyle name="Output 2 4 5 3 3 2" xfId="40948" xr:uid="{00000000-0005-0000-0000-0000C0A00000}"/>
    <cellStyle name="Output 2 4 5 3 3 3" xfId="40949" xr:uid="{00000000-0005-0000-0000-0000C1A00000}"/>
    <cellStyle name="Output 2 4 5 3 4" xfId="40950" xr:uid="{00000000-0005-0000-0000-0000C2A00000}"/>
    <cellStyle name="Output 2 4 5 3 4 2" xfId="40951" xr:uid="{00000000-0005-0000-0000-0000C3A00000}"/>
    <cellStyle name="Output 2 4 5 3 4 3" xfId="40952" xr:uid="{00000000-0005-0000-0000-0000C4A00000}"/>
    <cellStyle name="Output 2 4 5 3 5" xfId="40953" xr:uid="{00000000-0005-0000-0000-0000C5A00000}"/>
    <cellStyle name="Output 2 4 5 3 5 2" xfId="40954" xr:uid="{00000000-0005-0000-0000-0000C6A00000}"/>
    <cellStyle name="Output 2 4 5 3 5 3" xfId="40955" xr:uid="{00000000-0005-0000-0000-0000C7A00000}"/>
    <cellStyle name="Output 2 4 5 3 6" xfId="40956" xr:uid="{00000000-0005-0000-0000-0000C8A00000}"/>
    <cellStyle name="Output 2 4 5 3 6 2" xfId="40957" xr:uid="{00000000-0005-0000-0000-0000C9A00000}"/>
    <cellStyle name="Output 2 4 5 3 6 3" xfId="40958" xr:uid="{00000000-0005-0000-0000-0000CAA00000}"/>
    <cellStyle name="Output 2 4 5 3 7" xfId="40959" xr:uid="{00000000-0005-0000-0000-0000CBA00000}"/>
    <cellStyle name="Output 2 4 5 3 7 2" xfId="40960" xr:uid="{00000000-0005-0000-0000-0000CCA00000}"/>
    <cellStyle name="Output 2 4 5 3 7 3" xfId="40961" xr:uid="{00000000-0005-0000-0000-0000CDA00000}"/>
    <cellStyle name="Output 2 4 5 3 8" xfId="40962" xr:uid="{00000000-0005-0000-0000-0000CEA00000}"/>
    <cellStyle name="Output 2 4 5 3 8 2" xfId="40963" xr:uid="{00000000-0005-0000-0000-0000CFA00000}"/>
    <cellStyle name="Output 2 4 5 3 8 3" xfId="40964" xr:uid="{00000000-0005-0000-0000-0000D0A00000}"/>
    <cellStyle name="Output 2 4 5 3 9" xfId="40965" xr:uid="{00000000-0005-0000-0000-0000D1A00000}"/>
    <cellStyle name="Output 2 4 5 3 9 2" xfId="40966" xr:uid="{00000000-0005-0000-0000-0000D2A00000}"/>
    <cellStyle name="Output 2 4 5 3 9 3" xfId="40967" xr:uid="{00000000-0005-0000-0000-0000D3A00000}"/>
    <cellStyle name="Output 2 4 5 4" xfId="40968" xr:uid="{00000000-0005-0000-0000-0000D4A00000}"/>
    <cellStyle name="Output 2 4 5 4 10" xfId="40969" xr:uid="{00000000-0005-0000-0000-0000D5A00000}"/>
    <cellStyle name="Output 2 4 5 4 10 2" xfId="40970" xr:uid="{00000000-0005-0000-0000-0000D6A00000}"/>
    <cellStyle name="Output 2 4 5 4 10 3" xfId="40971" xr:uid="{00000000-0005-0000-0000-0000D7A00000}"/>
    <cellStyle name="Output 2 4 5 4 11" xfId="40972" xr:uid="{00000000-0005-0000-0000-0000D8A00000}"/>
    <cellStyle name="Output 2 4 5 4 12" xfId="40973" xr:uid="{00000000-0005-0000-0000-0000D9A00000}"/>
    <cellStyle name="Output 2 4 5 4 2" xfId="40974" xr:uid="{00000000-0005-0000-0000-0000DAA00000}"/>
    <cellStyle name="Output 2 4 5 4 2 2" xfId="40975" xr:uid="{00000000-0005-0000-0000-0000DBA00000}"/>
    <cellStyle name="Output 2 4 5 4 2 3" xfId="40976" xr:uid="{00000000-0005-0000-0000-0000DCA00000}"/>
    <cellStyle name="Output 2 4 5 4 3" xfId="40977" xr:uid="{00000000-0005-0000-0000-0000DDA00000}"/>
    <cellStyle name="Output 2 4 5 4 3 2" xfId="40978" xr:uid="{00000000-0005-0000-0000-0000DEA00000}"/>
    <cellStyle name="Output 2 4 5 4 3 3" xfId="40979" xr:uid="{00000000-0005-0000-0000-0000DFA00000}"/>
    <cellStyle name="Output 2 4 5 4 4" xfId="40980" xr:uid="{00000000-0005-0000-0000-0000E0A00000}"/>
    <cellStyle name="Output 2 4 5 4 4 2" xfId="40981" xr:uid="{00000000-0005-0000-0000-0000E1A00000}"/>
    <cellStyle name="Output 2 4 5 4 4 3" xfId="40982" xr:uid="{00000000-0005-0000-0000-0000E2A00000}"/>
    <cellStyle name="Output 2 4 5 4 5" xfId="40983" xr:uid="{00000000-0005-0000-0000-0000E3A00000}"/>
    <cellStyle name="Output 2 4 5 4 5 2" xfId="40984" xr:uid="{00000000-0005-0000-0000-0000E4A00000}"/>
    <cellStyle name="Output 2 4 5 4 5 3" xfId="40985" xr:uid="{00000000-0005-0000-0000-0000E5A00000}"/>
    <cellStyle name="Output 2 4 5 4 6" xfId="40986" xr:uid="{00000000-0005-0000-0000-0000E6A00000}"/>
    <cellStyle name="Output 2 4 5 4 6 2" xfId="40987" xr:uid="{00000000-0005-0000-0000-0000E7A00000}"/>
    <cellStyle name="Output 2 4 5 4 6 3" xfId="40988" xr:uid="{00000000-0005-0000-0000-0000E8A00000}"/>
    <cellStyle name="Output 2 4 5 4 7" xfId="40989" xr:uid="{00000000-0005-0000-0000-0000E9A00000}"/>
    <cellStyle name="Output 2 4 5 4 7 2" xfId="40990" xr:uid="{00000000-0005-0000-0000-0000EAA00000}"/>
    <cellStyle name="Output 2 4 5 4 7 3" xfId="40991" xr:uid="{00000000-0005-0000-0000-0000EBA00000}"/>
    <cellStyle name="Output 2 4 5 4 8" xfId="40992" xr:uid="{00000000-0005-0000-0000-0000ECA00000}"/>
    <cellStyle name="Output 2 4 5 4 8 2" xfId="40993" xr:uid="{00000000-0005-0000-0000-0000EDA00000}"/>
    <cellStyle name="Output 2 4 5 4 8 3" xfId="40994" xr:uid="{00000000-0005-0000-0000-0000EEA00000}"/>
    <cellStyle name="Output 2 4 5 4 9" xfId="40995" xr:uid="{00000000-0005-0000-0000-0000EFA00000}"/>
    <cellStyle name="Output 2 4 5 4 9 2" xfId="40996" xr:uid="{00000000-0005-0000-0000-0000F0A00000}"/>
    <cellStyle name="Output 2 4 5 4 9 3" xfId="40997" xr:uid="{00000000-0005-0000-0000-0000F1A00000}"/>
    <cellStyle name="Output 2 4 5 5" xfId="40998" xr:uid="{00000000-0005-0000-0000-0000F2A00000}"/>
    <cellStyle name="Output 2 4 5 5 10" xfId="40999" xr:uid="{00000000-0005-0000-0000-0000F3A00000}"/>
    <cellStyle name="Output 2 4 5 5 10 2" xfId="41000" xr:uid="{00000000-0005-0000-0000-0000F4A00000}"/>
    <cellStyle name="Output 2 4 5 5 10 3" xfId="41001" xr:uid="{00000000-0005-0000-0000-0000F5A00000}"/>
    <cellStyle name="Output 2 4 5 5 11" xfId="41002" xr:uid="{00000000-0005-0000-0000-0000F6A00000}"/>
    <cellStyle name="Output 2 4 5 5 12" xfId="41003" xr:uid="{00000000-0005-0000-0000-0000F7A00000}"/>
    <cellStyle name="Output 2 4 5 5 2" xfId="41004" xr:uid="{00000000-0005-0000-0000-0000F8A00000}"/>
    <cellStyle name="Output 2 4 5 5 2 2" xfId="41005" xr:uid="{00000000-0005-0000-0000-0000F9A00000}"/>
    <cellStyle name="Output 2 4 5 5 2 3" xfId="41006" xr:uid="{00000000-0005-0000-0000-0000FAA00000}"/>
    <cellStyle name="Output 2 4 5 5 3" xfId="41007" xr:uid="{00000000-0005-0000-0000-0000FBA00000}"/>
    <cellStyle name="Output 2 4 5 5 3 2" xfId="41008" xr:uid="{00000000-0005-0000-0000-0000FCA00000}"/>
    <cellStyle name="Output 2 4 5 5 3 3" xfId="41009" xr:uid="{00000000-0005-0000-0000-0000FDA00000}"/>
    <cellStyle name="Output 2 4 5 5 4" xfId="41010" xr:uid="{00000000-0005-0000-0000-0000FEA00000}"/>
    <cellStyle name="Output 2 4 5 5 4 2" xfId="41011" xr:uid="{00000000-0005-0000-0000-0000FFA00000}"/>
    <cellStyle name="Output 2 4 5 5 4 3" xfId="41012" xr:uid="{00000000-0005-0000-0000-000000A10000}"/>
    <cellStyle name="Output 2 4 5 5 5" xfId="41013" xr:uid="{00000000-0005-0000-0000-000001A10000}"/>
    <cellStyle name="Output 2 4 5 5 5 2" xfId="41014" xr:uid="{00000000-0005-0000-0000-000002A10000}"/>
    <cellStyle name="Output 2 4 5 5 5 3" xfId="41015" xr:uid="{00000000-0005-0000-0000-000003A10000}"/>
    <cellStyle name="Output 2 4 5 5 6" xfId="41016" xr:uid="{00000000-0005-0000-0000-000004A10000}"/>
    <cellStyle name="Output 2 4 5 5 6 2" xfId="41017" xr:uid="{00000000-0005-0000-0000-000005A10000}"/>
    <cellStyle name="Output 2 4 5 5 6 3" xfId="41018" xr:uid="{00000000-0005-0000-0000-000006A10000}"/>
    <cellStyle name="Output 2 4 5 5 7" xfId="41019" xr:uid="{00000000-0005-0000-0000-000007A10000}"/>
    <cellStyle name="Output 2 4 5 5 7 2" xfId="41020" xr:uid="{00000000-0005-0000-0000-000008A10000}"/>
    <cellStyle name="Output 2 4 5 5 7 3" xfId="41021" xr:uid="{00000000-0005-0000-0000-000009A10000}"/>
    <cellStyle name="Output 2 4 5 5 8" xfId="41022" xr:uid="{00000000-0005-0000-0000-00000AA10000}"/>
    <cellStyle name="Output 2 4 5 5 8 2" xfId="41023" xr:uid="{00000000-0005-0000-0000-00000BA10000}"/>
    <cellStyle name="Output 2 4 5 5 8 3" xfId="41024" xr:uid="{00000000-0005-0000-0000-00000CA10000}"/>
    <cellStyle name="Output 2 4 5 5 9" xfId="41025" xr:uid="{00000000-0005-0000-0000-00000DA10000}"/>
    <cellStyle name="Output 2 4 5 5 9 2" xfId="41026" xr:uid="{00000000-0005-0000-0000-00000EA10000}"/>
    <cellStyle name="Output 2 4 5 5 9 3" xfId="41027" xr:uid="{00000000-0005-0000-0000-00000FA10000}"/>
    <cellStyle name="Output 2 4 5 6" xfId="41028" xr:uid="{00000000-0005-0000-0000-000010A10000}"/>
    <cellStyle name="Output 2 4 5 6 2" xfId="41029" xr:uid="{00000000-0005-0000-0000-000011A10000}"/>
    <cellStyle name="Output 2 4 5 6 2 2" xfId="41030" xr:uid="{00000000-0005-0000-0000-000012A10000}"/>
    <cellStyle name="Output 2 4 5 6 2 3" xfId="41031" xr:uid="{00000000-0005-0000-0000-000013A10000}"/>
    <cellStyle name="Output 2 4 5 6 2 4" xfId="41032" xr:uid="{00000000-0005-0000-0000-000014A10000}"/>
    <cellStyle name="Output 2 4 5 6 3" xfId="41033" xr:uid="{00000000-0005-0000-0000-000015A10000}"/>
    <cellStyle name="Output 2 4 5 6 4" xfId="41034" xr:uid="{00000000-0005-0000-0000-000016A10000}"/>
    <cellStyle name="Output 2 4 5 7" xfId="41035" xr:uid="{00000000-0005-0000-0000-000017A10000}"/>
    <cellStyle name="Output 2 4 5 7 2" xfId="41036" xr:uid="{00000000-0005-0000-0000-000018A10000}"/>
    <cellStyle name="Output 2 4 5 7 2 2" xfId="41037" xr:uid="{00000000-0005-0000-0000-000019A10000}"/>
    <cellStyle name="Output 2 4 5 7 2 3" xfId="41038" xr:uid="{00000000-0005-0000-0000-00001AA10000}"/>
    <cellStyle name="Output 2 4 5 7 2 4" xfId="41039" xr:uid="{00000000-0005-0000-0000-00001BA10000}"/>
    <cellStyle name="Output 2 4 5 7 3" xfId="41040" xr:uid="{00000000-0005-0000-0000-00001CA10000}"/>
    <cellStyle name="Output 2 4 5 7 4" xfId="41041" xr:uid="{00000000-0005-0000-0000-00001DA10000}"/>
    <cellStyle name="Output 2 4 5 8" xfId="41042" xr:uid="{00000000-0005-0000-0000-00001EA10000}"/>
    <cellStyle name="Output 2 4 5 8 2" xfId="41043" xr:uid="{00000000-0005-0000-0000-00001FA10000}"/>
    <cellStyle name="Output 2 4 5 8 2 2" xfId="41044" xr:uid="{00000000-0005-0000-0000-000020A10000}"/>
    <cellStyle name="Output 2 4 5 8 2 3" xfId="41045" xr:uid="{00000000-0005-0000-0000-000021A10000}"/>
    <cellStyle name="Output 2 4 5 8 2 4" xfId="41046" xr:uid="{00000000-0005-0000-0000-000022A10000}"/>
    <cellStyle name="Output 2 4 5 8 3" xfId="41047" xr:uid="{00000000-0005-0000-0000-000023A10000}"/>
    <cellStyle name="Output 2 4 5 8 4" xfId="41048" xr:uid="{00000000-0005-0000-0000-000024A10000}"/>
    <cellStyle name="Output 2 4 5 9" xfId="41049" xr:uid="{00000000-0005-0000-0000-000025A10000}"/>
    <cellStyle name="Output 2 4 5 9 2" xfId="41050" xr:uid="{00000000-0005-0000-0000-000026A10000}"/>
    <cellStyle name="Output 2 4 5 9 3" xfId="41051" xr:uid="{00000000-0005-0000-0000-000027A10000}"/>
    <cellStyle name="Output 2 4 6" xfId="415" xr:uid="{00000000-0005-0000-0000-000028A10000}"/>
    <cellStyle name="Output 2 4 6 10" xfId="41052" xr:uid="{00000000-0005-0000-0000-000029A10000}"/>
    <cellStyle name="Output 2 4 6 10 2" xfId="41053" xr:uid="{00000000-0005-0000-0000-00002AA10000}"/>
    <cellStyle name="Output 2 4 6 10 3" xfId="41054" xr:uid="{00000000-0005-0000-0000-00002BA10000}"/>
    <cellStyle name="Output 2 4 6 11" xfId="58335" xr:uid="{00000000-0005-0000-0000-00002CA10000}"/>
    <cellStyle name="Output 2 4 6 2" xfId="41055" xr:uid="{00000000-0005-0000-0000-00002DA10000}"/>
    <cellStyle name="Output 2 4 6 2 10" xfId="41056" xr:uid="{00000000-0005-0000-0000-00002EA10000}"/>
    <cellStyle name="Output 2 4 6 2 10 10" xfId="41057" xr:uid="{00000000-0005-0000-0000-00002FA10000}"/>
    <cellStyle name="Output 2 4 6 2 10 11" xfId="41058" xr:uid="{00000000-0005-0000-0000-000030A10000}"/>
    <cellStyle name="Output 2 4 6 2 10 12" xfId="41059" xr:uid="{00000000-0005-0000-0000-000031A10000}"/>
    <cellStyle name="Output 2 4 6 2 10 2" xfId="41060" xr:uid="{00000000-0005-0000-0000-000032A10000}"/>
    <cellStyle name="Output 2 4 6 2 10 2 2" xfId="41061" xr:uid="{00000000-0005-0000-0000-000033A10000}"/>
    <cellStyle name="Output 2 4 6 2 10 2 3" xfId="41062" xr:uid="{00000000-0005-0000-0000-000034A10000}"/>
    <cellStyle name="Output 2 4 6 2 10 3" xfId="41063" xr:uid="{00000000-0005-0000-0000-000035A10000}"/>
    <cellStyle name="Output 2 4 6 2 10 3 2" xfId="41064" xr:uid="{00000000-0005-0000-0000-000036A10000}"/>
    <cellStyle name="Output 2 4 6 2 10 3 3" xfId="41065" xr:uid="{00000000-0005-0000-0000-000037A10000}"/>
    <cellStyle name="Output 2 4 6 2 10 4" xfId="41066" xr:uid="{00000000-0005-0000-0000-000038A10000}"/>
    <cellStyle name="Output 2 4 6 2 10 4 2" xfId="41067" xr:uid="{00000000-0005-0000-0000-000039A10000}"/>
    <cellStyle name="Output 2 4 6 2 10 4 3" xfId="41068" xr:uid="{00000000-0005-0000-0000-00003AA10000}"/>
    <cellStyle name="Output 2 4 6 2 10 5" xfId="41069" xr:uid="{00000000-0005-0000-0000-00003BA10000}"/>
    <cellStyle name="Output 2 4 6 2 10 5 2" xfId="41070" xr:uid="{00000000-0005-0000-0000-00003CA10000}"/>
    <cellStyle name="Output 2 4 6 2 10 5 3" xfId="41071" xr:uid="{00000000-0005-0000-0000-00003DA10000}"/>
    <cellStyle name="Output 2 4 6 2 10 6" xfId="41072" xr:uid="{00000000-0005-0000-0000-00003EA10000}"/>
    <cellStyle name="Output 2 4 6 2 10 6 2" xfId="41073" xr:uid="{00000000-0005-0000-0000-00003FA10000}"/>
    <cellStyle name="Output 2 4 6 2 10 6 3" xfId="41074" xr:uid="{00000000-0005-0000-0000-000040A10000}"/>
    <cellStyle name="Output 2 4 6 2 10 7" xfId="41075" xr:uid="{00000000-0005-0000-0000-000041A10000}"/>
    <cellStyle name="Output 2 4 6 2 10 7 2" xfId="41076" xr:uid="{00000000-0005-0000-0000-000042A10000}"/>
    <cellStyle name="Output 2 4 6 2 10 7 3" xfId="41077" xr:uid="{00000000-0005-0000-0000-000043A10000}"/>
    <cellStyle name="Output 2 4 6 2 10 8" xfId="41078" xr:uid="{00000000-0005-0000-0000-000044A10000}"/>
    <cellStyle name="Output 2 4 6 2 10 8 2" xfId="41079" xr:uid="{00000000-0005-0000-0000-000045A10000}"/>
    <cellStyle name="Output 2 4 6 2 10 8 3" xfId="41080" xr:uid="{00000000-0005-0000-0000-000046A10000}"/>
    <cellStyle name="Output 2 4 6 2 10 9" xfId="41081" xr:uid="{00000000-0005-0000-0000-000047A10000}"/>
    <cellStyle name="Output 2 4 6 2 10 9 2" xfId="41082" xr:uid="{00000000-0005-0000-0000-000048A10000}"/>
    <cellStyle name="Output 2 4 6 2 10 9 3" xfId="41083" xr:uid="{00000000-0005-0000-0000-000049A10000}"/>
    <cellStyle name="Output 2 4 6 2 11" xfId="41084" xr:uid="{00000000-0005-0000-0000-00004AA10000}"/>
    <cellStyle name="Output 2 4 6 2 11 2" xfId="41085" xr:uid="{00000000-0005-0000-0000-00004BA10000}"/>
    <cellStyle name="Output 2 4 6 2 11 3" xfId="41086" xr:uid="{00000000-0005-0000-0000-00004CA10000}"/>
    <cellStyle name="Output 2 4 6 2 12" xfId="41087" xr:uid="{00000000-0005-0000-0000-00004DA10000}"/>
    <cellStyle name="Output 2 4 6 2 12 2" xfId="41088" xr:uid="{00000000-0005-0000-0000-00004EA10000}"/>
    <cellStyle name="Output 2 4 6 2 12 3" xfId="41089" xr:uid="{00000000-0005-0000-0000-00004FA10000}"/>
    <cellStyle name="Output 2 4 6 2 13" xfId="41090" xr:uid="{00000000-0005-0000-0000-000050A10000}"/>
    <cellStyle name="Output 2 4 6 2 13 2" xfId="41091" xr:uid="{00000000-0005-0000-0000-000051A10000}"/>
    <cellStyle name="Output 2 4 6 2 13 3" xfId="41092" xr:uid="{00000000-0005-0000-0000-000052A10000}"/>
    <cellStyle name="Output 2 4 6 2 14" xfId="41093" xr:uid="{00000000-0005-0000-0000-000053A10000}"/>
    <cellStyle name="Output 2 4 6 2 14 2" xfId="41094" xr:uid="{00000000-0005-0000-0000-000054A10000}"/>
    <cellStyle name="Output 2 4 6 2 14 3" xfId="41095" xr:uid="{00000000-0005-0000-0000-000055A10000}"/>
    <cellStyle name="Output 2 4 6 2 15" xfId="41096" xr:uid="{00000000-0005-0000-0000-000056A10000}"/>
    <cellStyle name="Output 2 4 6 2 15 2" xfId="41097" xr:uid="{00000000-0005-0000-0000-000057A10000}"/>
    <cellStyle name="Output 2 4 6 2 15 3" xfId="41098" xr:uid="{00000000-0005-0000-0000-000058A10000}"/>
    <cellStyle name="Output 2 4 6 2 16" xfId="41099" xr:uid="{00000000-0005-0000-0000-000059A10000}"/>
    <cellStyle name="Output 2 4 6 2 16 2" xfId="41100" xr:uid="{00000000-0005-0000-0000-00005AA10000}"/>
    <cellStyle name="Output 2 4 6 2 16 3" xfId="41101" xr:uid="{00000000-0005-0000-0000-00005BA10000}"/>
    <cellStyle name="Output 2 4 6 2 17" xfId="41102" xr:uid="{00000000-0005-0000-0000-00005CA10000}"/>
    <cellStyle name="Output 2 4 6 2 17 2" xfId="41103" xr:uid="{00000000-0005-0000-0000-00005DA10000}"/>
    <cellStyle name="Output 2 4 6 2 17 3" xfId="41104" xr:uid="{00000000-0005-0000-0000-00005EA10000}"/>
    <cellStyle name="Output 2 4 6 2 18" xfId="41105" xr:uid="{00000000-0005-0000-0000-00005FA10000}"/>
    <cellStyle name="Output 2 4 6 2 18 2" xfId="41106" xr:uid="{00000000-0005-0000-0000-000060A10000}"/>
    <cellStyle name="Output 2 4 6 2 18 3" xfId="41107" xr:uid="{00000000-0005-0000-0000-000061A10000}"/>
    <cellStyle name="Output 2 4 6 2 19" xfId="41108" xr:uid="{00000000-0005-0000-0000-000062A10000}"/>
    <cellStyle name="Output 2 4 6 2 19 2" xfId="41109" xr:uid="{00000000-0005-0000-0000-000063A10000}"/>
    <cellStyle name="Output 2 4 6 2 19 3" xfId="41110" xr:uid="{00000000-0005-0000-0000-000064A10000}"/>
    <cellStyle name="Output 2 4 6 2 2" xfId="41111" xr:uid="{00000000-0005-0000-0000-000065A10000}"/>
    <cellStyle name="Output 2 4 6 2 2 10" xfId="41112" xr:uid="{00000000-0005-0000-0000-000066A10000}"/>
    <cellStyle name="Output 2 4 6 2 2 11" xfId="41113" xr:uid="{00000000-0005-0000-0000-000067A10000}"/>
    <cellStyle name="Output 2 4 6 2 2 12" xfId="41114" xr:uid="{00000000-0005-0000-0000-000068A10000}"/>
    <cellStyle name="Output 2 4 6 2 2 2" xfId="41115" xr:uid="{00000000-0005-0000-0000-000069A10000}"/>
    <cellStyle name="Output 2 4 6 2 2 2 2" xfId="41116" xr:uid="{00000000-0005-0000-0000-00006AA10000}"/>
    <cellStyle name="Output 2 4 6 2 2 2 3" xfId="41117" xr:uid="{00000000-0005-0000-0000-00006BA10000}"/>
    <cellStyle name="Output 2 4 6 2 2 3" xfId="41118" xr:uid="{00000000-0005-0000-0000-00006CA10000}"/>
    <cellStyle name="Output 2 4 6 2 2 3 2" xfId="41119" xr:uid="{00000000-0005-0000-0000-00006DA10000}"/>
    <cellStyle name="Output 2 4 6 2 2 3 3" xfId="41120" xr:uid="{00000000-0005-0000-0000-00006EA10000}"/>
    <cellStyle name="Output 2 4 6 2 2 4" xfId="41121" xr:uid="{00000000-0005-0000-0000-00006FA10000}"/>
    <cellStyle name="Output 2 4 6 2 2 4 2" xfId="41122" xr:uid="{00000000-0005-0000-0000-000070A10000}"/>
    <cellStyle name="Output 2 4 6 2 2 4 3" xfId="41123" xr:uid="{00000000-0005-0000-0000-000071A10000}"/>
    <cellStyle name="Output 2 4 6 2 2 5" xfId="41124" xr:uid="{00000000-0005-0000-0000-000072A10000}"/>
    <cellStyle name="Output 2 4 6 2 2 5 2" xfId="41125" xr:uid="{00000000-0005-0000-0000-000073A10000}"/>
    <cellStyle name="Output 2 4 6 2 2 5 3" xfId="41126" xr:uid="{00000000-0005-0000-0000-000074A10000}"/>
    <cellStyle name="Output 2 4 6 2 2 6" xfId="41127" xr:uid="{00000000-0005-0000-0000-000075A10000}"/>
    <cellStyle name="Output 2 4 6 2 2 6 2" xfId="41128" xr:uid="{00000000-0005-0000-0000-000076A10000}"/>
    <cellStyle name="Output 2 4 6 2 2 6 3" xfId="41129" xr:uid="{00000000-0005-0000-0000-000077A10000}"/>
    <cellStyle name="Output 2 4 6 2 2 7" xfId="41130" xr:uid="{00000000-0005-0000-0000-000078A10000}"/>
    <cellStyle name="Output 2 4 6 2 2 7 2" xfId="41131" xr:uid="{00000000-0005-0000-0000-000079A10000}"/>
    <cellStyle name="Output 2 4 6 2 2 7 3" xfId="41132" xr:uid="{00000000-0005-0000-0000-00007AA10000}"/>
    <cellStyle name="Output 2 4 6 2 2 8" xfId="41133" xr:uid="{00000000-0005-0000-0000-00007BA10000}"/>
    <cellStyle name="Output 2 4 6 2 2 8 2" xfId="41134" xr:uid="{00000000-0005-0000-0000-00007CA10000}"/>
    <cellStyle name="Output 2 4 6 2 2 8 3" xfId="41135" xr:uid="{00000000-0005-0000-0000-00007DA10000}"/>
    <cellStyle name="Output 2 4 6 2 2 9" xfId="41136" xr:uid="{00000000-0005-0000-0000-00007EA10000}"/>
    <cellStyle name="Output 2 4 6 2 2 9 2" xfId="41137" xr:uid="{00000000-0005-0000-0000-00007FA10000}"/>
    <cellStyle name="Output 2 4 6 2 2 9 3" xfId="41138" xr:uid="{00000000-0005-0000-0000-000080A10000}"/>
    <cellStyle name="Output 2 4 6 2 20" xfId="41139" xr:uid="{00000000-0005-0000-0000-000081A10000}"/>
    <cellStyle name="Output 2 4 6 2 21" xfId="41140" xr:uid="{00000000-0005-0000-0000-000082A10000}"/>
    <cellStyle name="Output 2 4 6 2 3" xfId="41141" xr:uid="{00000000-0005-0000-0000-000083A10000}"/>
    <cellStyle name="Output 2 4 6 2 3 10" xfId="41142" xr:uid="{00000000-0005-0000-0000-000084A10000}"/>
    <cellStyle name="Output 2 4 6 2 3 11" xfId="41143" xr:uid="{00000000-0005-0000-0000-000085A10000}"/>
    <cellStyle name="Output 2 4 6 2 3 12" xfId="41144" xr:uid="{00000000-0005-0000-0000-000086A10000}"/>
    <cellStyle name="Output 2 4 6 2 3 2" xfId="41145" xr:uid="{00000000-0005-0000-0000-000087A10000}"/>
    <cellStyle name="Output 2 4 6 2 3 2 2" xfId="41146" xr:uid="{00000000-0005-0000-0000-000088A10000}"/>
    <cellStyle name="Output 2 4 6 2 3 2 3" xfId="41147" xr:uid="{00000000-0005-0000-0000-000089A10000}"/>
    <cellStyle name="Output 2 4 6 2 3 3" xfId="41148" xr:uid="{00000000-0005-0000-0000-00008AA10000}"/>
    <cellStyle name="Output 2 4 6 2 3 3 2" xfId="41149" xr:uid="{00000000-0005-0000-0000-00008BA10000}"/>
    <cellStyle name="Output 2 4 6 2 3 3 3" xfId="41150" xr:uid="{00000000-0005-0000-0000-00008CA10000}"/>
    <cellStyle name="Output 2 4 6 2 3 4" xfId="41151" xr:uid="{00000000-0005-0000-0000-00008DA10000}"/>
    <cellStyle name="Output 2 4 6 2 3 4 2" xfId="41152" xr:uid="{00000000-0005-0000-0000-00008EA10000}"/>
    <cellStyle name="Output 2 4 6 2 3 4 3" xfId="41153" xr:uid="{00000000-0005-0000-0000-00008FA10000}"/>
    <cellStyle name="Output 2 4 6 2 3 5" xfId="41154" xr:uid="{00000000-0005-0000-0000-000090A10000}"/>
    <cellStyle name="Output 2 4 6 2 3 5 2" xfId="41155" xr:uid="{00000000-0005-0000-0000-000091A10000}"/>
    <cellStyle name="Output 2 4 6 2 3 5 3" xfId="41156" xr:uid="{00000000-0005-0000-0000-000092A10000}"/>
    <cellStyle name="Output 2 4 6 2 3 6" xfId="41157" xr:uid="{00000000-0005-0000-0000-000093A10000}"/>
    <cellStyle name="Output 2 4 6 2 3 6 2" xfId="41158" xr:uid="{00000000-0005-0000-0000-000094A10000}"/>
    <cellStyle name="Output 2 4 6 2 3 6 3" xfId="41159" xr:uid="{00000000-0005-0000-0000-000095A10000}"/>
    <cellStyle name="Output 2 4 6 2 3 7" xfId="41160" xr:uid="{00000000-0005-0000-0000-000096A10000}"/>
    <cellStyle name="Output 2 4 6 2 3 7 2" xfId="41161" xr:uid="{00000000-0005-0000-0000-000097A10000}"/>
    <cellStyle name="Output 2 4 6 2 3 7 3" xfId="41162" xr:uid="{00000000-0005-0000-0000-000098A10000}"/>
    <cellStyle name="Output 2 4 6 2 3 8" xfId="41163" xr:uid="{00000000-0005-0000-0000-000099A10000}"/>
    <cellStyle name="Output 2 4 6 2 3 8 2" xfId="41164" xr:uid="{00000000-0005-0000-0000-00009AA10000}"/>
    <cellStyle name="Output 2 4 6 2 3 8 3" xfId="41165" xr:uid="{00000000-0005-0000-0000-00009BA10000}"/>
    <cellStyle name="Output 2 4 6 2 3 9" xfId="41166" xr:uid="{00000000-0005-0000-0000-00009CA10000}"/>
    <cellStyle name="Output 2 4 6 2 3 9 2" xfId="41167" xr:uid="{00000000-0005-0000-0000-00009DA10000}"/>
    <cellStyle name="Output 2 4 6 2 3 9 3" xfId="41168" xr:uid="{00000000-0005-0000-0000-00009EA10000}"/>
    <cellStyle name="Output 2 4 6 2 4" xfId="41169" xr:uid="{00000000-0005-0000-0000-00009FA10000}"/>
    <cellStyle name="Output 2 4 6 2 4 10" xfId="41170" xr:uid="{00000000-0005-0000-0000-0000A0A10000}"/>
    <cellStyle name="Output 2 4 6 2 4 11" xfId="41171" xr:uid="{00000000-0005-0000-0000-0000A1A10000}"/>
    <cellStyle name="Output 2 4 6 2 4 12" xfId="41172" xr:uid="{00000000-0005-0000-0000-0000A2A10000}"/>
    <cellStyle name="Output 2 4 6 2 4 2" xfId="41173" xr:uid="{00000000-0005-0000-0000-0000A3A10000}"/>
    <cellStyle name="Output 2 4 6 2 4 2 2" xfId="41174" xr:uid="{00000000-0005-0000-0000-0000A4A10000}"/>
    <cellStyle name="Output 2 4 6 2 4 2 3" xfId="41175" xr:uid="{00000000-0005-0000-0000-0000A5A10000}"/>
    <cellStyle name="Output 2 4 6 2 4 3" xfId="41176" xr:uid="{00000000-0005-0000-0000-0000A6A10000}"/>
    <cellStyle name="Output 2 4 6 2 4 3 2" xfId="41177" xr:uid="{00000000-0005-0000-0000-0000A7A10000}"/>
    <cellStyle name="Output 2 4 6 2 4 3 3" xfId="41178" xr:uid="{00000000-0005-0000-0000-0000A8A10000}"/>
    <cellStyle name="Output 2 4 6 2 4 4" xfId="41179" xr:uid="{00000000-0005-0000-0000-0000A9A10000}"/>
    <cellStyle name="Output 2 4 6 2 4 4 2" xfId="41180" xr:uid="{00000000-0005-0000-0000-0000AAA10000}"/>
    <cellStyle name="Output 2 4 6 2 4 4 3" xfId="41181" xr:uid="{00000000-0005-0000-0000-0000ABA10000}"/>
    <cellStyle name="Output 2 4 6 2 4 5" xfId="41182" xr:uid="{00000000-0005-0000-0000-0000ACA10000}"/>
    <cellStyle name="Output 2 4 6 2 4 5 2" xfId="41183" xr:uid="{00000000-0005-0000-0000-0000ADA10000}"/>
    <cellStyle name="Output 2 4 6 2 4 5 3" xfId="41184" xr:uid="{00000000-0005-0000-0000-0000AEA10000}"/>
    <cellStyle name="Output 2 4 6 2 4 6" xfId="41185" xr:uid="{00000000-0005-0000-0000-0000AFA10000}"/>
    <cellStyle name="Output 2 4 6 2 4 6 2" xfId="41186" xr:uid="{00000000-0005-0000-0000-0000B0A10000}"/>
    <cellStyle name="Output 2 4 6 2 4 6 3" xfId="41187" xr:uid="{00000000-0005-0000-0000-0000B1A10000}"/>
    <cellStyle name="Output 2 4 6 2 4 7" xfId="41188" xr:uid="{00000000-0005-0000-0000-0000B2A10000}"/>
    <cellStyle name="Output 2 4 6 2 4 7 2" xfId="41189" xr:uid="{00000000-0005-0000-0000-0000B3A10000}"/>
    <cellStyle name="Output 2 4 6 2 4 7 3" xfId="41190" xr:uid="{00000000-0005-0000-0000-0000B4A10000}"/>
    <cellStyle name="Output 2 4 6 2 4 8" xfId="41191" xr:uid="{00000000-0005-0000-0000-0000B5A10000}"/>
    <cellStyle name="Output 2 4 6 2 4 8 2" xfId="41192" xr:uid="{00000000-0005-0000-0000-0000B6A10000}"/>
    <cellStyle name="Output 2 4 6 2 4 8 3" xfId="41193" xr:uid="{00000000-0005-0000-0000-0000B7A10000}"/>
    <cellStyle name="Output 2 4 6 2 4 9" xfId="41194" xr:uid="{00000000-0005-0000-0000-0000B8A10000}"/>
    <cellStyle name="Output 2 4 6 2 4 9 2" xfId="41195" xr:uid="{00000000-0005-0000-0000-0000B9A10000}"/>
    <cellStyle name="Output 2 4 6 2 4 9 3" xfId="41196" xr:uid="{00000000-0005-0000-0000-0000BAA10000}"/>
    <cellStyle name="Output 2 4 6 2 5" xfId="41197" xr:uid="{00000000-0005-0000-0000-0000BBA10000}"/>
    <cellStyle name="Output 2 4 6 2 5 10" xfId="41198" xr:uid="{00000000-0005-0000-0000-0000BCA10000}"/>
    <cellStyle name="Output 2 4 6 2 5 11" xfId="41199" xr:uid="{00000000-0005-0000-0000-0000BDA10000}"/>
    <cellStyle name="Output 2 4 6 2 5 12" xfId="41200" xr:uid="{00000000-0005-0000-0000-0000BEA10000}"/>
    <cellStyle name="Output 2 4 6 2 5 2" xfId="41201" xr:uid="{00000000-0005-0000-0000-0000BFA10000}"/>
    <cellStyle name="Output 2 4 6 2 5 2 2" xfId="41202" xr:uid="{00000000-0005-0000-0000-0000C0A10000}"/>
    <cellStyle name="Output 2 4 6 2 5 2 3" xfId="41203" xr:uid="{00000000-0005-0000-0000-0000C1A10000}"/>
    <cellStyle name="Output 2 4 6 2 5 3" xfId="41204" xr:uid="{00000000-0005-0000-0000-0000C2A10000}"/>
    <cellStyle name="Output 2 4 6 2 5 3 2" xfId="41205" xr:uid="{00000000-0005-0000-0000-0000C3A10000}"/>
    <cellStyle name="Output 2 4 6 2 5 3 3" xfId="41206" xr:uid="{00000000-0005-0000-0000-0000C4A10000}"/>
    <cellStyle name="Output 2 4 6 2 5 4" xfId="41207" xr:uid="{00000000-0005-0000-0000-0000C5A10000}"/>
    <cellStyle name="Output 2 4 6 2 5 4 2" xfId="41208" xr:uid="{00000000-0005-0000-0000-0000C6A10000}"/>
    <cellStyle name="Output 2 4 6 2 5 4 3" xfId="41209" xr:uid="{00000000-0005-0000-0000-0000C7A10000}"/>
    <cellStyle name="Output 2 4 6 2 5 5" xfId="41210" xr:uid="{00000000-0005-0000-0000-0000C8A10000}"/>
    <cellStyle name="Output 2 4 6 2 5 5 2" xfId="41211" xr:uid="{00000000-0005-0000-0000-0000C9A10000}"/>
    <cellStyle name="Output 2 4 6 2 5 5 3" xfId="41212" xr:uid="{00000000-0005-0000-0000-0000CAA10000}"/>
    <cellStyle name="Output 2 4 6 2 5 6" xfId="41213" xr:uid="{00000000-0005-0000-0000-0000CBA10000}"/>
    <cellStyle name="Output 2 4 6 2 5 6 2" xfId="41214" xr:uid="{00000000-0005-0000-0000-0000CCA10000}"/>
    <cellStyle name="Output 2 4 6 2 5 6 3" xfId="41215" xr:uid="{00000000-0005-0000-0000-0000CDA10000}"/>
    <cellStyle name="Output 2 4 6 2 5 7" xfId="41216" xr:uid="{00000000-0005-0000-0000-0000CEA10000}"/>
    <cellStyle name="Output 2 4 6 2 5 7 2" xfId="41217" xr:uid="{00000000-0005-0000-0000-0000CFA10000}"/>
    <cellStyle name="Output 2 4 6 2 5 7 3" xfId="41218" xr:uid="{00000000-0005-0000-0000-0000D0A10000}"/>
    <cellStyle name="Output 2 4 6 2 5 8" xfId="41219" xr:uid="{00000000-0005-0000-0000-0000D1A10000}"/>
    <cellStyle name="Output 2 4 6 2 5 8 2" xfId="41220" xr:uid="{00000000-0005-0000-0000-0000D2A10000}"/>
    <cellStyle name="Output 2 4 6 2 5 8 3" xfId="41221" xr:uid="{00000000-0005-0000-0000-0000D3A10000}"/>
    <cellStyle name="Output 2 4 6 2 5 9" xfId="41222" xr:uid="{00000000-0005-0000-0000-0000D4A10000}"/>
    <cellStyle name="Output 2 4 6 2 5 9 2" xfId="41223" xr:uid="{00000000-0005-0000-0000-0000D5A10000}"/>
    <cellStyle name="Output 2 4 6 2 5 9 3" xfId="41224" xr:uid="{00000000-0005-0000-0000-0000D6A10000}"/>
    <cellStyle name="Output 2 4 6 2 6" xfId="41225" xr:uid="{00000000-0005-0000-0000-0000D7A10000}"/>
    <cellStyle name="Output 2 4 6 2 6 10" xfId="41226" xr:uid="{00000000-0005-0000-0000-0000D8A10000}"/>
    <cellStyle name="Output 2 4 6 2 6 11" xfId="41227" xr:uid="{00000000-0005-0000-0000-0000D9A10000}"/>
    <cellStyle name="Output 2 4 6 2 6 12" xfId="41228" xr:uid="{00000000-0005-0000-0000-0000DAA10000}"/>
    <cellStyle name="Output 2 4 6 2 6 2" xfId="41229" xr:uid="{00000000-0005-0000-0000-0000DBA10000}"/>
    <cellStyle name="Output 2 4 6 2 6 2 2" xfId="41230" xr:uid="{00000000-0005-0000-0000-0000DCA10000}"/>
    <cellStyle name="Output 2 4 6 2 6 2 3" xfId="41231" xr:uid="{00000000-0005-0000-0000-0000DDA10000}"/>
    <cellStyle name="Output 2 4 6 2 6 3" xfId="41232" xr:uid="{00000000-0005-0000-0000-0000DEA10000}"/>
    <cellStyle name="Output 2 4 6 2 6 3 2" xfId="41233" xr:uid="{00000000-0005-0000-0000-0000DFA10000}"/>
    <cellStyle name="Output 2 4 6 2 6 3 3" xfId="41234" xr:uid="{00000000-0005-0000-0000-0000E0A10000}"/>
    <cellStyle name="Output 2 4 6 2 6 4" xfId="41235" xr:uid="{00000000-0005-0000-0000-0000E1A10000}"/>
    <cellStyle name="Output 2 4 6 2 6 4 2" xfId="41236" xr:uid="{00000000-0005-0000-0000-0000E2A10000}"/>
    <cellStyle name="Output 2 4 6 2 6 4 3" xfId="41237" xr:uid="{00000000-0005-0000-0000-0000E3A10000}"/>
    <cellStyle name="Output 2 4 6 2 6 5" xfId="41238" xr:uid="{00000000-0005-0000-0000-0000E4A10000}"/>
    <cellStyle name="Output 2 4 6 2 6 5 2" xfId="41239" xr:uid="{00000000-0005-0000-0000-0000E5A10000}"/>
    <cellStyle name="Output 2 4 6 2 6 5 3" xfId="41240" xr:uid="{00000000-0005-0000-0000-0000E6A10000}"/>
    <cellStyle name="Output 2 4 6 2 6 6" xfId="41241" xr:uid="{00000000-0005-0000-0000-0000E7A10000}"/>
    <cellStyle name="Output 2 4 6 2 6 6 2" xfId="41242" xr:uid="{00000000-0005-0000-0000-0000E8A10000}"/>
    <cellStyle name="Output 2 4 6 2 6 6 3" xfId="41243" xr:uid="{00000000-0005-0000-0000-0000E9A10000}"/>
    <cellStyle name="Output 2 4 6 2 6 7" xfId="41244" xr:uid="{00000000-0005-0000-0000-0000EAA10000}"/>
    <cellStyle name="Output 2 4 6 2 6 7 2" xfId="41245" xr:uid="{00000000-0005-0000-0000-0000EBA10000}"/>
    <cellStyle name="Output 2 4 6 2 6 7 3" xfId="41246" xr:uid="{00000000-0005-0000-0000-0000ECA10000}"/>
    <cellStyle name="Output 2 4 6 2 6 8" xfId="41247" xr:uid="{00000000-0005-0000-0000-0000EDA10000}"/>
    <cellStyle name="Output 2 4 6 2 6 8 2" xfId="41248" xr:uid="{00000000-0005-0000-0000-0000EEA10000}"/>
    <cellStyle name="Output 2 4 6 2 6 8 3" xfId="41249" xr:uid="{00000000-0005-0000-0000-0000EFA10000}"/>
    <cellStyle name="Output 2 4 6 2 6 9" xfId="41250" xr:uid="{00000000-0005-0000-0000-0000F0A10000}"/>
    <cellStyle name="Output 2 4 6 2 6 9 2" xfId="41251" xr:uid="{00000000-0005-0000-0000-0000F1A10000}"/>
    <cellStyle name="Output 2 4 6 2 6 9 3" xfId="41252" xr:uid="{00000000-0005-0000-0000-0000F2A10000}"/>
    <cellStyle name="Output 2 4 6 2 7" xfId="41253" xr:uid="{00000000-0005-0000-0000-0000F3A10000}"/>
    <cellStyle name="Output 2 4 6 2 7 10" xfId="41254" xr:uid="{00000000-0005-0000-0000-0000F4A10000}"/>
    <cellStyle name="Output 2 4 6 2 7 11" xfId="41255" xr:uid="{00000000-0005-0000-0000-0000F5A10000}"/>
    <cellStyle name="Output 2 4 6 2 7 12" xfId="41256" xr:uid="{00000000-0005-0000-0000-0000F6A10000}"/>
    <cellStyle name="Output 2 4 6 2 7 2" xfId="41257" xr:uid="{00000000-0005-0000-0000-0000F7A10000}"/>
    <cellStyle name="Output 2 4 6 2 7 2 2" xfId="41258" xr:uid="{00000000-0005-0000-0000-0000F8A10000}"/>
    <cellStyle name="Output 2 4 6 2 7 2 3" xfId="41259" xr:uid="{00000000-0005-0000-0000-0000F9A10000}"/>
    <cellStyle name="Output 2 4 6 2 7 3" xfId="41260" xr:uid="{00000000-0005-0000-0000-0000FAA10000}"/>
    <cellStyle name="Output 2 4 6 2 7 3 2" xfId="41261" xr:uid="{00000000-0005-0000-0000-0000FBA10000}"/>
    <cellStyle name="Output 2 4 6 2 7 3 3" xfId="41262" xr:uid="{00000000-0005-0000-0000-0000FCA10000}"/>
    <cellStyle name="Output 2 4 6 2 7 4" xfId="41263" xr:uid="{00000000-0005-0000-0000-0000FDA10000}"/>
    <cellStyle name="Output 2 4 6 2 7 4 2" xfId="41264" xr:uid="{00000000-0005-0000-0000-0000FEA10000}"/>
    <cellStyle name="Output 2 4 6 2 7 4 3" xfId="41265" xr:uid="{00000000-0005-0000-0000-0000FFA10000}"/>
    <cellStyle name="Output 2 4 6 2 7 5" xfId="41266" xr:uid="{00000000-0005-0000-0000-000000A20000}"/>
    <cellStyle name="Output 2 4 6 2 7 5 2" xfId="41267" xr:uid="{00000000-0005-0000-0000-000001A20000}"/>
    <cellStyle name="Output 2 4 6 2 7 5 3" xfId="41268" xr:uid="{00000000-0005-0000-0000-000002A20000}"/>
    <cellStyle name="Output 2 4 6 2 7 6" xfId="41269" xr:uid="{00000000-0005-0000-0000-000003A20000}"/>
    <cellStyle name="Output 2 4 6 2 7 6 2" xfId="41270" xr:uid="{00000000-0005-0000-0000-000004A20000}"/>
    <cellStyle name="Output 2 4 6 2 7 6 3" xfId="41271" xr:uid="{00000000-0005-0000-0000-000005A20000}"/>
    <cellStyle name="Output 2 4 6 2 7 7" xfId="41272" xr:uid="{00000000-0005-0000-0000-000006A20000}"/>
    <cellStyle name="Output 2 4 6 2 7 7 2" xfId="41273" xr:uid="{00000000-0005-0000-0000-000007A20000}"/>
    <cellStyle name="Output 2 4 6 2 7 7 3" xfId="41274" xr:uid="{00000000-0005-0000-0000-000008A20000}"/>
    <cellStyle name="Output 2 4 6 2 7 8" xfId="41275" xr:uid="{00000000-0005-0000-0000-000009A20000}"/>
    <cellStyle name="Output 2 4 6 2 7 8 2" xfId="41276" xr:uid="{00000000-0005-0000-0000-00000AA20000}"/>
    <cellStyle name="Output 2 4 6 2 7 8 3" xfId="41277" xr:uid="{00000000-0005-0000-0000-00000BA20000}"/>
    <cellStyle name="Output 2 4 6 2 7 9" xfId="41278" xr:uid="{00000000-0005-0000-0000-00000CA20000}"/>
    <cellStyle name="Output 2 4 6 2 7 9 2" xfId="41279" xr:uid="{00000000-0005-0000-0000-00000DA20000}"/>
    <cellStyle name="Output 2 4 6 2 7 9 3" xfId="41280" xr:uid="{00000000-0005-0000-0000-00000EA20000}"/>
    <cellStyle name="Output 2 4 6 2 8" xfId="41281" xr:uid="{00000000-0005-0000-0000-00000FA20000}"/>
    <cellStyle name="Output 2 4 6 2 8 10" xfId="41282" xr:uid="{00000000-0005-0000-0000-000010A20000}"/>
    <cellStyle name="Output 2 4 6 2 8 11" xfId="41283" xr:uid="{00000000-0005-0000-0000-000011A20000}"/>
    <cellStyle name="Output 2 4 6 2 8 12" xfId="41284" xr:uid="{00000000-0005-0000-0000-000012A20000}"/>
    <cellStyle name="Output 2 4 6 2 8 2" xfId="41285" xr:uid="{00000000-0005-0000-0000-000013A20000}"/>
    <cellStyle name="Output 2 4 6 2 8 2 2" xfId="41286" xr:uid="{00000000-0005-0000-0000-000014A20000}"/>
    <cellStyle name="Output 2 4 6 2 8 2 3" xfId="41287" xr:uid="{00000000-0005-0000-0000-000015A20000}"/>
    <cellStyle name="Output 2 4 6 2 8 3" xfId="41288" xr:uid="{00000000-0005-0000-0000-000016A20000}"/>
    <cellStyle name="Output 2 4 6 2 8 3 2" xfId="41289" xr:uid="{00000000-0005-0000-0000-000017A20000}"/>
    <cellStyle name="Output 2 4 6 2 8 3 3" xfId="41290" xr:uid="{00000000-0005-0000-0000-000018A20000}"/>
    <cellStyle name="Output 2 4 6 2 8 4" xfId="41291" xr:uid="{00000000-0005-0000-0000-000019A20000}"/>
    <cellStyle name="Output 2 4 6 2 8 4 2" xfId="41292" xr:uid="{00000000-0005-0000-0000-00001AA20000}"/>
    <cellStyle name="Output 2 4 6 2 8 4 3" xfId="41293" xr:uid="{00000000-0005-0000-0000-00001BA20000}"/>
    <cellStyle name="Output 2 4 6 2 8 5" xfId="41294" xr:uid="{00000000-0005-0000-0000-00001CA20000}"/>
    <cellStyle name="Output 2 4 6 2 8 5 2" xfId="41295" xr:uid="{00000000-0005-0000-0000-00001DA20000}"/>
    <cellStyle name="Output 2 4 6 2 8 5 3" xfId="41296" xr:uid="{00000000-0005-0000-0000-00001EA20000}"/>
    <cellStyle name="Output 2 4 6 2 8 6" xfId="41297" xr:uid="{00000000-0005-0000-0000-00001FA20000}"/>
    <cellStyle name="Output 2 4 6 2 8 6 2" xfId="41298" xr:uid="{00000000-0005-0000-0000-000020A20000}"/>
    <cellStyle name="Output 2 4 6 2 8 6 3" xfId="41299" xr:uid="{00000000-0005-0000-0000-000021A20000}"/>
    <cellStyle name="Output 2 4 6 2 8 7" xfId="41300" xr:uid="{00000000-0005-0000-0000-000022A20000}"/>
    <cellStyle name="Output 2 4 6 2 8 7 2" xfId="41301" xr:uid="{00000000-0005-0000-0000-000023A20000}"/>
    <cellStyle name="Output 2 4 6 2 8 7 3" xfId="41302" xr:uid="{00000000-0005-0000-0000-000024A20000}"/>
    <cellStyle name="Output 2 4 6 2 8 8" xfId="41303" xr:uid="{00000000-0005-0000-0000-000025A20000}"/>
    <cellStyle name="Output 2 4 6 2 8 8 2" xfId="41304" xr:uid="{00000000-0005-0000-0000-000026A20000}"/>
    <cellStyle name="Output 2 4 6 2 8 8 3" xfId="41305" xr:uid="{00000000-0005-0000-0000-000027A20000}"/>
    <cellStyle name="Output 2 4 6 2 8 9" xfId="41306" xr:uid="{00000000-0005-0000-0000-000028A20000}"/>
    <cellStyle name="Output 2 4 6 2 8 9 2" xfId="41307" xr:uid="{00000000-0005-0000-0000-000029A20000}"/>
    <cellStyle name="Output 2 4 6 2 8 9 3" xfId="41308" xr:uid="{00000000-0005-0000-0000-00002AA20000}"/>
    <cellStyle name="Output 2 4 6 2 9" xfId="41309" xr:uid="{00000000-0005-0000-0000-00002BA20000}"/>
    <cellStyle name="Output 2 4 6 2 9 10" xfId="41310" xr:uid="{00000000-0005-0000-0000-00002CA20000}"/>
    <cellStyle name="Output 2 4 6 2 9 11" xfId="41311" xr:uid="{00000000-0005-0000-0000-00002DA20000}"/>
    <cellStyle name="Output 2 4 6 2 9 12" xfId="41312" xr:uid="{00000000-0005-0000-0000-00002EA20000}"/>
    <cellStyle name="Output 2 4 6 2 9 2" xfId="41313" xr:uid="{00000000-0005-0000-0000-00002FA20000}"/>
    <cellStyle name="Output 2 4 6 2 9 2 2" xfId="41314" xr:uid="{00000000-0005-0000-0000-000030A20000}"/>
    <cellStyle name="Output 2 4 6 2 9 2 3" xfId="41315" xr:uid="{00000000-0005-0000-0000-000031A20000}"/>
    <cellStyle name="Output 2 4 6 2 9 3" xfId="41316" xr:uid="{00000000-0005-0000-0000-000032A20000}"/>
    <cellStyle name="Output 2 4 6 2 9 3 2" xfId="41317" xr:uid="{00000000-0005-0000-0000-000033A20000}"/>
    <cellStyle name="Output 2 4 6 2 9 3 3" xfId="41318" xr:uid="{00000000-0005-0000-0000-000034A20000}"/>
    <cellStyle name="Output 2 4 6 2 9 4" xfId="41319" xr:uid="{00000000-0005-0000-0000-000035A20000}"/>
    <cellStyle name="Output 2 4 6 2 9 4 2" xfId="41320" xr:uid="{00000000-0005-0000-0000-000036A20000}"/>
    <cellStyle name="Output 2 4 6 2 9 4 3" xfId="41321" xr:uid="{00000000-0005-0000-0000-000037A20000}"/>
    <cellStyle name="Output 2 4 6 2 9 5" xfId="41322" xr:uid="{00000000-0005-0000-0000-000038A20000}"/>
    <cellStyle name="Output 2 4 6 2 9 5 2" xfId="41323" xr:uid="{00000000-0005-0000-0000-000039A20000}"/>
    <cellStyle name="Output 2 4 6 2 9 5 3" xfId="41324" xr:uid="{00000000-0005-0000-0000-00003AA20000}"/>
    <cellStyle name="Output 2 4 6 2 9 6" xfId="41325" xr:uid="{00000000-0005-0000-0000-00003BA20000}"/>
    <cellStyle name="Output 2 4 6 2 9 6 2" xfId="41326" xr:uid="{00000000-0005-0000-0000-00003CA20000}"/>
    <cellStyle name="Output 2 4 6 2 9 6 3" xfId="41327" xr:uid="{00000000-0005-0000-0000-00003DA20000}"/>
    <cellStyle name="Output 2 4 6 2 9 7" xfId="41328" xr:uid="{00000000-0005-0000-0000-00003EA20000}"/>
    <cellStyle name="Output 2 4 6 2 9 7 2" xfId="41329" xr:uid="{00000000-0005-0000-0000-00003FA20000}"/>
    <cellStyle name="Output 2 4 6 2 9 7 3" xfId="41330" xr:uid="{00000000-0005-0000-0000-000040A20000}"/>
    <cellStyle name="Output 2 4 6 2 9 8" xfId="41331" xr:uid="{00000000-0005-0000-0000-000041A20000}"/>
    <cellStyle name="Output 2 4 6 2 9 8 2" xfId="41332" xr:uid="{00000000-0005-0000-0000-000042A20000}"/>
    <cellStyle name="Output 2 4 6 2 9 8 3" xfId="41333" xr:uid="{00000000-0005-0000-0000-000043A20000}"/>
    <cellStyle name="Output 2 4 6 2 9 9" xfId="41334" xr:uid="{00000000-0005-0000-0000-000044A20000}"/>
    <cellStyle name="Output 2 4 6 2 9 9 2" xfId="41335" xr:uid="{00000000-0005-0000-0000-000045A20000}"/>
    <cellStyle name="Output 2 4 6 2 9 9 3" xfId="41336" xr:uid="{00000000-0005-0000-0000-000046A20000}"/>
    <cellStyle name="Output 2 4 6 3" xfId="41337" xr:uid="{00000000-0005-0000-0000-000047A20000}"/>
    <cellStyle name="Output 2 4 6 3 10" xfId="41338" xr:uid="{00000000-0005-0000-0000-000048A20000}"/>
    <cellStyle name="Output 2 4 6 3 10 2" xfId="41339" xr:uid="{00000000-0005-0000-0000-000049A20000}"/>
    <cellStyle name="Output 2 4 6 3 10 3" xfId="41340" xr:uid="{00000000-0005-0000-0000-00004AA20000}"/>
    <cellStyle name="Output 2 4 6 3 11" xfId="41341" xr:uid="{00000000-0005-0000-0000-00004BA20000}"/>
    <cellStyle name="Output 2 4 6 3 12" xfId="41342" xr:uid="{00000000-0005-0000-0000-00004CA20000}"/>
    <cellStyle name="Output 2 4 6 3 2" xfId="41343" xr:uid="{00000000-0005-0000-0000-00004DA20000}"/>
    <cellStyle name="Output 2 4 6 3 2 2" xfId="41344" xr:uid="{00000000-0005-0000-0000-00004EA20000}"/>
    <cellStyle name="Output 2 4 6 3 2 3" xfId="41345" xr:uid="{00000000-0005-0000-0000-00004FA20000}"/>
    <cellStyle name="Output 2 4 6 3 3" xfId="41346" xr:uid="{00000000-0005-0000-0000-000050A20000}"/>
    <cellStyle name="Output 2 4 6 3 3 2" xfId="41347" xr:uid="{00000000-0005-0000-0000-000051A20000}"/>
    <cellStyle name="Output 2 4 6 3 3 3" xfId="41348" xr:uid="{00000000-0005-0000-0000-000052A20000}"/>
    <cellStyle name="Output 2 4 6 3 4" xfId="41349" xr:uid="{00000000-0005-0000-0000-000053A20000}"/>
    <cellStyle name="Output 2 4 6 3 4 2" xfId="41350" xr:uid="{00000000-0005-0000-0000-000054A20000}"/>
    <cellStyle name="Output 2 4 6 3 4 3" xfId="41351" xr:uid="{00000000-0005-0000-0000-000055A20000}"/>
    <cellStyle name="Output 2 4 6 3 5" xfId="41352" xr:uid="{00000000-0005-0000-0000-000056A20000}"/>
    <cellStyle name="Output 2 4 6 3 5 2" xfId="41353" xr:uid="{00000000-0005-0000-0000-000057A20000}"/>
    <cellStyle name="Output 2 4 6 3 5 3" xfId="41354" xr:uid="{00000000-0005-0000-0000-000058A20000}"/>
    <cellStyle name="Output 2 4 6 3 6" xfId="41355" xr:uid="{00000000-0005-0000-0000-000059A20000}"/>
    <cellStyle name="Output 2 4 6 3 6 2" xfId="41356" xr:uid="{00000000-0005-0000-0000-00005AA20000}"/>
    <cellStyle name="Output 2 4 6 3 6 3" xfId="41357" xr:uid="{00000000-0005-0000-0000-00005BA20000}"/>
    <cellStyle name="Output 2 4 6 3 7" xfId="41358" xr:uid="{00000000-0005-0000-0000-00005CA20000}"/>
    <cellStyle name="Output 2 4 6 3 7 2" xfId="41359" xr:uid="{00000000-0005-0000-0000-00005DA20000}"/>
    <cellStyle name="Output 2 4 6 3 7 3" xfId="41360" xr:uid="{00000000-0005-0000-0000-00005EA20000}"/>
    <cellStyle name="Output 2 4 6 3 8" xfId="41361" xr:uid="{00000000-0005-0000-0000-00005FA20000}"/>
    <cellStyle name="Output 2 4 6 3 8 2" xfId="41362" xr:uid="{00000000-0005-0000-0000-000060A20000}"/>
    <cellStyle name="Output 2 4 6 3 8 3" xfId="41363" xr:uid="{00000000-0005-0000-0000-000061A20000}"/>
    <cellStyle name="Output 2 4 6 3 9" xfId="41364" xr:uid="{00000000-0005-0000-0000-000062A20000}"/>
    <cellStyle name="Output 2 4 6 3 9 2" xfId="41365" xr:uid="{00000000-0005-0000-0000-000063A20000}"/>
    <cellStyle name="Output 2 4 6 3 9 3" xfId="41366" xr:uid="{00000000-0005-0000-0000-000064A20000}"/>
    <cellStyle name="Output 2 4 6 4" xfId="41367" xr:uid="{00000000-0005-0000-0000-000065A20000}"/>
    <cellStyle name="Output 2 4 6 4 10" xfId="41368" xr:uid="{00000000-0005-0000-0000-000066A20000}"/>
    <cellStyle name="Output 2 4 6 4 10 2" xfId="41369" xr:uid="{00000000-0005-0000-0000-000067A20000}"/>
    <cellStyle name="Output 2 4 6 4 10 3" xfId="41370" xr:uid="{00000000-0005-0000-0000-000068A20000}"/>
    <cellStyle name="Output 2 4 6 4 11" xfId="41371" xr:uid="{00000000-0005-0000-0000-000069A20000}"/>
    <cellStyle name="Output 2 4 6 4 12" xfId="41372" xr:uid="{00000000-0005-0000-0000-00006AA20000}"/>
    <cellStyle name="Output 2 4 6 4 2" xfId="41373" xr:uid="{00000000-0005-0000-0000-00006BA20000}"/>
    <cellStyle name="Output 2 4 6 4 2 2" xfId="41374" xr:uid="{00000000-0005-0000-0000-00006CA20000}"/>
    <cellStyle name="Output 2 4 6 4 2 3" xfId="41375" xr:uid="{00000000-0005-0000-0000-00006DA20000}"/>
    <cellStyle name="Output 2 4 6 4 3" xfId="41376" xr:uid="{00000000-0005-0000-0000-00006EA20000}"/>
    <cellStyle name="Output 2 4 6 4 3 2" xfId="41377" xr:uid="{00000000-0005-0000-0000-00006FA20000}"/>
    <cellStyle name="Output 2 4 6 4 3 3" xfId="41378" xr:uid="{00000000-0005-0000-0000-000070A20000}"/>
    <cellStyle name="Output 2 4 6 4 4" xfId="41379" xr:uid="{00000000-0005-0000-0000-000071A20000}"/>
    <cellStyle name="Output 2 4 6 4 4 2" xfId="41380" xr:uid="{00000000-0005-0000-0000-000072A20000}"/>
    <cellStyle name="Output 2 4 6 4 4 3" xfId="41381" xr:uid="{00000000-0005-0000-0000-000073A20000}"/>
    <cellStyle name="Output 2 4 6 4 5" xfId="41382" xr:uid="{00000000-0005-0000-0000-000074A20000}"/>
    <cellStyle name="Output 2 4 6 4 5 2" xfId="41383" xr:uid="{00000000-0005-0000-0000-000075A20000}"/>
    <cellStyle name="Output 2 4 6 4 5 3" xfId="41384" xr:uid="{00000000-0005-0000-0000-000076A20000}"/>
    <cellStyle name="Output 2 4 6 4 6" xfId="41385" xr:uid="{00000000-0005-0000-0000-000077A20000}"/>
    <cellStyle name="Output 2 4 6 4 6 2" xfId="41386" xr:uid="{00000000-0005-0000-0000-000078A20000}"/>
    <cellStyle name="Output 2 4 6 4 6 3" xfId="41387" xr:uid="{00000000-0005-0000-0000-000079A20000}"/>
    <cellStyle name="Output 2 4 6 4 7" xfId="41388" xr:uid="{00000000-0005-0000-0000-00007AA20000}"/>
    <cellStyle name="Output 2 4 6 4 7 2" xfId="41389" xr:uid="{00000000-0005-0000-0000-00007BA20000}"/>
    <cellStyle name="Output 2 4 6 4 7 3" xfId="41390" xr:uid="{00000000-0005-0000-0000-00007CA20000}"/>
    <cellStyle name="Output 2 4 6 4 8" xfId="41391" xr:uid="{00000000-0005-0000-0000-00007DA20000}"/>
    <cellStyle name="Output 2 4 6 4 8 2" xfId="41392" xr:uid="{00000000-0005-0000-0000-00007EA20000}"/>
    <cellStyle name="Output 2 4 6 4 8 3" xfId="41393" xr:uid="{00000000-0005-0000-0000-00007FA20000}"/>
    <cellStyle name="Output 2 4 6 4 9" xfId="41394" xr:uid="{00000000-0005-0000-0000-000080A20000}"/>
    <cellStyle name="Output 2 4 6 4 9 2" xfId="41395" xr:uid="{00000000-0005-0000-0000-000081A20000}"/>
    <cellStyle name="Output 2 4 6 4 9 3" xfId="41396" xr:uid="{00000000-0005-0000-0000-000082A20000}"/>
    <cellStyle name="Output 2 4 6 5" xfId="41397" xr:uid="{00000000-0005-0000-0000-000083A20000}"/>
    <cellStyle name="Output 2 4 6 5 10" xfId="41398" xr:uid="{00000000-0005-0000-0000-000084A20000}"/>
    <cellStyle name="Output 2 4 6 5 10 2" xfId="41399" xr:uid="{00000000-0005-0000-0000-000085A20000}"/>
    <cellStyle name="Output 2 4 6 5 10 3" xfId="41400" xr:uid="{00000000-0005-0000-0000-000086A20000}"/>
    <cellStyle name="Output 2 4 6 5 11" xfId="41401" xr:uid="{00000000-0005-0000-0000-000087A20000}"/>
    <cellStyle name="Output 2 4 6 5 12" xfId="41402" xr:uid="{00000000-0005-0000-0000-000088A20000}"/>
    <cellStyle name="Output 2 4 6 5 2" xfId="41403" xr:uid="{00000000-0005-0000-0000-000089A20000}"/>
    <cellStyle name="Output 2 4 6 5 2 2" xfId="41404" xr:uid="{00000000-0005-0000-0000-00008AA20000}"/>
    <cellStyle name="Output 2 4 6 5 2 3" xfId="41405" xr:uid="{00000000-0005-0000-0000-00008BA20000}"/>
    <cellStyle name="Output 2 4 6 5 3" xfId="41406" xr:uid="{00000000-0005-0000-0000-00008CA20000}"/>
    <cellStyle name="Output 2 4 6 5 3 2" xfId="41407" xr:uid="{00000000-0005-0000-0000-00008DA20000}"/>
    <cellStyle name="Output 2 4 6 5 3 3" xfId="41408" xr:uid="{00000000-0005-0000-0000-00008EA20000}"/>
    <cellStyle name="Output 2 4 6 5 4" xfId="41409" xr:uid="{00000000-0005-0000-0000-00008FA20000}"/>
    <cellStyle name="Output 2 4 6 5 4 2" xfId="41410" xr:uid="{00000000-0005-0000-0000-000090A20000}"/>
    <cellStyle name="Output 2 4 6 5 4 3" xfId="41411" xr:uid="{00000000-0005-0000-0000-000091A20000}"/>
    <cellStyle name="Output 2 4 6 5 5" xfId="41412" xr:uid="{00000000-0005-0000-0000-000092A20000}"/>
    <cellStyle name="Output 2 4 6 5 5 2" xfId="41413" xr:uid="{00000000-0005-0000-0000-000093A20000}"/>
    <cellStyle name="Output 2 4 6 5 5 3" xfId="41414" xr:uid="{00000000-0005-0000-0000-000094A20000}"/>
    <cellStyle name="Output 2 4 6 5 6" xfId="41415" xr:uid="{00000000-0005-0000-0000-000095A20000}"/>
    <cellStyle name="Output 2 4 6 5 6 2" xfId="41416" xr:uid="{00000000-0005-0000-0000-000096A20000}"/>
    <cellStyle name="Output 2 4 6 5 6 3" xfId="41417" xr:uid="{00000000-0005-0000-0000-000097A20000}"/>
    <cellStyle name="Output 2 4 6 5 7" xfId="41418" xr:uid="{00000000-0005-0000-0000-000098A20000}"/>
    <cellStyle name="Output 2 4 6 5 7 2" xfId="41419" xr:uid="{00000000-0005-0000-0000-000099A20000}"/>
    <cellStyle name="Output 2 4 6 5 7 3" xfId="41420" xr:uid="{00000000-0005-0000-0000-00009AA20000}"/>
    <cellStyle name="Output 2 4 6 5 8" xfId="41421" xr:uid="{00000000-0005-0000-0000-00009BA20000}"/>
    <cellStyle name="Output 2 4 6 5 8 2" xfId="41422" xr:uid="{00000000-0005-0000-0000-00009CA20000}"/>
    <cellStyle name="Output 2 4 6 5 8 3" xfId="41423" xr:uid="{00000000-0005-0000-0000-00009DA20000}"/>
    <cellStyle name="Output 2 4 6 5 9" xfId="41424" xr:uid="{00000000-0005-0000-0000-00009EA20000}"/>
    <cellStyle name="Output 2 4 6 5 9 2" xfId="41425" xr:uid="{00000000-0005-0000-0000-00009FA20000}"/>
    <cellStyle name="Output 2 4 6 5 9 3" xfId="41426" xr:uid="{00000000-0005-0000-0000-0000A0A20000}"/>
    <cellStyle name="Output 2 4 6 6" xfId="41427" xr:uid="{00000000-0005-0000-0000-0000A1A20000}"/>
    <cellStyle name="Output 2 4 6 6 2" xfId="41428" xr:uid="{00000000-0005-0000-0000-0000A2A20000}"/>
    <cellStyle name="Output 2 4 6 6 2 2" xfId="41429" xr:uid="{00000000-0005-0000-0000-0000A3A20000}"/>
    <cellStyle name="Output 2 4 6 6 2 3" xfId="41430" xr:uid="{00000000-0005-0000-0000-0000A4A20000}"/>
    <cellStyle name="Output 2 4 6 6 2 4" xfId="41431" xr:uid="{00000000-0005-0000-0000-0000A5A20000}"/>
    <cellStyle name="Output 2 4 6 6 3" xfId="41432" xr:uid="{00000000-0005-0000-0000-0000A6A20000}"/>
    <cellStyle name="Output 2 4 6 6 4" xfId="41433" xr:uid="{00000000-0005-0000-0000-0000A7A20000}"/>
    <cellStyle name="Output 2 4 6 7" xfId="41434" xr:uid="{00000000-0005-0000-0000-0000A8A20000}"/>
    <cellStyle name="Output 2 4 6 7 2" xfId="41435" xr:uid="{00000000-0005-0000-0000-0000A9A20000}"/>
    <cellStyle name="Output 2 4 6 7 2 2" xfId="41436" xr:uid="{00000000-0005-0000-0000-0000AAA20000}"/>
    <cellStyle name="Output 2 4 6 7 2 3" xfId="41437" xr:uid="{00000000-0005-0000-0000-0000ABA20000}"/>
    <cellStyle name="Output 2 4 6 7 2 4" xfId="41438" xr:uid="{00000000-0005-0000-0000-0000ACA20000}"/>
    <cellStyle name="Output 2 4 6 7 3" xfId="41439" xr:uid="{00000000-0005-0000-0000-0000ADA20000}"/>
    <cellStyle name="Output 2 4 6 7 4" xfId="41440" xr:uid="{00000000-0005-0000-0000-0000AEA20000}"/>
    <cellStyle name="Output 2 4 6 8" xfId="41441" xr:uid="{00000000-0005-0000-0000-0000AFA20000}"/>
    <cellStyle name="Output 2 4 6 8 2" xfId="41442" xr:uid="{00000000-0005-0000-0000-0000B0A20000}"/>
    <cellStyle name="Output 2 4 6 8 2 2" xfId="41443" xr:uid="{00000000-0005-0000-0000-0000B1A20000}"/>
    <cellStyle name="Output 2 4 6 8 2 3" xfId="41444" xr:uid="{00000000-0005-0000-0000-0000B2A20000}"/>
    <cellStyle name="Output 2 4 6 8 2 4" xfId="41445" xr:uid="{00000000-0005-0000-0000-0000B3A20000}"/>
    <cellStyle name="Output 2 4 6 8 3" xfId="41446" xr:uid="{00000000-0005-0000-0000-0000B4A20000}"/>
    <cellStyle name="Output 2 4 6 8 4" xfId="41447" xr:uid="{00000000-0005-0000-0000-0000B5A20000}"/>
    <cellStyle name="Output 2 4 6 9" xfId="41448" xr:uid="{00000000-0005-0000-0000-0000B6A20000}"/>
    <cellStyle name="Output 2 4 6 9 2" xfId="41449" xr:uid="{00000000-0005-0000-0000-0000B7A20000}"/>
    <cellStyle name="Output 2 4 6 9 3" xfId="41450" xr:uid="{00000000-0005-0000-0000-0000B8A20000}"/>
    <cellStyle name="Output 2 4 7" xfId="416" xr:uid="{00000000-0005-0000-0000-0000B9A20000}"/>
    <cellStyle name="Output 2 4 7 2" xfId="41451" xr:uid="{00000000-0005-0000-0000-0000BAA20000}"/>
    <cellStyle name="Output 2 4 7 2 10" xfId="41452" xr:uid="{00000000-0005-0000-0000-0000BBA20000}"/>
    <cellStyle name="Output 2 4 7 2 10 10" xfId="41453" xr:uid="{00000000-0005-0000-0000-0000BCA20000}"/>
    <cellStyle name="Output 2 4 7 2 10 11" xfId="41454" xr:uid="{00000000-0005-0000-0000-0000BDA20000}"/>
    <cellStyle name="Output 2 4 7 2 10 12" xfId="41455" xr:uid="{00000000-0005-0000-0000-0000BEA20000}"/>
    <cellStyle name="Output 2 4 7 2 10 2" xfId="41456" xr:uid="{00000000-0005-0000-0000-0000BFA20000}"/>
    <cellStyle name="Output 2 4 7 2 10 2 2" xfId="41457" xr:uid="{00000000-0005-0000-0000-0000C0A20000}"/>
    <cellStyle name="Output 2 4 7 2 10 2 3" xfId="41458" xr:uid="{00000000-0005-0000-0000-0000C1A20000}"/>
    <cellStyle name="Output 2 4 7 2 10 3" xfId="41459" xr:uid="{00000000-0005-0000-0000-0000C2A20000}"/>
    <cellStyle name="Output 2 4 7 2 10 3 2" xfId="41460" xr:uid="{00000000-0005-0000-0000-0000C3A20000}"/>
    <cellStyle name="Output 2 4 7 2 10 3 3" xfId="41461" xr:uid="{00000000-0005-0000-0000-0000C4A20000}"/>
    <cellStyle name="Output 2 4 7 2 10 4" xfId="41462" xr:uid="{00000000-0005-0000-0000-0000C5A20000}"/>
    <cellStyle name="Output 2 4 7 2 10 4 2" xfId="41463" xr:uid="{00000000-0005-0000-0000-0000C6A20000}"/>
    <cellStyle name="Output 2 4 7 2 10 4 3" xfId="41464" xr:uid="{00000000-0005-0000-0000-0000C7A20000}"/>
    <cellStyle name="Output 2 4 7 2 10 5" xfId="41465" xr:uid="{00000000-0005-0000-0000-0000C8A20000}"/>
    <cellStyle name="Output 2 4 7 2 10 5 2" xfId="41466" xr:uid="{00000000-0005-0000-0000-0000C9A20000}"/>
    <cellStyle name="Output 2 4 7 2 10 5 3" xfId="41467" xr:uid="{00000000-0005-0000-0000-0000CAA20000}"/>
    <cellStyle name="Output 2 4 7 2 10 6" xfId="41468" xr:uid="{00000000-0005-0000-0000-0000CBA20000}"/>
    <cellStyle name="Output 2 4 7 2 10 6 2" xfId="41469" xr:uid="{00000000-0005-0000-0000-0000CCA20000}"/>
    <cellStyle name="Output 2 4 7 2 10 6 3" xfId="41470" xr:uid="{00000000-0005-0000-0000-0000CDA20000}"/>
    <cellStyle name="Output 2 4 7 2 10 7" xfId="41471" xr:uid="{00000000-0005-0000-0000-0000CEA20000}"/>
    <cellStyle name="Output 2 4 7 2 10 7 2" xfId="41472" xr:uid="{00000000-0005-0000-0000-0000CFA20000}"/>
    <cellStyle name="Output 2 4 7 2 10 7 3" xfId="41473" xr:uid="{00000000-0005-0000-0000-0000D0A20000}"/>
    <cellStyle name="Output 2 4 7 2 10 8" xfId="41474" xr:uid="{00000000-0005-0000-0000-0000D1A20000}"/>
    <cellStyle name="Output 2 4 7 2 10 8 2" xfId="41475" xr:uid="{00000000-0005-0000-0000-0000D2A20000}"/>
    <cellStyle name="Output 2 4 7 2 10 8 3" xfId="41476" xr:uid="{00000000-0005-0000-0000-0000D3A20000}"/>
    <cellStyle name="Output 2 4 7 2 10 9" xfId="41477" xr:uid="{00000000-0005-0000-0000-0000D4A20000}"/>
    <cellStyle name="Output 2 4 7 2 10 9 2" xfId="41478" xr:uid="{00000000-0005-0000-0000-0000D5A20000}"/>
    <cellStyle name="Output 2 4 7 2 10 9 3" xfId="41479" xr:uid="{00000000-0005-0000-0000-0000D6A20000}"/>
    <cellStyle name="Output 2 4 7 2 11" xfId="41480" xr:uid="{00000000-0005-0000-0000-0000D7A20000}"/>
    <cellStyle name="Output 2 4 7 2 11 2" xfId="41481" xr:uid="{00000000-0005-0000-0000-0000D8A20000}"/>
    <cellStyle name="Output 2 4 7 2 11 3" xfId="41482" xr:uid="{00000000-0005-0000-0000-0000D9A20000}"/>
    <cellStyle name="Output 2 4 7 2 12" xfId="41483" xr:uid="{00000000-0005-0000-0000-0000DAA20000}"/>
    <cellStyle name="Output 2 4 7 2 12 2" xfId="41484" xr:uid="{00000000-0005-0000-0000-0000DBA20000}"/>
    <cellStyle name="Output 2 4 7 2 12 3" xfId="41485" xr:uid="{00000000-0005-0000-0000-0000DCA20000}"/>
    <cellStyle name="Output 2 4 7 2 13" xfId="41486" xr:uid="{00000000-0005-0000-0000-0000DDA20000}"/>
    <cellStyle name="Output 2 4 7 2 13 2" xfId="41487" xr:uid="{00000000-0005-0000-0000-0000DEA20000}"/>
    <cellStyle name="Output 2 4 7 2 13 3" xfId="41488" xr:uid="{00000000-0005-0000-0000-0000DFA20000}"/>
    <cellStyle name="Output 2 4 7 2 14" xfId="41489" xr:uid="{00000000-0005-0000-0000-0000E0A20000}"/>
    <cellStyle name="Output 2 4 7 2 14 2" xfId="41490" xr:uid="{00000000-0005-0000-0000-0000E1A20000}"/>
    <cellStyle name="Output 2 4 7 2 14 3" xfId="41491" xr:uid="{00000000-0005-0000-0000-0000E2A20000}"/>
    <cellStyle name="Output 2 4 7 2 15" xfId="41492" xr:uid="{00000000-0005-0000-0000-0000E3A20000}"/>
    <cellStyle name="Output 2 4 7 2 15 2" xfId="41493" xr:uid="{00000000-0005-0000-0000-0000E4A20000}"/>
    <cellStyle name="Output 2 4 7 2 15 3" xfId="41494" xr:uid="{00000000-0005-0000-0000-0000E5A20000}"/>
    <cellStyle name="Output 2 4 7 2 16" xfId="41495" xr:uid="{00000000-0005-0000-0000-0000E6A20000}"/>
    <cellStyle name="Output 2 4 7 2 16 2" xfId="41496" xr:uid="{00000000-0005-0000-0000-0000E7A20000}"/>
    <cellStyle name="Output 2 4 7 2 16 3" xfId="41497" xr:uid="{00000000-0005-0000-0000-0000E8A20000}"/>
    <cellStyle name="Output 2 4 7 2 17" xfId="41498" xr:uid="{00000000-0005-0000-0000-0000E9A20000}"/>
    <cellStyle name="Output 2 4 7 2 17 2" xfId="41499" xr:uid="{00000000-0005-0000-0000-0000EAA20000}"/>
    <cellStyle name="Output 2 4 7 2 17 3" xfId="41500" xr:uid="{00000000-0005-0000-0000-0000EBA20000}"/>
    <cellStyle name="Output 2 4 7 2 18" xfId="41501" xr:uid="{00000000-0005-0000-0000-0000ECA20000}"/>
    <cellStyle name="Output 2 4 7 2 18 2" xfId="41502" xr:uid="{00000000-0005-0000-0000-0000EDA20000}"/>
    <cellStyle name="Output 2 4 7 2 18 3" xfId="41503" xr:uid="{00000000-0005-0000-0000-0000EEA20000}"/>
    <cellStyle name="Output 2 4 7 2 19" xfId="41504" xr:uid="{00000000-0005-0000-0000-0000EFA20000}"/>
    <cellStyle name="Output 2 4 7 2 2" xfId="41505" xr:uid="{00000000-0005-0000-0000-0000F0A20000}"/>
    <cellStyle name="Output 2 4 7 2 2 10" xfId="41506" xr:uid="{00000000-0005-0000-0000-0000F1A20000}"/>
    <cellStyle name="Output 2 4 7 2 2 11" xfId="41507" xr:uid="{00000000-0005-0000-0000-0000F2A20000}"/>
    <cellStyle name="Output 2 4 7 2 2 12" xfId="41508" xr:uid="{00000000-0005-0000-0000-0000F3A20000}"/>
    <cellStyle name="Output 2 4 7 2 2 2" xfId="41509" xr:uid="{00000000-0005-0000-0000-0000F4A20000}"/>
    <cellStyle name="Output 2 4 7 2 2 2 2" xfId="41510" xr:uid="{00000000-0005-0000-0000-0000F5A20000}"/>
    <cellStyle name="Output 2 4 7 2 2 2 3" xfId="41511" xr:uid="{00000000-0005-0000-0000-0000F6A20000}"/>
    <cellStyle name="Output 2 4 7 2 2 3" xfId="41512" xr:uid="{00000000-0005-0000-0000-0000F7A20000}"/>
    <cellStyle name="Output 2 4 7 2 2 3 2" xfId="41513" xr:uid="{00000000-0005-0000-0000-0000F8A20000}"/>
    <cellStyle name="Output 2 4 7 2 2 3 3" xfId="41514" xr:uid="{00000000-0005-0000-0000-0000F9A20000}"/>
    <cellStyle name="Output 2 4 7 2 2 4" xfId="41515" xr:uid="{00000000-0005-0000-0000-0000FAA20000}"/>
    <cellStyle name="Output 2 4 7 2 2 4 2" xfId="41516" xr:uid="{00000000-0005-0000-0000-0000FBA20000}"/>
    <cellStyle name="Output 2 4 7 2 2 4 3" xfId="41517" xr:uid="{00000000-0005-0000-0000-0000FCA20000}"/>
    <cellStyle name="Output 2 4 7 2 2 5" xfId="41518" xr:uid="{00000000-0005-0000-0000-0000FDA20000}"/>
    <cellStyle name="Output 2 4 7 2 2 5 2" xfId="41519" xr:uid="{00000000-0005-0000-0000-0000FEA20000}"/>
    <cellStyle name="Output 2 4 7 2 2 5 3" xfId="41520" xr:uid="{00000000-0005-0000-0000-0000FFA20000}"/>
    <cellStyle name="Output 2 4 7 2 2 6" xfId="41521" xr:uid="{00000000-0005-0000-0000-000000A30000}"/>
    <cellStyle name="Output 2 4 7 2 2 6 2" xfId="41522" xr:uid="{00000000-0005-0000-0000-000001A30000}"/>
    <cellStyle name="Output 2 4 7 2 2 6 3" xfId="41523" xr:uid="{00000000-0005-0000-0000-000002A30000}"/>
    <cellStyle name="Output 2 4 7 2 2 7" xfId="41524" xr:uid="{00000000-0005-0000-0000-000003A30000}"/>
    <cellStyle name="Output 2 4 7 2 2 7 2" xfId="41525" xr:uid="{00000000-0005-0000-0000-000004A30000}"/>
    <cellStyle name="Output 2 4 7 2 2 7 3" xfId="41526" xr:uid="{00000000-0005-0000-0000-000005A30000}"/>
    <cellStyle name="Output 2 4 7 2 2 8" xfId="41527" xr:uid="{00000000-0005-0000-0000-000006A30000}"/>
    <cellStyle name="Output 2 4 7 2 2 8 2" xfId="41528" xr:uid="{00000000-0005-0000-0000-000007A30000}"/>
    <cellStyle name="Output 2 4 7 2 2 8 3" xfId="41529" xr:uid="{00000000-0005-0000-0000-000008A30000}"/>
    <cellStyle name="Output 2 4 7 2 2 9" xfId="41530" xr:uid="{00000000-0005-0000-0000-000009A30000}"/>
    <cellStyle name="Output 2 4 7 2 2 9 2" xfId="41531" xr:uid="{00000000-0005-0000-0000-00000AA30000}"/>
    <cellStyle name="Output 2 4 7 2 2 9 3" xfId="41532" xr:uid="{00000000-0005-0000-0000-00000BA30000}"/>
    <cellStyle name="Output 2 4 7 2 20" xfId="41533" xr:uid="{00000000-0005-0000-0000-00000CA30000}"/>
    <cellStyle name="Output 2 4 7 2 21" xfId="41534" xr:uid="{00000000-0005-0000-0000-00000DA30000}"/>
    <cellStyle name="Output 2 4 7 2 3" xfId="41535" xr:uid="{00000000-0005-0000-0000-00000EA30000}"/>
    <cellStyle name="Output 2 4 7 2 3 10" xfId="41536" xr:uid="{00000000-0005-0000-0000-00000FA30000}"/>
    <cellStyle name="Output 2 4 7 2 3 11" xfId="41537" xr:uid="{00000000-0005-0000-0000-000010A30000}"/>
    <cellStyle name="Output 2 4 7 2 3 12" xfId="41538" xr:uid="{00000000-0005-0000-0000-000011A30000}"/>
    <cellStyle name="Output 2 4 7 2 3 2" xfId="41539" xr:uid="{00000000-0005-0000-0000-000012A30000}"/>
    <cellStyle name="Output 2 4 7 2 3 2 2" xfId="41540" xr:uid="{00000000-0005-0000-0000-000013A30000}"/>
    <cellStyle name="Output 2 4 7 2 3 2 3" xfId="41541" xr:uid="{00000000-0005-0000-0000-000014A30000}"/>
    <cellStyle name="Output 2 4 7 2 3 3" xfId="41542" xr:uid="{00000000-0005-0000-0000-000015A30000}"/>
    <cellStyle name="Output 2 4 7 2 3 3 2" xfId="41543" xr:uid="{00000000-0005-0000-0000-000016A30000}"/>
    <cellStyle name="Output 2 4 7 2 3 3 3" xfId="41544" xr:uid="{00000000-0005-0000-0000-000017A30000}"/>
    <cellStyle name="Output 2 4 7 2 3 4" xfId="41545" xr:uid="{00000000-0005-0000-0000-000018A30000}"/>
    <cellStyle name="Output 2 4 7 2 3 4 2" xfId="41546" xr:uid="{00000000-0005-0000-0000-000019A30000}"/>
    <cellStyle name="Output 2 4 7 2 3 4 3" xfId="41547" xr:uid="{00000000-0005-0000-0000-00001AA30000}"/>
    <cellStyle name="Output 2 4 7 2 3 5" xfId="41548" xr:uid="{00000000-0005-0000-0000-00001BA30000}"/>
    <cellStyle name="Output 2 4 7 2 3 5 2" xfId="41549" xr:uid="{00000000-0005-0000-0000-00001CA30000}"/>
    <cellStyle name="Output 2 4 7 2 3 5 3" xfId="41550" xr:uid="{00000000-0005-0000-0000-00001DA30000}"/>
    <cellStyle name="Output 2 4 7 2 3 6" xfId="41551" xr:uid="{00000000-0005-0000-0000-00001EA30000}"/>
    <cellStyle name="Output 2 4 7 2 3 6 2" xfId="41552" xr:uid="{00000000-0005-0000-0000-00001FA30000}"/>
    <cellStyle name="Output 2 4 7 2 3 6 3" xfId="41553" xr:uid="{00000000-0005-0000-0000-000020A30000}"/>
    <cellStyle name="Output 2 4 7 2 3 7" xfId="41554" xr:uid="{00000000-0005-0000-0000-000021A30000}"/>
    <cellStyle name="Output 2 4 7 2 3 7 2" xfId="41555" xr:uid="{00000000-0005-0000-0000-000022A30000}"/>
    <cellStyle name="Output 2 4 7 2 3 7 3" xfId="41556" xr:uid="{00000000-0005-0000-0000-000023A30000}"/>
    <cellStyle name="Output 2 4 7 2 3 8" xfId="41557" xr:uid="{00000000-0005-0000-0000-000024A30000}"/>
    <cellStyle name="Output 2 4 7 2 3 8 2" xfId="41558" xr:uid="{00000000-0005-0000-0000-000025A30000}"/>
    <cellStyle name="Output 2 4 7 2 3 8 3" xfId="41559" xr:uid="{00000000-0005-0000-0000-000026A30000}"/>
    <cellStyle name="Output 2 4 7 2 3 9" xfId="41560" xr:uid="{00000000-0005-0000-0000-000027A30000}"/>
    <cellStyle name="Output 2 4 7 2 3 9 2" xfId="41561" xr:uid="{00000000-0005-0000-0000-000028A30000}"/>
    <cellStyle name="Output 2 4 7 2 3 9 3" xfId="41562" xr:uid="{00000000-0005-0000-0000-000029A30000}"/>
    <cellStyle name="Output 2 4 7 2 4" xfId="41563" xr:uid="{00000000-0005-0000-0000-00002AA30000}"/>
    <cellStyle name="Output 2 4 7 2 4 10" xfId="41564" xr:uid="{00000000-0005-0000-0000-00002BA30000}"/>
    <cellStyle name="Output 2 4 7 2 4 11" xfId="41565" xr:uid="{00000000-0005-0000-0000-00002CA30000}"/>
    <cellStyle name="Output 2 4 7 2 4 12" xfId="41566" xr:uid="{00000000-0005-0000-0000-00002DA30000}"/>
    <cellStyle name="Output 2 4 7 2 4 2" xfId="41567" xr:uid="{00000000-0005-0000-0000-00002EA30000}"/>
    <cellStyle name="Output 2 4 7 2 4 2 2" xfId="41568" xr:uid="{00000000-0005-0000-0000-00002FA30000}"/>
    <cellStyle name="Output 2 4 7 2 4 2 3" xfId="41569" xr:uid="{00000000-0005-0000-0000-000030A30000}"/>
    <cellStyle name="Output 2 4 7 2 4 3" xfId="41570" xr:uid="{00000000-0005-0000-0000-000031A30000}"/>
    <cellStyle name="Output 2 4 7 2 4 3 2" xfId="41571" xr:uid="{00000000-0005-0000-0000-000032A30000}"/>
    <cellStyle name="Output 2 4 7 2 4 3 3" xfId="41572" xr:uid="{00000000-0005-0000-0000-000033A30000}"/>
    <cellStyle name="Output 2 4 7 2 4 4" xfId="41573" xr:uid="{00000000-0005-0000-0000-000034A30000}"/>
    <cellStyle name="Output 2 4 7 2 4 4 2" xfId="41574" xr:uid="{00000000-0005-0000-0000-000035A30000}"/>
    <cellStyle name="Output 2 4 7 2 4 4 3" xfId="41575" xr:uid="{00000000-0005-0000-0000-000036A30000}"/>
    <cellStyle name="Output 2 4 7 2 4 5" xfId="41576" xr:uid="{00000000-0005-0000-0000-000037A30000}"/>
    <cellStyle name="Output 2 4 7 2 4 5 2" xfId="41577" xr:uid="{00000000-0005-0000-0000-000038A30000}"/>
    <cellStyle name="Output 2 4 7 2 4 5 3" xfId="41578" xr:uid="{00000000-0005-0000-0000-000039A30000}"/>
    <cellStyle name="Output 2 4 7 2 4 6" xfId="41579" xr:uid="{00000000-0005-0000-0000-00003AA30000}"/>
    <cellStyle name="Output 2 4 7 2 4 6 2" xfId="41580" xr:uid="{00000000-0005-0000-0000-00003BA30000}"/>
    <cellStyle name="Output 2 4 7 2 4 6 3" xfId="41581" xr:uid="{00000000-0005-0000-0000-00003CA30000}"/>
    <cellStyle name="Output 2 4 7 2 4 7" xfId="41582" xr:uid="{00000000-0005-0000-0000-00003DA30000}"/>
    <cellStyle name="Output 2 4 7 2 4 7 2" xfId="41583" xr:uid="{00000000-0005-0000-0000-00003EA30000}"/>
    <cellStyle name="Output 2 4 7 2 4 7 3" xfId="41584" xr:uid="{00000000-0005-0000-0000-00003FA30000}"/>
    <cellStyle name="Output 2 4 7 2 4 8" xfId="41585" xr:uid="{00000000-0005-0000-0000-000040A30000}"/>
    <cellStyle name="Output 2 4 7 2 4 8 2" xfId="41586" xr:uid="{00000000-0005-0000-0000-000041A30000}"/>
    <cellStyle name="Output 2 4 7 2 4 8 3" xfId="41587" xr:uid="{00000000-0005-0000-0000-000042A30000}"/>
    <cellStyle name="Output 2 4 7 2 4 9" xfId="41588" xr:uid="{00000000-0005-0000-0000-000043A30000}"/>
    <cellStyle name="Output 2 4 7 2 4 9 2" xfId="41589" xr:uid="{00000000-0005-0000-0000-000044A30000}"/>
    <cellStyle name="Output 2 4 7 2 4 9 3" xfId="41590" xr:uid="{00000000-0005-0000-0000-000045A30000}"/>
    <cellStyle name="Output 2 4 7 2 5" xfId="41591" xr:uid="{00000000-0005-0000-0000-000046A30000}"/>
    <cellStyle name="Output 2 4 7 2 5 10" xfId="41592" xr:uid="{00000000-0005-0000-0000-000047A30000}"/>
    <cellStyle name="Output 2 4 7 2 5 11" xfId="41593" xr:uid="{00000000-0005-0000-0000-000048A30000}"/>
    <cellStyle name="Output 2 4 7 2 5 12" xfId="41594" xr:uid="{00000000-0005-0000-0000-000049A30000}"/>
    <cellStyle name="Output 2 4 7 2 5 2" xfId="41595" xr:uid="{00000000-0005-0000-0000-00004AA30000}"/>
    <cellStyle name="Output 2 4 7 2 5 2 2" xfId="41596" xr:uid="{00000000-0005-0000-0000-00004BA30000}"/>
    <cellStyle name="Output 2 4 7 2 5 2 3" xfId="41597" xr:uid="{00000000-0005-0000-0000-00004CA30000}"/>
    <cellStyle name="Output 2 4 7 2 5 3" xfId="41598" xr:uid="{00000000-0005-0000-0000-00004DA30000}"/>
    <cellStyle name="Output 2 4 7 2 5 3 2" xfId="41599" xr:uid="{00000000-0005-0000-0000-00004EA30000}"/>
    <cellStyle name="Output 2 4 7 2 5 3 3" xfId="41600" xr:uid="{00000000-0005-0000-0000-00004FA30000}"/>
    <cellStyle name="Output 2 4 7 2 5 4" xfId="41601" xr:uid="{00000000-0005-0000-0000-000050A30000}"/>
    <cellStyle name="Output 2 4 7 2 5 4 2" xfId="41602" xr:uid="{00000000-0005-0000-0000-000051A30000}"/>
    <cellStyle name="Output 2 4 7 2 5 4 3" xfId="41603" xr:uid="{00000000-0005-0000-0000-000052A30000}"/>
    <cellStyle name="Output 2 4 7 2 5 5" xfId="41604" xr:uid="{00000000-0005-0000-0000-000053A30000}"/>
    <cellStyle name="Output 2 4 7 2 5 5 2" xfId="41605" xr:uid="{00000000-0005-0000-0000-000054A30000}"/>
    <cellStyle name="Output 2 4 7 2 5 5 3" xfId="41606" xr:uid="{00000000-0005-0000-0000-000055A30000}"/>
    <cellStyle name="Output 2 4 7 2 5 6" xfId="41607" xr:uid="{00000000-0005-0000-0000-000056A30000}"/>
    <cellStyle name="Output 2 4 7 2 5 6 2" xfId="41608" xr:uid="{00000000-0005-0000-0000-000057A30000}"/>
    <cellStyle name="Output 2 4 7 2 5 6 3" xfId="41609" xr:uid="{00000000-0005-0000-0000-000058A30000}"/>
    <cellStyle name="Output 2 4 7 2 5 7" xfId="41610" xr:uid="{00000000-0005-0000-0000-000059A30000}"/>
    <cellStyle name="Output 2 4 7 2 5 7 2" xfId="41611" xr:uid="{00000000-0005-0000-0000-00005AA30000}"/>
    <cellStyle name="Output 2 4 7 2 5 7 3" xfId="41612" xr:uid="{00000000-0005-0000-0000-00005BA30000}"/>
    <cellStyle name="Output 2 4 7 2 5 8" xfId="41613" xr:uid="{00000000-0005-0000-0000-00005CA30000}"/>
    <cellStyle name="Output 2 4 7 2 5 8 2" xfId="41614" xr:uid="{00000000-0005-0000-0000-00005DA30000}"/>
    <cellStyle name="Output 2 4 7 2 5 8 3" xfId="41615" xr:uid="{00000000-0005-0000-0000-00005EA30000}"/>
    <cellStyle name="Output 2 4 7 2 5 9" xfId="41616" xr:uid="{00000000-0005-0000-0000-00005FA30000}"/>
    <cellStyle name="Output 2 4 7 2 5 9 2" xfId="41617" xr:uid="{00000000-0005-0000-0000-000060A30000}"/>
    <cellStyle name="Output 2 4 7 2 5 9 3" xfId="41618" xr:uid="{00000000-0005-0000-0000-000061A30000}"/>
    <cellStyle name="Output 2 4 7 2 6" xfId="41619" xr:uid="{00000000-0005-0000-0000-000062A30000}"/>
    <cellStyle name="Output 2 4 7 2 6 10" xfId="41620" xr:uid="{00000000-0005-0000-0000-000063A30000}"/>
    <cellStyle name="Output 2 4 7 2 6 11" xfId="41621" xr:uid="{00000000-0005-0000-0000-000064A30000}"/>
    <cellStyle name="Output 2 4 7 2 6 12" xfId="41622" xr:uid="{00000000-0005-0000-0000-000065A30000}"/>
    <cellStyle name="Output 2 4 7 2 6 2" xfId="41623" xr:uid="{00000000-0005-0000-0000-000066A30000}"/>
    <cellStyle name="Output 2 4 7 2 6 2 2" xfId="41624" xr:uid="{00000000-0005-0000-0000-000067A30000}"/>
    <cellStyle name="Output 2 4 7 2 6 2 3" xfId="41625" xr:uid="{00000000-0005-0000-0000-000068A30000}"/>
    <cellStyle name="Output 2 4 7 2 6 3" xfId="41626" xr:uid="{00000000-0005-0000-0000-000069A30000}"/>
    <cellStyle name="Output 2 4 7 2 6 3 2" xfId="41627" xr:uid="{00000000-0005-0000-0000-00006AA30000}"/>
    <cellStyle name="Output 2 4 7 2 6 3 3" xfId="41628" xr:uid="{00000000-0005-0000-0000-00006BA30000}"/>
    <cellStyle name="Output 2 4 7 2 6 4" xfId="41629" xr:uid="{00000000-0005-0000-0000-00006CA30000}"/>
    <cellStyle name="Output 2 4 7 2 6 4 2" xfId="41630" xr:uid="{00000000-0005-0000-0000-00006DA30000}"/>
    <cellStyle name="Output 2 4 7 2 6 4 3" xfId="41631" xr:uid="{00000000-0005-0000-0000-00006EA30000}"/>
    <cellStyle name="Output 2 4 7 2 6 5" xfId="41632" xr:uid="{00000000-0005-0000-0000-00006FA30000}"/>
    <cellStyle name="Output 2 4 7 2 6 5 2" xfId="41633" xr:uid="{00000000-0005-0000-0000-000070A30000}"/>
    <cellStyle name="Output 2 4 7 2 6 5 3" xfId="41634" xr:uid="{00000000-0005-0000-0000-000071A30000}"/>
    <cellStyle name="Output 2 4 7 2 6 6" xfId="41635" xr:uid="{00000000-0005-0000-0000-000072A30000}"/>
    <cellStyle name="Output 2 4 7 2 6 6 2" xfId="41636" xr:uid="{00000000-0005-0000-0000-000073A30000}"/>
    <cellStyle name="Output 2 4 7 2 6 6 3" xfId="41637" xr:uid="{00000000-0005-0000-0000-000074A30000}"/>
    <cellStyle name="Output 2 4 7 2 6 7" xfId="41638" xr:uid="{00000000-0005-0000-0000-000075A30000}"/>
    <cellStyle name="Output 2 4 7 2 6 7 2" xfId="41639" xr:uid="{00000000-0005-0000-0000-000076A30000}"/>
    <cellStyle name="Output 2 4 7 2 6 7 3" xfId="41640" xr:uid="{00000000-0005-0000-0000-000077A30000}"/>
    <cellStyle name="Output 2 4 7 2 6 8" xfId="41641" xr:uid="{00000000-0005-0000-0000-000078A30000}"/>
    <cellStyle name="Output 2 4 7 2 6 8 2" xfId="41642" xr:uid="{00000000-0005-0000-0000-000079A30000}"/>
    <cellStyle name="Output 2 4 7 2 6 8 3" xfId="41643" xr:uid="{00000000-0005-0000-0000-00007AA30000}"/>
    <cellStyle name="Output 2 4 7 2 6 9" xfId="41644" xr:uid="{00000000-0005-0000-0000-00007BA30000}"/>
    <cellStyle name="Output 2 4 7 2 6 9 2" xfId="41645" xr:uid="{00000000-0005-0000-0000-00007CA30000}"/>
    <cellStyle name="Output 2 4 7 2 6 9 3" xfId="41646" xr:uid="{00000000-0005-0000-0000-00007DA30000}"/>
    <cellStyle name="Output 2 4 7 2 7" xfId="41647" xr:uid="{00000000-0005-0000-0000-00007EA30000}"/>
    <cellStyle name="Output 2 4 7 2 7 10" xfId="41648" xr:uid="{00000000-0005-0000-0000-00007FA30000}"/>
    <cellStyle name="Output 2 4 7 2 7 11" xfId="41649" xr:uid="{00000000-0005-0000-0000-000080A30000}"/>
    <cellStyle name="Output 2 4 7 2 7 12" xfId="41650" xr:uid="{00000000-0005-0000-0000-000081A30000}"/>
    <cellStyle name="Output 2 4 7 2 7 2" xfId="41651" xr:uid="{00000000-0005-0000-0000-000082A30000}"/>
    <cellStyle name="Output 2 4 7 2 7 2 2" xfId="41652" xr:uid="{00000000-0005-0000-0000-000083A30000}"/>
    <cellStyle name="Output 2 4 7 2 7 2 3" xfId="41653" xr:uid="{00000000-0005-0000-0000-000084A30000}"/>
    <cellStyle name="Output 2 4 7 2 7 3" xfId="41654" xr:uid="{00000000-0005-0000-0000-000085A30000}"/>
    <cellStyle name="Output 2 4 7 2 7 3 2" xfId="41655" xr:uid="{00000000-0005-0000-0000-000086A30000}"/>
    <cellStyle name="Output 2 4 7 2 7 3 3" xfId="41656" xr:uid="{00000000-0005-0000-0000-000087A30000}"/>
    <cellStyle name="Output 2 4 7 2 7 4" xfId="41657" xr:uid="{00000000-0005-0000-0000-000088A30000}"/>
    <cellStyle name="Output 2 4 7 2 7 4 2" xfId="41658" xr:uid="{00000000-0005-0000-0000-000089A30000}"/>
    <cellStyle name="Output 2 4 7 2 7 4 3" xfId="41659" xr:uid="{00000000-0005-0000-0000-00008AA30000}"/>
    <cellStyle name="Output 2 4 7 2 7 5" xfId="41660" xr:uid="{00000000-0005-0000-0000-00008BA30000}"/>
    <cellStyle name="Output 2 4 7 2 7 5 2" xfId="41661" xr:uid="{00000000-0005-0000-0000-00008CA30000}"/>
    <cellStyle name="Output 2 4 7 2 7 5 3" xfId="41662" xr:uid="{00000000-0005-0000-0000-00008DA30000}"/>
    <cellStyle name="Output 2 4 7 2 7 6" xfId="41663" xr:uid="{00000000-0005-0000-0000-00008EA30000}"/>
    <cellStyle name="Output 2 4 7 2 7 6 2" xfId="41664" xr:uid="{00000000-0005-0000-0000-00008FA30000}"/>
    <cellStyle name="Output 2 4 7 2 7 6 3" xfId="41665" xr:uid="{00000000-0005-0000-0000-000090A30000}"/>
    <cellStyle name="Output 2 4 7 2 7 7" xfId="41666" xr:uid="{00000000-0005-0000-0000-000091A30000}"/>
    <cellStyle name="Output 2 4 7 2 7 7 2" xfId="41667" xr:uid="{00000000-0005-0000-0000-000092A30000}"/>
    <cellStyle name="Output 2 4 7 2 7 7 3" xfId="41668" xr:uid="{00000000-0005-0000-0000-000093A30000}"/>
    <cellStyle name="Output 2 4 7 2 7 8" xfId="41669" xr:uid="{00000000-0005-0000-0000-000094A30000}"/>
    <cellStyle name="Output 2 4 7 2 7 8 2" xfId="41670" xr:uid="{00000000-0005-0000-0000-000095A30000}"/>
    <cellStyle name="Output 2 4 7 2 7 8 3" xfId="41671" xr:uid="{00000000-0005-0000-0000-000096A30000}"/>
    <cellStyle name="Output 2 4 7 2 7 9" xfId="41672" xr:uid="{00000000-0005-0000-0000-000097A30000}"/>
    <cellStyle name="Output 2 4 7 2 7 9 2" xfId="41673" xr:uid="{00000000-0005-0000-0000-000098A30000}"/>
    <cellStyle name="Output 2 4 7 2 7 9 3" xfId="41674" xr:uid="{00000000-0005-0000-0000-000099A30000}"/>
    <cellStyle name="Output 2 4 7 2 8" xfId="41675" xr:uid="{00000000-0005-0000-0000-00009AA30000}"/>
    <cellStyle name="Output 2 4 7 2 8 10" xfId="41676" xr:uid="{00000000-0005-0000-0000-00009BA30000}"/>
    <cellStyle name="Output 2 4 7 2 8 11" xfId="41677" xr:uid="{00000000-0005-0000-0000-00009CA30000}"/>
    <cellStyle name="Output 2 4 7 2 8 12" xfId="41678" xr:uid="{00000000-0005-0000-0000-00009DA30000}"/>
    <cellStyle name="Output 2 4 7 2 8 2" xfId="41679" xr:uid="{00000000-0005-0000-0000-00009EA30000}"/>
    <cellStyle name="Output 2 4 7 2 8 2 2" xfId="41680" xr:uid="{00000000-0005-0000-0000-00009FA30000}"/>
    <cellStyle name="Output 2 4 7 2 8 2 3" xfId="41681" xr:uid="{00000000-0005-0000-0000-0000A0A30000}"/>
    <cellStyle name="Output 2 4 7 2 8 3" xfId="41682" xr:uid="{00000000-0005-0000-0000-0000A1A30000}"/>
    <cellStyle name="Output 2 4 7 2 8 3 2" xfId="41683" xr:uid="{00000000-0005-0000-0000-0000A2A30000}"/>
    <cellStyle name="Output 2 4 7 2 8 3 3" xfId="41684" xr:uid="{00000000-0005-0000-0000-0000A3A30000}"/>
    <cellStyle name="Output 2 4 7 2 8 4" xfId="41685" xr:uid="{00000000-0005-0000-0000-0000A4A30000}"/>
    <cellStyle name="Output 2 4 7 2 8 4 2" xfId="41686" xr:uid="{00000000-0005-0000-0000-0000A5A30000}"/>
    <cellStyle name="Output 2 4 7 2 8 4 3" xfId="41687" xr:uid="{00000000-0005-0000-0000-0000A6A30000}"/>
    <cellStyle name="Output 2 4 7 2 8 5" xfId="41688" xr:uid="{00000000-0005-0000-0000-0000A7A30000}"/>
    <cellStyle name="Output 2 4 7 2 8 5 2" xfId="41689" xr:uid="{00000000-0005-0000-0000-0000A8A30000}"/>
    <cellStyle name="Output 2 4 7 2 8 5 3" xfId="41690" xr:uid="{00000000-0005-0000-0000-0000A9A30000}"/>
    <cellStyle name="Output 2 4 7 2 8 6" xfId="41691" xr:uid="{00000000-0005-0000-0000-0000AAA30000}"/>
    <cellStyle name="Output 2 4 7 2 8 6 2" xfId="41692" xr:uid="{00000000-0005-0000-0000-0000ABA30000}"/>
    <cellStyle name="Output 2 4 7 2 8 6 3" xfId="41693" xr:uid="{00000000-0005-0000-0000-0000ACA30000}"/>
    <cellStyle name="Output 2 4 7 2 8 7" xfId="41694" xr:uid="{00000000-0005-0000-0000-0000ADA30000}"/>
    <cellStyle name="Output 2 4 7 2 8 7 2" xfId="41695" xr:uid="{00000000-0005-0000-0000-0000AEA30000}"/>
    <cellStyle name="Output 2 4 7 2 8 7 3" xfId="41696" xr:uid="{00000000-0005-0000-0000-0000AFA30000}"/>
    <cellStyle name="Output 2 4 7 2 8 8" xfId="41697" xr:uid="{00000000-0005-0000-0000-0000B0A30000}"/>
    <cellStyle name="Output 2 4 7 2 8 8 2" xfId="41698" xr:uid="{00000000-0005-0000-0000-0000B1A30000}"/>
    <cellStyle name="Output 2 4 7 2 8 8 3" xfId="41699" xr:uid="{00000000-0005-0000-0000-0000B2A30000}"/>
    <cellStyle name="Output 2 4 7 2 8 9" xfId="41700" xr:uid="{00000000-0005-0000-0000-0000B3A30000}"/>
    <cellStyle name="Output 2 4 7 2 8 9 2" xfId="41701" xr:uid="{00000000-0005-0000-0000-0000B4A30000}"/>
    <cellStyle name="Output 2 4 7 2 8 9 3" xfId="41702" xr:uid="{00000000-0005-0000-0000-0000B5A30000}"/>
    <cellStyle name="Output 2 4 7 2 9" xfId="41703" xr:uid="{00000000-0005-0000-0000-0000B6A30000}"/>
    <cellStyle name="Output 2 4 7 2 9 10" xfId="41704" xr:uid="{00000000-0005-0000-0000-0000B7A30000}"/>
    <cellStyle name="Output 2 4 7 2 9 11" xfId="41705" xr:uid="{00000000-0005-0000-0000-0000B8A30000}"/>
    <cellStyle name="Output 2 4 7 2 9 12" xfId="41706" xr:uid="{00000000-0005-0000-0000-0000B9A30000}"/>
    <cellStyle name="Output 2 4 7 2 9 2" xfId="41707" xr:uid="{00000000-0005-0000-0000-0000BAA30000}"/>
    <cellStyle name="Output 2 4 7 2 9 2 2" xfId="41708" xr:uid="{00000000-0005-0000-0000-0000BBA30000}"/>
    <cellStyle name="Output 2 4 7 2 9 2 3" xfId="41709" xr:uid="{00000000-0005-0000-0000-0000BCA30000}"/>
    <cellStyle name="Output 2 4 7 2 9 3" xfId="41710" xr:uid="{00000000-0005-0000-0000-0000BDA30000}"/>
    <cellStyle name="Output 2 4 7 2 9 3 2" xfId="41711" xr:uid="{00000000-0005-0000-0000-0000BEA30000}"/>
    <cellStyle name="Output 2 4 7 2 9 3 3" xfId="41712" xr:uid="{00000000-0005-0000-0000-0000BFA30000}"/>
    <cellStyle name="Output 2 4 7 2 9 4" xfId="41713" xr:uid="{00000000-0005-0000-0000-0000C0A30000}"/>
    <cellStyle name="Output 2 4 7 2 9 4 2" xfId="41714" xr:uid="{00000000-0005-0000-0000-0000C1A30000}"/>
    <cellStyle name="Output 2 4 7 2 9 4 3" xfId="41715" xr:uid="{00000000-0005-0000-0000-0000C2A30000}"/>
    <cellStyle name="Output 2 4 7 2 9 5" xfId="41716" xr:uid="{00000000-0005-0000-0000-0000C3A30000}"/>
    <cellStyle name="Output 2 4 7 2 9 5 2" xfId="41717" xr:uid="{00000000-0005-0000-0000-0000C4A30000}"/>
    <cellStyle name="Output 2 4 7 2 9 5 3" xfId="41718" xr:uid="{00000000-0005-0000-0000-0000C5A30000}"/>
    <cellStyle name="Output 2 4 7 2 9 6" xfId="41719" xr:uid="{00000000-0005-0000-0000-0000C6A30000}"/>
    <cellStyle name="Output 2 4 7 2 9 6 2" xfId="41720" xr:uid="{00000000-0005-0000-0000-0000C7A30000}"/>
    <cellStyle name="Output 2 4 7 2 9 6 3" xfId="41721" xr:uid="{00000000-0005-0000-0000-0000C8A30000}"/>
    <cellStyle name="Output 2 4 7 2 9 7" xfId="41722" xr:uid="{00000000-0005-0000-0000-0000C9A30000}"/>
    <cellStyle name="Output 2 4 7 2 9 7 2" xfId="41723" xr:uid="{00000000-0005-0000-0000-0000CAA30000}"/>
    <cellStyle name="Output 2 4 7 2 9 7 3" xfId="41724" xr:uid="{00000000-0005-0000-0000-0000CBA30000}"/>
    <cellStyle name="Output 2 4 7 2 9 8" xfId="41725" xr:uid="{00000000-0005-0000-0000-0000CCA30000}"/>
    <cellStyle name="Output 2 4 7 2 9 8 2" xfId="41726" xr:uid="{00000000-0005-0000-0000-0000CDA30000}"/>
    <cellStyle name="Output 2 4 7 2 9 8 3" xfId="41727" xr:uid="{00000000-0005-0000-0000-0000CEA30000}"/>
    <cellStyle name="Output 2 4 7 2 9 9" xfId="41728" xr:uid="{00000000-0005-0000-0000-0000CFA30000}"/>
    <cellStyle name="Output 2 4 7 2 9 9 2" xfId="41729" xr:uid="{00000000-0005-0000-0000-0000D0A30000}"/>
    <cellStyle name="Output 2 4 7 2 9 9 3" xfId="41730" xr:uid="{00000000-0005-0000-0000-0000D1A30000}"/>
    <cellStyle name="Output 2 4 7 3" xfId="41731" xr:uid="{00000000-0005-0000-0000-0000D2A30000}"/>
    <cellStyle name="Output 2 4 7 3 10" xfId="41732" xr:uid="{00000000-0005-0000-0000-0000D3A30000}"/>
    <cellStyle name="Output 2 4 7 3 11" xfId="41733" xr:uid="{00000000-0005-0000-0000-0000D4A30000}"/>
    <cellStyle name="Output 2 4 7 3 12" xfId="41734" xr:uid="{00000000-0005-0000-0000-0000D5A30000}"/>
    <cellStyle name="Output 2 4 7 3 2" xfId="41735" xr:uid="{00000000-0005-0000-0000-0000D6A30000}"/>
    <cellStyle name="Output 2 4 7 3 2 2" xfId="41736" xr:uid="{00000000-0005-0000-0000-0000D7A30000}"/>
    <cellStyle name="Output 2 4 7 3 2 3" xfId="41737" xr:uid="{00000000-0005-0000-0000-0000D8A30000}"/>
    <cellStyle name="Output 2 4 7 3 3" xfId="41738" xr:uid="{00000000-0005-0000-0000-0000D9A30000}"/>
    <cellStyle name="Output 2 4 7 3 3 2" xfId="41739" xr:uid="{00000000-0005-0000-0000-0000DAA30000}"/>
    <cellStyle name="Output 2 4 7 3 3 3" xfId="41740" xr:uid="{00000000-0005-0000-0000-0000DBA30000}"/>
    <cellStyle name="Output 2 4 7 3 4" xfId="41741" xr:uid="{00000000-0005-0000-0000-0000DCA30000}"/>
    <cellStyle name="Output 2 4 7 3 4 2" xfId="41742" xr:uid="{00000000-0005-0000-0000-0000DDA30000}"/>
    <cellStyle name="Output 2 4 7 3 4 3" xfId="41743" xr:uid="{00000000-0005-0000-0000-0000DEA30000}"/>
    <cellStyle name="Output 2 4 7 3 5" xfId="41744" xr:uid="{00000000-0005-0000-0000-0000DFA30000}"/>
    <cellStyle name="Output 2 4 7 3 5 2" xfId="41745" xr:uid="{00000000-0005-0000-0000-0000E0A30000}"/>
    <cellStyle name="Output 2 4 7 3 5 3" xfId="41746" xr:uid="{00000000-0005-0000-0000-0000E1A30000}"/>
    <cellStyle name="Output 2 4 7 3 6" xfId="41747" xr:uid="{00000000-0005-0000-0000-0000E2A30000}"/>
    <cellStyle name="Output 2 4 7 3 6 2" xfId="41748" xr:uid="{00000000-0005-0000-0000-0000E3A30000}"/>
    <cellStyle name="Output 2 4 7 3 6 3" xfId="41749" xr:uid="{00000000-0005-0000-0000-0000E4A30000}"/>
    <cellStyle name="Output 2 4 7 3 7" xfId="41750" xr:uid="{00000000-0005-0000-0000-0000E5A30000}"/>
    <cellStyle name="Output 2 4 7 3 7 2" xfId="41751" xr:uid="{00000000-0005-0000-0000-0000E6A30000}"/>
    <cellStyle name="Output 2 4 7 3 7 3" xfId="41752" xr:uid="{00000000-0005-0000-0000-0000E7A30000}"/>
    <cellStyle name="Output 2 4 7 3 8" xfId="41753" xr:uid="{00000000-0005-0000-0000-0000E8A30000}"/>
    <cellStyle name="Output 2 4 7 3 8 2" xfId="41754" xr:uid="{00000000-0005-0000-0000-0000E9A30000}"/>
    <cellStyle name="Output 2 4 7 3 8 3" xfId="41755" xr:uid="{00000000-0005-0000-0000-0000EAA30000}"/>
    <cellStyle name="Output 2 4 7 3 9" xfId="41756" xr:uid="{00000000-0005-0000-0000-0000EBA30000}"/>
    <cellStyle name="Output 2 4 7 3 9 2" xfId="41757" xr:uid="{00000000-0005-0000-0000-0000ECA30000}"/>
    <cellStyle name="Output 2 4 7 3 9 3" xfId="41758" xr:uid="{00000000-0005-0000-0000-0000EDA30000}"/>
    <cellStyle name="Output 2 4 7 4" xfId="41759" xr:uid="{00000000-0005-0000-0000-0000EEA30000}"/>
    <cellStyle name="Output 2 4 7 4 10" xfId="41760" xr:uid="{00000000-0005-0000-0000-0000EFA30000}"/>
    <cellStyle name="Output 2 4 7 4 11" xfId="41761" xr:uid="{00000000-0005-0000-0000-0000F0A30000}"/>
    <cellStyle name="Output 2 4 7 4 12" xfId="41762" xr:uid="{00000000-0005-0000-0000-0000F1A30000}"/>
    <cellStyle name="Output 2 4 7 4 2" xfId="41763" xr:uid="{00000000-0005-0000-0000-0000F2A30000}"/>
    <cellStyle name="Output 2 4 7 4 2 2" xfId="41764" xr:uid="{00000000-0005-0000-0000-0000F3A30000}"/>
    <cellStyle name="Output 2 4 7 4 2 3" xfId="41765" xr:uid="{00000000-0005-0000-0000-0000F4A30000}"/>
    <cellStyle name="Output 2 4 7 4 3" xfId="41766" xr:uid="{00000000-0005-0000-0000-0000F5A30000}"/>
    <cellStyle name="Output 2 4 7 4 3 2" xfId="41767" xr:uid="{00000000-0005-0000-0000-0000F6A30000}"/>
    <cellStyle name="Output 2 4 7 4 3 3" xfId="41768" xr:uid="{00000000-0005-0000-0000-0000F7A30000}"/>
    <cellStyle name="Output 2 4 7 4 4" xfId="41769" xr:uid="{00000000-0005-0000-0000-0000F8A30000}"/>
    <cellStyle name="Output 2 4 7 4 4 2" xfId="41770" xr:uid="{00000000-0005-0000-0000-0000F9A30000}"/>
    <cellStyle name="Output 2 4 7 4 4 3" xfId="41771" xr:uid="{00000000-0005-0000-0000-0000FAA30000}"/>
    <cellStyle name="Output 2 4 7 4 5" xfId="41772" xr:uid="{00000000-0005-0000-0000-0000FBA30000}"/>
    <cellStyle name="Output 2 4 7 4 5 2" xfId="41773" xr:uid="{00000000-0005-0000-0000-0000FCA30000}"/>
    <cellStyle name="Output 2 4 7 4 5 3" xfId="41774" xr:uid="{00000000-0005-0000-0000-0000FDA30000}"/>
    <cellStyle name="Output 2 4 7 4 6" xfId="41775" xr:uid="{00000000-0005-0000-0000-0000FEA30000}"/>
    <cellStyle name="Output 2 4 7 4 6 2" xfId="41776" xr:uid="{00000000-0005-0000-0000-0000FFA30000}"/>
    <cellStyle name="Output 2 4 7 4 6 3" xfId="41777" xr:uid="{00000000-0005-0000-0000-000000A40000}"/>
    <cellStyle name="Output 2 4 7 4 7" xfId="41778" xr:uid="{00000000-0005-0000-0000-000001A40000}"/>
    <cellStyle name="Output 2 4 7 4 7 2" xfId="41779" xr:uid="{00000000-0005-0000-0000-000002A40000}"/>
    <cellStyle name="Output 2 4 7 4 7 3" xfId="41780" xr:uid="{00000000-0005-0000-0000-000003A40000}"/>
    <cellStyle name="Output 2 4 7 4 8" xfId="41781" xr:uid="{00000000-0005-0000-0000-000004A40000}"/>
    <cellStyle name="Output 2 4 7 4 8 2" xfId="41782" xr:uid="{00000000-0005-0000-0000-000005A40000}"/>
    <cellStyle name="Output 2 4 7 4 8 3" xfId="41783" xr:uid="{00000000-0005-0000-0000-000006A40000}"/>
    <cellStyle name="Output 2 4 7 4 9" xfId="41784" xr:uid="{00000000-0005-0000-0000-000007A40000}"/>
    <cellStyle name="Output 2 4 7 4 9 2" xfId="41785" xr:uid="{00000000-0005-0000-0000-000008A40000}"/>
    <cellStyle name="Output 2 4 7 4 9 3" xfId="41786" xr:uid="{00000000-0005-0000-0000-000009A40000}"/>
    <cellStyle name="Output 2 4 7 5" xfId="41787" xr:uid="{00000000-0005-0000-0000-00000AA40000}"/>
    <cellStyle name="Output 2 4 7 5 10" xfId="41788" xr:uid="{00000000-0005-0000-0000-00000BA40000}"/>
    <cellStyle name="Output 2 4 7 5 11" xfId="41789" xr:uid="{00000000-0005-0000-0000-00000CA40000}"/>
    <cellStyle name="Output 2 4 7 5 12" xfId="41790" xr:uid="{00000000-0005-0000-0000-00000DA40000}"/>
    <cellStyle name="Output 2 4 7 5 2" xfId="41791" xr:uid="{00000000-0005-0000-0000-00000EA40000}"/>
    <cellStyle name="Output 2 4 7 5 2 2" xfId="41792" xr:uid="{00000000-0005-0000-0000-00000FA40000}"/>
    <cellStyle name="Output 2 4 7 5 2 3" xfId="41793" xr:uid="{00000000-0005-0000-0000-000010A40000}"/>
    <cellStyle name="Output 2 4 7 5 3" xfId="41794" xr:uid="{00000000-0005-0000-0000-000011A40000}"/>
    <cellStyle name="Output 2 4 7 5 3 2" xfId="41795" xr:uid="{00000000-0005-0000-0000-000012A40000}"/>
    <cellStyle name="Output 2 4 7 5 3 3" xfId="41796" xr:uid="{00000000-0005-0000-0000-000013A40000}"/>
    <cellStyle name="Output 2 4 7 5 4" xfId="41797" xr:uid="{00000000-0005-0000-0000-000014A40000}"/>
    <cellStyle name="Output 2 4 7 5 4 2" xfId="41798" xr:uid="{00000000-0005-0000-0000-000015A40000}"/>
    <cellStyle name="Output 2 4 7 5 4 3" xfId="41799" xr:uid="{00000000-0005-0000-0000-000016A40000}"/>
    <cellStyle name="Output 2 4 7 5 5" xfId="41800" xr:uid="{00000000-0005-0000-0000-000017A40000}"/>
    <cellStyle name="Output 2 4 7 5 5 2" xfId="41801" xr:uid="{00000000-0005-0000-0000-000018A40000}"/>
    <cellStyle name="Output 2 4 7 5 5 3" xfId="41802" xr:uid="{00000000-0005-0000-0000-000019A40000}"/>
    <cellStyle name="Output 2 4 7 5 6" xfId="41803" xr:uid="{00000000-0005-0000-0000-00001AA40000}"/>
    <cellStyle name="Output 2 4 7 5 6 2" xfId="41804" xr:uid="{00000000-0005-0000-0000-00001BA40000}"/>
    <cellStyle name="Output 2 4 7 5 6 3" xfId="41805" xr:uid="{00000000-0005-0000-0000-00001CA40000}"/>
    <cellStyle name="Output 2 4 7 5 7" xfId="41806" xr:uid="{00000000-0005-0000-0000-00001DA40000}"/>
    <cellStyle name="Output 2 4 7 5 7 2" xfId="41807" xr:uid="{00000000-0005-0000-0000-00001EA40000}"/>
    <cellStyle name="Output 2 4 7 5 7 3" xfId="41808" xr:uid="{00000000-0005-0000-0000-00001FA40000}"/>
    <cellStyle name="Output 2 4 7 5 8" xfId="41809" xr:uid="{00000000-0005-0000-0000-000020A40000}"/>
    <cellStyle name="Output 2 4 7 5 8 2" xfId="41810" xr:uid="{00000000-0005-0000-0000-000021A40000}"/>
    <cellStyle name="Output 2 4 7 5 8 3" xfId="41811" xr:uid="{00000000-0005-0000-0000-000022A40000}"/>
    <cellStyle name="Output 2 4 7 5 9" xfId="41812" xr:uid="{00000000-0005-0000-0000-000023A40000}"/>
    <cellStyle name="Output 2 4 7 5 9 2" xfId="41813" xr:uid="{00000000-0005-0000-0000-000024A40000}"/>
    <cellStyle name="Output 2 4 7 5 9 3" xfId="41814" xr:uid="{00000000-0005-0000-0000-000025A40000}"/>
    <cellStyle name="Output 2 4 7 6" xfId="41815" xr:uid="{00000000-0005-0000-0000-000026A40000}"/>
    <cellStyle name="Output 2 4 7 6 2" xfId="41816" xr:uid="{00000000-0005-0000-0000-000027A40000}"/>
    <cellStyle name="Output 2 4 7 6 3" xfId="41817" xr:uid="{00000000-0005-0000-0000-000028A40000}"/>
    <cellStyle name="Output 2 4 7 7" xfId="41818" xr:uid="{00000000-0005-0000-0000-000029A40000}"/>
    <cellStyle name="Output 2 4 7 7 2" xfId="41819" xr:uid="{00000000-0005-0000-0000-00002AA40000}"/>
    <cellStyle name="Output 2 4 7 7 3" xfId="41820" xr:uid="{00000000-0005-0000-0000-00002BA40000}"/>
    <cellStyle name="Output 2 4 7 8" xfId="58241" xr:uid="{00000000-0005-0000-0000-00002CA40000}"/>
    <cellStyle name="Output 2 4 8" xfId="417" xr:uid="{00000000-0005-0000-0000-00002DA40000}"/>
    <cellStyle name="Output 2 4 8 2" xfId="41821" xr:uid="{00000000-0005-0000-0000-00002EA40000}"/>
    <cellStyle name="Output 2 4 8 2 10" xfId="41822" xr:uid="{00000000-0005-0000-0000-00002FA40000}"/>
    <cellStyle name="Output 2 4 8 2 10 10" xfId="41823" xr:uid="{00000000-0005-0000-0000-000030A40000}"/>
    <cellStyle name="Output 2 4 8 2 10 11" xfId="41824" xr:uid="{00000000-0005-0000-0000-000031A40000}"/>
    <cellStyle name="Output 2 4 8 2 10 12" xfId="41825" xr:uid="{00000000-0005-0000-0000-000032A40000}"/>
    <cellStyle name="Output 2 4 8 2 10 2" xfId="41826" xr:uid="{00000000-0005-0000-0000-000033A40000}"/>
    <cellStyle name="Output 2 4 8 2 10 2 2" xfId="41827" xr:uid="{00000000-0005-0000-0000-000034A40000}"/>
    <cellStyle name="Output 2 4 8 2 10 2 3" xfId="41828" xr:uid="{00000000-0005-0000-0000-000035A40000}"/>
    <cellStyle name="Output 2 4 8 2 10 3" xfId="41829" xr:uid="{00000000-0005-0000-0000-000036A40000}"/>
    <cellStyle name="Output 2 4 8 2 10 3 2" xfId="41830" xr:uid="{00000000-0005-0000-0000-000037A40000}"/>
    <cellStyle name="Output 2 4 8 2 10 3 3" xfId="41831" xr:uid="{00000000-0005-0000-0000-000038A40000}"/>
    <cellStyle name="Output 2 4 8 2 10 4" xfId="41832" xr:uid="{00000000-0005-0000-0000-000039A40000}"/>
    <cellStyle name="Output 2 4 8 2 10 4 2" xfId="41833" xr:uid="{00000000-0005-0000-0000-00003AA40000}"/>
    <cellStyle name="Output 2 4 8 2 10 4 3" xfId="41834" xr:uid="{00000000-0005-0000-0000-00003BA40000}"/>
    <cellStyle name="Output 2 4 8 2 10 5" xfId="41835" xr:uid="{00000000-0005-0000-0000-00003CA40000}"/>
    <cellStyle name="Output 2 4 8 2 10 5 2" xfId="41836" xr:uid="{00000000-0005-0000-0000-00003DA40000}"/>
    <cellStyle name="Output 2 4 8 2 10 5 3" xfId="41837" xr:uid="{00000000-0005-0000-0000-00003EA40000}"/>
    <cellStyle name="Output 2 4 8 2 10 6" xfId="41838" xr:uid="{00000000-0005-0000-0000-00003FA40000}"/>
    <cellStyle name="Output 2 4 8 2 10 6 2" xfId="41839" xr:uid="{00000000-0005-0000-0000-000040A40000}"/>
    <cellStyle name="Output 2 4 8 2 10 6 3" xfId="41840" xr:uid="{00000000-0005-0000-0000-000041A40000}"/>
    <cellStyle name="Output 2 4 8 2 10 7" xfId="41841" xr:uid="{00000000-0005-0000-0000-000042A40000}"/>
    <cellStyle name="Output 2 4 8 2 10 7 2" xfId="41842" xr:uid="{00000000-0005-0000-0000-000043A40000}"/>
    <cellStyle name="Output 2 4 8 2 10 7 3" xfId="41843" xr:uid="{00000000-0005-0000-0000-000044A40000}"/>
    <cellStyle name="Output 2 4 8 2 10 8" xfId="41844" xr:uid="{00000000-0005-0000-0000-000045A40000}"/>
    <cellStyle name="Output 2 4 8 2 10 8 2" xfId="41845" xr:uid="{00000000-0005-0000-0000-000046A40000}"/>
    <cellStyle name="Output 2 4 8 2 10 8 3" xfId="41846" xr:uid="{00000000-0005-0000-0000-000047A40000}"/>
    <cellStyle name="Output 2 4 8 2 10 9" xfId="41847" xr:uid="{00000000-0005-0000-0000-000048A40000}"/>
    <cellStyle name="Output 2 4 8 2 10 9 2" xfId="41848" xr:uid="{00000000-0005-0000-0000-000049A40000}"/>
    <cellStyle name="Output 2 4 8 2 10 9 3" xfId="41849" xr:uid="{00000000-0005-0000-0000-00004AA40000}"/>
    <cellStyle name="Output 2 4 8 2 11" xfId="41850" xr:uid="{00000000-0005-0000-0000-00004BA40000}"/>
    <cellStyle name="Output 2 4 8 2 11 2" xfId="41851" xr:uid="{00000000-0005-0000-0000-00004CA40000}"/>
    <cellStyle name="Output 2 4 8 2 11 3" xfId="41852" xr:uid="{00000000-0005-0000-0000-00004DA40000}"/>
    <cellStyle name="Output 2 4 8 2 12" xfId="41853" xr:uid="{00000000-0005-0000-0000-00004EA40000}"/>
    <cellStyle name="Output 2 4 8 2 12 2" xfId="41854" xr:uid="{00000000-0005-0000-0000-00004FA40000}"/>
    <cellStyle name="Output 2 4 8 2 12 3" xfId="41855" xr:uid="{00000000-0005-0000-0000-000050A40000}"/>
    <cellStyle name="Output 2 4 8 2 13" xfId="41856" xr:uid="{00000000-0005-0000-0000-000051A40000}"/>
    <cellStyle name="Output 2 4 8 2 13 2" xfId="41857" xr:uid="{00000000-0005-0000-0000-000052A40000}"/>
    <cellStyle name="Output 2 4 8 2 13 3" xfId="41858" xr:uid="{00000000-0005-0000-0000-000053A40000}"/>
    <cellStyle name="Output 2 4 8 2 14" xfId="41859" xr:uid="{00000000-0005-0000-0000-000054A40000}"/>
    <cellStyle name="Output 2 4 8 2 14 2" xfId="41860" xr:uid="{00000000-0005-0000-0000-000055A40000}"/>
    <cellStyle name="Output 2 4 8 2 14 3" xfId="41861" xr:uid="{00000000-0005-0000-0000-000056A40000}"/>
    <cellStyle name="Output 2 4 8 2 15" xfId="41862" xr:uid="{00000000-0005-0000-0000-000057A40000}"/>
    <cellStyle name="Output 2 4 8 2 15 2" xfId="41863" xr:uid="{00000000-0005-0000-0000-000058A40000}"/>
    <cellStyle name="Output 2 4 8 2 15 3" xfId="41864" xr:uid="{00000000-0005-0000-0000-000059A40000}"/>
    <cellStyle name="Output 2 4 8 2 16" xfId="41865" xr:uid="{00000000-0005-0000-0000-00005AA40000}"/>
    <cellStyle name="Output 2 4 8 2 16 2" xfId="41866" xr:uid="{00000000-0005-0000-0000-00005BA40000}"/>
    <cellStyle name="Output 2 4 8 2 16 3" xfId="41867" xr:uid="{00000000-0005-0000-0000-00005CA40000}"/>
    <cellStyle name="Output 2 4 8 2 17" xfId="41868" xr:uid="{00000000-0005-0000-0000-00005DA40000}"/>
    <cellStyle name="Output 2 4 8 2 17 2" xfId="41869" xr:uid="{00000000-0005-0000-0000-00005EA40000}"/>
    <cellStyle name="Output 2 4 8 2 17 3" xfId="41870" xr:uid="{00000000-0005-0000-0000-00005FA40000}"/>
    <cellStyle name="Output 2 4 8 2 18" xfId="41871" xr:uid="{00000000-0005-0000-0000-000060A40000}"/>
    <cellStyle name="Output 2 4 8 2 18 2" xfId="41872" xr:uid="{00000000-0005-0000-0000-000061A40000}"/>
    <cellStyle name="Output 2 4 8 2 18 3" xfId="41873" xr:uid="{00000000-0005-0000-0000-000062A40000}"/>
    <cellStyle name="Output 2 4 8 2 19" xfId="41874" xr:uid="{00000000-0005-0000-0000-000063A40000}"/>
    <cellStyle name="Output 2 4 8 2 2" xfId="41875" xr:uid="{00000000-0005-0000-0000-000064A40000}"/>
    <cellStyle name="Output 2 4 8 2 2 10" xfId="41876" xr:uid="{00000000-0005-0000-0000-000065A40000}"/>
    <cellStyle name="Output 2 4 8 2 2 11" xfId="41877" xr:uid="{00000000-0005-0000-0000-000066A40000}"/>
    <cellStyle name="Output 2 4 8 2 2 12" xfId="41878" xr:uid="{00000000-0005-0000-0000-000067A40000}"/>
    <cellStyle name="Output 2 4 8 2 2 2" xfId="41879" xr:uid="{00000000-0005-0000-0000-000068A40000}"/>
    <cellStyle name="Output 2 4 8 2 2 2 2" xfId="41880" xr:uid="{00000000-0005-0000-0000-000069A40000}"/>
    <cellStyle name="Output 2 4 8 2 2 2 3" xfId="41881" xr:uid="{00000000-0005-0000-0000-00006AA40000}"/>
    <cellStyle name="Output 2 4 8 2 2 3" xfId="41882" xr:uid="{00000000-0005-0000-0000-00006BA40000}"/>
    <cellStyle name="Output 2 4 8 2 2 3 2" xfId="41883" xr:uid="{00000000-0005-0000-0000-00006CA40000}"/>
    <cellStyle name="Output 2 4 8 2 2 3 3" xfId="41884" xr:uid="{00000000-0005-0000-0000-00006DA40000}"/>
    <cellStyle name="Output 2 4 8 2 2 4" xfId="41885" xr:uid="{00000000-0005-0000-0000-00006EA40000}"/>
    <cellStyle name="Output 2 4 8 2 2 4 2" xfId="41886" xr:uid="{00000000-0005-0000-0000-00006FA40000}"/>
    <cellStyle name="Output 2 4 8 2 2 4 3" xfId="41887" xr:uid="{00000000-0005-0000-0000-000070A40000}"/>
    <cellStyle name="Output 2 4 8 2 2 5" xfId="41888" xr:uid="{00000000-0005-0000-0000-000071A40000}"/>
    <cellStyle name="Output 2 4 8 2 2 5 2" xfId="41889" xr:uid="{00000000-0005-0000-0000-000072A40000}"/>
    <cellStyle name="Output 2 4 8 2 2 5 3" xfId="41890" xr:uid="{00000000-0005-0000-0000-000073A40000}"/>
    <cellStyle name="Output 2 4 8 2 2 6" xfId="41891" xr:uid="{00000000-0005-0000-0000-000074A40000}"/>
    <cellStyle name="Output 2 4 8 2 2 6 2" xfId="41892" xr:uid="{00000000-0005-0000-0000-000075A40000}"/>
    <cellStyle name="Output 2 4 8 2 2 6 3" xfId="41893" xr:uid="{00000000-0005-0000-0000-000076A40000}"/>
    <cellStyle name="Output 2 4 8 2 2 7" xfId="41894" xr:uid="{00000000-0005-0000-0000-000077A40000}"/>
    <cellStyle name="Output 2 4 8 2 2 7 2" xfId="41895" xr:uid="{00000000-0005-0000-0000-000078A40000}"/>
    <cellStyle name="Output 2 4 8 2 2 7 3" xfId="41896" xr:uid="{00000000-0005-0000-0000-000079A40000}"/>
    <cellStyle name="Output 2 4 8 2 2 8" xfId="41897" xr:uid="{00000000-0005-0000-0000-00007AA40000}"/>
    <cellStyle name="Output 2 4 8 2 2 8 2" xfId="41898" xr:uid="{00000000-0005-0000-0000-00007BA40000}"/>
    <cellStyle name="Output 2 4 8 2 2 8 3" xfId="41899" xr:uid="{00000000-0005-0000-0000-00007CA40000}"/>
    <cellStyle name="Output 2 4 8 2 2 9" xfId="41900" xr:uid="{00000000-0005-0000-0000-00007DA40000}"/>
    <cellStyle name="Output 2 4 8 2 2 9 2" xfId="41901" xr:uid="{00000000-0005-0000-0000-00007EA40000}"/>
    <cellStyle name="Output 2 4 8 2 2 9 3" xfId="41902" xr:uid="{00000000-0005-0000-0000-00007FA40000}"/>
    <cellStyle name="Output 2 4 8 2 20" xfId="41903" xr:uid="{00000000-0005-0000-0000-000080A40000}"/>
    <cellStyle name="Output 2 4 8 2 21" xfId="41904" xr:uid="{00000000-0005-0000-0000-000081A40000}"/>
    <cellStyle name="Output 2 4 8 2 3" xfId="41905" xr:uid="{00000000-0005-0000-0000-000082A40000}"/>
    <cellStyle name="Output 2 4 8 2 3 10" xfId="41906" xr:uid="{00000000-0005-0000-0000-000083A40000}"/>
    <cellStyle name="Output 2 4 8 2 3 11" xfId="41907" xr:uid="{00000000-0005-0000-0000-000084A40000}"/>
    <cellStyle name="Output 2 4 8 2 3 12" xfId="41908" xr:uid="{00000000-0005-0000-0000-000085A40000}"/>
    <cellStyle name="Output 2 4 8 2 3 2" xfId="41909" xr:uid="{00000000-0005-0000-0000-000086A40000}"/>
    <cellStyle name="Output 2 4 8 2 3 2 2" xfId="41910" xr:uid="{00000000-0005-0000-0000-000087A40000}"/>
    <cellStyle name="Output 2 4 8 2 3 2 3" xfId="41911" xr:uid="{00000000-0005-0000-0000-000088A40000}"/>
    <cellStyle name="Output 2 4 8 2 3 3" xfId="41912" xr:uid="{00000000-0005-0000-0000-000089A40000}"/>
    <cellStyle name="Output 2 4 8 2 3 3 2" xfId="41913" xr:uid="{00000000-0005-0000-0000-00008AA40000}"/>
    <cellStyle name="Output 2 4 8 2 3 3 3" xfId="41914" xr:uid="{00000000-0005-0000-0000-00008BA40000}"/>
    <cellStyle name="Output 2 4 8 2 3 4" xfId="41915" xr:uid="{00000000-0005-0000-0000-00008CA40000}"/>
    <cellStyle name="Output 2 4 8 2 3 4 2" xfId="41916" xr:uid="{00000000-0005-0000-0000-00008DA40000}"/>
    <cellStyle name="Output 2 4 8 2 3 4 3" xfId="41917" xr:uid="{00000000-0005-0000-0000-00008EA40000}"/>
    <cellStyle name="Output 2 4 8 2 3 5" xfId="41918" xr:uid="{00000000-0005-0000-0000-00008FA40000}"/>
    <cellStyle name="Output 2 4 8 2 3 5 2" xfId="41919" xr:uid="{00000000-0005-0000-0000-000090A40000}"/>
    <cellStyle name="Output 2 4 8 2 3 5 3" xfId="41920" xr:uid="{00000000-0005-0000-0000-000091A40000}"/>
    <cellStyle name="Output 2 4 8 2 3 6" xfId="41921" xr:uid="{00000000-0005-0000-0000-000092A40000}"/>
    <cellStyle name="Output 2 4 8 2 3 6 2" xfId="41922" xr:uid="{00000000-0005-0000-0000-000093A40000}"/>
    <cellStyle name="Output 2 4 8 2 3 6 3" xfId="41923" xr:uid="{00000000-0005-0000-0000-000094A40000}"/>
    <cellStyle name="Output 2 4 8 2 3 7" xfId="41924" xr:uid="{00000000-0005-0000-0000-000095A40000}"/>
    <cellStyle name="Output 2 4 8 2 3 7 2" xfId="41925" xr:uid="{00000000-0005-0000-0000-000096A40000}"/>
    <cellStyle name="Output 2 4 8 2 3 7 3" xfId="41926" xr:uid="{00000000-0005-0000-0000-000097A40000}"/>
    <cellStyle name="Output 2 4 8 2 3 8" xfId="41927" xr:uid="{00000000-0005-0000-0000-000098A40000}"/>
    <cellStyle name="Output 2 4 8 2 3 8 2" xfId="41928" xr:uid="{00000000-0005-0000-0000-000099A40000}"/>
    <cellStyle name="Output 2 4 8 2 3 8 3" xfId="41929" xr:uid="{00000000-0005-0000-0000-00009AA40000}"/>
    <cellStyle name="Output 2 4 8 2 3 9" xfId="41930" xr:uid="{00000000-0005-0000-0000-00009BA40000}"/>
    <cellStyle name="Output 2 4 8 2 3 9 2" xfId="41931" xr:uid="{00000000-0005-0000-0000-00009CA40000}"/>
    <cellStyle name="Output 2 4 8 2 3 9 3" xfId="41932" xr:uid="{00000000-0005-0000-0000-00009DA40000}"/>
    <cellStyle name="Output 2 4 8 2 4" xfId="41933" xr:uid="{00000000-0005-0000-0000-00009EA40000}"/>
    <cellStyle name="Output 2 4 8 2 4 10" xfId="41934" xr:uid="{00000000-0005-0000-0000-00009FA40000}"/>
    <cellStyle name="Output 2 4 8 2 4 11" xfId="41935" xr:uid="{00000000-0005-0000-0000-0000A0A40000}"/>
    <cellStyle name="Output 2 4 8 2 4 12" xfId="41936" xr:uid="{00000000-0005-0000-0000-0000A1A40000}"/>
    <cellStyle name="Output 2 4 8 2 4 2" xfId="41937" xr:uid="{00000000-0005-0000-0000-0000A2A40000}"/>
    <cellStyle name="Output 2 4 8 2 4 2 2" xfId="41938" xr:uid="{00000000-0005-0000-0000-0000A3A40000}"/>
    <cellStyle name="Output 2 4 8 2 4 2 3" xfId="41939" xr:uid="{00000000-0005-0000-0000-0000A4A40000}"/>
    <cellStyle name="Output 2 4 8 2 4 3" xfId="41940" xr:uid="{00000000-0005-0000-0000-0000A5A40000}"/>
    <cellStyle name="Output 2 4 8 2 4 3 2" xfId="41941" xr:uid="{00000000-0005-0000-0000-0000A6A40000}"/>
    <cellStyle name="Output 2 4 8 2 4 3 3" xfId="41942" xr:uid="{00000000-0005-0000-0000-0000A7A40000}"/>
    <cellStyle name="Output 2 4 8 2 4 4" xfId="41943" xr:uid="{00000000-0005-0000-0000-0000A8A40000}"/>
    <cellStyle name="Output 2 4 8 2 4 4 2" xfId="41944" xr:uid="{00000000-0005-0000-0000-0000A9A40000}"/>
    <cellStyle name="Output 2 4 8 2 4 4 3" xfId="41945" xr:uid="{00000000-0005-0000-0000-0000AAA40000}"/>
    <cellStyle name="Output 2 4 8 2 4 5" xfId="41946" xr:uid="{00000000-0005-0000-0000-0000ABA40000}"/>
    <cellStyle name="Output 2 4 8 2 4 5 2" xfId="41947" xr:uid="{00000000-0005-0000-0000-0000ACA40000}"/>
    <cellStyle name="Output 2 4 8 2 4 5 3" xfId="41948" xr:uid="{00000000-0005-0000-0000-0000ADA40000}"/>
    <cellStyle name="Output 2 4 8 2 4 6" xfId="41949" xr:uid="{00000000-0005-0000-0000-0000AEA40000}"/>
    <cellStyle name="Output 2 4 8 2 4 6 2" xfId="41950" xr:uid="{00000000-0005-0000-0000-0000AFA40000}"/>
    <cellStyle name="Output 2 4 8 2 4 6 3" xfId="41951" xr:uid="{00000000-0005-0000-0000-0000B0A40000}"/>
    <cellStyle name="Output 2 4 8 2 4 7" xfId="41952" xr:uid="{00000000-0005-0000-0000-0000B1A40000}"/>
    <cellStyle name="Output 2 4 8 2 4 7 2" xfId="41953" xr:uid="{00000000-0005-0000-0000-0000B2A40000}"/>
    <cellStyle name="Output 2 4 8 2 4 7 3" xfId="41954" xr:uid="{00000000-0005-0000-0000-0000B3A40000}"/>
    <cellStyle name="Output 2 4 8 2 4 8" xfId="41955" xr:uid="{00000000-0005-0000-0000-0000B4A40000}"/>
    <cellStyle name="Output 2 4 8 2 4 8 2" xfId="41956" xr:uid="{00000000-0005-0000-0000-0000B5A40000}"/>
    <cellStyle name="Output 2 4 8 2 4 8 3" xfId="41957" xr:uid="{00000000-0005-0000-0000-0000B6A40000}"/>
    <cellStyle name="Output 2 4 8 2 4 9" xfId="41958" xr:uid="{00000000-0005-0000-0000-0000B7A40000}"/>
    <cellStyle name="Output 2 4 8 2 4 9 2" xfId="41959" xr:uid="{00000000-0005-0000-0000-0000B8A40000}"/>
    <cellStyle name="Output 2 4 8 2 4 9 3" xfId="41960" xr:uid="{00000000-0005-0000-0000-0000B9A40000}"/>
    <cellStyle name="Output 2 4 8 2 5" xfId="41961" xr:uid="{00000000-0005-0000-0000-0000BAA40000}"/>
    <cellStyle name="Output 2 4 8 2 5 10" xfId="41962" xr:uid="{00000000-0005-0000-0000-0000BBA40000}"/>
    <cellStyle name="Output 2 4 8 2 5 11" xfId="41963" xr:uid="{00000000-0005-0000-0000-0000BCA40000}"/>
    <cellStyle name="Output 2 4 8 2 5 12" xfId="41964" xr:uid="{00000000-0005-0000-0000-0000BDA40000}"/>
    <cellStyle name="Output 2 4 8 2 5 2" xfId="41965" xr:uid="{00000000-0005-0000-0000-0000BEA40000}"/>
    <cellStyle name="Output 2 4 8 2 5 2 2" xfId="41966" xr:uid="{00000000-0005-0000-0000-0000BFA40000}"/>
    <cellStyle name="Output 2 4 8 2 5 2 3" xfId="41967" xr:uid="{00000000-0005-0000-0000-0000C0A40000}"/>
    <cellStyle name="Output 2 4 8 2 5 3" xfId="41968" xr:uid="{00000000-0005-0000-0000-0000C1A40000}"/>
    <cellStyle name="Output 2 4 8 2 5 3 2" xfId="41969" xr:uid="{00000000-0005-0000-0000-0000C2A40000}"/>
    <cellStyle name="Output 2 4 8 2 5 3 3" xfId="41970" xr:uid="{00000000-0005-0000-0000-0000C3A40000}"/>
    <cellStyle name="Output 2 4 8 2 5 4" xfId="41971" xr:uid="{00000000-0005-0000-0000-0000C4A40000}"/>
    <cellStyle name="Output 2 4 8 2 5 4 2" xfId="41972" xr:uid="{00000000-0005-0000-0000-0000C5A40000}"/>
    <cellStyle name="Output 2 4 8 2 5 4 3" xfId="41973" xr:uid="{00000000-0005-0000-0000-0000C6A40000}"/>
    <cellStyle name="Output 2 4 8 2 5 5" xfId="41974" xr:uid="{00000000-0005-0000-0000-0000C7A40000}"/>
    <cellStyle name="Output 2 4 8 2 5 5 2" xfId="41975" xr:uid="{00000000-0005-0000-0000-0000C8A40000}"/>
    <cellStyle name="Output 2 4 8 2 5 5 3" xfId="41976" xr:uid="{00000000-0005-0000-0000-0000C9A40000}"/>
    <cellStyle name="Output 2 4 8 2 5 6" xfId="41977" xr:uid="{00000000-0005-0000-0000-0000CAA40000}"/>
    <cellStyle name="Output 2 4 8 2 5 6 2" xfId="41978" xr:uid="{00000000-0005-0000-0000-0000CBA40000}"/>
    <cellStyle name="Output 2 4 8 2 5 6 3" xfId="41979" xr:uid="{00000000-0005-0000-0000-0000CCA40000}"/>
    <cellStyle name="Output 2 4 8 2 5 7" xfId="41980" xr:uid="{00000000-0005-0000-0000-0000CDA40000}"/>
    <cellStyle name="Output 2 4 8 2 5 7 2" xfId="41981" xr:uid="{00000000-0005-0000-0000-0000CEA40000}"/>
    <cellStyle name="Output 2 4 8 2 5 7 3" xfId="41982" xr:uid="{00000000-0005-0000-0000-0000CFA40000}"/>
    <cellStyle name="Output 2 4 8 2 5 8" xfId="41983" xr:uid="{00000000-0005-0000-0000-0000D0A40000}"/>
    <cellStyle name="Output 2 4 8 2 5 8 2" xfId="41984" xr:uid="{00000000-0005-0000-0000-0000D1A40000}"/>
    <cellStyle name="Output 2 4 8 2 5 8 3" xfId="41985" xr:uid="{00000000-0005-0000-0000-0000D2A40000}"/>
    <cellStyle name="Output 2 4 8 2 5 9" xfId="41986" xr:uid="{00000000-0005-0000-0000-0000D3A40000}"/>
    <cellStyle name="Output 2 4 8 2 5 9 2" xfId="41987" xr:uid="{00000000-0005-0000-0000-0000D4A40000}"/>
    <cellStyle name="Output 2 4 8 2 5 9 3" xfId="41988" xr:uid="{00000000-0005-0000-0000-0000D5A40000}"/>
    <cellStyle name="Output 2 4 8 2 6" xfId="41989" xr:uid="{00000000-0005-0000-0000-0000D6A40000}"/>
    <cellStyle name="Output 2 4 8 2 6 10" xfId="41990" xr:uid="{00000000-0005-0000-0000-0000D7A40000}"/>
    <cellStyle name="Output 2 4 8 2 6 11" xfId="41991" xr:uid="{00000000-0005-0000-0000-0000D8A40000}"/>
    <cellStyle name="Output 2 4 8 2 6 12" xfId="41992" xr:uid="{00000000-0005-0000-0000-0000D9A40000}"/>
    <cellStyle name="Output 2 4 8 2 6 2" xfId="41993" xr:uid="{00000000-0005-0000-0000-0000DAA40000}"/>
    <cellStyle name="Output 2 4 8 2 6 2 2" xfId="41994" xr:uid="{00000000-0005-0000-0000-0000DBA40000}"/>
    <cellStyle name="Output 2 4 8 2 6 2 3" xfId="41995" xr:uid="{00000000-0005-0000-0000-0000DCA40000}"/>
    <cellStyle name="Output 2 4 8 2 6 3" xfId="41996" xr:uid="{00000000-0005-0000-0000-0000DDA40000}"/>
    <cellStyle name="Output 2 4 8 2 6 3 2" xfId="41997" xr:uid="{00000000-0005-0000-0000-0000DEA40000}"/>
    <cellStyle name="Output 2 4 8 2 6 3 3" xfId="41998" xr:uid="{00000000-0005-0000-0000-0000DFA40000}"/>
    <cellStyle name="Output 2 4 8 2 6 4" xfId="41999" xr:uid="{00000000-0005-0000-0000-0000E0A40000}"/>
    <cellStyle name="Output 2 4 8 2 6 4 2" xfId="42000" xr:uid="{00000000-0005-0000-0000-0000E1A40000}"/>
    <cellStyle name="Output 2 4 8 2 6 4 3" xfId="42001" xr:uid="{00000000-0005-0000-0000-0000E2A40000}"/>
    <cellStyle name="Output 2 4 8 2 6 5" xfId="42002" xr:uid="{00000000-0005-0000-0000-0000E3A40000}"/>
    <cellStyle name="Output 2 4 8 2 6 5 2" xfId="42003" xr:uid="{00000000-0005-0000-0000-0000E4A40000}"/>
    <cellStyle name="Output 2 4 8 2 6 5 3" xfId="42004" xr:uid="{00000000-0005-0000-0000-0000E5A40000}"/>
    <cellStyle name="Output 2 4 8 2 6 6" xfId="42005" xr:uid="{00000000-0005-0000-0000-0000E6A40000}"/>
    <cellStyle name="Output 2 4 8 2 6 6 2" xfId="42006" xr:uid="{00000000-0005-0000-0000-0000E7A40000}"/>
    <cellStyle name="Output 2 4 8 2 6 6 3" xfId="42007" xr:uid="{00000000-0005-0000-0000-0000E8A40000}"/>
    <cellStyle name="Output 2 4 8 2 6 7" xfId="42008" xr:uid="{00000000-0005-0000-0000-0000E9A40000}"/>
    <cellStyle name="Output 2 4 8 2 6 7 2" xfId="42009" xr:uid="{00000000-0005-0000-0000-0000EAA40000}"/>
    <cellStyle name="Output 2 4 8 2 6 7 3" xfId="42010" xr:uid="{00000000-0005-0000-0000-0000EBA40000}"/>
    <cellStyle name="Output 2 4 8 2 6 8" xfId="42011" xr:uid="{00000000-0005-0000-0000-0000ECA40000}"/>
    <cellStyle name="Output 2 4 8 2 6 8 2" xfId="42012" xr:uid="{00000000-0005-0000-0000-0000EDA40000}"/>
    <cellStyle name="Output 2 4 8 2 6 8 3" xfId="42013" xr:uid="{00000000-0005-0000-0000-0000EEA40000}"/>
    <cellStyle name="Output 2 4 8 2 6 9" xfId="42014" xr:uid="{00000000-0005-0000-0000-0000EFA40000}"/>
    <cellStyle name="Output 2 4 8 2 6 9 2" xfId="42015" xr:uid="{00000000-0005-0000-0000-0000F0A40000}"/>
    <cellStyle name="Output 2 4 8 2 6 9 3" xfId="42016" xr:uid="{00000000-0005-0000-0000-0000F1A40000}"/>
    <cellStyle name="Output 2 4 8 2 7" xfId="42017" xr:uid="{00000000-0005-0000-0000-0000F2A40000}"/>
    <cellStyle name="Output 2 4 8 2 7 10" xfId="42018" xr:uid="{00000000-0005-0000-0000-0000F3A40000}"/>
    <cellStyle name="Output 2 4 8 2 7 11" xfId="42019" xr:uid="{00000000-0005-0000-0000-0000F4A40000}"/>
    <cellStyle name="Output 2 4 8 2 7 12" xfId="42020" xr:uid="{00000000-0005-0000-0000-0000F5A40000}"/>
    <cellStyle name="Output 2 4 8 2 7 2" xfId="42021" xr:uid="{00000000-0005-0000-0000-0000F6A40000}"/>
    <cellStyle name="Output 2 4 8 2 7 2 2" xfId="42022" xr:uid="{00000000-0005-0000-0000-0000F7A40000}"/>
    <cellStyle name="Output 2 4 8 2 7 2 3" xfId="42023" xr:uid="{00000000-0005-0000-0000-0000F8A40000}"/>
    <cellStyle name="Output 2 4 8 2 7 3" xfId="42024" xr:uid="{00000000-0005-0000-0000-0000F9A40000}"/>
    <cellStyle name="Output 2 4 8 2 7 3 2" xfId="42025" xr:uid="{00000000-0005-0000-0000-0000FAA40000}"/>
    <cellStyle name="Output 2 4 8 2 7 3 3" xfId="42026" xr:uid="{00000000-0005-0000-0000-0000FBA40000}"/>
    <cellStyle name="Output 2 4 8 2 7 4" xfId="42027" xr:uid="{00000000-0005-0000-0000-0000FCA40000}"/>
    <cellStyle name="Output 2 4 8 2 7 4 2" xfId="42028" xr:uid="{00000000-0005-0000-0000-0000FDA40000}"/>
    <cellStyle name="Output 2 4 8 2 7 4 3" xfId="42029" xr:uid="{00000000-0005-0000-0000-0000FEA40000}"/>
    <cellStyle name="Output 2 4 8 2 7 5" xfId="42030" xr:uid="{00000000-0005-0000-0000-0000FFA40000}"/>
    <cellStyle name="Output 2 4 8 2 7 5 2" xfId="42031" xr:uid="{00000000-0005-0000-0000-000000A50000}"/>
    <cellStyle name="Output 2 4 8 2 7 5 3" xfId="42032" xr:uid="{00000000-0005-0000-0000-000001A50000}"/>
    <cellStyle name="Output 2 4 8 2 7 6" xfId="42033" xr:uid="{00000000-0005-0000-0000-000002A50000}"/>
    <cellStyle name="Output 2 4 8 2 7 6 2" xfId="42034" xr:uid="{00000000-0005-0000-0000-000003A50000}"/>
    <cellStyle name="Output 2 4 8 2 7 6 3" xfId="42035" xr:uid="{00000000-0005-0000-0000-000004A50000}"/>
    <cellStyle name="Output 2 4 8 2 7 7" xfId="42036" xr:uid="{00000000-0005-0000-0000-000005A50000}"/>
    <cellStyle name="Output 2 4 8 2 7 7 2" xfId="42037" xr:uid="{00000000-0005-0000-0000-000006A50000}"/>
    <cellStyle name="Output 2 4 8 2 7 7 3" xfId="42038" xr:uid="{00000000-0005-0000-0000-000007A50000}"/>
    <cellStyle name="Output 2 4 8 2 7 8" xfId="42039" xr:uid="{00000000-0005-0000-0000-000008A50000}"/>
    <cellStyle name="Output 2 4 8 2 7 8 2" xfId="42040" xr:uid="{00000000-0005-0000-0000-000009A50000}"/>
    <cellStyle name="Output 2 4 8 2 7 8 3" xfId="42041" xr:uid="{00000000-0005-0000-0000-00000AA50000}"/>
    <cellStyle name="Output 2 4 8 2 7 9" xfId="42042" xr:uid="{00000000-0005-0000-0000-00000BA50000}"/>
    <cellStyle name="Output 2 4 8 2 7 9 2" xfId="42043" xr:uid="{00000000-0005-0000-0000-00000CA50000}"/>
    <cellStyle name="Output 2 4 8 2 7 9 3" xfId="42044" xr:uid="{00000000-0005-0000-0000-00000DA50000}"/>
    <cellStyle name="Output 2 4 8 2 8" xfId="42045" xr:uid="{00000000-0005-0000-0000-00000EA50000}"/>
    <cellStyle name="Output 2 4 8 2 8 10" xfId="42046" xr:uid="{00000000-0005-0000-0000-00000FA50000}"/>
    <cellStyle name="Output 2 4 8 2 8 11" xfId="42047" xr:uid="{00000000-0005-0000-0000-000010A50000}"/>
    <cellStyle name="Output 2 4 8 2 8 12" xfId="42048" xr:uid="{00000000-0005-0000-0000-000011A50000}"/>
    <cellStyle name="Output 2 4 8 2 8 2" xfId="42049" xr:uid="{00000000-0005-0000-0000-000012A50000}"/>
    <cellStyle name="Output 2 4 8 2 8 2 2" xfId="42050" xr:uid="{00000000-0005-0000-0000-000013A50000}"/>
    <cellStyle name="Output 2 4 8 2 8 2 3" xfId="42051" xr:uid="{00000000-0005-0000-0000-000014A50000}"/>
    <cellStyle name="Output 2 4 8 2 8 3" xfId="42052" xr:uid="{00000000-0005-0000-0000-000015A50000}"/>
    <cellStyle name="Output 2 4 8 2 8 3 2" xfId="42053" xr:uid="{00000000-0005-0000-0000-000016A50000}"/>
    <cellStyle name="Output 2 4 8 2 8 3 3" xfId="42054" xr:uid="{00000000-0005-0000-0000-000017A50000}"/>
    <cellStyle name="Output 2 4 8 2 8 4" xfId="42055" xr:uid="{00000000-0005-0000-0000-000018A50000}"/>
    <cellStyle name="Output 2 4 8 2 8 4 2" xfId="42056" xr:uid="{00000000-0005-0000-0000-000019A50000}"/>
    <cellStyle name="Output 2 4 8 2 8 4 3" xfId="42057" xr:uid="{00000000-0005-0000-0000-00001AA50000}"/>
    <cellStyle name="Output 2 4 8 2 8 5" xfId="42058" xr:uid="{00000000-0005-0000-0000-00001BA50000}"/>
    <cellStyle name="Output 2 4 8 2 8 5 2" xfId="42059" xr:uid="{00000000-0005-0000-0000-00001CA50000}"/>
    <cellStyle name="Output 2 4 8 2 8 5 3" xfId="42060" xr:uid="{00000000-0005-0000-0000-00001DA50000}"/>
    <cellStyle name="Output 2 4 8 2 8 6" xfId="42061" xr:uid="{00000000-0005-0000-0000-00001EA50000}"/>
    <cellStyle name="Output 2 4 8 2 8 6 2" xfId="42062" xr:uid="{00000000-0005-0000-0000-00001FA50000}"/>
    <cellStyle name="Output 2 4 8 2 8 6 3" xfId="42063" xr:uid="{00000000-0005-0000-0000-000020A50000}"/>
    <cellStyle name="Output 2 4 8 2 8 7" xfId="42064" xr:uid="{00000000-0005-0000-0000-000021A50000}"/>
    <cellStyle name="Output 2 4 8 2 8 7 2" xfId="42065" xr:uid="{00000000-0005-0000-0000-000022A50000}"/>
    <cellStyle name="Output 2 4 8 2 8 7 3" xfId="42066" xr:uid="{00000000-0005-0000-0000-000023A50000}"/>
    <cellStyle name="Output 2 4 8 2 8 8" xfId="42067" xr:uid="{00000000-0005-0000-0000-000024A50000}"/>
    <cellStyle name="Output 2 4 8 2 8 8 2" xfId="42068" xr:uid="{00000000-0005-0000-0000-000025A50000}"/>
    <cellStyle name="Output 2 4 8 2 8 8 3" xfId="42069" xr:uid="{00000000-0005-0000-0000-000026A50000}"/>
    <cellStyle name="Output 2 4 8 2 8 9" xfId="42070" xr:uid="{00000000-0005-0000-0000-000027A50000}"/>
    <cellStyle name="Output 2 4 8 2 8 9 2" xfId="42071" xr:uid="{00000000-0005-0000-0000-000028A50000}"/>
    <cellStyle name="Output 2 4 8 2 8 9 3" xfId="42072" xr:uid="{00000000-0005-0000-0000-000029A50000}"/>
    <cellStyle name="Output 2 4 8 2 9" xfId="42073" xr:uid="{00000000-0005-0000-0000-00002AA50000}"/>
    <cellStyle name="Output 2 4 8 2 9 10" xfId="42074" xr:uid="{00000000-0005-0000-0000-00002BA50000}"/>
    <cellStyle name="Output 2 4 8 2 9 11" xfId="42075" xr:uid="{00000000-0005-0000-0000-00002CA50000}"/>
    <cellStyle name="Output 2 4 8 2 9 12" xfId="42076" xr:uid="{00000000-0005-0000-0000-00002DA50000}"/>
    <cellStyle name="Output 2 4 8 2 9 2" xfId="42077" xr:uid="{00000000-0005-0000-0000-00002EA50000}"/>
    <cellStyle name="Output 2 4 8 2 9 2 2" xfId="42078" xr:uid="{00000000-0005-0000-0000-00002FA50000}"/>
    <cellStyle name="Output 2 4 8 2 9 2 3" xfId="42079" xr:uid="{00000000-0005-0000-0000-000030A50000}"/>
    <cellStyle name="Output 2 4 8 2 9 3" xfId="42080" xr:uid="{00000000-0005-0000-0000-000031A50000}"/>
    <cellStyle name="Output 2 4 8 2 9 3 2" xfId="42081" xr:uid="{00000000-0005-0000-0000-000032A50000}"/>
    <cellStyle name="Output 2 4 8 2 9 3 3" xfId="42082" xr:uid="{00000000-0005-0000-0000-000033A50000}"/>
    <cellStyle name="Output 2 4 8 2 9 4" xfId="42083" xr:uid="{00000000-0005-0000-0000-000034A50000}"/>
    <cellStyle name="Output 2 4 8 2 9 4 2" xfId="42084" xr:uid="{00000000-0005-0000-0000-000035A50000}"/>
    <cellStyle name="Output 2 4 8 2 9 4 3" xfId="42085" xr:uid="{00000000-0005-0000-0000-000036A50000}"/>
    <cellStyle name="Output 2 4 8 2 9 5" xfId="42086" xr:uid="{00000000-0005-0000-0000-000037A50000}"/>
    <cellStyle name="Output 2 4 8 2 9 5 2" xfId="42087" xr:uid="{00000000-0005-0000-0000-000038A50000}"/>
    <cellStyle name="Output 2 4 8 2 9 5 3" xfId="42088" xr:uid="{00000000-0005-0000-0000-000039A50000}"/>
    <cellStyle name="Output 2 4 8 2 9 6" xfId="42089" xr:uid="{00000000-0005-0000-0000-00003AA50000}"/>
    <cellStyle name="Output 2 4 8 2 9 6 2" xfId="42090" xr:uid="{00000000-0005-0000-0000-00003BA50000}"/>
    <cellStyle name="Output 2 4 8 2 9 6 3" xfId="42091" xr:uid="{00000000-0005-0000-0000-00003CA50000}"/>
    <cellStyle name="Output 2 4 8 2 9 7" xfId="42092" xr:uid="{00000000-0005-0000-0000-00003DA50000}"/>
    <cellStyle name="Output 2 4 8 2 9 7 2" xfId="42093" xr:uid="{00000000-0005-0000-0000-00003EA50000}"/>
    <cellStyle name="Output 2 4 8 2 9 7 3" xfId="42094" xr:uid="{00000000-0005-0000-0000-00003FA50000}"/>
    <cellStyle name="Output 2 4 8 2 9 8" xfId="42095" xr:uid="{00000000-0005-0000-0000-000040A50000}"/>
    <cellStyle name="Output 2 4 8 2 9 8 2" xfId="42096" xr:uid="{00000000-0005-0000-0000-000041A50000}"/>
    <cellStyle name="Output 2 4 8 2 9 8 3" xfId="42097" xr:uid="{00000000-0005-0000-0000-000042A50000}"/>
    <cellStyle name="Output 2 4 8 2 9 9" xfId="42098" xr:uid="{00000000-0005-0000-0000-000043A50000}"/>
    <cellStyle name="Output 2 4 8 2 9 9 2" xfId="42099" xr:uid="{00000000-0005-0000-0000-000044A50000}"/>
    <cellStyle name="Output 2 4 8 2 9 9 3" xfId="42100" xr:uid="{00000000-0005-0000-0000-000045A50000}"/>
    <cellStyle name="Output 2 4 8 3" xfId="42101" xr:uid="{00000000-0005-0000-0000-000046A50000}"/>
    <cellStyle name="Output 2 4 8 3 10" xfId="42102" xr:uid="{00000000-0005-0000-0000-000047A50000}"/>
    <cellStyle name="Output 2 4 8 3 11" xfId="42103" xr:uid="{00000000-0005-0000-0000-000048A50000}"/>
    <cellStyle name="Output 2 4 8 3 12" xfId="42104" xr:uid="{00000000-0005-0000-0000-000049A50000}"/>
    <cellStyle name="Output 2 4 8 3 2" xfId="42105" xr:uid="{00000000-0005-0000-0000-00004AA50000}"/>
    <cellStyle name="Output 2 4 8 3 2 2" xfId="42106" xr:uid="{00000000-0005-0000-0000-00004BA50000}"/>
    <cellStyle name="Output 2 4 8 3 2 3" xfId="42107" xr:uid="{00000000-0005-0000-0000-00004CA50000}"/>
    <cellStyle name="Output 2 4 8 3 3" xfId="42108" xr:uid="{00000000-0005-0000-0000-00004DA50000}"/>
    <cellStyle name="Output 2 4 8 3 3 2" xfId="42109" xr:uid="{00000000-0005-0000-0000-00004EA50000}"/>
    <cellStyle name="Output 2 4 8 3 3 3" xfId="42110" xr:uid="{00000000-0005-0000-0000-00004FA50000}"/>
    <cellStyle name="Output 2 4 8 3 4" xfId="42111" xr:uid="{00000000-0005-0000-0000-000050A50000}"/>
    <cellStyle name="Output 2 4 8 3 4 2" xfId="42112" xr:uid="{00000000-0005-0000-0000-000051A50000}"/>
    <cellStyle name="Output 2 4 8 3 4 3" xfId="42113" xr:uid="{00000000-0005-0000-0000-000052A50000}"/>
    <cellStyle name="Output 2 4 8 3 5" xfId="42114" xr:uid="{00000000-0005-0000-0000-000053A50000}"/>
    <cellStyle name="Output 2 4 8 3 5 2" xfId="42115" xr:uid="{00000000-0005-0000-0000-000054A50000}"/>
    <cellStyle name="Output 2 4 8 3 5 3" xfId="42116" xr:uid="{00000000-0005-0000-0000-000055A50000}"/>
    <cellStyle name="Output 2 4 8 3 6" xfId="42117" xr:uid="{00000000-0005-0000-0000-000056A50000}"/>
    <cellStyle name="Output 2 4 8 3 6 2" xfId="42118" xr:uid="{00000000-0005-0000-0000-000057A50000}"/>
    <cellStyle name="Output 2 4 8 3 6 3" xfId="42119" xr:uid="{00000000-0005-0000-0000-000058A50000}"/>
    <cellStyle name="Output 2 4 8 3 7" xfId="42120" xr:uid="{00000000-0005-0000-0000-000059A50000}"/>
    <cellStyle name="Output 2 4 8 3 7 2" xfId="42121" xr:uid="{00000000-0005-0000-0000-00005AA50000}"/>
    <cellStyle name="Output 2 4 8 3 7 3" xfId="42122" xr:uid="{00000000-0005-0000-0000-00005BA50000}"/>
    <cellStyle name="Output 2 4 8 3 8" xfId="42123" xr:uid="{00000000-0005-0000-0000-00005CA50000}"/>
    <cellStyle name="Output 2 4 8 3 8 2" xfId="42124" xr:uid="{00000000-0005-0000-0000-00005DA50000}"/>
    <cellStyle name="Output 2 4 8 3 8 3" xfId="42125" xr:uid="{00000000-0005-0000-0000-00005EA50000}"/>
    <cellStyle name="Output 2 4 8 3 9" xfId="42126" xr:uid="{00000000-0005-0000-0000-00005FA50000}"/>
    <cellStyle name="Output 2 4 8 3 9 2" xfId="42127" xr:uid="{00000000-0005-0000-0000-000060A50000}"/>
    <cellStyle name="Output 2 4 8 3 9 3" xfId="42128" xr:uid="{00000000-0005-0000-0000-000061A50000}"/>
    <cellStyle name="Output 2 4 8 4" xfId="42129" xr:uid="{00000000-0005-0000-0000-000062A50000}"/>
    <cellStyle name="Output 2 4 8 4 10" xfId="42130" xr:uid="{00000000-0005-0000-0000-000063A50000}"/>
    <cellStyle name="Output 2 4 8 4 11" xfId="42131" xr:uid="{00000000-0005-0000-0000-000064A50000}"/>
    <cellStyle name="Output 2 4 8 4 12" xfId="42132" xr:uid="{00000000-0005-0000-0000-000065A50000}"/>
    <cellStyle name="Output 2 4 8 4 2" xfId="42133" xr:uid="{00000000-0005-0000-0000-000066A50000}"/>
    <cellStyle name="Output 2 4 8 4 2 2" xfId="42134" xr:uid="{00000000-0005-0000-0000-000067A50000}"/>
    <cellStyle name="Output 2 4 8 4 2 3" xfId="42135" xr:uid="{00000000-0005-0000-0000-000068A50000}"/>
    <cellStyle name="Output 2 4 8 4 3" xfId="42136" xr:uid="{00000000-0005-0000-0000-000069A50000}"/>
    <cellStyle name="Output 2 4 8 4 3 2" xfId="42137" xr:uid="{00000000-0005-0000-0000-00006AA50000}"/>
    <cellStyle name="Output 2 4 8 4 3 3" xfId="42138" xr:uid="{00000000-0005-0000-0000-00006BA50000}"/>
    <cellStyle name="Output 2 4 8 4 4" xfId="42139" xr:uid="{00000000-0005-0000-0000-00006CA50000}"/>
    <cellStyle name="Output 2 4 8 4 4 2" xfId="42140" xr:uid="{00000000-0005-0000-0000-00006DA50000}"/>
    <cellStyle name="Output 2 4 8 4 4 3" xfId="42141" xr:uid="{00000000-0005-0000-0000-00006EA50000}"/>
    <cellStyle name="Output 2 4 8 4 5" xfId="42142" xr:uid="{00000000-0005-0000-0000-00006FA50000}"/>
    <cellStyle name="Output 2 4 8 4 5 2" xfId="42143" xr:uid="{00000000-0005-0000-0000-000070A50000}"/>
    <cellStyle name="Output 2 4 8 4 5 3" xfId="42144" xr:uid="{00000000-0005-0000-0000-000071A50000}"/>
    <cellStyle name="Output 2 4 8 4 6" xfId="42145" xr:uid="{00000000-0005-0000-0000-000072A50000}"/>
    <cellStyle name="Output 2 4 8 4 6 2" xfId="42146" xr:uid="{00000000-0005-0000-0000-000073A50000}"/>
    <cellStyle name="Output 2 4 8 4 6 3" xfId="42147" xr:uid="{00000000-0005-0000-0000-000074A50000}"/>
    <cellStyle name="Output 2 4 8 4 7" xfId="42148" xr:uid="{00000000-0005-0000-0000-000075A50000}"/>
    <cellStyle name="Output 2 4 8 4 7 2" xfId="42149" xr:uid="{00000000-0005-0000-0000-000076A50000}"/>
    <cellStyle name="Output 2 4 8 4 7 3" xfId="42150" xr:uid="{00000000-0005-0000-0000-000077A50000}"/>
    <cellStyle name="Output 2 4 8 4 8" xfId="42151" xr:uid="{00000000-0005-0000-0000-000078A50000}"/>
    <cellStyle name="Output 2 4 8 4 8 2" xfId="42152" xr:uid="{00000000-0005-0000-0000-000079A50000}"/>
    <cellStyle name="Output 2 4 8 4 8 3" xfId="42153" xr:uid="{00000000-0005-0000-0000-00007AA50000}"/>
    <cellStyle name="Output 2 4 8 4 9" xfId="42154" xr:uid="{00000000-0005-0000-0000-00007BA50000}"/>
    <cellStyle name="Output 2 4 8 4 9 2" xfId="42155" xr:uid="{00000000-0005-0000-0000-00007CA50000}"/>
    <cellStyle name="Output 2 4 8 4 9 3" xfId="42156" xr:uid="{00000000-0005-0000-0000-00007DA50000}"/>
    <cellStyle name="Output 2 4 8 5" xfId="42157" xr:uid="{00000000-0005-0000-0000-00007EA50000}"/>
    <cellStyle name="Output 2 4 8 5 10" xfId="42158" xr:uid="{00000000-0005-0000-0000-00007FA50000}"/>
    <cellStyle name="Output 2 4 8 5 11" xfId="42159" xr:uid="{00000000-0005-0000-0000-000080A50000}"/>
    <cellStyle name="Output 2 4 8 5 12" xfId="42160" xr:uid="{00000000-0005-0000-0000-000081A50000}"/>
    <cellStyle name="Output 2 4 8 5 2" xfId="42161" xr:uid="{00000000-0005-0000-0000-000082A50000}"/>
    <cellStyle name="Output 2 4 8 5 2 2" xfId="42162" xr:uid="{00000000-0005-0000-0000-000083A50000}"/>
    <cellStyle name="Output 2 4 8 5 2 3" xfId="42163" xr:uid="{00000000-0005-0000-0000-000084A50000}"/>
    <cellStyle name="Output 2 4 8 5 3" xfId="42164" xr:uid="{00000000-0005-0000-0000-000085A50000}"/>
    <cellStyle name="Output 2 4 8 5 3 2" xfId="42165" xr:uid="{00000000-0005-0000-0000-000086A50000}"/>
    <cellStyle name="Output 2 4 8 5 3 3" xfId="42166" xr:uid="{00000000-0005-0000-0000-000087A50000}"/>
    <cellStyle name="Output 2 4 8 5 4" xfId="42167" xr:uid="{00000000-0005-0000-0000-000088A50000}"/>
    <cellStyle name="Output 2 4 8 5 4 2" xfId="42168" xr:uid="{00000000-0005-0000-0000-000089A50000}"/>
    <cellStyle name="Output 2 4 8 5 4 3" xfId="42169" xr:uid="{00000000-0005-0000-0000-00008AA50000}"/>
    <cellStyle name="Output 2 4 8 5 5" xfId="42170" xr:uid="{00000000-0005-0000-0000-00008BA50000}"/>
    <cellStyle name="Output 2 4 8 5 5 2" xfId="42171" xr:uid="{00000000-0005-0000-0000-00008CA50000}"/>
    <cellStyle name="Output 2 4 8 5 5 3" xfId="42172" xr:uid="{00000000-0005-0000-0000-00008DA50000}"/>
    <cellStyle name="Output 2 4 8 5 6" xfId="42173" xr:uid="{00000000-0005-0000-0000-00008EA50000}"/>
    <cellStyle name="Output 2 4 8 5 6 2" xfId="42174" xr:uid="{00000000-0005-0000-0000-00008FA50000}"/>
    <cellStyle name="Output 2 4 8 5 6 3" xfId="42175" xr:uid="{00000000-0005-0000-0000-000090A50000}"/>
    <cellStyle name="Output 2 4 8 5 7" xfId="42176" xr:uid="{00000000-0005-0000-0000-000091A50000}"/>
    <cellStyle name="Output 2 4 8 5 7 2" xfId="42177" xr:uid="{00000000-0005-0000-0000-000092A50000}"/>
    <cellStyle name="Output 2 4 8 5 7 3" xfId="42178" xr:uid="{00000000-0005-0000-0000-000093A50000}"/>
    <cellStyle name="Output 2 4 8 5 8" xfId="42179" xr:uid="{00000000-0005-0000-0000-000094A50000}"/>
    <cellStyle name="Output 2 4 8 5 8 2" xfId="42180" xr:uid="{00000000-0005-0000-0000-000095A50000}"/>
    <cellStyle name="Output 2 4 8 5 8 3" xfId="42181" xr:uid="{00000000-0005-0000-0000-000096A50000}"/>
    <cellStyle name="Output 2 4 8 5 9" xfId="42182" xr:uid="{00000000-0005-0000-0000-000097A50000}"/>
    <cellStyle name="Output 2 4 8 5 9 2" xfId="42183" xr:uid="{00000000-0005-0000-0000-000098A50000}"/>
    <cellStyle name="Output 2 4 8 5 9 3" xfId="42184" xr:uid="{00000000-0005-0000-0000-000099A50000}"/>
    <cellStyle name="Output 2 4 8 6" xfId="42185" xr:uid="{00000000-0005-0000-0000-00009AA50000}"/>
    <cellStyle name="Output 2 4 8 6 2" xfId="42186" xr:uid="{00000000-0005-0000-0000-00009BA50000}"/>
    <cellStyle name="Output 2 4 8 6 3" xfId="42187" xr:uid="{00000000-0005-0000-0000-00009CA50000}"/>
    <cellStyle name="Output 2 4 8 7" xfId="42188" xr:uid="{00000000-0005-0000-0000-00009DA50000}"/>
    <cellStyle name="Output 2 4 8 7 2" xfId="42189" xr:uid="{00000000-0005-0000-0000-00009EA50000}"/>
    <cellStyle name="Output 2 4 8 7 3" xfId="42190" xr:uid="{00000000-0005-0000-0000-00009FA50000}"/>
    <cellStyle name="Output 2 4 8 8" xfId="58344" xr:uid="{00000000-0005-0000-0000-0000A0A50000}"/>
    <cellStyle name="Output 2 4 9" xfId="418" xr:uid="{00000000-0005-0000-0000-0000A1A50000}"/>
    <cellStyle name="Output 2 4 9 2" xfId="42191" xr:uid="{00000000-0005-0000-0000-0000A2A50000}"/>
    <cellStyle name="Output 2 4 9 2 10" xfId="42192" xr:uid="{00000000-0005-0000-0000-0000A3A50000}"/>
    <cellStyle name="Output 2 4 9 2 10 10" xfId="42193" xr:uid="{00000000-0005-0000-0000-0000A4A50000}"/>
    <cellStyle name="Output 2 4 9 2 10 11" xfId="42194" xr:uid="{00000000-0005-0000-0000-0000A5A50000}"/>
    <cellStyle name="Output 2 4 9 2 10 12" xfId="42195" xr:uid="{00000000-0005-0000-0000-0000A6A50000}"/>
    <cellStyle name="Output 2 4 9 2 10 2" xfId="42196" xr:uid="{00000000-0005-0000-0000-0000A7A50000}"/>
    <cellStyle name="Output 2 4 9 2 10 2 2" xfId="42197" xr:uid="{00000000-0005-0000-0000-0000A8A50000}"/>
    <cellStyle name="Output 2 4 9 2 10 2 3" xfId="42198" xr:uid="{00000000-0005-0000-0000-0000A9A50000}"/>
    <cellStyle name="Output 2 4 9 2 10 3" xfId="42199" xr:uid="{00000000-0005-0000-0000-0000AAA50000}"/>
    <cellStyle name="Output 2 4 9 2 10 3 2" xfId="42200" xr:uid="{00000000-0005-0000-0000-0000ABA50000}"/>
    <cellStyle name="Output 2 4 9 2 10 3 3" xfId="42201" xr:uid="{00000000-0005-0000-0000-0000ACA50000}"/>
    <cellStyle name="Output 2 4 9 2 10 4" xfId="42202" xr:uid="{00000000-0005-0000-0000-0000ADA50000}"/>
    <cellStyle name="Output 2 4 9 2 10 4 2" xfId="42203" xr:uid="{00000000-0005-0000-0000-0000AEA50000}"/>
    <cellStyle name="Output 2 4 9 2 10 4 3" xfId="42204" xr:uid="{00000000-0005-0000-0000-0000AFA50000}"/>
    <cellStyle name="Output 2 4 9 2 10 5" xfId="42205" xr:uid="{00000000-0005-0000-0000-0000B0A50000}"/>
    <cellStyle name="Output 2 4 9 2 10 5 2" xfId="42206" xr:uid="{00000000-0005-0000-0000-0000B1A50000}"/>
    <cellStyle name="Output 2 4 9 2 10 5 3" xfId="42207" xr:uid="{00000000-0005-0000-0000-0000B2A50000}"/>
    <cellStyle name="Output 2 4 9 2 10 6" xfId="42208" xr:uid="{00000000-0005-0000-0000-0000B3A50000}"/>
    <cellStyle name="Output 2 4 9 2 10 6 2" xfId="42209" xr:uid="{00000000-0005-0000-0000-0000B4A50000}"/>
    <cellStyle name="Output 2 4 9 2 10 6 3" xfId="42210" xr:uid="{00000000-0005-0000-0000-0000B5A50000}"/>
    <cellStyle name="Output 2 4 9 2 10 7" xfId="42211" xr:uid="{00000000-0005-0000-0000-0000B6A50000}"/>
    <cellStyle name="Output 2 4 9 2 10 7 2" xfId="42212" xr:uid="{00000000-0005-0000-0000-0000B7A50000}"/>
    <cellStyle name="Output 2 4 9 2 10 7 3" xfId="42213" xr:uid="{00000000-0005-0000-0000-0000B8A50000}"/>
    <cellStyle name="Output 2 4 9 2 10 8" xfId="42214" xr:uid="{00000000-0005-0000-0000-0000B9A50000}"/>
    <cellStyle name="Output 2 4 9 2 10 8 2" xfId="42215" xr:uid="{00000000-0005-0000-0000-0000BAA50000}"/>
    <cellStyle name="Output 2 4 9 2 10 8 3" xfId="42216" xr:uid="{00000000-0005-0000-0000-0000BBA50000}"/>
    <cellStyle name="Output 2 4 9 2 10 9" xfId="42217" xr:uid="{00000000-0005-0000-0000-0000BCA50000}"/>
    <cellStyle name="Output 2 4 9 2 10 9 2" xfId="42218" xr:uid="{00000000-0005-0000-0000-0000BDA50000}"/>
    <cellStyle name="Output 2 4 9 2 10 9 3" xfId="42219" xr:uid="{00000000-0005-0000-0000-0000BEA50000}"/>
    <cellStyle name="Output 2 4 9 2 11" xfId="42220" xr:uid="{00000000-0005-0000-0000-0000BFA50000}"/>
    <cellStyle name="Output 2 4 9 2 11 2" xfId="42221" xr:uid="{00000000-0005-0000-0000-0000C0A50000}"/>
    <cellStyle name="Output 2 4 9 2 11 3" xfId="42222" xr:uid="{00000000-0005-0000-0000-0000C1A50000}"/>
    <cellStyle name="Output 2 4 9 2 12" xfId="42223" xr:uid="{00000000-0005-0000-0000-0000C2A50000}"/>
    <cellStyle name="Output 2 4 9 2 12 2" xfId="42224" xr:uid="{00000000-0005-0000-0000-0000C3A50000}"/>
    <cellStyle name="Output 2 4 9 2 12 3" xfId="42225" xr:uid="{00000000-0005-0000-0000-0000C4A50000}"/>
    <cellStyle name="Output 2 4 9 2 13" xfId="42226" xr:uid="{00000000-0005-0000-0000-0000C5A50000}"/>
    <cellStyle name="Output 2 4 9 2 13 2" xfId="42227" xr:uid="{00000000-0005-0000-0000-0000C6A50000}"/>
    <cellStyle name="Output 2 4 9 2 13 3" xfId="42228" xr:uid="{00000000-0005-0000-0000-0000C7A50000}"/>
    <cellStyle name="Output 2 4 9 2 14" xfId="42229" xr:uid="{00000000-0005-0000-0000-0000C8A50000}"/>
    <cellStyle name="Output 2 4 9 2 14 2" xfId="42230" xr:uid="{00000000-0005-0000-0000-0000C9A50000}"/>
    <cellStyle name="Output 2 4 9 2 14 3" xfId="42231" xr:uid="{00000000-0005-0000-0000-0000CAA50000}"/>
    <cellStyle name="Output 2 4 9 2 15" xfId="42232" xr:uid="{00000000-0005-0000-0000-0000CBA50000}"/>
    <cellStyle name="Output 2 4 9 2 15 2" xfId="42233" xr:uid="{00000000-0005-0000-0000-0000CCA50000}"/>
    <cellStyle name="Output 2 4 9 2 15 3" xfId="42234" xr:uid="{00000000-0005-0000-0000-0000CDA50000}"/>
    <cellStyle name="Output 2 4 9 2 16" xfId="42235" xr:uid="{00000000-0005-0000-0000-0000CEA50000}"/>
    <cellStyle name="Output 2 4 9 2 16 2" xfId="42236" xr:uid="{00000000-0005-0000-0000-0000CFA50000}"/>
    <cellStyle name="Output 2 4 9 2 16 3" xfId="42237" xr:uid="{00000000-0005-0000-0000-0000D0A50000}"/>
    <cellStyle name="Output 2 4 9 2 17" xfId="42238" xr:uid="{00000000-0005-0000-0000-0000D1A50000}"/>
    <cellStyle name="Output 2 4 9 2 17 2" xfId="42239" xr:uid="{00000000-0005-0000-0000-0000D2A50000}"/>
    <cellStyle name="Output 2 4 9 2 17 3" xfId="42240" xr:uid="{00000000-0005-0000-0000-0000D3A50000}"/>
    <cellStyle name="Output 2 4 9 2 18" xfId="42241" xr:uid="{00000000-0005-0000-0000-0000D4A50000}"/>
    <cellStyle name="Output 2 4 9 2 18 2" xfId="42242" xr:uid="{00000000-0005-0000-0000-0000D5A50000}"/>
    <cellStyle name="Output 2 4 9 2 18 3" xfId="42243" xr:uid="{00000000-0005-0000-0000-0000D6A50000}"/>
    <cellStyle name="Output 2 4 9 2 19" xfId="42244" xr:uid="{00000000-0005-0000-0000-0000D7A50000}"/>
    <cellStyle name="Output 2 4 9 2 2" xfId="42245" xr:uid="{00000000-0005-0000-0000-0000D8A50000}"/>
    <cellStyle name="Output 2 4 9 2 2 10" xfId="42246" xr:uid="{00000000-0005-0000-0000-0000D9A50000}"/>
    <cellStyle name="Output 2 4 9 2 2 11" xfId="42247" xr:uid="{00000000-0005-0000-0000-0000DAA50000}"/>
    <cellStyle name="Output 2 4 9 2 2 12" xfId="42248" xr:uid="{00000000-0005-0000-0000-0000DBA50000}"/>
    <cellStyle name="Output 2 4 9 2 2 2" xfId="42249" xr:uid="{00000000-0005-0000-0000-0000DCA50000}"/>
    <cellStyle name="Output 2 4 9 2 2 2 2" xfId="42250" xr:uid="{00000000-0005-0000-0000-0000DDA50000}"/>
    <cellStyle name="Output 2 4 9 2 2 2 3" xfId="42251" xr:uid="{00000000-0005-0000-0000-0000DEA50000}"/>
    <cellStyle name="Output 2 4 9 2 2 3" xfId="42252" xr:uid="{00000000-0005-0000-0000-0000DFA50000}"/>
    <cellStyle name="Output 2 4 9 2 2 3 2" xfId="42253" xr:uid="{00000000-0005-0000-0000-0000E0A50000}"/>
    <cellStyle name="Output 2 4 9 2 2 3 3" xfId="42254" xr:uid="{00000000-0005-0000-0000-0000E1A50000}"/>
    <cellStyle name="Output 2 4 9 2 2 4" xfId="42255" xr:uid="{00000000-0005-0000-0000-0000E2A50000}"/>
    <cellStyle name="Output 2 4 9 2 2 4 2" xfId="42256" xr:uid="{00000000-0005-0000-0000-0000E3A50000}"/>
    <cellStyle name="Output 2 4 9 2 2 4 3" xfId="42257" xr:uid="{00000000-0005-0000-0000-0000E4A50000}"/>
    <cellStyle name="Output 2 4 9 2 2 5" xfId="42258" xr:uid="{00000000-0005-0000-0000-0000E5A50000}"/>
    <cellStyle name="Output 2 4 9 2 2 5 2" xfId="42259" xr:uid="{00000000-0005-0000-0000-0000E6A50000}"/>
    <cellStyle name="Output 2 4 9 2 2 5 3" xfId="42260" xr:uid="{00000000-0005-0000-0000-0000E7A50000}"/>
    <cellStyle name="Output 2 4 9 2 2 6" xfId="42261" xr:uid="{00000000-0005-0000-0000-0000E8A50000}"/>
    <cellStyle name="Output 2 4 9 2 2 6 2" xfId="42262" xr:uid="{00000000-0005-0000-0000-0000E9A50000}"/>
    <cellStyle name="Output 2 4 9 2 2 6 3" xfId="42263" xr:uid="{00000000-0005-0000-0000-0000EAA50000}"/>
    <cellStyle name="Output 2 4 9 2 2 7" xfId="42264" xr:uid="{00000000-0005-0000-0000-0000EBA50000}"/>
    <cellStyle name="Output 2 4 9 2 2 7 2" xfId="42265" xr:uid="{00000000-0005-0000-0000-0000ECA50000}"/>
    <cellStyle name="Output 2 4 9 2 2 7 3" xfId="42266" xr:uid="{00000000-0005-0000-0000-0000EDA50000}"/>
    <cellStyle name="Output 2 4 9 2 2 8" xfId="42267" xr:uid="{00000000-0005-0000-0000-0000EEA50000}"/>
    <cellStyle name="Output 2 4 9 2 2 8 2" xfId="42268" xr:uid="{00000000-0005-0000-0000-0000EFA50000}"/>
    <cellStyle name="Output 2 4 9 2 2 8 3" xfId="42269" xr:uid="{00000000-0005-0000-0000-0000F0A50000}"/>
    <cellStyle name="Output 2 4 9 2 2 9" xfId="42270" xr:uid="{00000000-0005-0000-0000-0000F1A50000}"/>
    <cellStyle name="Output 2 4 9 2 2 9 2" xfId="42271" xr:uid="{00000000-0005-0000-0000-0000F2A50000}"/>
    <cellStyle name="Output 2 4 9 2 2 9 3" xfId="42272" xr:uid="{00000000-0005-0000-0000-0000F3A50000}"/>
    <cellStyle name="Output 2 4 9 2 20" xfId="42273" xr:uid="{00000000-0005-0000-0000-0000F4A50000}"/>
    <cellStyle name="Output 2 4 9 2 21" xfId="42274" xr:uid="{00000000-0005-0000-0000-0000F5A50000}"/>
    <cellStyle name="Output 2 4 9 2 3" xfId="42275" xr:uid="{00000000-0005-0000-0000-0000F6A50000}"/>
    <cellStyle name="Output 2 4 9 2 3 10" xfId="42276" xr:uid="{00000000-0005-0000-0000-0000F7A50000}"/>
    <cellStyle name="Output 2 4 9 2 3 11" xfId="42277" xr:uid="{00000000-0005-0000-0000-0000F8A50000}"/>
    <cellStyle name="Output 2 4 9 2 3 12" xfId="42278" xr:uid="{00000000-0005-0000-0000-0000F9A50000}"/>
    <cellStyle name="Output 2 4 9 2 3 2" xfId="42279" xr:uid="{00000000-0005-0000-0000-0000FAA50000}"/>
    <cellStyle name="Output 2 4 9 2 3 2 2" xfId="42280" xr:uid="{00000000-0005-0000-0000-0000FBA50000}"/>
    <cellStyle name="Output 2 4 9 2 3 2 3" xfId="42281" xr:uid="{00000000-0005-0000-0000-0000FCA50000}"/>
    <cellStyle name="Output 2 4 9 2 3 3" xfId="42282" xr:uid="{00000000-0005-0000-0000-0000FDA50000}"/>
    <cellStyle name="Output 2 4 9 2 3 3 2" xfId="42283" xr:uid="{00000000-0005-0000-0000-0000FEA50000}"/>
    <cellStyle name="Output 2 4 9 2 3 3 3" xfId="42284" xr:uid="{00000000-0005-0000-0000-0000FFA50000}"/>
    <cellStyle name="Output 2 4 9 2 3 4" xfId="42285" xr:uid="{00000000-0005-0000-0000-000000A60000}"/>
    <cellStyle name="Output 2 4 9 2 3 4 2" xfId="42286" xr:uid="{00000000-0005-0000-0000-000001A60000}"/>
    <cellStyle name="Output 2 4 9 2 3 4 3" xfId="42287" xr:uid="{00000000-0005-0000-0000-000002A60000}"/>
    <cellStyle name="Output 2 4 9 2 3 5" xfId="42288" xr:uid="{00000000-0005-0000-0000-000003A60000}"/>
    <cellStyle name="Output 2 4 9 2 3 5 2" xfId="42289" xr:uid="{00000000-0005-0000-0000-000004A60000}"/>
    <cellStyle name="Output 2 4 9 2 3 5 3" xfId="42290" xr:uid="{00000000-0005-0000-0000-000005A60000}"/>
    <cellStyle name="Output 2 4 9 2 3 6" xfId="42291" xr:uid="{00000000-0005-0000-0000-000006A60000}"/>
    <cellStyle name="Output 2 4 9 2 3 6 2" xfId="42292" xr:uid="{00000000-0005-0000-0000-000007A60000}"/>
    <cellStyle name="Output 2 4 9 2 3 6 3" xfId="42293" xr:uid="{00000000-0005-0000-0000-000008A60000}"/>
    <cellStyle name="Output 2 4 9 2 3 7" xfId="42294" xr:uid="{00000000-0005-0000-0000-000009A60000}"/>
    <cellStyle name="Output 2 4 9 2 3 7 2" xfId="42295" xr:uid="{00000000-0005-0000-0000-00000AA60000}"/>
    <cellStyle name="Output 2 4 9 2 3 7 3" xfId="42296" xr:uid="{00000000-0005-0000-0000-00000BA60000}"/>
    <cellStyle name="Output 2 4 9 2 3 8" xfId="42297" xr:uid="{00000000-0005-0000-0000-00000CA60000}"/>
    <cellStyle name="Output 2 4 9 2 3 8 2" xfId="42298" xr:uid="{00000000-0005-0000-0000-00000DA60000}"/>
    <cellStyle name="Output 2 4 9 2 3 8 3" xfId="42299" xr:uid="{00000000-0005-0000-0000-00000EA60000}"/>
    <cellStyle name="Output 2 4 9 2 3 9" xfId="42300" xr:uid="{00000000-0005-0000-0000-00000FA60000}"/>
    <cellStyle name="Output 2 4 9 2 3 9 2" xfId="42301" xr:uid="{00000000-0005-0000-0000-000010A60000}"/>
    <cellStyle name="Output 2 4 9 2 3 9 3" xfId="42302" xr:uid="{00000000-0005-0000-0000-000011A60000}"/>
    <cellStyle name="Output 2 4 9 2 4" xfId="42303" xr:uid="{00000000-0005-0000-0000-000012A60000}"/>
    <cellStyle name="Output 2 4 9 2 4 10" xfId="42304" xr:uid="{00000000-0005-0000-0000-000013A60000}"/>
    <cellStyle name="Output 2 4 9 2 4 11" xfId="42305" xr:uid="{00000000-0005-0000-0000-000014A60000}"/>
    <cellStyle name="Output 2 4 9 2 4 12" xfId="42306" xr:uid="{00000000-0005-0000-0000-000015A60000}"/>
    <cellStyle name="Output 2 4 9 2 4 2" xfId="42307" xr:uid="{00000000-0005-0000-0000-000016A60000}"/>
    <cellStyle name="Output 2 4 9 2 4 2 2" xfId="42308" xr:uid="{00000000-0005-0000-0000-000017A60000}"/>
    <cellStyle name="Output 2 4 9 2 4 2 3" xfId="42309" xr:uid="{00000000-0005-0000-0000-000018A60000}"/>
    <cellStyle name="Output 2 4 9 2 4 3" xfId="42310" xr:uid="{00000000-0005-0000-0000-000019A60000}"/>
    <cellStyle name="Output 2 4 9 2 4 3 2" xfId="42311" xr:uid="{00000000-0005-0000-0000-00001AA60000}"/>
    <cellStyle name="Output 2 4 9 2 4 3 3" xfId="42312" xr:uid="{00000000-0005-0000-0000-00001BA60000}"/>
    <cellStyle name="Output 2 4 9 2 4 4" xfId="42313" xr:uid="{00000000-0005-0000-0000-00001CA60000}"/>
    <cellStyle name="Output 2 4 9 2 4 4 2" xfId="42314" xr:uid="{00000000-0005-0000-0000-00001DA60000}"/>
    <cellStyle name="Output 2 4 9 2 4 4 3" xfId="42315" xr:uid="{00000000-0005-0000-0000-00001EA60000}"/>
    <cellStyle name="Output 2 4 9 2 4 5" xfId="42316" xr:uid="{00000000-0005-0000-0000-00001FA60000}"/>
    <cellStyle name="Output 2 4 9 2 4 5 2" xfId="42317" xr:uid="{00000000-0005-0000-0000-000020A60000}"/>
    <cellStyle name="Output 2 4 9 2 4 5 3" xfId="42318" xr:uid="{00000000-0005-0000-0000-000021A60000}"/>
    <cellStyle name="Output 2 4 9 2 4 6" xfId="42319" xr:uid="{00000000-0005-0000-0000-000022A60000}"/>
    <cellStyle name="Output 2 4 9 2 4 6 2" xfId="42320" xr:uid="{00000000-0005-0000-0000-000023A60000}"/>
    <cellStyle name="Output 2 4 9 2 4 6 3" xfId="42321" xr:uid="{00000000-0005-0000-0000-000024A60000}"/>
    <cellStyle name="Output 2 4 9 2 4 7" xfId="42322" xr:uid="{00000000-0005-0000-0000-000025A60000}"/>
    <cellStyle name="Output 2 4 9 2 4 7 2" xfId="42323" xr:uid="{00000000-0005-0000-0000-000026A60000}"/>
    <cellStyle name="Output 2 4 9 2 4 7 3" xfId="42324" xr:uid="{00000000-0005-0000-0000-000027A60000}"/>
    <cellStyle name="Output 2 4 9 2 4 8" xfId="42325" xr:uid="{00000000-0005-0000-0000-000028A60000}"/>
    <cellStyle name="Output 2 4 9 2 4 8 2" xfId="42326" xr:uid="{00000000-0005-0000-0000-000029A60000}"/>
    <cellStyle name="Output 2 4 9 2 4 8 3" xfId="42327" xr:uid="{00000000-0005-0000-0000-00002AA60000}"/>
    <cellStyle name="Output 2 4 9 2 4 9" xfId="42328" xr:uid="{00000000-0005-0000-0000-00002BA60000}"/>
    <cellStyle name="Output 2 4 9 2 4 9 2" xfId="42329" xr:uid="{00000000-0005-0000-0000-00002CA60000}"/>
    <cellStyle name="Output 2 4 9 2 4 9 3" xfId="42330" xr:uid="{00000000-0005-0000-0000-00002DA60000}"/>
    <cellStyle name="Output 2 4 9 2 5" xfId="42331" xr:uid="{00000000-0005-0000-0000-00002EA60000}"/>
    <cellStyle name="Output 2 4 9 2 5 10" xfId="42332" xr:uid="{00000000-0005-0000-0000-00002FA60000}"/>
    <cellStyle name="Output 2 4 9 2 5 11" xfId="42333" xr:uid="{00000000-0005-0000-0000-000030A60000}"/>
    <cellStyle name="Output 2 4 9 2 5 12" xfId="42334" xr:uid="{00000000-0005-0000-0000-000031A60000}"/>
    <cellStyle name="Output 2 4 9 2 5 2" xfId="42335" xr:uid="{00000000-0005-0000-0000-000032A60000}"/>
    <cellStyle name="Output 2 4 9 2 5 2 2" xfId="42336" xr:uid="{00000000-0005-0000-0000-000033A60000}"/>
    <cellStyle name="Output 2 4 9 2 5 2 3" xfId="42337" xr:uid="{00000000-0005-0000-0000-000034A60000}"/>
    <cellStyle name="Output 2 4 9 2 5 3" xfId="42338" xr:uid="{00000000-0005-0000-0000-000035A60000}"/>
    <cellStyle name="Output 2 4 9 2 5 3 2" xfId="42339" xr:uid="{00000000-0005-0000-0000-000036A60000}"/>
    <cellStyle name="Output 2 4 9 2 5 3 3" xfId="42340" xr:uid="{00000000-0005-0000-0000-000037A60000}"/>
    <cellStyle name="Output 2 4 9 2 5 4" xfId="42341" xr:uid="{00000000-0005-0000-0000-000038A60000}"/>
    <cellStyle name="Output 2 4 9 2 5 4 2" xfId="42342" xr:uid="{00000000-0005-0000-0000-000039A60000}"/>
    <cellStyle name="Output 2 4 9 2 5 4 3" xfId="42343" xr:uid="{00000000-0005-0000-0000-00003AA60000}"/>
    <cellStyle name="Output 2 4 9 2 5 5" xfId="42344" xr:uid="{00000000-0005-0000-0000-00003BA60000}"/>
    <cellStyle name="Output 2 4 9 2 5 5 2" xfId="42345" xr:uid="{00000000-0005-0000-0000-00003CA60000}"/>
    <cellStyle name="Output 2 4 9 2 5 5 3" xfId="42346" xr:uid="{00000000-0005-0000-0000-00003DA60000}"/>
    <cellStyle name="Output 2 4 9 2 5 6" xfId="42347" xr:uid="{00000000-0005-0000-0000-00003EA60000}"/>
    <cellStyle name="Output 2 4 9 2 5 6 2" xfId="42348" xr:uid="{00000000-0005-0000-0000-00003FA60000}"/>
    <cellStyle name="Output 2 4 9 2 5 6 3" xfId="42349" xr:uid="{00000000-0005-0000-0000-000040A60000}"/>
    <cellStyle name="Output 2 4 9 2 5 7" xfId="42350" xr:uid="{00000000-0005-0000-0000-000041A60000}"/>
    <cellStyle name="Output 2 4 9 2 5 7 2" xfId="42351" xr:uid="{00000000-0005-0000-0000-000042A60000}"/>
    <cellStyle name="Output 2 4 9 2 5 7 3" xfId="42352" xr:uid="{00000000-0005-0000-0000-000043A60000}"/>
    <cellStyle name="Output 2 4 9 2 5 8" xfId="42353" xr:uid="{00000000-0005-0000-0000-000044A60000}"/>
    <cellStyle name="Output 2 4 9 2 5 8 2" xfId="42354" xr:uid="{00000000-0005-0000-0000-000045A60000}"/>
    <cellStyle name="Output 2 4 9 2 5 8 3" xfId="42355" xr:uid="{00000000-0005-0000-0000-000046A60000}"/>
    <cellStyle name="Output 2 4 9 2 5 9" xfId="42356" xr:uid="{00000000-0005-0000-0000-000047A60000}"/>
    <cellStyle name="Output 2 4 9 2 5 9 2" xfId="42357" xr:uid="{00000000-0005-0000-0000-000048A60000}"/>
    <cellStyle name="Output 2 4 9 2 5 9 3" xfId="42358" xr:uid="{00000000-0005-0000-0000-000049A60000}"/>
    <cellStyle name="Output 2 4 9 2 6" xfId="42359" xr:uid="{00000000-0005-0000-0000-00004AA60000}"/>
    <cellStyle name="Output 2 4 9 2 6 10" xfId="42360" xr:uid="{00000000-0005-0000-0000-00004BA60000}"/>
    <cellStyle name="Output 2 4 9 2 6 11" xfId="42361" xr:uid="{00000000-0005-0000-0000-00004CA60000}"/>
    <cellStyle name="Output 2 4 9 2 6 12" xfId="42362" xr:uid="{00000000-0005-0000-0000-00004DA60000}"/>
    <cellStyle name="Output 2 4 9 2 6 2" xfId="42363" xr:uid="{00000000-0005-0000-0000-00004EA60000}"/>
    <cellStyle name="Output 2 4 9 2 6 2 2" xfId="42364" xr:uid="{00000000-0005-0000-0000-00004FA60000}"/>
    <cellStyle name="Output 2 4 9 2 6 2 3" xfId="42365" xr:uid="{00000000-0005-0000-0000-000050A60000}"/>
    <cellStyle name="Output 2 4 9 2 6 3" xfId="42366" xr:uid="{00000000-0005-0000-0000-000051A60000}"/>
    <cellStyle name="Output 2 4 9 2 6 3 2" xfId="42367" xr:uid="{00000000-0005-0000-0000-000052A60000}"/>
    <cellStyle name="Output 2 4 9 2 6 3 3" xfId="42368" xr:uid="{00000000-0005-0000-0000-000053A60000}"/>
    <cellStyle name="Output 2 4 9 2 6 4" xfId="42369" xr:uid="{00000000-0005-0000-0000-000054A60000}"/>
    <cellStyle name="Output 2 4 9 2 6 4 2" xfId="42370" xr:uid="{00000000-0005-0000-0000-000055A60000}"/>
    <cellStyle name="Output 2 4 9 2 6 4 3" xfId="42371" xr:uid="{00000000-0005-0000-0000-000056A60000}"/>
    <cellStyle name="Output 2 4 9 2 6 5" xfId="42372" xr:uid="{00000000-0005-0000-0000-000057A60000}"/>
    <cellStyle name="Output 2 4 9 2 6 5 2" xfId="42373" xr:uid="{00000000-0005-0000-0000-000058A60000}"/>
    <cellStyle name="Output 2 4 9 2 6 5 3" xfId="42374" xr:uid="{00000000-0005-0000-0000-000059A60000}"/>
    <cellStyle name="Output 2 4 9 2 6 6" xfId="42375" xr:uid="{00000000-0005-0000-0000-00005AA60000}"/>
    <cellStyle name="Output 2 4 9 2 6 6 2" xfId="42376" xr:uid="{00000000-0005-0000-0000-00005BA60000}"/>
    <cellStyle name="Output 2 4 9 2 6 6 3" xfId="42377" xr:uid="{00000000-0005-0000-0000-00005CA60000}"/>
    <cellStyle name="Output 2 4 9 2 6 7" xfId="42378" xr:uid="{00000000-0005-0000-0000-00005DA60000}"/>
    <cellStyle name="Output 2 4 9 2 6 7 2" xfId="42379" xr:uid="{00000000-0005-0000-0000-00005EA60000}"/>
    <cellStyle name="Output 2 4 9 2 6 7 3" xfId="42380" xr:uid="{00000000-0005-0000-0000-00005FA60000}"/>
    <cellStyle name="Output 2 4 9 2 6 8" xfId="42381" xr:uid="{00000000-0005-0000-0000-000060A60000}"/>
    <cellStyle name="Output 2 4 9 2 6 8 2" xfId="42382" xr:uid="{00000000-0005-0000-0000-000061A60000}"/>
    <cellStyle name="Output 2 4 9 2 6 8 3" xfId="42383" xr:uid="{00000000-0005-0000-0000-000062A60000}"/>
    <cellStyle name="Output 2 4 9 2 6 9" xfId="42384" xr:uid="{00000000-0005-0000-0000-000063A60000}"/>
    <cellStyle name="Output 2 4 9 2 6 9 2" xfId="42385" xr:uid="{00000000-0005-0000-0000-000064A60000}"/>
    <cellStyle name="Output 2 4 9 2 6 9 3" xfId="42386" xr:uid="{00000000-0005-0000-0000-000065A60000}"/>
    <cellStyle name="Output 2 4 9 2 7" xfId="42387" xr:uid="{00000000-0005-0000-0000-000066A60000}"/>
    <cellStyle name="Output 2 4 9 2 7 10" xfId="42388" xr:uid="{00000000-0005-0000-0000-000067A60000}"/>
    <cellStyle name="Output 2 4 9 2 7 11" xfId="42389" xr:uid="{00000000-0005-0000-0000-000068A60000}"/>
    <cellStyle name="Output 2 4 9 2 7 12" xfId="42390" xr:uid="{00000000-0005-0000-0000-000069A60000}"/>
    <cellStyle name="Output 2 4 9 2 7 2" xfId="42391" xr:uid="{00000000-0005-0000-0000-00006AA60000}"/>
    <cellStyle name="Output 2 4 9 2 7 2 2" xfId="42392" xr:uid="{00000000-0005-0000-0000-00006BA60000}"/>
    <cellStyle name="Output 2 4 9 2 7 2 3" xfId="42393" xr:uid="{00000000-0005-0000-0000-00006CA60000}"/>
    <cellStyle name="Output 2 4 9 2 7 3" xfId="42394" xr:uid="{00000000-0005-0000-0000-00006DA60000}"/>
    <cellStyle name="Output 2 4 9 2 7 3 2" xfId="42395" xr:uid="{00000000-0005-0000-0000-00006EA60000}"/>
    <cellStyle name="Output 2 4 9 2 7 3 3" xfId="42396" xr:uid="{00000000-0005-0000-0000-00006FA60000}"/>
    <cellStyle name="Output 2 4 9 2 7 4" xfId="42397" xr:uid="{00000000-0005-0000-0000-000070A60000}"/>
    <cellStyle name="Output 2 4 9 2 7 4 2" xfId="42398" xr:uid="{00000000-0005-0000-0000-000071A60000}"/>
    <cellStyle name="Output 2 4 9 2 7 4 3" xfId="42399" xr:uid="{00000000-0005-0000-0000-000072A60000}"/>
    <cellStyle name="Output 2 4 9 2 7 5" xfId="42400" xr:uid="{00000000-0005-0000-0000-000073A60000}"/>
    <cellStyle name="Output 2 4 9 2 7 5 2" xfId="42401" xr:uid="{00000000-0005-0000-0000-000074A60000}"/>
    <cellStyle name="Output 2 4 9 2 7 5 3" xfId="42402" xr:uid="{00000000-0005-0000-0000-000075A60000}"/>
    <cellStyle name="Output 2 4 9 2 7 6" xfId="42403" xr:uid="{00000000-0005-0000-0000-000076A60000}"/>
    <cellStyle name="Output 2 4 9 2 7 6 2" xfId="42404" xr:uid="{00000000-0005-0000-0000-000077A60000}"/>
    <cellStyle name="Output 2 4 9 2 7 6 3" xfId="42405" xr:uid="{00000000-0005-0000-0000-000078A60000}"/>
    <cellStyle name="Output 2 4 9 2 7 7" xfId="42406" xr:uid="{00000000-0005-0000-0000-000079A60000}"/>
    <cellStyle name="Output 2 4 9 2 7 7 2" xfId="42407" xr:uid="{00000000-0005-0000-0000-00007AA60000}"/>
    <cellStyle name="Output 2 4 9 2 7 7 3" xfId="42408" xr:uid="{00000000-0005-0000-0000-00007BA60000}"/>
    <cellStyle name="Output 2 4 9 2 7 8" xfId="42409" xr:uid="{00000000-0005-0000-0000-00007CA60000}"/>
    <cellStyle name="Output 2 4 9 2 7 8 2" xfId="42410" xr:uid="{00000000-0005-0000-0000-00007DA60000}"/>
    <cellStyle name="Output 2 4 9 2 7 8 3" xfId="42411" xr:uid="{00000000-0005-0000-0000-00007EA60000}"/>
    <cellStyle name="Output 2 4 9 2 7 9" xfId="42412" xr:uid="{00000000-0005-0000-0000-00007FA60000}"/>
    <cellStyle name="Output 2 4 9 2 7 9 2" xfId="42413" xr:uid="{00000000-0005-0000-0000-000080A60000}"/>
    <cellStyle name="Output 2 4 9 2 7 9 3" xfId="42414" xr:uid="{00000000-0005-0000-0000-000081A60000}"/>
    <cellStyle name="Output 2 4 9 2 8" xfId="42415" xr:uid="{00000000-0005-0000-0000-000082A60000}"/>
    <cellStyle name="Output 2 4 9 2 8 10" xfId="42416" xr:uid="{00000000-0005-0000-0000-000083A60000}"/>
    <cellStyle name="Output 2 4 9 2 8 11" xfId="42417" xr:uid="{00000000-0005-0000-0000-000084A60000}"/>
    <cellStyle name="Output 2 4 9 2 8 12" xfId="42418" xr:uid="{00000000-0005-0000-0000-000085A60000}"/>
    <cellStyle name="Output 2 4 9 2 8 2" xfId="42419" xr:uid="{00000000-0005-0000-0000-000086A60000}"/>
    <cellStyle name="Output 2 4 9 2 8 2 2" xfId="42420" xr:uid="{00000000-0005-0000-0000-000087A60000}"/>
    <cellStyle name="Output 2 4 9 2 8 2 3" xfId="42421" xr:uid="{00000000-0005-0000-0000-000088A60000}"/>
    <cellStyle name="Output 2 4 9 2 8 3" xfId="42422" xr:uid="{00000000-0005-0000-0000-000089A60000}"/>
    <cellStyle name="Output 2 4 9 2 8 3 2" xfId="42423" xr:uid="{00000000-0005-0000-0000-00008AA60000}"/>
    <cellStyle name="Output 2 4 9 2 8 3 3" xfId="42424" xr:uid="{00000000-0005-0000-0000-00008BA60000}"/>
    <cellStyle name="Output 2 4 9 2 8 4" xfId="42425" xr:uid="{00000000-0005-0000-0000-00008CA60000}"/>
    <cellStyle name="Output 2 4 9 2 8 4 2" xfId="42426" xr:uid="{00000000-0005-0000-0000-00008DA60000}"/>
    <cellStyle name="Output 2 4 9 2 8 4 3" xfId="42427" xr:uid="{00000000-0005-0000-0000-00008EA60000}"/>
    <cellStyle name="Output 2 4 9 2 8 5" xfId="42428" xr:uid="{00000000-0005-0000-0000-00008FA60000}"/>
    <cellStyle name="Output 2 4 9 2 8 5 2" xfId="42429" xr:uid="{00000000-0005-0000-0000-000090A60000}"/>
    <cellStyle name="Output 2 4 9 2 8 5 3" xfId="42430" xr:uid="{00000000-0005-0000-0000-000091A60000}"/>
    <cellStyle name="Output 2 4 9 2 8 6" xfId="42431" xr:uid="{00000000-0005-0000-0000-000092A60000}"/>
    <cellStyle name="Output 2 4 9 2 8 6 2" xfId="42432" xr:uid="{00000000-0005-0000-0000-000093A60000}"/>
    <cellStyle name="Output 2 4 9 2 8 6 3" xfId="42433" xr:uid="{00000000-0005-0000-0000-000094A60000}"/>
    <cellStyle name="Output 2 4 9 2 8 7" xfId="42434" xr:uid="{00000000-0005-0000-0000-000095A60000}"/>
    <cellStyle name="Output 2 4 9 2 8 7 2" xfId="42435" xr:uid="{00000000-0005-0000-0000-000096A60000}"/>
    <cellStyle name="Output 2 4 9 2 8 7 3" xfId="42436" xr:uid="{00000000-0005-0000-0000-000097A60000}"/>
    <cellStyle name="Output 2 4 9 2 8 8" xfId="42437" xr:uid="{00000000-0005-0000-0000-000098A60000}"/>
    <cellStyle name="Output 2 4 9 2 8 8 2" xfId="42438" xr:uid="{00000000-0005-0000-0000-000099A60000}"/>
    <cellStyle name="Output 2 4 9 2 8 8 3" xfId="42439" xr:uid="{00000000-0005-0000-0000-00009AA60000}"/>
    <cellStyle name="Output 2 4 9 2 8 9" xfId="42440" xr:uid="{00000000-0005-0000-0000-00009BA60000}"/>
    <cellStyle name="Output 2 4 9 2 8 9 2" xfId="42441" xr:uid="{00000000-0005-0000-0000-00009CA60000}"/>
    <cellStyle name="Output 2 4 9 2 8 9 3" xfId="42442" xr:uid="{00000000-0005-0000-0000-00009DA60000}"/>
    <cellStyle name="Output 2 4 9 2 9" xfId="42443" xr:uid="{00000000-0005-0000-0000-00009EA60000}"/>
    <cellStyle name="Output 2 4 9 2 9 10" xfId="42444" xr:uid="{00000000-0005-0000-0000-00009FA60000}"/>
    <cellStyle name="Output 2 4 9 2 9 11" xfId="42445" xr:uid="{00000000-0005-0000-0000-0000A0A60000}"/>
    <cellStyle name="Output 2 4 9 2 9 12" xfId="42446" xr:uid="{00000000-0005-0000-0000-0000A1A60000}"/>
    <cellStyle name="Output 2 4 9 2 9 2" xfId="42447" xr:uid="{00000000-0005-0000-0000-0000A2A60000}"/>
    <cellStyle name="Output 2 4 9 2 9 2 2" xfId="42448" xr:uid="{00000000-0005-0000-0000-0000A3A60000}"/>
    <cellStyle name="Output 2 4 9 2 9 2 3" xfId="42449" xr:uid="{00000000-0005-0000-0000-0000A4A60000}"/>
    <cellStyle name="Output 2 4 9 2 9 3" xfId="42450" xr:uid="{00000000-0005-0000-0000-0000A5A60000}"/>
    <cellStyle name="Output 2 4 9 2 9 3 2" xfId="42451" xr:uid="{00000000-0005-0000-0000-0000A6A60000}"/>
    <cellStyle name="Output 2 4 9 2 9 3 3" xfId="42452" xr:uid="{00000000-0005-0000-0000-0000A7A60000}"/>
    <cellStyle name="Output 2 4 9 2 9 4" xfId="42453" xr:uid="{00000000-0005-0000-0000-0000A8A60000}"/>
    <cellStyle name="Output 2 4 9 2 9 4 2" xfId="42454" xr:uid="{00000000-0005-0000-0000-0000A9A60000}"/>
    <cellStyle name="Output 2 4 9 2 9 4 3" xfId="42455" xr:uid="{00000000-0005-0000-0000-0000AAA60000}"/>
    <cellStyle name="Output 2 4 9 2 9 5" xfId="42456" xr:uid="{00000000-0005-0000-0000-0000ABA60000}"/>
    <cellStyle name="Output 2 4 9 2 9 5 2" xfId="42457" xr:uid="{00000000-0005-0000-0000-0000ACA60000}"/>
    <cellStyle name="Output 2 4 9 2 9 5 3" xfId="42458" xr:uid="{00000000-0005-0000-0000-0000ADA60000}"/>
    <cellStyle name="Output 2 4 9 2 9 6" xfId="42459" xr:uid="{00000000-0005-0000-0000-0000AEA60000}"/>
    <cellStyle name="Output 2 4 9 2 9 6 2" xfId="42460" xr:uid="{00000000-0005-0000-0000-0000AFA60000}"/>
    <cellStyle name="Output 2 4 9 2 9 6 3" xfId="42461" xr:uid="{00000000-0005-0000-0000-0000B0A60000}"/>
    <cellStyle name="Output 2 4 9 2 9 7" xfId="42462" xr:uid="{00000000-0005-0000-0000-0000B1A60000}"/>
    <cellStyle name="Output 2 4 9 2 9 7 2" xfId="42463" xr:uid="{00000000-0005-0000-0000-0000B2A60000}"/>
    <cellStyle name="Output 2 4 9 2 9 7 3" xfId="42464" xr:uid="{00000000-0005-0000-0000-0000B3A60000}"/>
    <cellStyle name="Output 2 4 9 2 9 8" xfId="42465" xr:uid="{00000000-0005-0000-0000-0000B4A60000}"/>
    <cellStyle name="Output 2 4 9 2 9 8 2" xfId="42466" xr:uid="{00000000-0005-0000-0000-0000B5A60000}"/>
    <cellStyle name="Output 2 4 9 2 9 8 3" xfId="42467" xr:uid="{00000000-0005-0000-0000-0000B6A60000}"/>
    <cellStyle name="Output 2 4 9 2 9 9" xfId="42468" xr:uid="{00000000-0005-0000-0000-0000B7A60000}"/>
    <cellStyle name="Output 2 4 9 2 9 9 2" xfId="42469" xr:uid="{00000000-0005-0000-0000-0000B8A60000}"/>
    <cellStyle name="Output 2 4 9 2 9 9 3" xfId="42470" xr:uid="{00000000-0005-0000-0000-0000B9A60000}"/>
    <cellStyle name="Output 2 4 9 3" xfId="42471" xr:uid="{00000000-0005-0000-0000-0000BAA60000}"/>
    <cellStyle name="Output 2 4 9 3 10" xfId="42472" xr:uid="{00000000-0005-0000-0000-0000BBA60000}"/>
    <cellStyle name="Output 2 4 9 3 11" xfId="42473" xr:uid="{00000000-0005-0000-0000-0000BCA60000}"/>
    <cellStyle name="Output 2 4 9 3 12" xfId="42474" xr:uid="{00000000-0005-0000-0000-0000BDA60000}"/>
    <cellStyle name="Output 2 4 9 3 2" xfId="42475" xr:uid="{00000000-0005-0000-0000-0000BEA60000}"/>
    <cellStyle name="Output 2 4 9 3 2 2" xfId="42476" xr:uid="{00000000-0005-0000-0000-0000BFA60000}"/>
    <cellStyle name="Output 2 4 9 3 2 3" xfId="42477" xr:uid="{00000000-0005-0000-0000-0000C0A60000}"/>
    <cellStyle name="Output 2 4 9 3 3" xfId="42478" xr:uid="{00000000-0005-0000-0000-0000C1A60000}"/>
    <cellStyle name="Output 2 4 9 3 3 2" xfId="42479" xr:uid="{00000000-0005-0000-0000-0000C2A60000}"/>
    <cellStyle name="Output 2 4 9 3 3 3" xfId="42480" xr:uid="{00000000-0005-0000-0000-0000C3A60000}"/>
    <cellStyle name="Output 2 4 9 3 4" xfId="42481" xr:uid="{00000000-0005-0000-0000-0000C4A60000}"/>
    <cellStyle name="Output 2 4 9 3 4 2" xfId="42482" xr:uid="{00000000-0005-0000-0000-0000C5A60000}"/>
    <cellStyle name="Output 2 4 9 3 4 3" xfId="42483" xr:uid="{00000000-0005-0000-0000-0000C6A60000}"/>
    <cellStyle name="Output 2 4 9 3 5" xfId="42484" xr:uid="{00000000-0005-0000-0000-0000C7A60000}"/>
    <cellStyle name="Output 2 4 9 3 5 2" xfId="42485" xr:uid="{00000000-0005-0000-0000-0000C8A60000}"/>
    <cellStyle name="Output 2 4 9 3 5 3" xfId="42486" xr:uid="{00000000-0005-0000-0000-0000C9A60000}"/>
    <cellStyle name="Output 2 4 9 3 6" xfId="42487" xr:uid="{00000000-0005-0000-0000-0000CAA60000}"/>
    <cellStyle name="Output 2 4 9 3 6 2" xfId="42488" xr:uid="{00000000-0005-0000-0000-0000CBA60000}"/>
    <cellStyle name="Output 2 4 9 3 6 3" xfId="42489" xr:uid="{00000000-0005-0000-0000-0000CCA60000}"/>
    <cellStyle name="Output 2 4 9 3 7" xfId="42490" xr:uid="{00000000-0005-0000-0000-0000CDA60000}"/>
    <cellStyle name="Output 2 4 9 3 7 2" xfId="42491" xr:uid="{00000000-0005-0000-0000-0000CEA60000}"/>
    <cellStyle name="Output 2 4 9 3 7 3" xfId="42492" xr:uid="{00000000-0005-0000-0000-0000CFA60000}"/>
    <cellStyle name="Output 2 4 9 3 8" xfId="42493" xr:uid="{00000000-0005-0000-0000-0000D0A60000}"/>
    <cellStyle name="Output 2 4 9 3 8 2" xfId="42494" xr:uid="{00000000-0005-0000-0000-0000D1A60000}"/>
    <cellStyle name="Output 2 4 9 3 8 3" xfId="42495" xr:uid="{00000000-0005-0000-0000-0000D2A60000}"/>
    <cellStyle name="Output 2 4 9 3 9" xfId="42496" xr:uid="{00000000-0005-0000-0000-0000D3A60000}"/>
    <cellStyle name="Output 2 4 9 3 9 2" xfId="42497" xr:uid="{00000000-0005-0000-0000-0000D4A60000}"/>
    <cellStyle name="Output 2 4 9 3 9 3" xfId="42498" xr:uid="{00000000-0005-0000-0000-0000D5A60000}"/>
    <cellStyle name="Output 2 4 9 4" xfId="42499" xr:uid="{00000000-0005-0000-0000-0000D6A60000}"/>
    <cellStyle name="Output 2 4 9 4 10" xfId="42500" xr:uid="{00000000-0005-0000-0000-0000D7A60000}"/>
    <cellStyle name="Output 2 4 9 4 11" xfId="42501" xr:uid="{00000000-0005-0000-0000-0000D8A60000}"/>
    <cellStyle name="Output 2 4 9 4 12" xfId="42502" xr:uid="{00000000-0005-0000-0000-0000D9A60000}"/>
    <cellStyle name="Output 2 4 9 4 2" xfId="42503" xr:uid="{00000000-0005-0000-0000-0000DAA60000}"/>
    <cellStyle name="Output 2 4 9 4 2 2" xfId="42504" xr:uid="{00000000-0005-0000-0000-0000DBA60000}"/>
    <cellStyle name="Output 2 4 9 4 2 3" xfId="42505" xr:uid="{00000000-0005-0000-0000-0000DCA60000}"/>
    <cellStyle name="Output 2 4 9 4 3" xfId="42506" xr:uid="{00000000-0005-0000-0000-0000DDA60000}"/>
    <cellStyle name="Output 2 4 9 4 3 2" xfId="42507" xr:uid="{00000000-0005-0000-0000-0000DEA60000}"/>
    <cellStyle name="Output 2 4 9 4 3 3" xfId="42508" xr:uid="{00000000-0005-0000-0000-0000DFA60000}"/>
    <cellStyle name="Output 2 4 9 4 4" xfId="42509" xr:uid="{00000000-0005-0000-0000-0000E0A60000}"/>
    <cellStyle name="Output 2 4 9 4 4 2" xfId="42510" xr:uid="{00000000-0005-0000-0000-0000E1A60000}"/>
    <cellStyle name="Output 2 4 9 4 4 3" xfId="42511" xr:uid="{00000000-0005-0000-0000-0000E2A60000}"/>
    <cellStyle name="Output 2 4 9 4 5" xfId="42512" xr:uid="{00000000-0005-0000-0000-0000E3A60000}"/>
    <cellStyle name="Output 2 4 9 4 5 2" xfId="42513" xr:uid="{00000000-0005-0000-0000-0000E4A60000}"/>
    <cellStyle name="Output 2 4 9 4 5 3" xfId="42514" xr:uid="{00000000-0005-0000-0000-0000E5A60000}"/>
    <cellStyle name="Output 2 4 9 4 6" xfId="42515" xr:uid="{00000000-0005-0000-0000-0000E6A60000}"/>
    <cellStyle name="Output 2 4 9 4 6 2" xfId="42516" xr:uid="{00000000-0005-0000-0000-0000E7A60000}"/>
    <cellStyle name="Output 2 4 9 4 6 3" xfId="42517" xr:uid="{00000000-0005-0000-0000-0000E8A60000}"/>
    <cellStyle name="Output 2 4 9 4 7" xfId="42518" xr:uid="{00000000-0005-0000-0000-0000E9A60000}"/>
    <cellStyle name="Output 2 4 9 4 7 2" xfId="42519" xr:uid="{00000000-0005-0000-0000-0000EAA60000}"/>
    <cellStyle name="Output 2 4 9 4 7 3" xfId="42520" xr:uid="{00000000-0005-0000-0000-0000EBA60000}"/>
    <cellStyle name="Output 2 4 9 4 8" xfId="42521" xr:uid="{00000000-0005-0000-0000-0000ECA60000}"/>
    <cellStyle name="Output 2 4 9 4 8 2" xfId="42522" xr:uid="{00000000-0005-0000-0000-0000EDA60000}"/>
    <cellStyle name="Output 2 4 9 4 8 3" xfId="42523" xr:uid="{00000000-0005-0000-0000-0000EEA60000}"/>
    <cellStyle name="Output 2 4 9 4 9" xfId="42524" xr:uid="{00000000-0005-0000-0000-0000EFA60000}"/>
    <cellStyle name="Output 2 4 9 4 9 2" xfId="42525" xr:uid="{00000000-0005-0000-0000-0000F0A60000}"/>
    <cellStyle name="Output 2 4 9 4 9 3" xfId="42526" xr:uid="{00000000-0005-0000-0000-0000F1A60000}"/>
    <cellStyle name="Output 2 4 9 5" xfId="42527" xr:uid="{00000000-0005-0000-0000-0000F2A60000}"/>
    <cellStyle name="Output 2 4 9 5 10" xfId="42528" xr:uid="{00000000-0005-0000-0000-0000F3A60000}"/>
    <cellStyle name="Output 2 4 9 5 11" xfId="42529" xr:uid="{00000000-0005-0000-0000-0000F4A60000}"/>
    <cellStyle name="Output 2 4 9 5 12" xfId="42530" xr:uid="{00000000-0005-0000-0000-0000F5A60000}"/>
    <cellStyle name="Output 2 4 9 5 2" xfId="42531" xr:uid="{00000000-0005-0000-0000-0000F6A60000}"/>
    <cellStyle name="Output 2 4 9 5 2 2" xfId="42532" xr:uid="{00000000-0005-0000-0000-0000F7A60000}"/>
    <cellStyle name="Output 2 4 9 5 2 3" xfId="42533" xr:uid="{00000000-0005-0000-0000-0000F8A60000}"/>
    <cellStyle name="Output 2 4 9 5 3" xfId="42534" xr:uid="{00000000-0005-0000-0000-0000F9A60000}"/>
    <cellStyle name="Output 2 4 9 5 3 2" xfId="42535" xr:uid="{00000000-0005-0000-0000-0000FAA60000}"/>
    <cellStyle name="Output 2 4 9 5 3 3" xfId="42536" xr:uid="{00000000-0005-0000-0000-0000FBA60000}"/>
    <cellStyle name="Output 2 4 9 5 4" xfId="42537" xr:uid="{00000000-0005-0000-0000-0000FCA60000}"/>
    <cellStyle name="Output 2 4 9 5 4 2" xfId="42538" xr:uid="{00000000-0005-0000-0000-0000FDA60000}"/>
    <cellStyle name="Output 2 4 9 5 4 3" xfId="42539" xr:uid="{00000000-0005-0000-0000-0000FEA60000}"/>
    <cellStyle name="Output 2 4 9 5 5" xfId="42540" xr:uid="{00000000-0005-0000-0000-0000FFA60000}"/>
    <cellStyle name="Output 2 4 9 5 5 2" xfId="42541" xr:uid="{00000000-0005-0000-0000-000000A70000}"/>
    <cellStyle name="Output 2 4 9 5 5 3" xfId="42542" xr:uid="{00000000-0005-0000-0000-000001A70000}"/>
    <cellStyle name="Output 2 4 9 5 6" xfId="42543" xr:uid="{00000000-0005-0000-0000-000002A70000}"/>
    <cellStyle name="Output 2 4 9 5 6 2" xfId="42544" xr:uid="{00000000-0005-0000-0000-000003A70000}"/>
    <cellStyle name="Output 2 4 9 5 6 3" xfId="42545" xr:uid="{00000000-0005-0000-0000-000004A70000}"/>
    <cellStyle name="Output 2 4 9 5 7" xfId="42546" xr:uid="{00000000-0005-0000-0000-000005A70000}"/>
    <cellStyle name="Output 2 4 9 5 7 2" xfId="42547" xr:uid="{00000000-0005-0000-0000-000006A70000}"/>
    <cellStyle name="Output 2 4 9 5 7 3" xfId="42548" xr:uid="{00000000-0005-0000-0000-000007A70000}"/>
    <cellStyle name="Output 2 4 9 5 8" xfId="42549" xr:uid="{00000000-0005-0000-0000-000008A70000}"/>
    <cellStyle name="Output 2 4 9 5 8 2" xfId="42550" xr:uid="{00000000-0005-0000-0000-000009A70000}"/>
    <cellStyle name="Output 2 4 9 5 8 3" xfId="42551" xr:uid="{00000000-0005-0000-0000-00000AA70000}"/>
    <cellStyle name="Output 2 4 9 5 9" xfId="42552" xr:uid="{00000000-0005-0000-0000-00000BA70000}"/>
    <cellStyle name="Output 2 4 9 5 9 2" xfId="42553" xr:uid="{00000000-0005-0000-0000-00000CA70000}"/>
    <cellStyle name="Output 2 4 9 5 9 3" xfId="42554" xr:uid="{00000000-0005-0000-0000-00000DA70000}"/>
    <cellStyle name="Output 2 4 9 6" xfId="42555" xr:uid="{00000000-0005-0000-0000-00000EA70000}"/>
    <cellStyle name="Output 2 4 9 6 2" xfId="42556" xr:uid="{00000000-0005-0000-0000-00000FA70000}"/>
    <cellStyle name="Output 2 4 9 6 3" xfId="42557" xr:uid="{00000000-0005-0000-0000-000010A70000}"/>
    <cellStyle name="Output 2 4 9 7" xfId="42558" xr:uid="{00000000-0005-0000-0000-000011A70000}"/>
    <cellStyle name="Output 2 4 9 7 2" xfId="42559" xr:uid="{00000000-0005-0000-0000-000012A70000}"/>
    <cellStyle name="Output 2 4 9 7 3" xfId="42560" xr:uid="{00000000-0005-0000-0000-000013A70000}"/>
    <cellStyle name="Output 2 4 9 8" xfId="58302" xr:uid="{00000000-0005-0000-0000-000014A70000}"/>
    <cellStyle name="Output 2 5" xfId="42561" xr:uid="{00000000-0005-0000-0000-000015A70000}"/>
    <cellStyle name="Output 2 5 10" xfId="42562" xr:uid="{00000000-0005-0000-0000-000016A70000}"/>
    <cellStyle name="Output 2 5 10 2" xfId="42563" xr:uid="{00000000-0005-0000-0000-000017A70000}"/>
    <cellStyle name="Output 2 5 10 2 2" xfId="42564" xr:uid="{00000000-0005-0000-0000-000018A70000}"/>
    <cellStyle name="Output 2 5 10 2 3" xfId="42565" xr:uid="{00000000-0005-0000-0000-000019A70000}"/>
    <cellStyle name="Output 2 5 10 2 4" xfId="42566" xr:uid="{00000000-0005-0000-0000-00001AA70000}"/>
    <cellStyle name="Output 2 5 10 3" xfId="42567" xr:uid="{00000000-0005-0000-0000-00001BA70000}"/>
    <cellStyle name="Output 2 5 10 4" xfId="42568" xr:uid="{00000000-0005-0000-0000-00001CA70000}"/>
    <cellStyle name="Output 2 5 11" xfId="42569" xr:uid="{00000000-0005-0000-0000-00001DA70000}"/>
    <cellStyle name="Output 2 5 11 2" xfId="42570" xr:uid="{00000000-0005-0000-0000-00001EA70000}"/>
    <cellStyle name="Output 2 5 11 3" xfId="42571" xr:uid="{00000000-0005-0000-0000-00001FA70000}"/>
    <cellStyle name="Output 2 5 12" xfId="42572" xr:uid="{00000000-0005-0000-0000-000020A70000}"/>
    <cellStyle name="Output 2 5 12 2" xfId="42573" xr:uid="{00000000-0005-0000-0000-000021A70000}"/>
    <cellStyle name="Output 2 5 12 3" xfId="42574" xr:uid="{00000000-0005-0000-0000-000022A70000}"/>
    <cellStyle name="Output 2 5 12 4" xfId="42575" xr:uid="{00000000-0005-0000-0000-000023A70000}"/>
    <cellStyle name="Output 2 5 2" xfId="42576" xr:uid="{00000000-0005-0000-0000-000024A70000}"/>
    <cellStyle name="Output 2 5 2 10" xfId="42577" xr:uid="{00000000-0005-0000-0000-000025A70000}"/>
    <cellStyle name="Output 2 5 2 11" xfId="42578" xr:uid="{00000000-0005-0000-0000-000026A70000}"/>
    <cellStyle name="Output 2 5 2 2" xfId="42579" xr:uid="{00000000-0005-0000-0000-000027A70000}"/>
    <cellStyle name="Output 2 5 2 2 2" xfId="42580" xr:uid="{00000000-0005-0000-0000-000028A70000}"/>
    <cellStyle name="Output 2 5 2 2 2 2" xfId="42581" xr:uid="{00000000-0005-0000-0000-000029A70000}"/>
    <cellStyle name="Output 2 5 2 2 2 3" xfId="42582" xr:uid="{00000000-0005-0000-0000-00002AA70000}"/>
    <cellStyle name="Output 2 5 2 2 2 4" xfId="42583" xr:uid="{00000000-0005-0000-0000-00002BA70000}"/>
    <cellStyle name="Output 2 5 2 2 3" xfId="42584" xr:uid="{00000000-0005-0000-0000-00002CA70000}"/>
    <cellStyle name="Output 2 5 2 2 4" xfId="42585" xr:uid="{00000000-0005-0000-0000-00002DA70000}"/>
    <cellStyle name="Output 2 5 2 3" xfId="42586" xr:uid="{00000000-0005-0000-0000-00002EA70000}"/>
    <cellStyle name="Output 2 5 2 3 2" xfId="42587" xr:uid="{00000000-0005-0000-0000-00002FA70000}"/>
    <cellStyle name="Output 2 5 2 3 2 2" xfId="42588" xr:uid="{00000000-0005-0000-0000-000030A70000}"/>
    <cellStyle name="Output 2 5 2 3 2 3" xfId="42589" xr:uid="{00000000-0005-0000-0000-000031A70000}"/>
    <cellStyle name="Output 2 5 2 3 2 4" xfId="42590" xr:uid="{00000000-0005-0000-0000-000032A70000}"/>
    <cellStyle name="Output 2 5 2 3 3" xfId="42591" xr:uid="{00000000-0005-0000-0000-000033A70000}"/>
    <cellStyle name="Output 2 5 2 3 4" xfId="42592" xr:uid="{00000000-0005-0000-0000-000034A70000}"/>
    <cellStyle name="Output 2 5 2 4" xfId="42593" xr:uid="{00000000-0005-0000-0000-000035A70000}"/>
    <cellStyle name="Output 2 5 2 4 2" xfId="42594" xr:uid="{00000000-0005-0000-0000-000036A70000}"/>
    <cellStyle name="Output 2 5 2 4 2 2" xfId="42595" xr:uid="{00000000-0005-0000-0000-000037A70000}"/>
    <cellStyle name="Output 2 5 2 4 2 3" xfId="42596" xr:uid="{00000000-0005-0000-0000-000038A70000}"/>
    <cellStyle name="Output 2 5 2 4 2 4" xfId="42597" xr:uid="{00000000-0005-0000-0000-000039A70000}"/>
    <cellStyle name="Output 2 5 2 4 3" xfId="42598" xr:uid="{00000000-0005-0000-0000-00003AA70000}"/>
    <cellStyle name="Output 2 5 2 4 4" xfId="42599" xr:uid="{00000000-0005-0000-0000-00003BA70000}"/>
    <cellStyle name="Output 2 5 2 5" xfId="42600" xr:uid="{00000000-0005-0000-0000-00003CA70000}"/>
    <cellStyle name="Output 2 5 2 5 2" xfId="42601" xr:uid="{00000000-0005-0000-0000-00003DA70000}"/>
    <cellStyle name="Output 2 5 2 5 2 2" xfId="42602" xr:uid="{00000000-0005-0000-0000-00003EA70000}"/>
    <cellStyle name="Output 2 5 2 5 2 3" xfId="42603" xr:uid="{00000000-0005-0000-0000-00003FA70000}"/>
    <cellStyle name="Output 2 5 2 5 2 4" xfId="42604" xr:uid="{00000000-0005-0000-0000-000040A70000}"/>
    <cellStyle name="Output 2 5 2 5 3" xfId="42605" xr:uid="{00000000-0005-0000-0000-000041A70000}"/>
    <cellStyle name="Output 2 5 2 5 4" xfId="42606" xr:uid="{00000000-0005-0000-0000-000042A70000}"/>
    <cellStyle name="Output 2 5 2 6" xfId="42607" xr:uid="{00000000-0005-0000-0000-000043A70000}"/>
    <cellStyle name="Output 2 5 2 6 2" xfId="42608" xr:uid="{00000000-0005-0000-0000-000044A70000}"/>
    <cellStyle name="Output 2 5 2 6 2 2" xfId="42609" xr:uid="{00000000-0005-0000-0000-000045A70000}"/>
    <cellStyle name="Output 2 5 2 6 2 3" xfId="42610" xr:uid="{00000000-0005-0000-0000-000046A70000}"/>
    <cellStyle name="Output 2 5 2 6 2 4" xfId="42611" xr:uid="{00000000-0005-0000-0000-000047A70000}"/>
    <cellStyle name="Output 2 5 2 6 3" xfId="42612" xr:uid="{00000000-0005-0000-0000-000048A70000}"/>
    <cellStyle name="Output 2 5 2 6 4" xfId="42613" xr:uid="{00000000-0005-0000-0000-000049A70000}"/>
    <cellStyle name="Output 2 5 2 7" xfId="42614" xr:uid="{00000000-0005-0000-0000-00004AA70000}"/>
    <cellStyle name="Output 2 5 2 7 2" xfId="42615" xr:uid="{00000000-0005-0000-0000-00004BA70000}"/>
    <cellStyle name="Output 2 5 2 7 2 2" xfId="42616" xr:uid="{00000000-0005-0000-0000-00004CA70000}"/>
    <cellStyle name="Output 2 5 2 7 2 3" xfId="42617" xr:uid="{00000000-0005-0000-0000-00004DA70000}"/>
    <cellStyle name="Output 2 5 2 7 2 4" xfId="42618" xr:uid="{00000000-0005-0000-0000-00004EA70000}"/>
    <cellStyle name="Output 2 5 2 7 3" xfId="42619" xr:uid="{00000000-0005-0000-0000-00004FA70000}"/>
    <cellStyle name="Output 2 5 2 7 4" xfId="42620" xr:uid="{00000000-0005-0000-0000-000050A70000}"/>
    <cellStyle name="Output 2 5 2 8" xfId="42621" xr:uid="{00000000-0005-0000-0000-000051A70000}"/>
    <cellStyle name="Output 2 5 2 8 2" xfId="42622" xr:uid="{00000000-0005-0000-0000-000052A70000}"/>
    <cellStyle name="Output 2 5 2 8 2 2" xfId="42623" xr:uid="{00000000-0005-0000-0000-000053A70000}"/>
    <cellStyle name="Output 2 5 2 8 2 3" xfId="42624" xr:uid="{00000000-0005-0000-0000-000054A70000}"/>
    <cellStyle name="Output 2 5 2 8 2 4" xfId="42625" xr:uid="{00000000-0005-0000-0000-000055A70000}"/>
    <cellStyle name="Output 2 5 2 8 3" xfId="42626" xr:uid="{00000000-0005-0000-0000-000056A70000}"/>
    <cellStyle name="Output 2 5 2 8 4" xfId="42627" xr:uid="{00000000-0005-0000-0000-000057A70000}"/>
    <cellStyle name="Output 2 5 2 9" xfId="42628" xr:uid="{00000000-0005-0000-0000-000058A70000}"/>
    <cellStyle name="Output 2 5 2 9 2" xfId="42629" xr:uid="{00000000-0005-0000-0000-000059A70000}"/>
    <cellStyle name="Output 2 5 2 9 3" xfId="42630" xr:uid="{00000000-0005-0000-0000-00005AA70000}"/>
    <cellStyle name="Output 2 5 2 9 4" xfId="42631" xr:uid="{00000000-0005-0000-0000-00005BA70000}"/>
    <cellStyle name="Output 2 5 3" xfId="42632" xr:uid="{00000000-0005-0000-0000-00005CA70000}"/>
    <cellStyle name="Output 2 5 3 10" xfId="42633" xr:uid="{00000000-0005-0000-0000-00005DA70000}"/>
    <cellStyle name="Output 2 5 3 11" xfId="42634" xr:uid="{00000000-0005-0000-0000-00005EA70000}"/>
    <cellStyle name="Output 2 5 3 2" xfId="42635" xr:uid="{00000000-0005-0000-0000-00005FA70000}"/>
    <cellStyle name="Output 2 5 3 2 2" xfId="42636" xr:uid="{00000000-0005-0000-0000-000060A70000}"/>
    <cellStyle name="Output 2 5 3 2 2 2" xfId="42637" xr:uid="{00000000-0005-0000-0000-000061A70000}"/>
    <cellStyle name="Output 2 5 3 2 2 3" xfId="42638" xr:uid="{00000000-0005-0000-0000-000062A70000}"/>
    <cellStyle name="Output 2 5 3 2 2 4" xfId="42639" xr:uid="{00000000-0005-0000-0000-000063A70000}"/>
    <cellStyle name="Output 2 5 3 2 3" xfId="42640" xr:uid="{00000000-0005-0000-0000-000064A70000}"/>
    <cellStyle name="Output 2 5 3 2 4" xfId="42641" xr:uid="{00000000-0005-0000-0000-000065A70000}"/>
    <cellStyle name="Output 2 5 3 3" xfId="42642" xr:uid="{00000000-0005-0000-0000-000066A70000}"/>
    <cellStyle name="Output 2 5 3 3 2" xfId="42643" xr:uid="{00000000-0005-0000-0000-000067A70000}"/>
    <cellStyle name="Output 2 5 3 3 2 2" xfId="42644" xr:uid="{00000000-0005-0000-0000-000068A70000}"/>
    <cellStyle name="Output 2 5 3 3 2 3" xfId="42645" xr:uid="{00000000-0005-0000-0000-000069A70000}"/>
    <cellStyle name="Output 2 5 3 3 2 4" xfId="42646" xr:uid="{00000000-0005-0000-0000-00006AA70000}"/>
    <cellStyle name="Output 2 5 3 3 3" xfId="42647" xr:uid="{00000000-0005-0000-0000-00006BA70000}"/>
    <cellStyle name="Output 2 5 3 3 4" xfId="42648" xr:uid="{00000000-0005-0000-0000-00006CA70000}"/>
    <cellStyle name="Output 2 5 3 4" xfId="42649" xr:uid="{00000000-0005-0000-0000-00006DA70000}"/>
    <cellStyle name="Output 2 5 3 4 2" xfId="42650" xr:uid="{00000000-0005-0000-0000-00006EA70000}"/>
    <cellStyle name="Output 2 5 3 4 2 2" xfId="42651" xr:uid="{00000000-0005-0000-0000-00006FA70000}"/>
    <cellStyle name="Output 2 5 3 4 2 3" xfId="42652" xr:uid="{00000000-0005-0000-0000-000070A70000}"/>
    <cellStyle name="Output 2 5 3 4 2 4" xfId="42653" xr:uid="{00000000-0005-0000-0000-000071A70000}"/>
    <cellStyle name="Output 2 5 3 4 3" xfId="42654" xr:uid="{00000000-0005-0000-0000-000072A70000}"/>
    <cellStyle name="Output 2 5 3 4 4" xfId="42655" xr:uid="{00000000-0005-0000-0000-000073A70000}"/>
    <cellStyle name="Output 2 5 3 5" xfId="42656" xr:uid="{00000000-0005-0000-0000-000074A70000}"/>
    <cellStyle name="Output 2 5 3 5 2" xfId="42657" xr:uid="{00000000-0005-0000-0000-000075A70000}"/>
    <cellStyle name="Output 2 5 3 5 2 2" xfId="42658" xr:uid="{00000000-0005-0000-0000-000076A70000}"/>
    <cellStyle name="Output 2 5 3 5 2 3" xfId="42659" xr:uid="{00000000-0005-0000-0000-000077A70000}"/>
    <cellStyle name="Output 2 5 3 5 2 4" xfId="42660" xr:uid="{00000000-0005-0000-0000-000078A70000}"/>
    <cellStyle name="Output 2 5 3 5 3" xfId="42661" xr:uid="{00000000-0005-0000-0000-000079A70000}"/>
    <cellStyle name="Output 2 5 3 5 4" xfId="42662" xr:uid="{00000000-0005-0000-0000-00007AA70000}"/>
    <cellStyle name="Output 2 5 3 6" xfId="42663" xr:uid="{00000000-0005-0000-0000-00007BA70000}"/>
    <cellStyle name="Output 2 5 3 6 2" xfId="42664" xr:uid="{00000000-0005-0000-0000-00007CA70000}"/>
    <cellStyle name="Output 2 5 3 6 2 2" xfId="42665" xr:uid="{00000000-0005-0000-0000-00007DA70000}"/>
    <cellStyle name="Output 2 5 3 6 2 3" xfId="42666" xr:uid="{00000000-0005-0000-0000-00007EA70000}"/>
    <cellStyle name="Output 2 5 3 6 2 4" xfId="42667" xr:uid="{00000000-0005-0000-0000-00007FA70000}"/>
    <cellStyle name="Output 2 5 3 6 3" xfId="42668" xr:uid="{00000000-0005-0000-0000-000080A70000}"/>
    <cellStyle name="Output 2 5 3 6 4" xfId="42669" xr:uid="{00000000-0005-0000-0000-000081A70000}"/>
    <cellStyle name="Output 2 5 3 7" xfId="42670" xr:uid="{00000000-0005-0000-0000-000082A70000}"/>
    <cellStyle name="Output 2 5 3 7 2" xfId="42671" xr:uid="{00000000-0005-0000-0000-000083A70000}"/>
    <cellStyle name="Output 2 5 3 7 2 2" xfId="42672" xr:uid="{00000000-0005-0000-0000-000084A70000}"/>
    <cellStyle name="Output 2 5 3 7 2 3" xfId="42673" xr:uid="{00000000-0005-0000-0000-000085A70000}"/>
    <cellStyle name="Output 2 5 3 7 2 4" xfId="42674" xr:uid="{00000000-0005-0000-0000-000086A70000}"/>
    <cellStyle name="Output 2 5 3 7 3" xfId="42675" xr:uid="{00000000-0005-0000-0000-000087A70000}"/>
    <cellStyle name="Output 2 5 3 7 4" xfId="42676" xr:uid="{00000000-0005-0000-0000-000088A70000}"/>
    <cellStyle name="Output 2 5 3 8" xfId="42677" xr:uid="{00000000-0005-0000-0000-000089A70000}"/>
    <cellStyle name="Output 2 5 3 8 2" xfId="42678" xr:uid="{00000000-0005-0000-0000-00008AA70000}"/>
    <cellStyle name="Output 2 5 3 8 2 2" xfId="42679" xr:uid="{00000000-0005-0000-0000-00008BA70000}"/>
    <cellStyle name="Output 2 5 3 8 2 3" xfId="42680" xr:uid="{00000000-0005-0000-0000-00008CA70000}"/>
    <cellStyle name="Output 2 5 3 8 2 4" xfId="42681" xr:uid="{00000000-0005-0000-0000-00008DA70000}"/>
    <cellStyle name="Output 2 5 3 8 3" xfId="42682" xr:uid="{00000000-0005-0000-0000-00008EA70000}"/>
    <cellStyle name="Output 2 5 3 8 4" xfId="42683" xr:uid="{00000000-0005-0000-0000-00008FA70000}"/>
    <cellStyle name="Output 2 5 3 9" xfId="42684" xr:uid="{00000000-0005-0000-0000-000090A70000}"/>
    <cellStyle name="Output 2 5 3 9 2" xfId="42685" xr:uid="{00000000-0005-0000-0000-000091A70000}"/>
    <cellStyle name="Output 2 5 3 9 3" xfId="42686" xr:uid="{00000000-0005-0000-0000-000092A70000}"/>
    <cellStyle name="Output 2 5 3 9 4" xfId="42687" xr:uid="{00000000-0005-0000-0000-000093A70000}"/>
    <cellStyle name="Output 2 5 4" xfId="42688" xr:uid="{00000000-0005-0000-0000-000094A70000}"/>
    <cellStyle name="Output 2 5 4 2" xfId="42689" xr:uid="{00000000-0005-0000-0000-000095A70000}"/>
    <cellStyle name="Output 2 5 4 2 2" xfId="42690" xr:uid="{00000000-0005-0000-0000-000096A70000}"/>
    <cellStyle name="Output 2 5 4 2 3" xfId="42691" xr:uid="{00000000-0005-0000-0000-000097A70000}"/>
    <cellStyle name="Output 2 5 4 2 4" xfId="42692" xr:uid="{00000000-0005-0000-0000-000098A70000}"/>
    <cellStyle name="Output 2 5 4 3" xfId="42693" xr:uid="{00000000-0005-0000-0000-000099A70000}"/>
    <cellStyle name="Output 2 5 4 4" xfId="42694" xr:uid="{00000000-0005-0000-0000-00009AA70000}"/>
    <cellStyle name="Output 2 5 5" xfId="42695" xr:uid="{00000000-0005-0000-0000-00009BA70000}"/>
    <cellStyle name="Output 2 5 5 2" xfId="42696" xr:uid="{00000000-0005-0000-0000-00009CA70000}"/>
    <cellStyle name="Output 2 5 5 2 2" xfId="42697" xr:uid="{00000000-0005-0000-0000-00009DA70000}"/>
    <cellStyle name="Output 2 5 5 2 3" xfId="42698" xr:uid="{00000000-0005-0000-0000-00009EA70000}"/>
    <cellStyle name="Output 2 5 5 2 4" xfId="42699" xr:uid="{00000000-0005-0000-0000-00009FA70000}"/>
    <cellStyle name="Output 2 5 5 3" xfId="42700" xr:uid="{00000000-0005-0000-0000-0000A0A70000}"/>
    <cellStyle name="Output 2 5 5 4" xfId="42701" xr:uid="{00000000-0005-0000-0000-0000A1A70000}"/>
    <cellStyle name="Output 2 5 6" xfId="42702" xr:uid="{00000000-0005-0000-0000-0000A2A70000}"/>
    <cellStyle name="Output 2 5 6 2" xfId="42703" xr:uid="{00000000-0005-0000-0000-0000A3A70000}"/>
    <cellStyle name="Output 2 5 6 2 2" xfId="42704" xr:uid="{00000000-0005-0000-0000-0000A4A70000}"/>
    <cellStyle name="Output 2 5 6 2 3" xfId="42705" xr:uid="{00000000-0005-0000-0000-0000A5A70000}"/>
    <cellStyle name="Output 2 5 6 2 4" xfId="42706" xr:uid="{00000000-0005-0000-0000-0000A6A70000}"/>
    <cellStyle name="Output 2 5 6 3" xfId="42707" xr:uid="{00000000-0005-0000-0000-0000A7A70000}"/>
    <cellStyle name="Output 2 5 6 4" xfId="42708" xr:uid="{00000000-0005-0000-0000-0000A8A70000}"/>
    <cellStyle name="Output 2 5 7" xfId="42709" xr:uid="{00000000-0005-0000-0000-0000A9A70000}"/>
    <cellStyle name="Output 2 5 7 2" xfId="42710" xr:uid="{00000000-0005-0000-0000-0000AAA70000}"/>
    <cellStyle name="Output 2 5 7 2 2" xfId="42711" xr:uid="{00000000-0005-0000-0000-0000ABA70000}"/>
    <cellStyle name="Output 2 5 7 2 3" xfId="42712" xr:uid="{00000000-0005-0000-0000-0000ACA70000}"/>
    <cellStyle name="Output 2 5 7 2 4" xfId="42713" xr:uid="{00000000-0005-0000-0000-0000ADA70000}"/>
    <cellStyle name="Output 2 5 7 3" xfId="42714" xr:uid="{00000000-0005-0000-0000-0000AEA70000}"/>
    <cellStyle name="Output 2 5 7 4" xfId="42715" xr:uid="{00000000-0005-0000-0000-0000AFA70000}"/>
    <cellStyle name="Output 2 5 8" xfId="42716" xr:uid="{00000000-0005-0000-0000-0000B0A70000}"/>
    <cellStyle name="Output 2 5 8 2" xfId="42717" xr:uid="{00000000-0005-0000-0000-0000B1A70000}"/>
    <cellStyle name="Output 2 5 8 2 2" xfId="42718" xr:uid="{00000000-0005-0000-0000-0000B2A70000}"/>
    <cellStyle name="Output 2 5 8 2 3" xfId="42719" xr:uid="{00000000-0005-0000-0000-0000B3A70000}"/>
    <cellStyle name="Output 2 5 8 2 4" xfId="42720" xr:uid="{00000000-0005-0000-0000-0000B4A70000}"/>
    <cellStyle name="Output 2 5 8 3" xfId="42721" xr:uid="{00000000-0005-0000-0000-0000B5A70000}"/>
    <cellStyle name="Output 2 5 8 4" xfId="42722" xr:uid="{00000000-0005-0000-0000-0000B6A70000}"/>
    <cellStyle name="Output 2 5 9" xfId="42723" xr:uid="{00000000-0005-0000-0000-0000B7A70000}"/>
    <cellStyle name="Output 2 5 9 2" xfId="42724" xr:uid="{00000000-0005-0000-0000-0000B8A70000}"/>
    <cellStyle name="Output 2 5 9 2 2" xfId="42725" xr:uid="{00000000-0005-0000-0000-0000B9A70000}"/>
    <cellStyle name="Output 2 5 9 2 3" xfId="42726" xr:uid="{00000000-0005-0000-0000-0000BAA70000}"/>
    <cellStyle name="Output 2 5 9 2 4" xfId="42727" xr:uid="{00000000-0005-0000-0000-0000BBA70000}"/>
    <cellStyle name="Output 2 5 9 3" xfId="42728" xr:uid="{00000000-0005-0000-0000-0000BCA70000}"/>
    <cellStyle name="Output 2 5 9 4" xfId="42729" xr:uid="{00000000-0005-0000-0000-0000BDA70000}"/>
    <cellStyle name="Output 2 6" xfId="42730" xr:uid="{00000000-0005-0000-0000-0000BEA70000}"/>
    <cellStyle name="Output 2 6 10" xfId="42731" xr:uid="{00000000-0005-0000-0000-0000BFA70000}"/>
    <cellStyle name="Output 2 6 10 10" xfId="42732" xr:uid="{00000000-0005-0000-0000-0000C0A70000}"/>
    <cellStyle name="Output 2 6 10 11" xfId="42733" xr:uid="{00000000-0005-0000-0000-0000C1A70000}"/>
    <cellStyle name="Output 2 6 10 12" xfId="42734" xr:uid="{00000000-0005-0000-0000-0000C2A70000}"/>
    <cellStyle name="Output 2 6 10 2" xfId="42735" xr:uid="{00000000-0005-0000-0000-0000C3A70000}"/>
    <cellStyle name="Output 2 6 10 2 2" xfId="42736" xr:uid="{00000000-0005-0000-0000-0000C4A70000}"/>
    <cellStyle name="Output 2 6 10 2 3" xfId="42737" xr:uid="{00000000-0005-0000-0000-0000C5A70000}"/>
    <cellStyle name="Output 2 6 10 3" xfId="42738" xr:uid="{00000000-0005-0000-0000-0000C6A70000}"/>
    <cellStyle name="Output 2 6 10 3 2" xfId="42739" xr:uid="{00000000-0005-0000-0000-0000C7A70000}"/>
    <cellStyle name="Output 2 6 10 3 3" xfId="42740" xr:uid="{00000000-0005-0000-0000-0000C8A70000}"/>
    <cellStyle name="Output 2 6 10 4" xfId="42741" xr:uid="{00000000-0005-0000-0000-0000C9A70000}"/>
    <cellStyle name="Output 2 6 10 4 2" xfId="42742" xr:uid="{00000000-0005-0000-0000-0000CAA70000}"/>
    <cellStyle name="Output 2 6 10 4 3" xfId="42743" xr:uid="{00000000-0005-0000-0000-0000CBA70000}"/>
    <cellStyle name="Output 2 6 10 5" xfId="42744" xr:uid="{00000000-0005-0000-0000-0000CCA70000}"/>
    <cellStyle name="Output 2 6 10 5 2" xfId="42745" xr:uid="{00000000-0005-0000-0000-0000CDA70000}"/>
    <cellStyle name="Output 2 6 10 5 3" xfId="42746" xr:uid="{00000000-0005-0000-0000-0000CEA70000}"/>
    <cellStyle name="Output 2 6 10 6" xfId="42747" xr:uid="{00000000-0005-0000-0000-0000CFA70000}"/>
    <cellStyle name="Output 2 6 10 6 2" xfId="42748" xr:uid="{00000000-0005-0000-0000-0000D0A70000}"/>
    <cellStyle name="Output 2 6 10 6 3" xfId="42749" xr:uid="{00000000-0005-0000-0000-0000D1A70000}"/>
    <cellStyle name="Output 2 6 10 7" xfId="42750" xr:uid="{00000000-0005-0000-0000-0000D2A70000}"/>
    <cellStyle name="Output 2 6 10 7 2" xfId="42751" xr:uid="{00000000-0005-0000-0000-0000D3A70000}"/>
    <cellStyle name="Output 2 6 10 7 3" xfId="42752" xr:uid="{00000000-0005-0000-0000-0000D4A70000}"/>
    <cellStyle name="Output 2 6 10 8" xfId="42753" xr:uid="{00000000-0005-0000-0000-0000D5A70000}"/>
    <cellStyle name="Output 2 6 10 8 2" xfId="42754" xr:uid="{00000000-0005-0000-0000-0000D6A70000}"/>
    <cellStyle name="Output 2 6 10 8 3" xfId="42755" xr:uid="{00000000-0005-0000-0000-0000D7A70000}"/>
    <cellStyle name="Output 2 6 10 9" xfId="42756" xr:uid="{00000000-0005-0000-0000-0000D8A70000}"/>
    <cellStyle name="Output 2 6 10 9 2" xfId="42757" xr:uid="{00000000-0005-0000-0000-0000D9A70000}"/>
    <cellStyle name="Output 2 6 10 9 3" xfId="42758" xr:uid="{00000000-0005-0000-0000-0000DAA70000}"/>
    <cellStyle name="Output 2 6 11" xfId="42759" xr:uid="{00000000-0005-0000-0000-0000DBA70000}"/>
    <cellStyle name="Output 2 6 11 2" xfId="42760" xr:uid="{00000000-0005-0000-0000-0000DCA70000}"/>
    <cellStyle name="Output 2 6 11 3" xfId="42761" xr:uid="{00000000-0005-0000-0000-0000DDA70000}"/>
    <cellStyle name="Output 2 6 12" xfId="42762" xr:uid="{00000000-0005-0000-0000-0000DEA70000}"/>
    <cellStyle name="Output 2 6 12 2" xfId="42763" xr:uid="{00000000-0005-0000-0000-0000DFA70000}"/>
    <cellStyle name="Output 2 6 12 3" xfId="42764" xr:uid="{00000000-0005-0000-0000-0000E0A70000}"/>
    <cellStyle name="Output 2 6 13" xfId="42765" xr:uid="{00000000-0005-0000-0000-0000E1A70000}"/>
    <cellStyle name="Output 2 6 13 2" xfId="42766" xr:uid="{00000000-0005-0000-0000-0000E2A70000}"/>
    <cellStyle name="Output 2 6 13 3" xfId="42767" xr:uid="{00000000-0005-0000-0000-0000E3A70000}"/>
    <cellStyle name="Output 2 6 14" xfId="42768" xr:uid="{00000000-0005-0000-0000-0000E4A70000}"/>
    <cellStyle name="Output 2 6 14 2" xfId="42769" xr:uid="{00000000-0005-0000-0000-0000E5A70000}"/>
    <cellStyle name="Output 2 6 14 3" xfId="42770" xr:uid="{00000000-0005-0000-0000-0000E6A70000}"/>
    <cellStyle name="Output 2 6 15" xfId="42771" xr:uid="{00000000-0005-0000-0000-0000E7A70000}"/>
    <cellStyle name="Output 2 6 15 2" xfId="42772" xr:uid="{00000000-0005-0000-0000-0000E8A70000}"/>
    <cellStyle name="Output 2 6 15 3" xfId="42773" xr:uid="{00000000-0005-0000-0000-0000E9A70000}"/>
    <cellStyle name="Output 2 6 16" xfId="42774" xr:uid="{00000000-0005-0000-0000-0000EAA70000}"/>
    <cellStyle name="Output 2 6 16 2" xfId="42775" xr:uid="{00000000-0005-0000-0000-0000EBA70000}"/>
    <cellStyle name="Output 2 6 16 3" xfId="42776" xr:uid="{00000000-0005-0000-0000-0000ECA70000}"/>
    <cellStyle name="Output 2 6 17" xfId="42777" xr:uid="{00000000-0005-0000-0000-0000EDA70000}"/>
    <cellStyle name="Output 2 6 17 2" xfId="42778" xr:uid="{00000000-0005-0000-0000-0000EEA70000}"/>
    <cellStyle name="Output 2 6 17 3" xfId="42779" xr:uid="{00000000-0005-0000-0000-0000EFA70000}"/>
    <cellStyle name="Output 2 6 18" xfId="42780" xr:uid="{00000000-0005-0000-0000-0000F0A70000}"/>
    <cellStyle name="Output 2 6 18 2" xfId="42781" xr:uid="{00000000-0005-0000-0000-0000F1A70000}"/>
    <cellStyle name="Output 2 6 18 3" xfId="42782" xr:uid="{00000000-0005-0000-0000-0000F2A70000}"/>
    <cellStyle name="Output 2 6 19" xfId="42783" xr:uid="{00000000-0005-0000-0000-0000F3A70000}"/>
    <cellStyle name="Output 2 6 19 2" xfId="42784" xr:uid="{00000000-0005-0000-0000-0000F4A70000}"/>
    <cellStyle name="Output 2 6 19 3" xfId="42785" xr:uid="{00000000-0005-0000-0000-0000F5A70000}"/>
    <cellStyle name="Output 2 6 2" xfId="42786" xr:uid="{00000000-0005-0000-0000-0000F6A70000}"/>
    <cellStyle name="Output 2 6 2 10" xfId="42787" xr:uid="{00000000-0005-0000-0000-0000F7A70000}"/>
    <cellStyle name="Output 2 6 2 11" xfId="42788" xr:uid="{00000000-0005-0000-0000-0000F8A70000}"/>
    <cellStyle name="Output 2 6 2 12" xfId="42789" xr:uid="{00000000-0005-0000-0000-0000F9A70000}"/>
    <cellStyle name="Output 2 6 2 2" xfId="42790" xr:uid="{00000000-0005-0000-0000-0000FAA70000}"/>
    <cellStyle name="Output 2 6 2 2 2" xfId="42791" xr:uid="{00000000-0005-0000-0000-0000FBA70000}"/>
    <cellStyle name="Output 2 6 2 2 3" xfId="42792" xr:uid="{00000000-0005-0000-0000-0000FCA70000}"/>
    <cellStyle name="Output 2 6 2 3" xfId="42793" xr:uid="{00000000-0005-0000-0000-0000FDA70000}"/>
    <cellStyle name="Output 2 6 2 3 2" xfId="42794" xr:uid="{00000000-0005-0000-0000-0000FEA70000}"/>
    <cellStyle name="Output 2 6 2 3 3" xfId="42795" xr:uid="{00000000-0005-0000-0000-0000FFA70000}"/>
    <cellStyle name="Output 2 6 2 4" xfId="42796" xr:uid="{00000000-0005-0000-0000-000000A80000}"/>
    <cellStyle name="Output 2 6 2 4 2" xfId="42797" xr:uid="{00000000-0005-0000-0000-000001A80000}"/>
    <cellStyle name="Output 2 6 2 4 3" xfId="42798" xr:uid="{00000000-0005-0000-0000-000002A80000}"/>
    <cellStyle name="Output 2 6 2 5" xfId="42799" xr:uid="{00000000-0005-0000-0000-000003A80000}"/>
    <cellStyle name="Output 2 6 2 5 2" xfId="42800" xr:uid="{00000000-0005-0000-0000-000004A80000}"/>
    <cellStyle name="Output 2 6 2 5 3" xfId="42801" xr:uid="{00000000-0005-0000-0000-000005A80000}"/>
    <cellStyle name="Output 2 6 2 6" xfId="42802" xr:uid="{00000000-0005-0000-0000-000006A80000}"/>
    <cellStyle name="Output 2 6 2 6 2" xfId="42803" xr:uid="{00000000-0005-0000-0000-000007A80000}"/>
    <cellStyle name="Output 2 6 2 6 3" xfId="42804" xr:uid="{00000000-0005-0000-0000-000008A80000}"/>
    <cellStyle name="Output 2 6 2 7" xfId="42805" xr:uid="{00000000-0005-0000-0000-000009A80000}"/>
    <cellStyle name="Output 2 6 2 7 2" xfId="42806" xr:uid="{00000000-0005-0000-0000-00000AA80000}"/>
    <cellStyle name="Output 2 6 2 7 3" xfId="42807" xr:uid="{00000000-0005-0000-0000-00000BA80000}"/>
    <cellStyle name="Output 2 6 2 8" xfId="42808" xr:uid="{00000000-0005-0000-0000-00000CA80000}"/>
    <cellStyle name="Output 2 6 2 8 2" xfId="42809" xr:uid="{00000000-0005-0000-0000-00000DA80000}"/>
    <cellStyle name="Output 2 6 2 8 3" xfId="42810" xr:uid="{00000000-0005-0000-0000-00000EA80000}"/>
    <cellStyle name="Output 2 6 2 9" xfId="42811" xr:uid="{00000000-0005-0000-0000-00000FA80000}"/>
    <cellStyle name="Output 2 6 2 9 2" xfId="42812" xr:uid="{00000000-0005-0000-0000-000010A80000}"/>
    <cellStyle name="Output 2 6 2 9 3" xfId="42813" xr:uid="{00000000-0005-0000-0000-000011A80000}"/>
    <cellStyle name="Output 2 6 20" xfId="42814" xr:uid="{00000000-0005-0000-0000-000012A80000}"/>
    <cellStyle name="Output 2 6 21" xfId="42815" xr:uid="{00000000-0005-0000-0000-000013A80000}"/>
    <cellStyle name="Output 2 6 3" xfId="42816" xr:uid="{00000000-0005-0000-0000-000014A80000}"/>
    <cellStyle name="Output 2 6 3 10" xfId="42817" xr:uid="{00000000-0005-0000-0000-000015A80000}"/>
    <cellStyle name="Output 2 6 3 11" xfId="42818" xr:uid="{00000000-0005-0000-0000-000016A80000}"/>
    <cellStyle name="Output 2 6 3 12" xfId="42819" xr:uid="{00000000-0005-0000-0000-000017A80000}"/>
    <cellStyle name="Output 2 6 3 2" xfId="42820" xr:uid="{00000000-0005-0000-0000-000018A80000}"/>
    <cellStyle name="Output 2 6 3 2 2" xfId="42821" xr:uid="{00000000-0005-0000-0000-000019A80000}"/>
    <cellStyle name="Output 2 6 3 2 3" xfId="42822" xr:uid="{00000000-0005-0000-0000-00001AA80000}"/>
    <cellStyle name="Output 2 6 3 3" xfId="42823" xr:uid="{00000000-0005-0000-0000-00001BA80000}"/>
    <cellStyle name="Output 2 6 3 3 2" xfId="42824" xr:uid="{00000000-0005-0000-0000-00001CA80000}"/>
    <cellStyle name="Output 2 6 3 3 3" xfId="42825" xr:uid="{00000000-0005-0000-0000-00001DA80000}"/>
    <cellStyle name="Output 2 6 3 4" xfId="42826" xr:uid="{00000000-0005-0000-0000-00001EA80000}"/>
    <cellStyle name="Output 2 6 3 4 2" xfId="42827" xr:uid="{00000000-0005-0000-0000-00001FA80000}"/>
    <cellStyle name="Output 2 6 3 4 3" xfId="42828" xr:uid="{00000000-0005-0000-0000-000020A80000}"/>
    <cellStyle name="Output 2 6 3 5" xfId="42829" xr:uid="{00000000-0005-0000-0000-000021A80000}"/>
    <cellStyle name="Output 2 6 3 5 2" xfId="42830" xr:uid="{00000000-0005-0000-0000-000022A80000}"/>
    <cellStyle name="Output 2 6 3 5 3" xfId="42831" xr:uid="{00000000-0005-0000-0000-000023A80000}"/>
    <cellStyle name="Output 2 6 3 6" xfId="42832" xr:uid="{00000000-0005-0000-0000-000024A80000}"/>
    <cellStyle name="Output 2 6 3 6 2" xfId="42833" xr:uid="{00000000-0005-0000-0000-000025A80000}"/>
    <cellStyle name="Output 2 6 3 6 3" xfId="42834" xr:uid="{00000000-0005-0000-0000-000026A80000}"/>
    <cellStyle name="Output 2 6 3 7" xfId="42835" xr:uid="{00000000-0005-0000-0000-000027A80000}"/>
    <cellStyle name="Output 2 6 3 7 2" xfId="42836" xr:uid="{00000000-0005-0000-0000-000028A80000}"/>
    <cellStyle name="Output 2 6 3 7 3" xfId="42837" xr:uid="{00000000-0005-0000-0000-000029A80000}"/>
    <cellStyle name="Output 2 6 3 8" xfId="42838" xr:uid="{00000000-0005-0000-0000-00002AA80000}"/>
    <cellStyle name="Output 2 6 3 8 2" xfId="42839" xr:uid="{00000000-0005-0000-0000-00002BA80000}"/>
    <cellStyle name="Output 2 6 3 8 3" xfId="42840" xr:uid="{00000000-0005-0000-0000-00002CA80000}"/>
    <cellStyle name="Output 2 6 3 9" xfId="42841" xr:uid="{00000000-0005-0000-0000-00002DA80000}"/>
    <cellStyle name="Output 2 6 3 9 2" xfId="42842" xr:uid="{00000000-0005-0000-0000-00002EA80000}"/>
    <cellStyle name="Output 2 6 3 9 3" xfId="42843" xr:uid="{00000000-0005-0000-0000-00002FA80000}"/>
    <cellStyle name="Output 2 6 4" xfId="42844" xr:uid="{00000000-0005-0000-0000-000030A80000}"/>
    <cellStyle name="Output 2 6 4 10" xfId="42845" xr:uid="{00000000-0005-0000-0000-000031A80000}"/>
    <cellStyle name="Output 2 6 4 11" xfId="42846" xr:uid="{00000000-0005-0000-0000-000032A80000}"/>
    <cellStyle name="Output 2 6 4 12" xfId="42847" xr:uid="{00000000-0005-0000-0000-000033A80000}"/>
    <cellStyle name="Output 2 6 4 2" xfId="42848" xr:uid="{00000000-0005-0000-0000-000034A80000}"/>
    <cellStyle name="Output 2 6 4 2 2" xfId="42849" xr:uid="{00000000-0005-0000-0000-000035A80000}"/>
    <cellStyle name="Output 2 6 4 2 3" xfId="42850" xr:uid="{00000000-0005-0000-0000-000036A80000}"/>
    <cellStyle name="Output 2 6 4 3" xfId="42851" xr:uid="{00000000-0005-0000-0000-000037A80000}"/>
    <cellStyle name="Output 2 6 4 3 2" xfId="42852" xr:uid="{00000000-0005-0000-0000-000038A80000}"/>
    <cellStyle name="Output 2 6 4 3 3" xfId="42853" xr:uid="{00000000-0005-0000-0000-000039A80000}"/>
    <cellStyle name="Output 2 6 4 4" xfId="42854" xr:uid="{00000000-0005-0000-0000-00003AA80000}"/>
    <cellStyle name="Output 2 6 4 4 2" xfId="42855" xr:uid="{00000000-0005-0000-0000-00003BA80000}"/>
    <cellStyle name="Output 2 6 4 4 3" xfId="42856" xr:uid="{00000000-0005-0000-0000-00003CA80000}"/>
    <cellStyle name="Output 2 6 4 5" xfId="42857" xr:uid="{00000000-0005-0000-0000-00003DA80000}"/>
    <cellStyle name="Output 2 6 4 5 2" xfId="42858" xr:uid="{00000000-0005-0000-0000-00003EA80000}"/>
    <cellStyle name="Output 2 6 4 5 3" xfId="42859" xr:uid="{00000000-0005-0000-0000-00003FA80000}"/>
    <cellStyle name="Output 2 6 4 6" xfId="42860" xr:uid="{00000000-0005-0000-0000-000040A80000}"/>
    <cellStyle name="Output 2 6 4 6 2" xfId="42861" xr:uid="{00000000-0005-0000-0000-000041A80000}"/>
    <cellStyle name="Output 2 6 4 6 3" xfId="42862" xr:uid="{00000000-0005-0000-0000-000042A80000}"/>
    <cellStyle name="Output 2 6 4 7" xfId="42863" xr:uid="{00000000-0005-0000-0000-000043A80000}"/>
    <cellStyle name="Output 2 6 4 7 2" xfId="42864" xr:uid="{00000000-0005-0000-0000-000044A80000}"/>
    <cellStyle name="Output 2 6 4 7 3" xfId="42865" xr:uid="{00000000-0005-0000-0000-000045A80000}"/>
    <cellStyle name="Output 2 6 4 8" xfId="42866" xr:uid="{00000000-0005-0000-0000-000046A80000}"/>
    <cellStyle name="Output 2 6 4 8 2" xfId="42867" xr:uid="{00000000-0005-0000-0000-000047A80000}"/>
    <cellStyle name="Output 2 6 4 8 3" xfId="42868" xr:uid="{00000000-0005-0000-0000-000048A80000}"/>
    <cellStyle name="Output 2 6 4 9" xfId="42869" xr:uid="{00000000-0005-0000-0000-000049A80000}"/>
    <cellStyle name="Output 2 6 4 9 2" xfId="42870" xr:uid="{00000000-0005-0000-0000-00004AA80000}"/>
    <cellStyle name="Output 2 6 4 9 3" xfId="42871" xr:uid="{00000000-0005-0000-0000-00004BA80000}"/>
    <cellStyle name="Output 2 6 5" xfId="42872" xr:uid="{00000000-0005-0000-0000-00004CA80000}"/>
    <cellStyle name="Output 2 6 5 10" xfId="42873" xr:uid="{00000000-0005-0000-0000-00004DA80000}"/>
    <cellStyle name="Output 2 6 5 11" xfId="42874" xr:uid="{00000000-0005-0000-0000-00004EA80000}"/>
    <cellStyle name="Output 2 6 5 12" xfId="42875" xr:uid="{00000000-0005-0000-0000-00004FA80000}"/>
    <cellStyle name="Output 2 6 5 2" xfId="42876" xr:uid="{00000000-0005-0000-0000-000050A80000}"/>
    <cellStyle name="Output 2 6 5 2 2" xfId="42877" xr:uid="{00000000-0005-0000-0000-000051A80000}"/>
    <cellStyle name="Output 2 6 5 2 3" xfId="42878" xr:uid="{00000000-0005-0000-0000-000052A80000}"/>
    <cellStyle name="Output 2 6 5 3" xfId="42879" xr:uid="{00000000-0005-0000-0000-000053A80000}"/>
    <cellStyle name="Output 2 6 5 3 2" xfId="42880" xr:uid="{00000000-0005-0000-0000-000054A80000}"/>
    <cellStyle name="Output 2 6 5 3 3" xfId="42881" xr:uid="{00000000-0005-0000-0000-000055A80000}"/>
    <cellStyle name="Output 2 6 5 4" xfId="42882" xr:uid="{00000000-0005-0000-0000-000056A80000}"/>
    <cellStyle name="Output 2 6 5 4 2" xfId="42883" xr:uid="{00000000-0005-0000-0000-000057A80000}"/>
    <cellStyle name="Output 2 6 5 4 3" xfId="42884" xr:uid="{00000000-0005-0000-0000-000058A80000}"/>
    <cellStyle name="Output 2 6 5 5" xfId="42885" xr:uid="{00000000-0005-0000-0000-000059A80000}"/>
    <cellStyle name="Output 2 6 5 5 2" xfId="42886" xr:uid="{00000000-0005-0000-0000-00005AA80000}"/>
    <cellStyle name="Output 2 6 5 5 3" xfId="42887" xr:uid="{00000000-0005-0000-0000-00005BA80000}"/>
    <cellStyle name="Output 2 6 5 6" xfId="42888" xr:uid="{00000000-0005-0000-0000-00005CA80000}"/>
    <cellStyle name="Output 2 6 5 6 2" xfId="42889" xr:uid="{00000000-0005-0000-0000-00005DA80000}"/>
    <cellStyle name="Output 2 6 5 6 3" xfId="42890" xr:uid="{00000000-0005-0000-0000-00005EA80000}"/>
    <cellStyle name="Output 2 6 5 7" xfId="42891" xr:uid="{00000000-0005-0000-0000-00005FA80000}"/>
    <cellStyle name="Output 2 6 5 7 2" xfId="42892" xr:uid="{00000000-0005-0000-0000-000060A80000}"/>
    <cellStyle name="Output 2 6 5 7 3" xfId="42893" xr:uid="{00000000-0005-0000-0000-000061A80000}"/>
    <cellStyle name="Output 2 6 5 8" xfId="42894" xr:uid="{00000000-0005-0000-0000-000062A80000}"/>
    <cellStyle name="Output 2 6 5 8 2" xfId="42895" xr:uid="{00000000-0005-0000-0000-000063A80000}"/>
    <cellStyle name="Output 2 6 5 8 3" xfId="42896" xr:uid="{00000000-0005-0000-0000-000064A80000}"/>
    <cellStyle name="Output 2 6 5 9" xfId="42897" xr:uid="{00000000-0005-0000-0000-000065A80000}"/>
    <cellStyle name="Output 2 6 5 9 2" xfId="42898" xr:uid="{00000000-0005-0000-0000-000066A80000}"/>
    <cellStyle name="Output 2 6 5 9 3" xfId="42899" xr:uid="{00000000-0005-0000-0000-000067A80000}"/>
    <cellStyle name="Output 2 6 6" xfId="42900" xr:uid="{00000000-0005-0000-0000-000068A80000}"/>
    <cellStyle name="Output 2 6 6 10" xfId="42901" xr:uid="{00000000-0005-0000-0000-000069A80000}"/>
    <cellStyle name="Output 2 6 6 11" xfId="42902" xr:uid="{00000000-0005-0000-0000-00006AA80000}"/>
    <cellStyle name="Output 2 6 6 12" xfId="42903" xr:uid="{00000000-0005-0000-0000-00006BA80000}"/>
    <cellStyle name="Output 2 6 6 2" xfId="42904" xr:uid="{00000000-0005-0000-0000-00006CA80000}"/>
    <cellStyle name="Output 2 6 6 2 2" xfId="42905" xr:uid="{00000000-0005-0000-0000-00006DA80000}"/>
    <cellStyle name="Output 2 6 6 2 3" xfId="42906" xr:uid="{00000000-0005-0000-0000-00006EA80000}"/>
    <cellStyle name="Output 2 6 6 3" xfId="42907" xr:uid="{00000000-0005-0000-0000-00006FA80000}"/>
    <cellStyle name="Output 2 6 6 3 2" xfId="42908" xr:uid="{00000000-0005-0000-0000-000070A80000}"/>
    <cellStyle name="Output 2 6 6 3 3" xfId="42909" xr:uid="{00000000-0005-0000-0000-000071A80000}"/>
    <cellStyle name="Output 2 6 6 4" xfId="42910" xr:uid="{00000000-0005-0000-0000-000072A80000}"/>
    <cellStyle name="Output 2 6 6 4 2" xfId="42911" xr:uid="{00000000-0005-0000-0000-000073A80000}"/>
    <cellStyle name="Output 2 6 6 4 3" xfId="42912" xr:uid="{00000000-0005-0000-0000-000074A80000}"/>
    <cellStyle name="Output 2 6 6 5" xfId="42913" xr:uid="{00000000-0005-0000-0000-000075A80000}"/>
    <cellStyle name="Output 2 6 6 5 2" xfId="42914" xr:uid="{00000000-0005-0000-0000-000076A80000}"/>
    <cellStyle name="Output 2 6 6 5 3" xfId="42915" xr:uid="{00000000-0005-0000-0000-000077A80000}"/>
    <cellStyle name="Output 2 6 6 6" xfId="42916" xr:uid="{00000000-0005-0000-0000-000078A80000}"/>
    <cellStyle name="Output 2 6 6 6 2" xfId="42917" xr:uid="{00000000-0005-0000-0000-000079A80000}"/>
    <cellStyle name="Output 2 6 6 6 3" xfId="42918" xr:uid="{00000000-0005-0000-0000-00007AA80000}"/>
    <cellStyle name="Output 2 6 6 7" xfId="42919" xr:uid="{00000000-0005-0000-0000-00007BA80000}"/>
    <cellStyle name="Output 2 6 6 7 2" xfId="42920" xr:uid="{00000000-0005-0000-0000-00007CA80000}"/>
    <cellStyle name="Output 2 6 6 7 3" xfId="42921" xr:uid="{00000000-0005-0000-0000-00007DA80000}"/>
    <cellStyle name="Output 2 6 6 8" xfId="42922" xr:uid="{00000000-0005-0000-0000-00007EA80000}"/>
    <cellStyle name="Output 2 6 6 8 2" xfId="42923" xr:uid="{00000000-0005-0000-0000-00007FA80000}"/>
    <cellStyle name="Output 2 6 6 8 3" xfId="42924" xr:uid="{00000000-0005-0000-0000-000080A80000}"/>
    <cellStyle name="Output 2 6 6 9" xfId="42925" xr:uid="{00000000-0005-0000-0000-000081A80000}"/>
    <cellStyle name="Output 2 6 6 9 2" xfId="42926" xr:uid="{00000000-0005-0000-0000-000082A80000}"/>
    <cellStyle name="Output 2 6 6 9 3" xfId="42927" xr:uid="{00000000-0005-0000-0000-000083A80000}"/>
    <cellStyle name="Output 2 6 7" xfId="42928" xr:uid="{00000000-0005-0000-0000-000084A80000}"/>
    <cellStyle name="Output 2 6 7 10" xfId="42929" xr:uid="{00000000-0005-0000-0000-000085A80000}"/>
    <cellStyle name="Output 2 6 7 11" xfId="42930" xr:uid="{00000000-0005-0000-0000-000086A80000}"/>
    <cellStyle name="Output 2 6 7 12" xfId="42931" xr:uid="{00000000-0005-0000-0000-000087A80000}"/>
    <cellStyle name="Output 2 6 7 2" xfId="42932" xr:uid="{00000000-0005-0000-0000-000088A80000}"/>
    <cellStyle name="Output 2 6 7 2 2" xfId="42933" xr:uid="{00000000-0005-0000-0000-000089A80000}"/>
    <cellStyle name="Output 2 6 7 2 3" xfId="42934" xr:uid="{00000000-0005-0000-0000-00008AA80000}"/>
    <cellStyle name="Output 2 6 7 3" xfId="42935" xr:uid="{00000000-0005-0000-0000-00008BA80000}"/>
    <cellStyle name="Output 2 6 7 3 2" xfId="42936" xr:uid="{00000000-0005-0000-0000-00008CA80000}"/>
    <cellStyle name="Output 2 6 7 3 3" xfId="42937" xr:uid="{00000000-0005-0000-0000-00008DA80000}"/>
    <cellStyle name="Output 2 6 7 4" xfId="42938" xr:uid="{00000000-0005-0000-0000-00008EA80000}"/>
    <cellStyle name="Output 2 6 7 4 2" xfId="42939" xr:uid="{00000000-0005-0000-0000-00008FA80000}"/>
    <cellStyle name="Output 2 6 7 4 3" xfId="42940" xr:uid="{00000000-0005-0000-0000-000090A80000}"/>
    <cellStyle name="Output 2 6 7 5" xfId="42941" xr:uid="{00000000-0005-0000-0000-000091A80000}"/>
    <cellStyle name="Output 2 6 7 5 2" xfId="42942" xr:uid="{00000000-0005-0000-0000-000092A80000}"/>
    <cellStyle name="Output 2 6 7 5 3" xfId="42943" xr:uid="{00000000-0005-0000-0000-000093A80000}"/>
    <cellStyle name="Output 2 6 7 6" xfId="42944" xr:uid="{00000000-0005-0000-0000-000094A80000}"/>
    <cellStyle name="Output 2 6 7 6 2" xfId="42945" xr:uid="{00000000-0005-0000-0000-000095A80000}"/>
    <cellStyle name="Output 2 6 7 6 3" xfId="42946" xr:uid="{00000000-0005-0000-0000-000096A80000}"/>
    <cellStyle name="Output 2 6 7 7" xfId="42947" xr:uid="{00000000-0005-0000-0000-000097A80000}"/>
    <cellStyle name="Output 2 6 7 7 2" xfId="42948" xr:uid="{00000000-0005-0000-0000-000098A80000}"/>
    <cellStyle name="Output 2 6 7 7 3" xfId="42949" xr:uid="{00000000-0005-0000-0000-000099A80000}"/>
    <cellStyle name="Output 2 6 7 8" xfId="42950" xr:uid="{00000000-0005-0000-0000-00009AA80000}"/>
    <cellStyle name="Output 2 6 7 8 2" xfId="42951" xr:uid="{00000000-0005-0000-0000-00009BA80000}"/>
    <cellStyle name="Output 2 6 7 8 3" xfId="42952" xr:uid="{00000000-0005-0000-0000-00009CA80000}"/>
    <cellStyle name="Output 2 6 7 9" xfId="42953" xr:uid="{00000000-0005-0000-0000-00009DA80000}"/>
    <cellStyle name="Output 2 6 7 9 2" xfId="42954" xr:uid="{00000000-0005-0000-0000-00009EA80000}"/>
    <cellStyle name="Output 2 6 7 9 3" xfId="42955" xr:uid="{00000000-0005-0000-0000-00009FA80000}"/>
    <cellStyle name="Output 2 6 8" xfId="42956" xr:uid="{00000000-0005-0000-0000-0000A0A80000}"/>
    <cellStyle name="Output 2 6 8 10" xfId="42957" xr:uid="{00000000-0005-0000-0000-0000A1A80000}"/>
    <cellStyle name="Output 2 6 8 11" xfId="42958" xr:uid="{00000000-0005-0000-0000-0000A2A80000}"/>
    <cellStyle name="Output 2 6 8 12" xfId="42959" xr:uid="{00000000-0005-0000-0000-0000A3A80000}"/>
    <cellStyle name="Output 2 6 8 2" xfId="42960" xr:uid="{00000000-0005-0000-0000-0000A4A80000}"/>
    <cellStyle name="Output 2 6 8 2 2" xfId="42961" xr:uid="{00000000-0005-0000-0000-0000A5A80000}"/>
    <cellStyle name="Output 2 6 8 2 3" xfId="42962" xr:uid="{00000000-0005-0000-0000-0000A6A80000}"/>
    <cellStyle name="Output 2 6 8 3" xfId="42963" xr:uid="{00000000-0005-0000-0000-0000A7A80000}"/>
    <cellStyle name="Output 2 6 8 3 2" xfId="42964" xr:uid="{00000000-0005-0000-0000-0000A8A80000}"/>
    <cellStyle name="Output 2 6 8 3 3" xfId="42965" xr:uid="{00000000-0005-0000-0000-0000A9A80000}"/>
    <cellStyle name="Output 2 6 8 4" xfId="42966" xr:uid="{00000000-0005-0000-0000-0000AAA80000}"/>
    <cellStyle name="Output 2 6 8 4 2" xfId="42967" xr:uid="{00000000-0005-0000-0000-0000ABA80000}"/>
    <cellStyle name="Output 2 6 8 4 3" xfId="42968" xr:uid="{00000000-0005-0000-0000-0000ACA80000}"/>
    <cellStyle name="Output 2 6 8 5" xfId="42969" xr:uid="{00000000-0005-0000-0000-0000ADA80000}"/>
    <cellStyle name="Output 2 6 8 5 2" xfId="42970" xr:uid="{00000000-0005-0000-0000-0000AEA80000}"/>
    <cellStyle name="Output 2 6 8 5 3" xfId="42971" xr:uid="{00000000-0005-0000-0000-0000AFA80000}"/>
    <cellStyle name="Output 2 6 8 6" xfId="42972" xr:uid="{00000000-0005-0000-0000-0000B0A80000}"/>
    <cellStyle name="Output 2 6 8 6 2" xfId="42973" xr:uid="{00000000-0005-0000-0000-0000B1A80000}"/>
    <cellStyle name="Output 2 6 8 6 3" xfId="42974" xr:uid="{00000000-0005-0000-0000-0000B2A80000}"/>
    <cellStyle name="Output 2 6 8 7" xfId="42975" xr:uid="{00000000-0005-0000-0000-0000B3A80000}"/>
    <cellStyle name="Output 2 6 8 7 2" xfId="42976" xr:uid="{00000000-0005-0000-0000-0000B4A80000}"/>
    <cellStyle name="Output 2 6 8 7 3" xfId="42977" xr:uid="{00000000-0005-0000-0000-0000B5A80000}"/>
    <cellStyle name="Output 2 6 8 8" xfId="42978" xr:uid="{00000000-0005-0000-0000-0000B6A80000}"/>
    <cellStyle name="Output 2 6 8 8 2" xfId="42979" xr:uid="{00000000-0005-0000-0000-0000B7A80000}"/>
    <cellStyle name="Output 2 6 8 8 3" xfId="42980" xr:uid="{00000000-0005-0000-0000-0000B8A80000}"/>
    <cellStyle name="Output 2 6 8 9" xfId="42981" xr:uid="{00000000-0005-0000-0000-0000B9A80000}"/>
    <cellStyle name="Output 2 6 8 9 2" xfId="42982" xr:uid="{00000000-0005-0000-0000-0000BAA80000}"/>
    <cellStyle name="Output 2 6 8 9 3" xfId="42983" xr:uid="{00000000-0005-0000-0000-0000BBA80000}"/>
    <cellStyle name="Output 2 6 9" xfId="42984" xr:uid="{00000000-0005-0000-0000-0000BCA80000}"/>
    <cellStyle name="Output 2 6 9 10" xfId="42985" xr:uid="{00000000-0005-0000-0000-0000BDA80000}"/>
    <cellStyle name="Output 2 6 9 11" xfId="42986" xr:uid="{00000000-0005-0000-0000-0000BEA80000}"/>
    <cellStyle name="Output 2 6 9 12" xfId="42987" xr:uid="{00000000-0005-0000-0000-0000BFA80000}"/>
    <cellStyle name="Output 2 6 9 2" xfId="42988" xr:uid="{00000000-0005-0000-0000-0000C0A80000}"/>
    <cellStyle name="Output 2 6 9 2 2" xfId="42989" xr:uid="{00000000-0005-0000-0000-0000C1A80000}"/>
    <cellStyle name="Output 2 6 9 2 3" xfId="42990" xr:uid="{00000000-0005-0000-0000-0000C2A80000}"/>
    <cellStyle name="Output 2 6 9 3" xfId="42991" xr:uid="{00000000-0005-0000-0000-0000C3A80000}"/>
    <cellStyle name="Output 2 6 9 3 2" xfId="42992" xr:uid="{00000000-0005-0000-0000-0000C4A80000}"/>
    <cellStyle name="Output 2 6 9 3 3" xfId="42993" xr:uid="{00000000-0005-0000-0000-0000C5A80000}"/>
    <cellStyle name="Output 2 6 9 4" xfId="42994" xr:uid="{00000000-0005-0000-0000-0000C6A80000}"/>
    <cellStyle name="Output 2 6 9 4 2" xfId="42995" xr:uid="{00000000-0005-0000-0000-0000C7A80000}"/>
    <cellStyle name="Output 2 6 9 4 3" xfId="42996" xr:uid="{00000000-0005-0000-0000-0000C8A80000}"/>
    <cellStyle name="Output 2 6 9 5" xfId="42997" xr:uid="{00000000-0005-0000-0000-0000C9A80000}"/>
    <cellStyle name="Output 2 6 9 5 2" xfId="42998" xr:uid="{00000000-0005-0000-0000-0000CAA80000}"/>
    <cellStyle name="Output 2 6 9 5 3" xfId="42999" xr:uid="{00000000-0005-0000-0000-0000CBA80000}"/>
    <cellStyle name="Output 2 6 9 6" xfId="43000" xr:uid="{00000000-0005-0000-0000-0000CCA80000}"/>
    <cellStyle name="Output 2 6 9 6 2" xfId="43001" xr:uid="{00000000-0005-0000-0000-0000CDA80000}"/>
    <cellStyle name="Output 2 6 9 6 3" xfId="43002" xr:uid="{00000000-0005-0000-0000-0000CEA80000}"/>
    <cellStyle name="Output 2 6 9 7" xfId="43003" xr:uid="{00000000-0005-0000-0000-0000CFA80000}"/>
    <cellStyle name="Output 2 6 9 7 2" xfId="43004" xr:uid="{00000000-0005-0000-0000-0000D0A80000}"/>
    <cellStyle name="Output 2 6 9 7 3" xfId="43005" xr:uid="{00000000-0005-0000-0000-0000D1A80000}"/>
    <cellStyle name="Output 2 6 9 8" xfId="43006" xr:uid="{00000000-0005-0000-0000-0000D2A80000}"/>
    <cellStyle name="Output 2 6 9 8 2" xfId="43007" xr:uid="{00000000-0005-0000-0000-0000D3A80000}"/>
    <cellStyle name="Output 2 6 9 8 3" xfId="43008" xr:uid="{00000000-0005-0000-0000-0000D4A80000}"/>
    <cellStyle name="Output 2 6 9 9" xfId="43009" xr:uid="{00000000-0005-0000-0000-0000D5A80000}"/>
    <cellStyle name="Output 2 6 9 9 2" xfId="43010" xr:uid="{00000000-0005-0000-0000-0000D6A80000}"/>
    <cellStyle name="Output 2 6 9 9 3" xfId="43011" xr:uid="{00000000-0005-0000-0000-0000D7A80000}"/>
    <cellStyle name="Output 2 7" xfId="43012" xr:uid="{00000000-0005-0000-0000-0000D8A80000}"/>
    <cellStyle name="Output 2 7 10" xfId="43013" xr:uid="{00000000-0005-0000-0000-0000D9A80000}"/>
    <cellStyle name="Output 2 7 10 2" xfId="43014" xr:uid="{00000000-0005-0000-0000-0000DAA80000}"/>
    <cellStyle name="Output 2 7 10 3" xfId="43015" xr:uid="{00000000-0005-0000-0000-0000DBA80000}"/>
    <cellStyle name="Output 2 7 11" xfId="43016" xr:uid="{00000000-0005-0000-0000-0000DCA80000}"/>
    <cellStyle name="Output 2 7 12" xfId="43017" xr:uid="{00000000-0005-0000-0000-0000DDA80000}"/>
    <cellStyle name="Output 2 7 2" xfId="43018" xr:uid="{00000000-0005-0000-0000-0000DEA80000}"/>
    <cellStyle name="Output 2 7 2 2" xfId="43019" xr:uid="{00000000-0005-0000-0000-0000DFA80000}"/>
    <cellStyle name="Output 2 7 2 3" xfId="43020" xr:uid="{00000000-0005-0000-0000-0000E0A80000}"/>
    <cellStyle name="Output 2 7 3" xfId="43021" xr:uid="{00000000-0005-0000-0000-0000E1A80000}"/>
    <cellStyle name="Output 2 7 3 2" xfId="43022" xr:uid="{00000000-0005-0000-0000-0000E2A80000}"/>
    <cellStyle name="Output 2 7 3 3" xfId="43023" xr:uid="{00000000-0005-0000-0000-0000E3A80000}"/>
    <cellStyle name="Output 2 7 4" xfId="43024" xr:uid="{00000000-0005-0000-0000-0000E4A80000}"/>
    <cellStyle name="Output 2 7 4 2" xfId="43025" xr:uid="{00000000-0005-0000-0000-0000E5A80000}"/>
    <cellStyle name="Output 2 7 4 3" xfId="43026" xr:uid="{00000000-0005-0000-0000-0000E6A80000}"/>
    <cellStyle name="Output 2 7 5" xfId="43027" xr:uid="{00000000-0005-0000-0000-0000E7A80000}"/>
    <cellStyle name="Output 2 7 5 2" xfId="43028" xr:uid="{00000000-0005-0000-0000-0000E8A80000}"/>
    <cellStyle name="Output 2 7 5 3" xfId="43029" xr:uid="{00000000-0005-0000-0000-0000E9A80000}"/>
    <cellStyle name="Output 2 7 6" xfId="43030" xr:uid="{00000000-0005-0000-0000-0000EAA80000}"/>
    <cellStyle name="Output 2 7 6 2" xfId="43031" xr:uid="{00000000-0005-0000-0000-0000EBA80000}"/>
    <cellStyle name="Output 2 7 6 3" xfId="43032" xr:uid="{00000000-0005-0000-0000-0000ECA80000}"/>
    <cellStyle name="Output 2 7 7" xfId="43033" xr:uid="{00000000-0005-0000-0000-0000EDA80000}"/>
    <cellStyle name="Output 2 7 7 2" xfId="43034" xr:uid="{00000000-0005-0000-0000-0000EEA80000}"/>
    <cellStyle name="Output 2 7 7 3" xfId="43035" xr:uid="{00000000-0005-0000-0000-0000EFA80000}"/>
    <cellStyle name="Output 2 7 8" xfId="43036" xr:uid="{00000000-0005-0000-0000-0000F0A80000}"/>
    <cellStyle name="Output 2 7 8 2" xfId="43037" xr:uid="{00000000-0005-0000-0000-0000F1A80000}"/>
    <cellStyle name="Output 2 7 8 3" xfId="43038" xr:uid="{00000000-0005-0000-0000-0000F2A80000}"/>
    <cellStyle name="Output 2 7 9" xfId="43039" xr:uid="{00000000-0005-0000-0000-0000F3A80000}"/>
    <cellStyle name="Output 2 7 9 2" xfId="43040" xr:uid="{00000000-0005-0000-0000-0000F4A80000}"/>
    <cellStyle name="Output 2 7 9 3" xfId="43041" xr:uid="{00000000-0005-0000-0000-0000F5A80000}"/>
    <cellStyle name="Output 2 8" xfId="43042" xr:uid="{00000000-0005-0000-0000-0000F6A80000}"/>
    <cellStyle name="Output 2 8 10" xfId="43043" xr:uid="{00000000-0005-0000-0000-0000F7A80000}"/>
    <cellStyle name="Output 2 8 10 2" xfId="43044" xr:uid="{00000000-0005-0000-0000-0000F8A80000}"/>
    <cellStyle name="Output 2 8 10 3" xfId="43045" xr:uid="{00000000-0005-0000-0000-0000F9A80000}"/>
    <cellStyle name="Output 2 8 11" xfId="43046" xr:uid="{00000000-0005-0000-0000-0000FAA80000}"/>
    <cellStyle name="Output 2 8 12" xfId="43047" xr:uid="{00000000-0005-0000-0000-0000FBA80000}"/>
    <cellStyle name="Output 2 8 2" xfId="43048" xr:uid="{00000000-0005-0000-0000-0000FCA80000}"/>
    <cellStyle name="Output 2 8 2 2" xfId="43049" xr:uid="{00000000-0005-0000-0000-0000FDA80000}"/>
    <cellStyle name="Output 2 8 2 3" xfId="43050" xr:uid="{00000000-0005-0000-0000-0000FEA80000}"/>
    <cellStyle name="Output 2 8 3" xfId="43051" xr:uid="{00000000-0005-0000-0000-0000FFA80000}"/>
    <cellStyle name="Output 2 8 3 2" xfId="43052" xr:uid="{00000000-0005-0000-0000-000000A90000}"/>
    <cellStyle name="Output 2 8 3 3" xfId="43053" xr:uid="{00000000-0005-0000-0000-000001A90000}"/>
    <cellStyle name="Output 2 8 4" xfId="43054" xr:uid="{00000000-0005-0000-0000-000002A90000}"/>
    <cellStyle name="Output 2 8 4 2" xfId="43055" xr:uid="{00000000-0005-0000-0000-000003A90000}"/>
    <cellStyle name="Output 2 8 4 3" xfId="43056" xr:uid="{00000000-0005-0000-0000-000004A90000}"/>
    <cellStyle name="Output 2 8 5" xfId="43057" xr:uid="{00000000-0005-0000-0000-000005A90000}"/>
    <cellStyle name="Output 2 8 5 2" xfId="43058" xr:uid="{00000000-0005-0000-0000-000006A90000}"/>
    <cellStyle name="Output 2 8 5 3" xfId="43059" xr:uid="{00000000-0005-0000-0000-000007A90000}"/>
    <cellStyle name="Output 2 8 6" xfId="43060" xr:uid="{00000000-0005-0000-0000-000008A90000}"/>
    <cellStyle name="Output 2 8 6 2" xfId="43061" xr:uid="{00000000-0005-0000-0000-000009A90000}"/>
    <cellStyle name="Output 2 8 6 3" xfId="43062" xr:uid="{00000000-0005-0000-0000-00000AA90000}"/>
    <cellStyle name="Output 2 8 7" xfId="43063" xr:uid="{00000000-0005-0000-0000-00000BA90000}"/>
    <cellStyle name="Output 2 8 7 2" xfId="43064" xr:uid="{00000000-0005-0000-0000-00000CA90000}"/>
    <cellStyle name="Output 2 8 7 3" xfId="43065" xr:uid="{00000000-0005-0000-0000-00000DA90000}"/>
    <cellStyle name="Output 2 8 8" xfId="43066" xr:uid="{00000000-0005-0000-0000-00000EA90000}"/>
    <cellStyle name="Output 2 8 8 2" xfId="43067" xr:uid="{00000000-0005-0000-0000-00000FA90000}"/>
    <cellStyle name="Output 2 8 8 3" xfId="43068" xr:uid="{00000000-0005-0000-0000-000010A90000}"/>
    <cellStyle name="Output 2 8 9" xfId="43069" xr:uid="{00000000-0005-0000-0000-000011A90000}"/>
    <cellStyle name="Output 2 8 9 2" xfId="43070" xr:uid="{00000000-0005-0000-0000-000012A90000}"/>
    <cellStyle name="Output 2 8 9 3" xfId="43071" xr:uid="{00000000-0005-0000-0000-000013A90000}"/>
    <cellStyle name="Output 2 9" xfId="43072" xr:uid="{00000000-0005-0000-0000-000014A90000}"/>
    <cellStyle name="Output 2 9 10" xfId="43073" xr:uid="{00000000-0005-0000-0000-000015A90000}"/>
    <cellStyle name="Output 2 9 10 2" xfId="43074" xr:uid="{00000000-0005-0000-0000-000016A90000}"/>
    <cellStyle name="Output 2 9 10 3" xfId="43075" xr:uid="{00000000-0005-0000-0000-000017A90000}"/>
    <cellStyle name="Output 2 9 11" xfId="43076" xr:uid="{00000000-0005-0000-0000-000018A90000}"/>
    <cellStyle name="Output 2 9 12" xfId="43077" xr:uid="{00000000-0005-0000-0000-000019A90000}"/>
    <cellStyle name="Output 2 9 2" xfId="43078" xr:uid="{00000000-0005-0000-0000-00001AA90000}"/>
    <cellStyle name="Output 2 9 2 2" xfId="43079" xr:uid="{00000000-0005-0000-0000-00001BA90000}"/>
    <cellStyle name="Output 2 9 2 3" xfId="43080" xr:uid="{00000000-0005-0000-0000-00001CA90000}"/>
    <cellStyle name="Output 2 9 3" xfId="43081" xr:uid="{00000000-0005-0000-0000-00001DA90000}"/>
    <cellStyle name="Output 2 9 3 2" xfId="43082" xr:uid="{00000000-0005-0000-0000-00001EA90000}"/>
    <cellStyle name="Output 2 9 3 3" xfId="43083" xr:uid="{00000000-0005-0000-0000-00001FA90000}"/>
    <cellStyle name="Output 2 9 4" xfId="43084" xr:uid="{00000000-0005-0000-0000-000020A90000}"/>
    <cellStyle name="Output 2 9 4 2" xfId="43085" xr:uid="{00000000-0005-0000-0000-000021A90000}"/>
    <cellStyle name="Output 2 9 4 3" xfId="43086" xr:uid="{00000000-0005-0000-0000-000022A90000}"/>
    <cellStyle name="Output 2 9 5" xfId="43087" xr:uid="{00000000-0005-0000-0000-000023A90000}"/>
    <cellStyle name="Output 2 9 5 2" xfId="43088" xr:uid="{00000000-0005-0000-0000-000024A90000}"/>
    <cellStyle name="Output 2 9 5 3" xfId="43089" xr:uid="{00000000-0005-0000-0000-000025A90000}"/>
    <cellStyle name="Output 2 9 6" xfId="43090" xr:uid="{00000000-0005-0000-0000-000026A90000}"/>
    <cellStyle name="Output 2 9 6 2" xfId="43091" xr:uid="{00000000-0005-0000-0000-000027A90000}"/>
    <cellStyle name="Output 2 9 6 3" xfId="43092" xr:uid="{00000000-0005-0000-0000-000028A90000}"/>
    <cellStyle name="Output 2 9 7" xfId="43093" xr:uid="{00000000-0005-0000-0000-000029A90000}"/>
    <cellStyle name="Output 2 9 7 2" xfId="43094" xr:uid="{00000000-0005-0000-0000-00002AA90000}"/>
    <cellStyle name="Output 2 9 7 3" xfId="43095" xr:uid="{00000000-0005-0000-0000-00002BA90000}"/>
    <cellStyle name="Output 2 9 8" xfId="43096" xr:uid="{00000000-0005-0000-0000-00002CA90000}"/>
    <cellStyle name="Output 2 9 8 2" xfId="43097" xr:uid="{00000000-0005-0000-0000-00002DA90000}"/>
    <cellStyle name="Output 2 9 8 3" xfId="43098" xr:uid="{00000000-0005-0000-0000-00002EA90000}"/>
    <cellStyle name="Output 2 9 9" xfId="43099" xr:uid="{00000000-0005-0000-0000-00002FA90000}"/>
    <cellStyle name="Output 2 9 9 2" xfId="43100" xr:uid="{00000000-0005-0000-0000-000030A90000}"/>
    <cellStyle name="Output 2 9 9 3" xfId="43101" xr:uid="{00000000-0005-0000-0000-000031A90000}"/>
    <cellStyle name="Output 3" xfId="43102" xr:uid="{00000000-0005-0000-0000-000032A90000}"/>
    <cellStyle name="Output 3 2" xfId="43103" xr:uid="{00000000-0005-0000-0000-000033A90000}"/>
    <cellStyle name="Output 3 2 10" xfId="43104" xr:uid="{00000000-0005-0000-0000-000034A90000}"/>
    <cellStyle name="Output 3 2 10 10" xfId="43105" xr:uid="{00000000-0005-0000-0000-000035A90000}"/>
    <cellStyle name="Output 3 2 10 11" xfId="43106" xr:uid="{00000000-0005-0000-0000-000036A90000}"/>
    <cellStyle name="Output 3 2 10 12" xfId="43107" xr:uid="{00000000-0005-0000-0000-000037A90000}"/>
    <cellStyle name="Output 3 2 10 2" xfId="43108" xr:uid="{00000000-0005-0000-0000-000038A90000}"/>
    <cellStyle name="Output 3 2 10 2 2" xfId="43109" xr:uid="{00000000-0005-0000-0000-000039A90000}"/>
    <cellStyle name="Output 3 2 10 2 3" xfId="43110" xr:uid="{00000000-0005-0000-0000-00003AA90000}"/>
    <cellStyle name="Output 3 2 10 3" xfId="43111" xr:uid="{00000000-0005-0000-0000-00003BA90000}"/>
    <cellStyle name="Output 3 2 10 3 2" xfId="43112" xr:uid="{00000000-0005-0000-0000-00003CA90000}"/>
    <cellStyle name="Output 3 2 10 3 3" xfId="43113" xr:uid="{00000000-0005-0000-0000-00003DA90000}"/>
    <cellStyle name="Output 3 2 10 4" xfId="43114" xr:uid="{00000000-0005-0000-0000-00003EA90000}"/>
    <cellStyle name="Output 3 2 10 4 2" xfId="43115" xr:uid="{00000000-0005-0000-0000-00003FA90000}"/>
    <cellStyle name="Output 3 2 10 4 3" xfId="43116" xr:uid="{00000000-0005-0000-0000-000040A90000}"/>
    <cellStyle name="Output 3 2 10 5" xfId="43117" xr:uid="{00000000-0005-0000-0000-000041A90000}"/>
    <cellStyle name="Output 3 2 10 5 2" xfId="43118" xr:uid="{00000000-0005-0000-0000-000042A90000}"/>
    <cellStyle name="Output 3 2 10 5 3" xfId="43119" xr:uid="{00000000-0005-0000-0000-000043A90000}"/>
    <cellStyle name="Output 3 2 10 6" xfId="43120" xr:uid="{00000000-0005-0000-0000-000044A90000}"/>
    <cellStyle name="Output 3 2 10 6 2" xfId="43121" xr:uid="{00000000-0005-0000-0000-000045A90000}"/>
    <cellStyle name="Output 3 2 10 6 3" xfId="43122" xr:uid="{00000000-0005-0000-0000-000046A90000}"/>
    <cellStyle name="Output 3 2 10 7" xfId="43123" xr:uid="{00000000-0005-0000-0000-000047A90000}"/>
    <cellStyle name="Output 3 2 10 7 2" xfId="43124" xr:uid="{00000000-0005-0000-0000-000048A90000}"/>
    <cellStyle name="Output 3 2 10 7 3" xfId="43125" xr:uid="{00000000-0005-0000-0000-000049A90000}"/>
    <cellStyle name="Output 3 2 10 8" xfId="43126" xr:uid="{00000000-0005-0000-0000-00004AA90000}"/>
    <cellStyle name="Output 3 2 10 8 2" xfId="43127" xr:uid="{00000000-0005-0000-0000-00004BA90000}"/>
    <cellStyle name="Output 3 2 10 8 3" xfId="43128" xr:uid="{00000000-0005-0000-0000-00004CA90000}"/>
    <cellStyle name="Output 3 2 10 9" xfId="43129" xr:uid="{00000000-0005-0000-0000-00004DA90000}"/>
    <cellStyle name="Output 3 2 10 9 2" xfId="43130" xr:uid="{00000000-0005-0000-0000-00004EA90000}"/>
    <cellStyle name="Output 3 2 10 9 3" xfId="43131" xr:uid="{00000000-0005-0000-0000-00004FA90000}"/>
    <cellStyle name="Output 3 2 11" xfId="43132" xr:uid="{00000000-0005-0000-0000-000050A90000}"/>
    <cellStyle name="Output 3 2 11 2" xfId="43133" xr:uid="{00000000-0005-0000-0000-000051A90000}"/>
    <cellStyle name="Output 3 2 11 3" xfId="43134" xr:uid="{00000000-0005-0000-0000-000052A90000}"/>
    <cellStyle name="Output 3 2 12" xfId="43135" xr:uid="{00000000-0005-0000-0000-000053A90000}"/>
    <cellStyle name="Output 3 2 12 2" xfId="43136" xr:uid="{00000000-0005-0000-0000-000054A90000}"/>
    <cellStyle name="Output 3 2 12 3" xfId="43137" xr:uid="{00000000-0005-0000-0000-000055A90000}"/>
    <cellStyle name="Output 3 2 13" xfId="43138" xr:uid="{00000000-0005-0000-0000-000056A90000}"/>
    <cellStyle name="Output 3 2 13 2" xfId="43139" xr:uid="{00000000-0005-0000-0000-000057A90000}"/>
    <cellStyle name="Output 3 2 13 3" xfId="43140" xr:uid="{00000000-0005-0000-0000-000058A90000}"/>
    <cellStyle name="Output 3 2 14" xfId="43141" xr:uid="{00000000-0005-0000-0000-000059A90000}"/>
    <cellStyle name="Output 3 2 14 2" xfId="43142" xr:uid="{00000000-0005-0000-0000-00005AA90000}"/>
    <cellStyle name="Output 3 2 14 3" xfId="43143" xr:uid="{00000000-0005-0000-0000-00005BA90000}"/>
    <cellStyle name="Output 3 2 15" xfId="43144" xr:uid="{00000000-0005-0000-0000-00005CA90000}"/>
    <cellStyle name="Output 3 2 15 2" xfId="43145" xr:uid="{00000000-0005-0000-0000-00005DA90000}"/>
    <cellStyle name="Output 3 2 15 3" xfId="43146" xr:uid="{00000000-0005-0000-0000-00005EA90000}"/>
    <cellStyle name="Output 3 2 16" xfId="43147" xr:uid="{00000000-0005-0000-0000-00005FA90000}"/>
    <cellStyle name="Output 3 2 16 2" xfId="43148" xr:uid="{00000000-0005-0000-0000-000060A90000}"/>
    <cellStyle name="Output 3 2 16 3" xfId="43149" xr:uid="{00000000-0005-0000-0000-000061A90000}"/>
    <cellStyle name="Output 3 2 17" xfId="43150" xr:uid="{00000000-0005-0000-0000-000062A90000}"/>
    <cellStyle name="Output 3 2 17 2" xfId="43151" xr:uid="{00000000-0005-0000-0000-000063A90000}"/>
    <cellStyle name="Output 3 2 17 3" xfId="43152" xr:uid="{00000000-0005-0000-0000-000064A90000}"/>
    <cellStyle name="Output 3 2 18" xfId="43153" xr:uid="{00000000-0005-0000-0000-000065A90000}"/>
    <cellStyle name="Output 3 2 18 2" xfId="43154" xr:uid="{00000000-0005-0000-0000-000066A90000}"/>
    <cellStyle name="Output 3 2 18 3" xfId="43155" xr:uid="{00000000-0005-0000-0000-000067A90000}"/>
    <cellStyle name="Output 3 2 19" xfId="43156" xr:uid="{00000000-0005-0000-0000-000068A90000}"/>
    <cellStyle name="Output 3 2 2" xfId="43157" xr:uid="{00000000-0005-0000-0000-000069A90000}"/>
    <cellStyle name="Output 3 2 2 10" xfId="43158" xr:uid="{00000000-0005-0000-0000-00006AA90000}"/>
    <cellStyle name="Output 3 2 2 11" xfId="43159" xr:uid="{00000000-0005-0000-0000-00006BA90000}"/>
    <cellStyle name="Output 3 2 2 12" xfId="43160" xr:uid="{00000000-0005-0000-0000-00006CA90000}"/>
    <cellStyle name="Output 3 2 2 2" xfId="43161" xr:uid="{00000000-0005-0000-0000-00006DA90000}"/>
    <cellStyle name="Output 3 2 2 2 2" xfId="43162" xr:uid="{00000000-0005-0000-0000-00006EA90000}"/>
    <cellStyle name="Output 3 2 2 2 3" xfId="43163" xr:uid="{00000000-0005-0000-0000-00006FA90000}"/>
    <cellStyle name="Output 3 2 2 3" xfId="43164" xr:uid="{00000000-0005-0000-0000-000070A90000}"/>
    <cellStyle name="Output 3 2 2 3 2" xfId="43165" xr:uid="{00000000-0005-0000-0000-000071A90000}"/>
    <cellStyle name="Output 3 2 2 3 3" xfId="43166" xr:uid="{00000000-0005-0000-0000-000072A90000}"/>
    <cellStyle name="Output 3 2 2 4" xfId="43167" xr:uid="{00000000-0005-0000-0000-000073A90000}"/>
    <cellStyle name="Output 3 2 2 4 2" xfId="43168" xr:uid="{00000000-0005-0000-0000-000074A90000}"/>
    <cellStyle name="Output 3 2 2 4 3" xfId="43169" xr:uid="{00000000-0005-0000-0000-000075A90000}"/>
    <cellStyle name="Output 3 2 2 5" xfId="43170" xr:uid="{00000000-0005-0000-0000-000076A90000}"/>
    <cellStyle name="Output 3 2 2 5 2" xfId="43171" xr:uid="{00000000-0005-0000-0000-000077A90000}"/>
    <cellStyle name="Output 3 2 2 5 3" xfId="43172" xr:uid="{00000000-0005-0000-0000-000078A90000}"/>
    <cellStyle name="Output 3 2 2 6" xfId="43173" xr:uid="{00000000-0005-0000-0000-000079A90000}"/>
    <cellStyle name="Output 3 2 2 6 2" xfId="43174" xr:uid="{00000000-0005-0000-0000-00007AA90000}"/>
    <cellStyle name="Output 3 2 2 6 3" xfId="43175" xr:uid="{00000000-0005-0000-0000-00007BA90000}"/>
    <cellStyle name="Output 3 2 2 7" xfId="43176" xr:uid="{00000000-0005-0000-0000-00007CA90000}"/>
    <cellStyle name="Output 3 2 2 7 2" xfId="43177" xr:uid="{00000000-0005-0000-0000-00007DA90000}"/>
    <cellStyle name="Output 3 2 2 7 3" xfId="43178" xr:uid="{00000000-0005-0000-0000-00007EA90000}"/>
    <cellStyle name="Output 3 2 2 8" xfId="43179" xr:uid="{00000000-0005-0000-0000-00007FA90000}"/>
    <cellStyle name="Output 3 2 2 8 2" xfId="43180" xr:uid="{00000000-0005-0000-0000-000080A90000}"/>
    <cellStyle name="Output 3 2 2 8 3" xfId="43181" xr:uid="{00000000-0005-0000-0000-000081A90000}"/>
    <cellStyle name="Output 3 2 2 9" xfId="43182" xr:uid="{00000000-0005-0000-0000-000082A90000}"/>
    <cellStyle name="Output 3 2 2 9 2" xfId="43183" xr:uid="{00000000-0005-0000-0000-000083A90000}"/>
    <cellStyle name="Output 3 2 2 9 3" xfId="43184" xr:uid="{00000000-0005-0000-0000-000084A90000}"/>
    <cellStyle name="Output 3 2 20" xfId="43185" xr:uid="{00000000-0005-0000-0000-000085A90000}"/>
    <cellStyle name="Output 3 2 21" xfId="43186" xr:uid="{00000000-0005-0000-0000-000086A90000}"/>
    <cellStyle name="Output 3 2 3" xfId="43187" xr:uid="{00000000-0005-0000-0000-000087A90000}"/>
    <cellStyle name="Output 3 2 3 10" xfId="43188" xr:uid="{00000000-0005-0000-0000-000088A90000}"/>
    <cellStyle name="Output 3 2 3 11" xfId="43189" xr:uid="{00000000-0005-0000-0000-000089A90000}"/>
    <cellStyle name="Output 3 2 3 12" xfId="43190" xr:uid="{00000000-0005-0000-0000-00008AA90000}"/>
    <cellStyle name="Output 3 2 3 2" xfId="43191" xr:uid="{00000000-0005-0000-0000-00008BA90000}"/>
    <cellStyle name="Output 3 2 3 2 2" xfId="43192" xr:uid="{00000000-0005-0000-0000-00008CA90000}"/>
    <cellStyle name="Output 3 2 3 2 3" xfId="43193" xr:uid="{00000000-0005-0000-0000-00008DA90000}"/>
    <cellStyle name="Output 3 2 3 3" xfId="43194" xr:uid="{00000000-0005-0000-0000-00008EA90000}"/>
    <cellStyle name="Output 3 2 3 3 2" xfId="43195" xr:uid="{00000000-0005-0000-0000-00008FA90000}"/>
    <cellStyle name="Output 3 2 3 3 3" xfId="43196" xr:uid="{00000000-0005-0000-0000-000090A90000}"/>
    <cellStyle name="Output 3 2 3 4" xfId="43197" xr:uid="{00000000-0005-0000-0000-000091A90000}"/>
    <cellStyle name="Output 3 2 3 4 2" xfId="43198" xr:uid="{00000000-0005-0000-0000-000092A90000}"/>
    <cellStyle name="Output 3 2 3 4 3" xfId="43199" xr:uid="{00000000-0005-0000-0000-000093A90000}"/>
    <cellStyle name="Output 3 2 3 5" xfId="43200" xr:uid="{00000000-0005-0000-0000-000094A90000}"/>
    <cellStyle name="Output 3 2 3 5 2" xfId="43201" xr:uid="{00000000-0005-0000-0000-000095A90000}"/>
    <cellStyle name="Output 3 2 3 5 3" xfId="43202" xr:uid="{00000000-0005-0000-0000-000096A90000}"/>
    <cellStyle name="Output 3 2 3 6" xfId="43203" xr:uid="{00000000-0005-0000-0000-000097A90000}"/>
    <cellStyle name="Output 3 2 3 6 2" xfId="43204" xr:uid="{00000000-0005-0000-0000-000098A90000}"/>
    <cellStyle name="Output 3 2 3 6 3" xfId="43205" xr:uid="{00000000-0005-0000-0000-000099A90000}"/>
    <cellStyle name="Output 3 2 3 7" xfId="43206" xr:uid="{00000000-0005-0000-0000-00009AA90000}"/>
    <cellStyle name="Output 3 2 3 7 2" xfId="43207" xr:uid="{00000000-0005-0000-0000-00009BA90000}"/>
    <cellStyle name="Output 3 2 3 7 3" xfId="43208" xr:uid="{00000000-0005-0000-0000-00009CA90000}"/>
    <cellStyle name="Output 3 2 3 8" xfId="43209" xr:uid="{00000000-0005-0000-0000-00009DA90000}"/>
    <cellStyle name="Output 3 2 3 8 2" xfId="43210" xr:uid="{00000000-0005-0000-0000-00009EA90000}"/>
    <cellStyle name="Output 3 2 3 8 3" xfId="43211" xr:uid="{00000000-0005-0000-0000-00009FA90000}"/>
    <cellStyle name="Output 3 2 3 9" xfId="43212" xr:uid="{00000000-0005-0000-0000-0000A0A90000}"/>
    <cellStyle name="Output 3 2 3 9 2" xfId="43213" xr:uid="{00000000-0005-0000-0000-0000A1A90000}"/>
    <cellStyle name="Output 3 2 3 9 3" xfId="43214" xr:uid="{00000000-0005-0000-0000-0000A2A90000}"/>
    <cellStyle name="Output 3 2 4" xfId="43215" xr:uid="{00000000-0005-0000-0000-0000A3A90000}"/>
    <cellStyle name="Output 3 2 4 10" xfId="43216" xr:uid="{00000000-0005-0000-0000-0000A4A90000}"/>
    <cellStyle name="Output 3 2 4 11" xfId="43217" xr:uid="{00000000-0005-0000-0000-0000A5A90000}"/>
    <cellStyle name="Output 3 2 4 12" xfId="43218" xr:uid="{00000000-0005-0000-0000-0000A6A90000}"/>
    <cellStyle name="Output 3 2 4 2" xfId="43219" xr:uid="{00000000-0005-0000-0000-0000A7A90000}"/>
    <cellStyle name="Output 3 2 4 2 2" xfId="43220" xr:uid="{00000000-0005-0000-0000-0000A8A90000}"/>
    <cellStyle name="Output 3 2 4 2 3" xfId="43221" xr:uid="{00000000-0005-0000-0000-0000A9A90000}"/>
    <cellStyle name="Output 3 2 4 3" xfId="43222" xr:uid="{00000000-0005-0000-0000-0000AAA90000}"/>
    <cellStyle name="Output 3 2 4 3 2" xfId="43223" xr:uid="{00000000-0005-0000-0000-0000ABA90000}"/>
    <cellStyle name="Output 3 2 4 3 3" xfId="43224" xr:uid="{00000000-0005-0000-0000-0000ACA90000}"/>
    <cellStyle name="Output 3 2 4 4" xfId="43225" xr:uid="{00000000-0005-0000-0000-0000ADA90000}"/>
    <cellStyle name="Output 3 2 4 4 2" xfId="43226" xr:uid="{00000000-0005-0000-0000-0000AEA90000}"/>
    <cellStyle name="Output 3 2 4 4 3" xfId="43227" xr:uid="{00000000-0005-0000-0000-0000AFA90000}"/>
    <cellStyle name="Output 3 2 4 5" xfId="43228" xr:uid="{00000000-0005-0000-0000-0000B0A90000}"/>
    <cellStyle name="Output 3 2 4 5 2" xfId="43229" xr:uid="{00000000-0005-0000-0000-0000B1A90000}"/>
    <cellStyle name="Output 3 2 4 5 3" xfId="43230" xr:uid="{00000000-0005-0000-0000-0000B2A90000}"/>
    <cellStyle name="Output 3 2 4 6" xfId="43231" xr:uid="{00000000-0005-0000-0000-0000B3A90000}"/>
    <cellStyle name="Output 3 2 4 6 2" xfId="43232" xr:uid="{00000000-0005-0000-0000-0000B4A90000}"/>
    <cellStyle name="Output 3 2 4 6 3" xfId="43233" xr:uid="{00000000-0005-0000-0000-0000B5A90000}"/>
    <cellStyle name="Output 3 2 4 7" xfId="43234" xr:uid="{00000000-0005-0000-0000-0000B6A90000}"/>
    <cellStyle name="Output 3 2 4 7 2" xfId="43235" xr:uid="{00000000-0005-0000-0000-0000B7A90000}"/>
    <cellStyle name="Output 3 2 4 7 3" xfId="43236" xr:uid="{00000000-0005-0000-0000-0000B8A90000}"/>
    <cellStyle name="Output 3 2 4 8" xfId="43237" xr:uid="{00000000-0005-0000-0000-0000B9A90000}"/>
    <cellStyle name="Output 3 2 4 8 2" xfId="43238" xr:uid="{00000000-0005-0000-0000-0000BAA90000}"/>
    <cellStyle name="Output 3 2 4 8 3" xfId="43239" xr:uid="{00000000-0005-0000-0000-0000BBA90000}"/>
    <cellStyle name="Output 3 2 4 9" xfId="43240" xr:uid="{00000000-0005-0000-0000-0000BCA90000}"/>
    <cellStyle name="Output 3 2 4 9 2" xfId="43241" xr:uid="{00000000-0005-0000-0000-0000BDA90000}"/>
    <cellStyle name="Output 3 2 4 9 3" xfId="43242" xr:uid="{00000000-0005-0000-0000-0000BEA90000}"/>
    <cellStyle name="Output 3 2 5" xfId="43243" xr:uid="{00000000-0005-0000-0000-0000BFA90000}"/>
    <cellStyle name="Output 3 2 5 10" xfId="43244" xr:uid="{00000000-0005-0000-0000-0000C0A90000}"/>
    <cellStyle name="Output 3 2 5 11" xfId="43245" xr:uid="{00000000-0005-0000-0000-0000C1A90000}"/>
    <cellStyle name="Output 3 2 5 12" xfId="43246" xr:uid="{00000000-0005-0000-0000-0000C2A90000}"/>
    <cellStyle name="Output 3 2 5 2" xfId="43247" xr:uid="{00000000-0005-0000-0000-0000C3A90000}"/>
    <cellStyle name="Output 3 2 5 2 2" xfId="43248" xr:uid="{00000000-0005-0000-0000-0000C4A90000}"/>
    <cellStyle name="Output 3 2 5 2 3" xfId="43249" xr:uid="{00000000-0005-0000-0000-0000C5A90000}"/>
    <cellStyle name="Output 3 2 5 3" xfId="43250" xr:uid="{00000000-0005-0000-0000-0000C6A90000}"/>
    <cellStyle name="Output 3 2 5 3 2" xfId="43251" xr:uid="{00000000-0005-0000-0000-0000C7A90000}"/>
    <cellStyle name="Output 3 2 5 3 3" xfId="43252" xr:uid="{00000000-0005-0000-0000-0000C8A90000}"/>
    <cellStyle name="Output 3 2 5 4" xfId="43253" xr:uid="{00000000-0005-0000-0000-0000C9A90000}"/>
    <cellStyle name="Output 3 2 5 4 2" xfId="43254" xr:uid="{00000000-0005-0000-0000-0000CAA90000}"/>
    <cellStyle name="Output 3 2 5 4 3" xfId="43255" xr:uid="{00000000-0005-0000-0000-0000CBA90000}"/>
    <cellStyle name="Output 3 2 5 5" xfId="43256" xr:uid="{00000000-0005-0000-0000-0000CCA90000}"/>
    <cellStyle name="Output 3 2 5 5 2" xfId="43257" xr:uid="{00000000-0005-0000-0000-0000CDA90000}"/>
    <cellStyle name="Output 3 2 5 5 3" xfId="43258" xr:uid="{00000000-0005-0000-0000-0000CEA90000}"/>
    <cellStyle name="Output 3 2 5 6" xfId="43259" xr:uid="{00000000-0005-0000-0000-0000CFA90000}"/>
    <cellStyle name="Output 3 2 5 6 2" xfId="43260" xr:uid="{00000000-0005-0000-0000-0000D0A90000}"/>
    <cellStyle name="Output 3 2 5 6 3" xfId="43261" xr:uid="{00000000-0005-0000-0000-0000D1A90000}"/>
    <cellStyle name="Output 3 2 5 7" xfId="43262" xr:uid="{00000000-0005-0000-0000-0000D2A90000}"/>
    <cellStyle name="Output 3 2 5 7 2" xfId="43263" xr:uid="{00000000-0005-0000-0000-0000D3A90000}"/>
    <cellStyle name="Output 3 2 5 7 3" xfId="43264" xr:uid="{00000000-0005-0000-0000-0000D4A90000}"/>
    <cellStyle name="Output 3 2 5 8" xfId="43265" xr:uid="{00000000-0005-0000-0000-0000D5A90000}"/>
    <cellStyle name="Output 3 2 5 8 2" xfId="43266" xr:uid="{00000000-0005-0000-0000-0000D6A90000}"/>
    <cellStyle name="Output 3 2 5 8 3" xfId="43267" xr:uid="{00000000-0005-0000-0000-0000D7A90000}"/>
    <cellStyle name="Output 3 2 5 9" xfId="43268" xr:uid="{00000000-0005-0000-0000-0000D8A90000}"/>
    <cellStyle name="Output 3 2 5 9 2" xfId="43269" xr:uid="{00000000-0005-0000-0000-0000D9A90000}"/>
    <cellStyle name="Output 3 2 5 9 3" xfId="43270" xr:uid="{00000000-0005-0000-0000-0000DAA90000}"/>
    <cellStyle name="Output 3 2 6" xfId="43271" xr:uid="{00000000-0005-0000-0000-0000DBA90000}"/>
    <cellStyle name="Output 3 2 6 10" xfId="43272" xr:uid="{00000000-0005-0000-0000-0000DCA90000}"/>
    <cellStyle name="Output 3 2 6 11" xfId="43273" xr:uid="{00000000-0005-0000-0000-0000DDA90000}"/>
    <cellStyle name="Output 3 2 6 12" xfId="43274" xr:uid="{00000000-0005-0000-0000-0000DEA90000}"/>
    <cellStyle name="Output 3 2 6 2" xfId="43275" xr:uid="{00000000-0005-0000-0000-0000DFA90000}"/>
    <cellStyle name="Output 3 2 6 2 2" xfId="43276" xr:uid="{00000000-0005-0000-0000-0000E0A90000}"/>
    <cellStyle name="Output 3 2 6 2 3" xfId="43277" xr:uid="{00000000-0005-0000-0000-0000E1A90000}"/>
    <cellStyle name="Output 3 2 6 3" xfId="43278" xr:uid="{00000000-0005-0000-0000-0000E2A90000}"/>
    <cellStyle name="Output 3 2 6 3 2" xfId="43279" xr:uid="{00000000-0005-0000-0000-0000E3A90000}"/>
    <cellStyle name="Output 3 2 6 3 3" xfId="43280" xr:uid="{00000000-0005-0000-0000-0000E4A90000}"/>
    <cellStyle name="Output 3 2 6 4" xfId="43281" xr:uid="{00000000-0005-0000-0000-0000E5A90000}"/>
    <cellStyle name="Output 3 2 6 4 2" xfId="43282" xr:uid="{00000000-0005-0000-0000-0000E6A90000}"/>
    <cellStyle name="Output 3 2 6 4 3" xfId="43283" xr:uid="{00000000-0005-0000-0000-0000E7A90000}"/>
    <cellStyle name="Output 3 2 6 5" xfId="43284" xr:uid="{00000000-0005-0000-0000-0000E8A90000}"/>
    <cellStyle name="Output 3 2 6 5 2" xfId="43285" xr:uid="{00000000-0005-0000-0000-0000E9A90000}"/>
    <cellStyle name="Output 3 2 6 5 3" xfId="43286" xr:uid="{00000000-0005-0000-0000-0000EAA90000}"/>
    <cellStyle name="Output 3 2 6 6" xfId="43287" xr:uid="{00000000-0005-0000-0000-0000EBA90000}"/>
    <cellStyle name="Output 3 2 6 6 2" xfId="43288" xr:uid="{00000000-0005-0000-0000-0000ECA90000}"/>
    <cellStyle name="Output 3 2 6 6 3" xfId="43289" xr:uid="{00000000-0005-0000-0000-0000EDA90000}"/>
    <cellStyle name="Output 3 2 6 7" xfId="43290" xr:uid="{00000000-0005-0000-0000-0000EEA90000}"/>
    <cellStyle name="Output 3 2 6 7 2" xfId="43291" xr:uid="{00000000-0005-0000-0000-0000EFA90000}"/>
    <cellStyle name="Output 3 2 6 7 3" xfId="43292" xr:uid="{00000000-0005-0000-0000-0000F0A90000}"/>
    <cellStyle name="Output 3 2 6 8" xfId="43293" xr:uid="{00000000-0005-0000-0000-0000F1A90000}"/>
    <cellStyle name="Output 3 2 6 8 2" xfId="43294" xr:uid="{00000000-0005-0000-0000-0000F2A90000}"/>
    <cellStyle name="Output 3 2 6 8 3" xfId="43295" xr:uid="{00000000-0005-0000-0000-0000F3A90000}"/>
    <cellStyle name="Output 3 2 6 9" xfId="43296" xr:uid="{00000000-0005-0000-0000-0000F4A90000}"/>
    <cellStyle name="Output 3 2 6 9 2" xfId="43297" xr:uid="{00000000-0005-0000-0000-0000F5A90000}"/>
    <cellStyle name="Output 3 2 6 9 3" xfId="43298" xr:uid="{00000000-0005-0000-0000-0000F6A90000}"/>
    <cellStyle name="Output 3 2 7" xfId="43299" xr:uid="{00000000-0005-0000-0000-0000F7A90000}"/>
    <cellStyle name="Output 3 2 7 10" xfId="43300" xr:uid="{00000000-0005-0000-0000-0000F8A90000}"/>
    <cellStyle name="Output 3 2 7 11" xfId="43301" xr:uid="{00000000-0005-0000-0000-0000F9A90000}"/>
    <cellStyle name="Output 3 2 7 12" xfId="43302" xr:uid="{00000000-0005-0000-0000-0000FAA90000}"/>
    <cellStyle name="Output 3 2 7 2" xfId="43303" xr:uid="{00000000-0005-0000-0000-0000FBA90000}"/>
    <cellStyle name="Output 3 2 7 2 2" xfId="43304" xr:uid="{00000000-0005-0000-0000-0000FCA90000}"/>
    <cellStyle name="Output 3 2 7 2 3" xfId="43305" xr:uid="{00000000-0005-0000-0000-0000FDA90000}"/>
    <cellStyle name="Output 3 2 7 3" xfId="43306" xr:uid="{00000000-0005-0000-0000-0000FEA90000}"/>
    <cellStyle name="Output 3 2 7 3 2" xfId="43307" xr:uid="{00000000-0005-0000-0000-0000FFA90000}"/>
    <cellStyle name="Output 3 2 7 3 3" xfId="43308" xr:uid="{00000000-0005-0000-0000-000000AA0000}"/>
    <cellStyle name="Output 3 2 7 4" xfId="43309" xr:uid="{00000000-0005-0000-0000-000001AA0000}"/>
    <cellStyle name="Output 3 2 7 4 2" xfId="43310" xr:uid="{00000000-0005-0000-0000-000002AA0000}"/>
    <cellStyle name="Output 3 2 7 4 3" xfId="43311" xr:uid="{00000000-0005-0000-0000-000003AA0000}"/>
    <cellStyle name="Output 3 2 7 5" xfId="43312" xr:uid="{00000000-0005-0000-0000-000004AA0000}"/>
    <cellStyle name="Output 3 2 7 5 2" xfId="43313" xr:uid="{00000000-0005-0000-0000-000005AA0000}"/>
    <cellStyle name="Output 3 2 7 5 3" xfId="43314" xr:uid="{00000000-0005-0000-0000-000006AA0000}"/>
    <cellStyle name="Output 3 2 7 6" xfId="43315" xr:uid="{00000000-0005-0000-0000-000007AA0000}"/>
    <cellStyle name="Output 3 2 7 6 2" xfId="43316" xr:uid="{00000000-0005-0000-0000-000008AA0000}"/>
    <cellStyle name="Output 3 2 7 6 3" xfId="43317" xr:uid="{00000000-0005-0000-0000-000009AA0000}"/>
    <cellStyle name="Output 3 2 7 7" xfId="43318" xr:uid="{00000000-0005-0000-0000-00000AAA0000}"/>
    <cellStyle name="Output 3 2 7 7 2" xfId="43319" xr:uid="{00000000-0005-0000-0000-00000BAA0000}"/>
    <cellStyle name="Output 3 2 7 7 3" xfId="43320" xr:uid="{00000000-0005-0000-0000-00000CAA0000}"/>
    <cellStyle name="Output 3 2 7 8" xfId="43321" xr:uid="{00000000-0005-0000-0000-00000DAA0000}"/>
    <cellStyle name="Output 3 2 7 8 2" xfId="43322" xr:uid="{00000000-0005-0000-0000-00000EAA0000}"/>
    <cellStyle name="Output 3 2 7 8 3" xfId="43323" xr:uid="{00000000-0005-0000-0000-00000FAA0000}"/>
    <cellStyle name="Output 3 2 7 9" xfId="43324" xr:uid="{00000000-0005-0000-0000-000010AA0000}"/>
    <cellStyle name="Output 3 2 7 9 2" xfId="43325" xr:uid="{00000000-0005-0000-0000-000011AA0000}"/>
    <cellStyle name="Output 3 2 7 9 3" xfId="43326" xr:uid="{00000000-0005-0000-0000-000012AA0000}"/>
    <cellStyle name="Output 3 2 8" xfId="43327" xr:uid="{00000000-0005-0000-0000-000013AA0000}"/>
    <cellStyle name="Output 3 2 8 10" xfId="43328" xr:uid="{00000000-0005-0000-0000-000014AA0000}"/>
    <cellStyle name="Output 3 2 8 11" xfId="43329" xr:uid="{00000000-0005-0000-0000-000015AA0000}"/>
    <cellStyle name="Output 3 2 8 12" xfId="43330" xr:uid="{00000000-0005-0000-0000-000016AA0000}"/>
    <cellStyle name="Output 3 2 8 2" xfId="43331" xr:uid="{00000000-0005-0000-0000-000017AA0000}"/>
    <cellStyle name="Output 3 2 8 2 2" xfId="43332" xr:uid="{00000000-0005-0000-0000-000018AA0000}"/>
    <cellStyle name="Output 3 2 8 2 3" xfId="43333" xr:uid="{00000000-0005-0000-0000-000019AA0000}"/>
    <cellStyle name="Output 3 2 8 3" xfId="43334" xr:uid="{00000000-0005-0000-0000-00001AAA0000}"/>
    <cellStyle name="Output 3 2 8 3 2" xfId="43335" xr:uid="{00000000-0005-0000-0000-00001BAA0000}"/>
    <cellStyle name="Output 3 2 8 3 3" xfId="43336" xr:uid="{00000000-0005-0000-0000-00001CAA0000}"/>
    <cellStyle name="Output 3 2 8 4" xfId="43337" xr:uid="{00000000-0005-0000-0000-00001DAA0000}"/>
    <cellStyle name="Output 3 2 8 4 2" xfId="43338" xr:uid="{00000000-0005-0000-0000-00001EAA0000}"/>
    <cellStyle name="Output 3 2 8 4 3" xfId="43339" xr:uid="{00000000-0005-0000-0000-00001FAA0000}"/>
    <cellStyle name="Output 3 2 8 5" xfId="43340" xr:uid="{00000000-0005-0000-0000-000020AA0000}"/>
    <cellStyle name="Output 3 2 8 5 2" xfId="43341" xr:uid="{00000000-0005-0000-0000-000021AA0000}"/>
    <cellStyle name="Output 3 2 8 5 3" xfId="43342" xr:uid="{00000000-0005-0000-0000-000022AA0000}"/>
    <cellStyle name="Output 3 2 8 6" xfId="43343" xr:uid="{00000000-0005-0000-0000-000023AA0000}"/>
    <cellStyle name="Output 3 2 8 6 2" xfId="43344" xr:uid="{00000000-0005-0000-0000-000024AA0000}"/>
    <cellStyle name="Output 3 2 8 6 3" xfId="43345" xr:uid="{00000000-0005-0000-0000-000025AA0000}"/>
    <cellStyle name="Output 3 2 8 7" xfId="43346" xr:uid="{00000000-0005-0000-0000-000026AA0000}"/>
    <cellStyle name="Output 3 2 8 7 2" xfId="43347" xr:uid="{00000000-0005-0000-0000-000027AA0000}"/>
    <cellStyle name="Output 3 2 8 7 3" xfId="43348" xr:uid="{00000000-0005-0000-0000-000028AA0000}"/>
    <cellStyle name="Output 3 2 8 8" xfId="43349" xr:uid="{00000000-0005-0000-0000-000029AA0000}"/>
    <cellStyle name="Output 3 2 8 8 2" xfId="43350" xr:uid="{00000000-0005-0000-0000-00002AAA0000}"/>
    <cellStyle name="Output 3 2 8 8 3" xfId="43351" xr:uid="{00000000-0005-0000-0000-00002BAA0000}"/>
    <cellStyle name="Output 3 2 8 9" xfId="43352" xr:uid="{00000000-0005-0000-0000-00002CAA0000}"/>
    <cellStyle name="Output 3 2 8 9 2" xfId="43353" xr:uid="{00000000-0005-0000-0000-00002DAA0000}"/>
    <cellStyle name="Output 3 2 8 9 3" xfId="43354" xr:uid="{00000000-0005-0000-0000-00002EAA0000}"/>
    <cellStyle name="Output 3 2 9" xfId="43355" xr:uid="{00000000-0005-0000-0000-00002FAA0000}"/>
    <cellStyle name="Output 3 2 9 10" xfId="43356" xr:uid="{00000000-0005-0000-0000-000030AA0000}"/>
    <cellStyle name="Output 3 2 9 11" xfId="43357" xr:uid="{00000000-0005-0000-0000-000031AA0000}"/>
    <cellStyle name="Output 3 2 9 12" xfId="43358" xr:uid="{00000000-0005-0000-0000-000032AA0000}"/>
    <cellStyle name="Output 3 2 9 2" xfId="43359" xr:uid="{00000000-0005-0000-0000-000033AA0000}"/>
    <cellStyle name="Output 3 2 9 2 2" xfId="43360" xr:uid="{00000000-0005-0000-0000-000034AA0000}"/>
    <cellStyle name="Output 3 2 9 2 3" xfId="43361" xr:uid="{00000000-0005-0000-0000-000035AA0000}"/>
    <cellStyle name="Output 3 2 9 3" xfId="43362" xr:uid="{00000000-0005-0000-0000-000036AA0000}"/>
    <cellStyle name="Output 3 2 9 3 2" xfId="43363" xr:uid="{00000000-0005-0000-0000-000037AA0000}"/>
    <cellStyle name="Output 3 2 9 3 3" xfId="43364" xr:uid="{00000000-0005-0000-0000-000038AA0000}"/>
    <cellStyle name="Output 3 2 9 4" xfId="43365" xr:uid="{00000000-0005-0000-0000-000039AA0000}"/>
    <cellStyle name="Output 3 2 9 4 2" xfId="43366" xr:uid="{00000000-0005-0000-0000-00003AAA0000}"/>
    <cellStyle name="Output 3 2 9 4 3" xfId="43367" xr:uid="{00000000-0005-0000-0000-00003BAA0000}"/>
    <cellStyle name="Output 3 2 9 5" xfId="43368" xr:uid="{00000000-0005-0000-0000-00003CAA0000}"/>
    <cellStyle name="Output 3 2 9 5 2" xfId="43369" xr:uid="{00000000-0005-0000-0000-00003DAA0000}"/>
    <cellStyle name="Output 3 2 9 5 3" xfId="43370" xr:uid="{00000000-0005-0000-0000-00003EAA0000}"/>
    <cellStyle name="Output 3 2 9 6" xfId="43371" xr:uid="{00000000-0005-0000-0000-00003FAA0000}"/>
    <cellStyle name="Output 3 2 9 6 2" xfId="43372" xr:uid="{00000000-0005-0000-0000-000040AA0000}"/>
    <cellStyle name="Output 3 2 9 6 3" xfId="43373" xr:uid="{00000000-0005-0000-0000-000041AA0000}"/>
    <cellStyle name="Output 3 2 9 7" xfId="43374" xr:uid="{00000000-0005-0000-0000-000042AA0000}"/>
    <cellStyle name="Output 3 2 9 7 2" xfId="43375" xr:uid="{00000000-0005-0000-0000-000043AA0000}"/>
    <cellStyle name="Output 3 2 9 7 3" xfId="43376" xr:uid="{00000000-0005-0000-0000-000044AA0000}"/>
    <cellStyle name="Output 3 2 9 8" xfId="43377" xr:uid="{00000000-0005-0000-0000-000045AA0000}"/>
    <cellStyle name="Output 3 2 9 8 2" xfId="43378" xr:uid="{00000000-0005-0000-0000-000046AA0000}"/>
    <cellStyle name="Output 3 2 9 8 3" xfId="43379" xr:uid="{00000000-0005-0000-0000-000047AA0000}"/>
    <cellStyle name="Output 3 2 9 9" xfId="43380" xr:uid="{00000000-0005-0000-0000-000048AA0000}"/>
    <cellStyle name="Output 3 2 9 9 2" xfId="43381" xr:uid="{00000000-0005-0000-0000-000049AA0000}"/>
    <cellStyle name="Output 3 2 9 9 3" xfId="43382" xr:uid="{00000000-0005-0000-0000-00004AAA0000}"/>
    <cellStyle name="Output 3 3" xfId="43383" xr:uid="{00000000-0005-0000-0000-00004BAA0000}"/>
    <cellStyle name="Output 3 3 10" xfId="43384" xr:uid="{00000000-0005-0000-0000-00004CAA0000}"/>
    <cellStyle name="Output 3 3 11" xfId="43385" xr:uid="{00000000-0005-0000-0000-00004DAA0000}"/>
    <cellStyle name="Output 3 3 12" xfId="43386" xr:uid="{00000000-0005-0000-0000-00004EAA0000}"/>
    <cellStyle name="Output 3 3 2" xfId="43387" xr:uid="{00000000-0005-0000-0000-00004FAA0000}"/>
    <cellStyle name="Output 3 3 2 2" xfId="43388" xr:uid="{00000000-0005-0000-0000-000050AA0000}"/>
    <cellStyle name="Output 3 3 2 3" xfId="43389" xr:uid="{00000000-0005-0000-0000-000051AA0000}"/>
    <cellStyle name="Output 3 3 3" xfId="43390" xr:uid="{00000000-0005-0000-0000-000052AA0000}"/>
    <cellStyle name="Output 3 3 3 2" xfId="43391" xr:uid="{00000000-0005-0000-0000-000053AA0000}"/>
    <cellStyle name="Output 3 3 3 3" xfId="43392" xr:uid="{00000000-0005-0000-0000-000054AA0000}"/>
    <cellStyle name="Output 3 3 4" xfId="43393" xr:uid="{00000000-0005-0000-0000-000055AA0000}"/>
    <cellStyle name="Output 3 3 4 2" xfId="43394" xr:uid="{00000000-0005-0000-0000-000056AA0000}"/>
    <cellStyle name="Output 3 3 4 3" xfId="43395" xr:uid="{00000000-0005-0000-0000-000057AA0000}"/>
    <cellStyle name="Output 3 3 5" xfId="43396" xr:uid="{00000000-0005-0000-0000-000058AA0000}"/>
    <cellStyle name="Output 3 3 5 2" xfId="43397" xr:uid="{00000000-0005-0000-0000-000059AA0000}"/>
    <cellStyle name="Output 3 3 5 3" xfId="43398" xr:uid="{00000000-0005-0000-0000-00005AAA0000}"/>
    <cellStyle name="Output 3 3 6" xfId="43399" xr:uid="{00000000-0005-0000-0000-00005BAA0000}"/>
    <cellStyle name="Output 3 3 6 2" xfId="43400" xr:uid="{00000000-0005-0000-0000-00005CAA0000}"/>
    <cellStyle name="Output 3 3 6 3" xfId="43401" xr:uid="{00000000-0005-0000-0000-00005DAA0000}"/>
    <cellStyle name="Output 3 3 7" xfId="43402" xr:uid="{00000000-0005-0000-0000-00005EAA0000}"/>
    <cellStyle name="Output 3 3 7 2" xfId="43403" xr:uid="{00000000-0005-0000-0000-00005FAA0000}"/>
    <cellStyle name="Output 3 3 7 3" xfId="43404" xr:uid="{00000000-0005-0000-0000-000060AA0000}"/>
    <cellStyle name="Output 3 3 8" xfId="43405" xr:uid="{00000000-0005-0000-0000-000061AA0000}"/>
    <cellStyle name="Output 3 3 8 2" xfId="43406" xr:uid="{00000000-0005-0000-0000-000062AA0000}"/>
    <cellStyle name="Output 3 3 8 3" xfId="43407" xr:uid="{00000000-0005-0000-0000-000063AA0000}"/>
    <cellStyle name="Output 3 3 9" xfId="43408" xr:uid="{00000000-0005-0000-0000-000064AA0000}"/>
    <cellStyle name="Output 3 3 9 2" xfId="43409" xr:uid="{00000000-0005-0000-0000-000065AA0000}"/>
    <cellStyle name="Output 3 3 9 3" xfId="43410" xr:uid="{00000000-0005-0000-0000-000066AA0000}"/>
    <cellStyle name="Output 3 4" xfId="43411" xr:uid="{00000000-0005-0000-0000-000067AA0000}"/>
    <cellStyle name="Output 3 4 10" xfId="43412" xr:uid="{00000000-0005-0000-0000-000068AA0000}"/>
    <cellStyle name="Output 3 4 11" xfId="43413" xr:uid="{00000000-0005-0000-0000-000069AA0000}"/>
    <cellStyle name="Output 3 4 12" xfId="43414" xr:uid="{00000000-0005-0000-0000-00006AAA0000}"/>
    <cellStyle name="Output 3 4 2" xfId="43415" xr:uid="{00000000-0005-0000-0000-00006BAA0000}"/>
    <cellStyle name="Output 3 4 2 2" xfId="43416" xr:uid="{00000000-0005-0000-0000-00006CAA0000}"/>
    <cellStyle name="Output 3 4 2 3" xfId="43417" xr:uid="{00000000-0005-0000-0000-00006DAA0000}"/>
    <cellStyle name="Output 3 4 3" xfId="43418" xr:uid="{00000000-0005-0000-0000-00006EAA0000}"/>
    <cellStyle name="Output 3 4 3 2" xfId="43419" xr:uid="{00000000-0005-0000-0000-00006FAA0000}"/>
    <cellStyle name="Output 3 4 3 3" xfId="43420" xr:uid="{00000000-0005-0000-0000-000070AA0000}"/>
    <cellStyle name="Output 3 4 4" xfId="43421" xr:uid="{00000000-0005-0000-0000-000071AA0000}"/>
    <cellStyle name="Output 3 4 4 2" xfId="43422" xr:uid="{00000000-0005-0000-0000-000072AA0000}"/>
    <cellStyle name="Output 3 4 4 3" xfId="43423" xr:uid="{00000000-0005-0000-0000-000073AA0000}"/>
    <cellStyle name="Output 3 4 5" xfId="43424" xr:uid="{00000000-0005-0000-0000-000074AA0000}"/>
    <cellStyle name="Output 3 4 5 2" xfId="43425" xr:uid="{00000000-0005-0000-0000-000075AA0000}"/>
    <cellStyle name="Output 3 4 5 3" xfId="43426" xr:uid="{00000000-0005-0000-0000-000076AA0000}"/>
    <cellStyle name="Output 3 4 6" xfId="43427" xr:uid="{00000000-0005-0000-0000-000077AA0000}"/>
    <cellStyle name="Output 3 4 6 2" xfId="43428" xr:uid="{00000000-0005-0000-0000-000078AA0000}"/>
    <cellStyle name="Output 3 4 6 3" xfId="43429" xr:uid="{00000000-0005-0000-0000-000079AA0000}"/>
    <cellStyle name="Output 3 4 7" xfId="43430" xr:uid="{00000000-0005-0000-0000-00007AAA0000}"/>
    <cellStyle name="Output 3 4 7 2" xfId="43431" xr:uid="{00000000-0005-0000-0000-00007BAA0000}"/>
    <cellStyle name="Output 3 4 7 3" xfId="43432" xr:uid="{00000000-0005-0000-0000-00007CAA0000}"/>
    <cellStyle name="Output 3 4 8" xfId="43433" xr:uid="{00000000-0005-0000-0000-00007DAA0000}"/>
    <cellStyle name="Output 3 4 8 2" xfId="43434" xr:uid="{00000000-0005-0000-0000-00007EAA0000}"/>
    <cellStyle name="Output 3 4 8 3" xfId="43435" xr:uid="{00000000-0005-0000-0000-00007FAA0000}"/>
    <cellStyle name="Output 3 4 9" xfId="43436" xr:uid="{00000000-0005-0000-0000-000080AA0000}"/>
    <cellStyle name="Output 3 4 9 2" xfId="43437" xr:uid="{00000000-0005-0000-0000-000081AA0000}"/>
    <cellStyle name="Output 3 4 9 3" xfId="43438" xr:uid="{00000000-0005-0000-0000-000082AA0000}"/>
    <cellStyle name="Output 3 5" xfId="43439" xr:uid="{00000000-0005-0000-0000-000083AA0000}"/>
    <cellStyle name="Output 3 5 10" xfId="43440" xr:uid="{00000000-0005-0000-0000-000084AA0000}"/>
    <cellStyle name="Output 3 5 11" xfId="43441" xr:uid="{00000000-0005-0000-0000-000085AA0000}"/>
    <cellStyle name="Output 3 5 12" xfId="43442" xr:uid="{00000000-0005-0000-0000-000086AA0000}"/>
    <cellStyle name="Output 3 5 2" xfId="43443" xr:uid="{00000000-0005-0000-0000-000087AA0000}"/>
    <cellStyle name="Output 3 5 2 2" xfId="43444" xr:uid="{00000000-0005-0000-0000-000088AA0000}"/>
    <cellStyle name="Output 3 5 2 3" xfId="43445" xr:uid="{00000000-0005-0000-0000-000089AA0000}"/>
    <cellStyle name="Output 3 5 3" xfId="43446" xr:uid="{00000000-0005-0000-0000-00008AAA0000}"/>
    <cellStyle name="Output 3 5 3 2" xfId="43447" xr:uid="{00000000-0005-0000-0000-00008BAA0000}"/>
    <cellStyle name="Output 3 5 3 3" xfId="43448" xr:uid="{00000000-0005-0000-0000-00008CAA0000}"/>
    <cellStyle name="Output 3 5 4" xfId="43449" xr:uid="{00000000-0005-0000-0000-00008DAA0000}"/>
    <cellStyle name="Output 3 5 4 2" xfId="43450" xr:uid="{00000000-0005-0000-0000-00008EAA0000}"/>
    <cellStyle name="Output 3 5 4 3" xfId="43451" xr:uid="{00000000-0005-0000-0000-00008FAA0000}"/>
    <cellStyle name="Output 3 5 5" xfId="43452" xr:uid="{00000000-0005-0000-0000-000090AA0000}"/>
    <cellStyle name="Output 3 5 5 2" xfId="43453" xr:uid="{00000000-0005-0000-0000-000091AA0000}"/>
    <cellStyle name="Output 3 5 5 3" xfId="43454" xr:uid="{00000000-0005-0000-0000-000092AA0000}"/>
    <cellStyle name="Output 3 5 6" xfId="43455" xr:uid="{00000000-0005-0000-0000-000093AA0000}"/>
    <cellStyle name="Output 3 5 6 2" xfId="43456" xr:uid="{00000000-0005-0000-0000-000094AA0000}"/>
    <cellStyle name="Output 3 5 6 3" xfId="43457" xr:uid="{00000000-0005-0000-0000-000095AA0000}"/>
    <cellStyle name="Output 3 5 7" xfId="43458" xr:uid="{00000000-0005-0000-0000-000096AA0000}"/>
    <cellStyle name="Output 3 5 7 2" xfId="43459" xr:uid="{00000000-0005-0000-0000-000097AA0000}"/>
    <cellStyle name="Output 3 5 7 3" xfId="43460" xr:uid="{00000000-0005-0000-0000-000098AA0000}"/>
    <cellStyle name="Output 3 5 8" xfId="43461" xr:uid="{00000000-0005-0000-0000-000099AA0000}"/>
    <cellStyle name="Output 3 5 8 2" xfId="43462" xr:uid="{00000000-0005-0000-0000-00009AAA0000}"/>
    <cellStyle name="Output 3 5 8 3" xfId="43463" xr:uid="{00000000-0005-0000-0000-00009BAA0000}"/>
    <cellStyle name="Output 3 5 9" xfId="43464" xr:uid="{00000000-0005-0000-0000-00009CAA0000}"/>
    <cellStyle name="Output 3 5 9 2" xfId="43465" xr:uid="{00000000-0005-0000-0000-00009DAA0000}"/>
    <cellStyle name="Output 3 5 9 3" xfId="43466" xr:uid="{00000000-0005-0000-0000-00009EAA0000}"/>
    <cellStyle name="Output 3 6" xfId="43467" xr:uid="{00000000-0005-0000-0000-00009FAA0000}"/>
    <cellStyle name="Output 3 6 2" xfId="43468" xr:uid="{00000000-0005-0000-0000-0000A0AA0000}"/>
    <cellStyle name="Output 3 6 3" xfId="43469" xr:uid="{00000000-0005-0000-0000-0000A1AA0000}"/>
    <cellStyle name="Output 3 7" xfId="43470" xr:uid="{00000000-0005-0000-0000-0000A2AA0000}"/>
    <cellStyle name="Output 3 7 2" xfId="43471" xr:uid="{00000000-0005-0000-0000-0000A3AA0000}"/>
    <cellStyle name="Output 3 7 3" xfId="43472" xr:uid="{00000000-0005-0000-0000-0000A4AA0000}"/>
    <cellStyle name="Output 3 8" xfId="58249" xr:uid="{00000000-0005-0000-0000-0000A5AA0000}"/>
    <cellStyle name="Output 4" xfId="43473" xr:uid="{00000000-0005-0000-0000-0000A6AA0000}"/>
    <cellStyle name="Output 4 2" xfId="43474" xr:uid="{00000000-0005-0000-0000-0000A7AA0000}"/>
    <cellStyle name="Output 4 2 10" xfId="43475" xr:uid="{00000000-0005-0000-0000-0000A8AA0000}"/>
    <cellStyle name="Output 4 2 10 10" xfId="43476" xr:uid="{00000000-0005-0000-0000-0000A9AA0000}"/>
    <cellStyle name="Output 4 2 10 11" xfId="43477" xr:uid="{00000000-0005-0000-0000-0000AAAA0000}"/>
    <cellStyle name="Output 4 2 10 12" xfId="43478" xr:uid="{00000000-0005-0000-0000-0000ABAA0000}"/>
    <cellStyle name="Output 4 2 10 2" xfId="43479" xr:uid="{00000000-0005-0000-0000-0000ACAA0000}"/>
    <cellStyle name="Output 4 2 10 2 2" xfId="43480" xr:uid="{00000000-0005-0000-0000-0000ADAA0000}"/>
    <cellStyle name="Output 4 2 10 2 3" xfId="43481" xr:uid="{00000000-0005-0000-0000-0000AEAA0000}"/>
    <cellStyle name="Output 4 2 10 3" xfId="43482" xr:uid="{00000000-0005-0000-0000-0000AFAA0000}"/>
    <cellStyle name="Output 4 2 10 3 2" xfId="43483" xr:uid="{00000000-0005-0000-0000-0000B0AA0000}"/>
    <cellStyle name="Output 4 2 10 3 3" xfId="43484" xr:uid="{00000000-0005-0000-0000-0000B1AA0000}"/>
    <cellStyle name="Output 4 2 10 4" xfId="43485" xr:uid="{00000000-0005-0000-0000-0000B2AA0000}"/>
    <cellStyle name="Output 4 2 10 4 2" xfId="43486" xr:uid="{00000000-0005-0000-0000-0000B3AA0000}"/>
    <cellStyle name="Output 4 2 10 4 3" xfId="43487" xr:uid="{00000000-0005-0000-0000-0000B4AA0000}"/>
    <cellStyle name="Output 4 2 10 5" xfId="43488" xr:uid="{00000000-0005-0000-0000-0000B5AA0000}"/>
    <cellStyle name="Output 4 2 10 5 2" xfId="43489" xr:uid="{00000000-0005-0000-0000-0000B6AA0000}"/>
    <cellStyle name="Output 4 2 10 5 3" xfId="43490" xr:uid="{00000000-0005-0000-0000-0000B7AA0000}"/>
    <cellStyle name="Output 4 2 10 6" xfId="43491" xr:uid="{00000000-0005-0000-0000-0000B8AA0000}"/>
    <cellStyle name="Output 4 2 10 6 2" xfId="43492" xr:uid="{00000000-0005-0000-0000-0000B9AA0000}"/>
    <cellStyle name="Output 4 2 10 6 3" xfId="43493" xr:uid="{00000000-0005-0000-0000-0000BAAA0000}"/>
    <cellStyle name="Output 4 2 10 7" xfId="43494" xr:uid="{00000000-0005-0000-0000-0000BBAA0000}"/>
    <cellStyle name="Output 4 2 10 7 2" xfId="43495" xr:uid="{00000000-0005-0000-0000-0000BCAA0000}"/>
    <cellStyle name="Output 4 2 10 7 3" xfId="43496" xr:uid="{00000000-0005-0000-0000-0000BDAA0000}"/>
    <cellStyle name="Output 4 2 10 8" xfId="43497" xr:uid="{00000000-0005-0000-0000-0000BEAA0000}"/>
    <cellStyle name="Output 4 2 10 8 2" xfId="43498" xr:uid="{00000000-0005-0000-0000-0000BFAA0000}"/>
    <cellStyle name="Output 4 2 10 8 3" xfId="43499" xr:uid="{00000000-0005-0000-0000-0000C0AA0000}"/>
    <cellStyle name="Output 4 2 10 9" xfId="43500" xr:uid="{00000000-0005-0000-0000-0000C1AA0000}"/>
    <cellStyle name="Output 4 2 10 9 2" xfId="43501" xr:uid="{00000000-0005-0000-0000-0000C2AA0000}"/>
    <cellStyle name="Output 4 2 10 9 3" xfId="43502" xr:uid="{00000000-0005-0000-0000-0000C3AA0000}"/>
    <cellStyle name="Output 4 2 11" xfId="43503" xr:uid="{00000000-0005-0000-0000-0000C4AA0000}"/>
    <cellStyle name="Output 4 2 11 2" xfId="43504" xr:uid="{00000000-0005-0000-0000-0000C5AA0000}"/>
    <cellStyle name="Output 4 2 11 3" xfId="43505" xr:uid="{00000000-0005-0000-0000-0000C6AA0000}"/>
    <cellStyle name="Output 4 2 12" xfId="43506" xr:uid="{00000000-0005-0000-0000-0000C7AA0000}"/>
    <cellStyle name="Output 4 2 12 2" xfId="43507" xr:uid="{00000000-0005-0000-0000-0000C8AA0000}"/>
    <cellStyle name="Output 4 2 12 3" xfId="43508" xr:uid="{00000000-0005-0000-0000-0000C9AA0000}"/>
    <cellStyle name="Output 4 2 13" xfId="43509" xr:uid="{00000000-0005-0000-0000-0000CAAA0000}"/>
    <cellStyle name="Output 4 2 13 2" xfId="43510" xr:uid="{00000000-0005-0000-0000-0000CBAA0000}"/>
    <cellStyle name="Output 4 2 13 3" xfId="43511" xr:uid="{00000000-0005-0000-0000-0000CCAA0000}"/>
    <cellStyle name="Output 4 2 14" xfId="43512" xr:uid="{00000000-0005-0000-0000-0000CDAA0000}"/>
    <cellStyle name="Output 4 2 14 2" xfId="43513" xr:uid="{00000000-0005-0000-0000-0000CEAA0000}"/>
    <cellStyle name="Output 4 2 14 3" xfId="43514" xr:uid="{00000000-0005-0000-0000-0000CFAA0000}"/>
    <cellStyle name="Output 4 2 15" xfId="43515" xr:uid="{00000000-0005-0000-0000-0000D0AA0000}"/>
    <cellStyle name="Output 4 2 15 2" xfId="43516" xr:uid="{00000000-0005-0000-0000-0000D1AA0000}"/>
    <cellStyle name="Output 4 2 15 3" xfId="43517" xr:uid="{00000000-0005-0000-0000-0000D2AA0000}"/>
    <cellStyle name="Output 4 2 16" xfId="43518" xr:uid="{00000000-0005-0000-0000-0000D3AA0000}"/>
    <cellStyle name="Output 4 2 16 2" xfId="43519" xr:uid="{00000000-0005-0000-0000-0000D4AA0000}"/>
    <cellStyle name="Output 4 2 16 3" xfId="43520" xr:uid="{00000000-0005-0000-0000-0000D5AA0000}"/>
    <cellStyle name="Output 4 2 17" xfId="43521" xr:uid="{00000000-0005-0000-0000-0000D6AA0000}"/>
    <cellStyle name="Output 4 2 17 2" xfId="43522" xr:uid="{00000000-0005-0000-0000-0000D7AA0000}"/>
    <cellStyle name="Output 4 2 17 3" xfId="43523" xr:uid="{00000000-0005-0000-0000-0000D8AA0000}"/>
    <cellStyle name="Output 4 2 18" xfId="43524" xr:uid="{00000000-0005-0000-0000-0000D9AA0000}"/>
    <cellStyle name="Output 4 2 18 2" xfId="43525" xr:uid="{00000000-0005-0000-0000-0000DAAA0000}"/>
    <cellStyle name="Output 4 2 18 3" xfId="43526" xr:uid="{00000000-0005-0000-0000-0000DBAA0000}"/>
    <cellStyle name="Output 4 2 19" xfId="43527" xr:uid="{00000000-0005-0000-0000-0000DCAA0000}"/>
    <cellStyle name="Output 4 2 2" xfId="43528" xr:uid="{00000000-0005-0000-0000-0000DDAA0000}"/>
    <cellStyle name="Output 4 2 2 10" xfId="43529" xr:uid="{00000000-0005-0000-0000-0000DEAA0000}"/>
    <cellStyle name="Output 4 2 2 11" xfId="43530" xr:uid="{00000000-0005-0000-0000-0000DFAA0000}"/>
    <cellStyle name="Output 4 2 2 12" xfId="43531" xr:uid="{00000000-0005-0000-0000-0000E0AA0000}"/>
    <cellStyle name="Output 4 2 2 2" xfId="43532" xr:uid="{00000000-0005-0000-0000-0000E1AA0000}"/>
    <cellStyle name="Output 4 2 2 2 2" xfId="43533" xr:uid="{00000000-0005-0000-0000-0000E2AA0000}"/>
    <cellStyle name="Output 4 2 2 2 3" xfId="43534" xr:uid="{00000000-0005-0000-0000-0000E3AA0000}"/>
    <cellStyle name="Output 4 2 2 3" xfId="43535" xr:uid="{00000000-0005-0000-0000-0000E4AA0000}"/>
    <cellStyle name="Output 4 2 2 3 2" xfId="43536" xr:uid="{00000000-0005-0000-0000-0000E5AA0000}"/>
    <cellStyle name="Output 4 2 2 3 3" xfId="43537" xr:uid="{00000000-0005-0000-0000-0000E6AA0000}"/>
    <cellStyle name="Output 4 2 2 4" xfId="43538" xr:uid="{00000000-0005-0000-0000-0000E7AA0000}"/>
    <cellStyle name="Output 4 2 2 4 2" xfId="43539" xr:uid="{00000000-0005-0000-0000-0000E8AA0000}"/>
    <cellStyle name="Output 4 2 2 4 3" xfId="43540" xr:uid="{00000000-0005-0000-0000-0000E9AA0000}"/>
    <cellStyle name="Output 4 2 2 5" xfId="43541" xr:uid="{00000000-0005-0000-0000-0000EAAA0000}"/>
    <cellStyle name="Output 4 2 2 5 2" xfId="43542" xr:uid="{00000000-0005-0000-0000-0000EBAA0000}"/>
    <cellStyle name="Output 4 2 2 5 3" xfId="43543" xr:uid="{00000000-0005-0000-0000-0000ECAA0000}"/>
    <cellStyle name="Output 4 2 2 6" xfId="43544" xr:uid="{00000000-0005-0000-0000-0000EDAA0000}"/>
    <cellStyle name="Output 4 2 2 6 2" xfId="43545" xr:uid="{00000000-0005-0000-0000-0000EEAA0000}"/>
    <cellStyle name="Output 4 2 2 6 3" xfId="43546" xr:uid="{00000000-0005-0000-0000-0000EFAA0000}"/>
    <cellStyle name="Output 4 2 2 7" xfId="43547" xr:uid="{00000000-0005-0000-0000-0000F0AA0000}"/>
    <cellStyle name="Output 4 2 2 7 2" xfId="43548" xr:uid="{00000000-0005-0000-0000-0000F1AA0000}"/>
    <cellStyle name="Output 4 2 2 7 3" xfId="43549" xr:uid="{00000000-0005-0000-0000-0000F2AA0000}"/>
    <cellStyle name="Output 4 2 2 8" xfId="43550" xr:uid="{00000000-0005-0000-0000-0000F3AA0000}"/>
    <cellStyle name="Output 4 2 2 8 2" xfId="43551" xr:uid="{00000000-0005-0000-0000-0000F4AA0000}"/>
    <cellStyle name="Output 4 2 2 8 3" xfId="43552" xr:uid="{00000000-0005-0000-0000-0000F5AA0000}"/>
    <cellStyle name="Output 4 2 2 9" xfId="43553" xr:uid="{00000000-0005-0000-0000-0000F6AA0000}"/>
    <cellStyle name="Output 4 2 2 9 2" xfId="43554" xr:uid="{00000000-0005-0000-0000-0000F7AA0000}"/>
    <cellStyle name="Output 4 2 2 9 3" xfId="43555" xr:uid="{00000000-0005-0000-0000-0000F8AA0000}"/>
    <cellStyle name="Output 4 2 20" xfId="43556" xr:uid="{00000000-0005-0000-0000-0000F9AA0000}"/>
    <cellStyle name="Output 4 2 21" xfId="43557" xr:uid="{00000000-0005-0000-0000-0000FAAA0000}"/>
    <cellStyle name="Output 4 2 3" xfId="43558" xr:uid="{00000000-0005-0000-0000-0000FBAA0000}"/>
    <cellStyle name="Output 4 2 3 10" xfId="43559" xr:uid="{00000000-0005-0000-0000-0000FCAA0000}"/>
    <cellStyle name="Output 4 2 3 11" xfId="43560" xr:uid="{00000000-0005-0000-0000-0000FDAA0000}"/>
    <cellStyle name="Output 4 2 3 12" xfId="43561" xr:uid="{00000000-0005-0000-0000-0000FEAA0000}"/>
    <cellStyle name="Output 4 2 3 2" xfId="43562" xr:uid="{00000000-0005-0000-0000-0000FFAA0000}"/>
    <cellStyle name="Output 4 2 3 2 2" xfId="43563" xr:uid="{00000000-0005-0000-0000-000000AB0000}"/>
    <cellStyle name="Output 4 2 3 2 3" xfId="43564" xr:uid="{00000000-0005-0000-0000-000001AB0000}"/>
    <cellStyle name="Output 4 2 3 3" xfId="43565" xr:uid="{00000000-0005-0000-0000-000002AB0000}"/>
    <cellStyle name="Output 4 2 3 3 2" xfId="43566" xr:uid="{00000000-0005-0000-0000-000003AB0000}"/>
    <cellStyle name="Output 4 2 3 3 3" xfId="43567" xr:uid="{00000000-0005-0000-0000-000004AB0000}"/>
    <cellStyle name="Output 4 2 3 4" xfId="43568" xr:uid="{00000000-0005-0000-0000-000005AB0000}"/>
    <cellStyle name="Output 4 2 3 4 2" xfId="43569" xr:uid="{00000000-0005-0000-0000-000006AB0000}"/>
    <cellStyle name="Output 4 2 3 4 3" xfId="43570" xr:uid="{00000000-0005-0000-0000-000007AB0000}"/>
    <cellStyle name="Output 4 2 3 5" xfId="43571" xr:uid="{00000000-0005-0000-0000-000008AB0000}"/>
    <cellStyle name="Output 4 2 3 5 2" xfId="43572" xr:uid="{00000000-0005-0000-0000-000009AB0000}"/>
    <cellStyle name="Output 4 2 3 5 3" xfId="43573" xr:uid="{00000000-0005-0000-0000-00000AAB0000}"/>
    <cellStyle name="Output 4 2 3 6" xfId="43574" xr:uid="{00000000-0005-0000-0000-00000BAB0000}"/>
    <cellStyle name="Output 4 2 3 6 2" xfId="43575" xr:uid="{00000000-0005-0000-0000-00000CAB0000}"/>
    <cellStyle name="Output 4 2 3 6 3" xfId="43576" xr:uid="{00000000-0005-0000-0000-00000DAB0000}"/>
    <cellStyle name="Output 4 2 3 7" xfId="43577" xr:uid="{00000000-0005-0000-0000-00000EAB0000}"/>
    <cellStyle name="Output 4 2 3 7 2" xfId="43578" xr:uid="{00000000-0005-0000-0000-00000FAB0000}"/>
    <cellStyle name="Output 4 2 3 7 3" xfId="43579" xr:uid="{00000000-0005-0000-0000-000010AB0000}"/>
    <cellStyle name="Output 4 2 3 8" xfId="43580" xr:uid="{00000000-0005-0000-0000-000011AB0000}"/>
    <cellStyle name="Output 4 2 3 8 2" xfId="43581" xr:uid="{00000000-0005-0000-0000-000012AB0000}"/>
    <cellStyle name="Output 4 2 3 8 3" xfId="43582" xr:uid="{00000000-0005-0000-0000-000013AB0000}"/>
    <cellStyle name="Output 4 2 3 9" xfId="43583" xr:uid="{00000000-0005-0000-0000-000014AB0000}"/>
    <cellStyle name="Output 4 2 3 9 2" xfId="43584" xr:uid="{00000000-0005-0000-0000-000015AB0000}"/>
    <cellStyle name="Output 4 2 3 9 3" xfId="43585" xr:uid="{00000000-0005-0000-0000-000016AB0000}"/>
    <cellStyle name="Output 4 2 4" xfId="43586" xr:uid="{00000000-0005-0000-0000-000017AB0000}"/>
    <cellStyle name="Output 4 2 4 10" xfId="43587" xr:uid="{00000000-0005-0000-0000-000018AB0000}"/>
    <cellStyle name="Output 4 2 4 11" xfId="43588" xr:uid="{00000000-0005-0000-0000-000019AB0000}"/>
    <cellStyle name="Output 4 2 4 12" xfId="43589" xr:uid="{00000000-0005-0000-0000-00001AAB0000}"/>
    <cellStyle name="Output 4 2 4 2" xfId="43590" xr:uid="{00000000-0005-0000-0000-00001BAB0000}"/>
    <cellStyle name="Output 4 2 4 2 2" xfId="43591" xr:uid="{00000000-0005-0000-0000-00001CAB0000}"/>
    <cellStyle name="Output 4 2 4 2 3" xfId="43592" xr:uid="{00000000-0005-0000-0000-00001DAB0000}"/>
    <cellStyle name="Output 4 2 4 3" xfId="43593" xr:uid="{00000000-0005-0000-0000-00001EAB0000}"/>
    <cellStyle name="Output 4 2 4 3 2" xfId="43594" xr:uid="{00000000-0005-0000-0000-00001FAB0000}"/>
    <cellStyle name="Output 4 2 4 3 3" xfId="43595" xr:uid="{00000000-0005-0000-0000-000020AB0000}"/>
    <cellStyle name="Output 4 2 4 4" xfId="43596" xr:uid="{00000000-0005-0000-0000-000021AB0000}"/>
    <cellStyle name="Output 4 2 4 4 2" xfId="43597" xr:uid="{00000000-0005-0000-0000-000022AB0000}"/>
    <cellStyle name="Output 4 2 4 4 3" xfId="43598" xr:uid="{00000000-0005-0000-0000-000023AB0000}"/>
    <cellStyle name="Output 4 2 4 5" xfId="43599" xr:uid="{00000000-0005-0000-0000-000024AB0000}"/>
    <cellStyle name="Output 4 2 4 5 2" xfId="43600" xr:uid="{00000000-0005-0000-0000-000025AB0000}"/>
    <cellStyle name="Output 4 2 4 5 3" xfId="43601" xr:uid="{00000000-0005-0000-0000-000026AB0000}"/>
    <cellStyle name="Output 4 2 4 6" xfId="43602" xr:uid="{00000000-0005-0000-0000-000027AB0000}"/>
    <cellStyle name="Output 4 2 4 6 2" xfId="43603" xr:uid="{00000000-0005-0000-0000-000028AB0000}"/>
    <cellStyle name="Output 4 2 4 6 3" xfId="43604" xr:uid="{00000000-0005-0000-0000-000029AB0000}"/>
    <cellStyle name="Output 4 2 4 7" xfId="43605" xr:uid="{00000000-0005-0000-0000-00002AAB0000}"/>
    <cellStyle name="Output 4 2 4 7 2" xfId="43606" xr:uid="{00000000-0005-0000-0000-00002BAB0000}"/>
    <cellStyle name="Output 4 2 4 7 3" xfId="43607" xr:uid="{00000000-0005-0000-0000-00002CAB0000}"/>
    <cellStyle name="Output 4 2 4 8" xfId="43608" xr:uid="{00000000-0005-0000-0000-00002DAB0000}"/>
    <cellStyle name="Output 4 2 4 8 2" xfId="43609" xr:uid="{00000000-0005-0000-0000-00002EAB0000}"/>
    <cellStyle name="Output 4 2 4 8 3" xfId="43610" xr:uid="{00000000-0005-0000-0000-00002FAB0000}"/>
    <cellStyle name="Output 4 2 4 9" xfId="43611" xr:uid="{00000000-0005-0000-0000-000030AB0000}"/>
    <cellStyle name="Output 4 2 4 9 2" xfId="43612" xr:uid="{00000000-0005-0000-0000-000031AB0000}"/>
    <cellStyle name="Output 4 2 4 9 3" xfId="43613" xr:uid="{00000000-0005-0000-0000-000032AB0000}"/>
    <cellStyle name="Output 4 2 5" xfId="43614" xr:uid="{00000000-0005-0000-0000-000033AB0000}"/>
    <cellStyle name="Output 4 2 5 10" xfId="43615" xr:uid="{00000000-0005-0000-0000-000034AB0000}"/>
    <cellStyle name="Output 4 2 5 11" xfId="43616" xr:uid="{00000000-0005-0000-0000-000035AB0000}"/>
    <cellStyle name="Output 4 2 5 12" xfId="43617" xr:uid="{00000000-0005-0000-0000-000036AB0000}"/>
    <cellStyle name="Output 4 2 5 2" xfId="43618" xr:uid="{00000000-0005-0000-0000-000037AB0000}"/>
    <cellStyle name="Output 4 2 5 2 2" xfId="43619" xr:uid="{00000000-0005-0000-0000-000038AB0000}"/>
    <cellStyle name="Output 4 2 5 2 3" xfId="43620" xr:uid="{00000000-0005-0000-0000-000039AB0000}"/>
    <cellStyle name="Output 4 2 5 3" xfId="43621" xr:uid="{00000000-0005-0000-0000-00003AAB0000}"/>
    <cellStyle name="Output 4 2 5 3 2" xfId="43622" xr:uid="{00000000-0005-0000-0000-00003BAB0000}"/>
    <cellStyle name="Output 4 2 5 3 3" xfId="43623" xr:uid="{00000000-0005-0000-0000-00003CAB0000}"/>
    <cellStyle name="Output 4 2 5 4" xfId="43624" xr:uid="{00000000-0005-0000-0000-00003DAB0000}"/>
    <cellStyle name="Output 4 2 5 4 2" xfId="43625" xr:uid="{00000000-0005-0000-0000-00003EAB0000}"/>
    <cellStyle name="Output 4 2 5 4 3" xfId="43626" xr:uid="{00000000-0005-0000-0000-00003FAB0000}"/>
    <cellStyle name="Output 4 2 5 5" xfId="43627" xr:uid="{00000000-0005-0000-0000-000040AB0000}"/>
    <cellStyle name="Output 4 2 5 5 2" xfId="43628" xr:uid="{00000000-0005-0000-0000-000041AB0000}"/>
    <cellStyle name="Output 4 2 5 5 3" xfId="43629" xr:uid="{00000000-0005-0000-0000-000042AB0000}"/>
    <cellStyle name="Output 4 2 5 6" xfId="43630" xr:uid="{00000000-0005-0000-0000-000043AB0000}"/>
    <cellStyle name="Output 4 2 5 6 2" xfId="43631" xr:uid="{00000000-0005-0000-0000-000044AB0000}"/>
    <cellStyle name="Output 4 2 5 6 3" xfId="43632" xr:uid="{00000000-0005-0000-0000-000045AB0000}"/>
    <cellStyle name="Output 4 2 5 7" xfId="43633" xr:uid="{00000000-0005-0000-0000-000046AB0000}"/>
    <cellStyle name="Output 4 2 5 7 2" xfId="43634" xr:uid="{00000000-0005-0000-0000-000047AB0000}"/>
    <cellStyle name="Output 4 2 5 7 3" xfId="43635" xr:uid="{00000000-0005-0000-0000-000048AB0000}"/>
    <cellStyle name="Output 4 2 5 8" xfId="43636" xr:uid="{00000000-0005-0000-0000-000049AB0000}"/>
    <cellStyle name="Output 4 2 5 8 2" xfId="43637" xr:uid="{00000000-0005-0000-0000-00004AAB0000}"/>
    <cellStyle name="Output 4 2 5 8 3" xfId="43638" xr:uid="{00000000-0005-0000-0000-00004BAB0000}"/>
    <cellStyle name="Output 4 2 5 9" xfId="43639" xr:uid="{00000000-0005-0000-0000-00004CAB0000}"/>
    <cellStyle name="Output 4 2 5 9 2" xfId="43640" xr:uid="{00000000-0005-0000-0000-00004DAB0000}"/>
    <cellStyle name="Output 4 2 5 9 3" xfId="43641" xr:uid="{00000000-0005-0000-0000-00004EAB0000}"/>
    <cellStyle name="Output 4 2 6" xfId="43642" xr:uid="{00000000-0005-0000-0000-00004FAB0000}"/>
    <cellStyle name="Output 4 2 6 10" xfId="43643" xr:uid="{00000000-0005-0000-0000-000050AB0000}"/>
    <cellStyle name="Output 4 2 6 11" xfId="43644" xr:uid="{00000000-0005-0000-0000-000051AB0000}"/>
    <cellStyle name="Output 4 2 6 12" xfId="43645" xr:uid="{00000000-0005-0000-0000-000052AB0000}"/>
    <cellStyle name="Output 4 2 6 2" xfId="43646" xr:uid="{00000000-0005-0000-0000-000053AB0000}"/>
    <cellStyle name="Output 4 2 6 2 2" xfId="43647" xr:uid="{00000000-0005-0000-0000-000054AB0000}"/>
    <cellStyle name="Output 4 2 6 2 3" xfId="43648" xr:uid="{00000000-0005-0000-0000-000055AB0000}"/>
    <cellStyle name="Output 4 2 6 3" xfId="43649" xr:uid="{00000000-0005-0000-0000-000056AB0000}"/>
    <cellStyle name="Output 4 2 6 3 2" xfId="43650" xr:uid="{00000000-0005-0000-0000-000057AB0000}"/>
    <cellStyle name="Output 4 2 6 3 3" xfId="43651" xr:uid="{00000000-0005-0000-0000-000058AB0000}"/>
    <cellStyle name="Output 4 2 6 4" xfId="43652" xr:uid="{00000000-0005-0000-0000-000059AB0000}"/>
    <cellStyle name="Output 4 2 6 4 2" xfId="43653" xr:uid="{00000000-0005-0000-0000-00005AAB0000}"/>
    <cellStyle name="Output 4 2 6 4 3" xfId="43654" xr:uid="{00000000-0005-0000-0000-00005BAB0000}"/>
    <cellStyle name="Output 4 2 6 5" xfId="43655" xr:uid="{00000000-0005-0000-0000-00005CAB0000}"/>
    <cellStyle name="Output 4 2 6 5 2" xfId="43656" xr:uid="{00000000-0005-0000-0000-00005DAB0000}"/>
    <cellStyle name="Output 4 2 6 5 3" xfId="43657" xr:uid="{00000000-0005-0000-0000-00005EAB0000}"/>
    <cellStyle name="Output 4 2 6 6" xfId="43658" xr:uid="{00000000-0005-0000-0000-00005FAB0000}"/>
    <cellStyle name="Output 4 2 6 6 2" xfId="43659" xr:uid="{00000000-0005-0000-0000-000060AB0000}"/>
    <cellStyle name="Output 4 2 6 6 3" xfId="43660" xr:uid="{00000000-0005-0000-0000-000061AB0000}"/>
    <cellStyle name="Output 4 2 6 7" xfId="43661" xr:uid="{00000000-0005-0000-0000-000062AB0000}"/>
    <cellStyle name="Output 4 2 6 7 2" xfId="43662" xr:uid="{00000000-0005-0000-0000-000063AB0000}"/>
    <cellStyle name="Output 4 2 6 7 3" xfId="43663" xr:uid="{00000000-0005-0000-0000-000064AB0000}"/>
    <cellStyle name="Output 4 2 6 8" xfId="43664" xr:uid="{00000000-0005-0000-0000-000065AB0000}"/>
    <cellStyle name="Output 4 2 6 8 2" xfId="43665" xr:uid="{00000000-0005-0000-0000-000066AB0000}"/>
    <cellStyle name="Output 4 2 6 8 3" xfId="43666" xr:uid="{00000000-0005-0000-0000-000067AB0000}"/>
    <cellStyle name="Output 4 2 6 9" xfId="43667" xr:uid="{00000000-0005-0000-0000-000068AB0000}"/>
    <cellStyle name="Output 4 2 6 9 2" xfId="43668" xr:uid="{00000000-0005-0000-0000-000069AB0000}"/>
    <cellStyle name="Output 4 2 6 9 3" xfId="43669" xr:uid="{00000000-0005-0000-0000-00006AAB0000}"/>
    <cellStyle name="Output 4 2 7" xfId="43670" xr:uid="{00000000-0005-0000-0000-00006BAB0000}"/>
    <cellStyle name="Output 4 2 7 10" xfId="43671" xr:uid="{00000000-0005-0000-0000-00006CAB0000}"/>
    <cellStyle name="Output 4 2 7 11" xfId="43672" xr:uid="{00000000-0005-0000-0000-00006DAB0000}"/>
    <cellStyle name="Output 4 2 7 12" xfId="43673" xr:uid="{00000000-0005-0000-0000-00006EAB0000}"/>
    <cellStyle name="Output 4 2 7 2" xfId="43674" xr:uid="{00000000-0005-0000-0000-00006FAB0000}"/>
    <cellStyle name="Output 4 2 7 2 2" xfId="43675" xr:uid="{00000000-0005-0000-0000-000070AB0000}"/>
    <cellStyle name="Output 4 2 7 2 3" xfId="43676" xr:uid="{00000000-0005-0000-0000-000071AB0000}"/>
    <cellStyle name="Output 4 2 7 3" xfId="43677" xr:uid="{00000000-0005-0000-0000-000072AB0000}"/>
    <cellStyle name="Output 4 2 7 3 2" xfId="43678" xr:uid="{00000000-0005-0000-0000-000073AB0000}"/>
    <cellStyle name="Output 4 2 7 3 3" xfId="43679" xr:uid="{00000000-0005-0000-0000-000074AB0000}"/>
    <cellStyle name="Output 4 2 7 4" xfId="43680" xr:uid="{00000000-0005-0000-0000-000075AB0000}"/>
    <cellStyle name="Output 4 2 7 4 2" xfId="43681" xr:uid="{00000000-0005-0000-0000-000076AB0000}"/>
    <cellStyle name="Output 4 2 7 4 3" xfId="43682" xr:uid="{00000000-0005-0000-0000-000077AB0000}"/>
    <cellStyle name="Output 4 2 7 5" xfId="43683" xr:uid="{00000000-0005-0000-0000-000078AB0000}"/>
    <cellStyle name="Output 4 2 7 5 2" xfId="43684" xr:uid="{00000000-0005-0000-0000-000079AB0000}"/>
    <cellStyle name="Output 4 2 7 5 3" xfId="43685" xr:uid="{00000000-0005-0000-0000-00007AAB0000}"/>
    <cellStyle name="Output 4 2 7 6" xfId="43686" xr:uid="{00000000-0005-0000-0000-00007BAB0000}"/>
    <cellStyle name="Output 4 2 7 6 2" xfId="43687" xr:uid="{00000000-0005-0000-0000-00007CAB0000}"/>
    <cellStyle name="Output 4 2 7 6 3" xfId="43688" xr:uid="{00000000-0005-0000-0000-00007DAB0000}"/>
    <cellStyle name="Output 4 2 7 7" xfId="43689" xr:uid="{00000000-0005-0000-0000-00007EAB0000}"/>
    <cellStyle name="Output 4 2 7 7 2" xfId="43690" xr:uid="{00000000-0005-0000-0000-00007FAB0000}"/>
    <cellStyle name="Output 4 2 7 7 3" xfId="43691" xr:uid="{00000000-0005-0000-0000-000080AB0000}"/>
    <cellStyle name="Output 4 2 7 8" xfId="43692" xr:uid="{00000000-0005-0000-0000-000081AB0000}"/>
    <cellStyle name="Output 4 2 7 8 2" xfId="43693" xr:uid="{00000000-0005-0000-0000-000082AB0000}"/>
    <cellStyle name="Output 4 2 7 8 3" xfId="43694" xr:uid="{00000000-0005-0000-0000-000083AB0000}"/>
    <cellStyle name="Output 4 2 7 9" xfId="43695" xr:uid="{00000000-0005-0000-0000-000084AB0000}"/>
    <cellStyle name="Output 4 2 7 9 2" xfId="43696" xr:uid="{00000000-0005-0000-0000-000085AB0000}"/>
    <cellStyle name="Output 4 2 7 9 3" xfId="43697" xr:uid="{00000000-0005-0000-0000-000086AB0000}"/>
    <cellStyle name="Output 4 2 8" xfId="43698" xr:uid="{00000000-0005-0000-0000-000087AB0000}"/>
    <cellStyle name="Output 4 2 8 10" xfId="43699" xr:uid="{00000000-0005-0000-0000-000088AB0000}"/>
    <cellStyle name="Output 4 2 8 11" xfId="43700" xr:uid="{00000000-0005-0000-0000-000089AB0000}"/>
    <cellStyle name="Output 4 2 8 12" xfId="43701" xr:uid="{00000000-0005-0000-0000-00008AAB0000}"/>
    <cellStyle name="Output 4 2 8 2" xfId="43702" xr:uid="{00000000-0005-0000-0000-00008BAB0000}"/>
    <cellStyle name="Output 4 2 8 2 2" xfId="43703" xr:uid="{00000000-0005-0000-0000-00008CAB0000}"/>
    <cellStyle name="Output 4 2 8 2 3" xfId="43704" xr:uid="{00000000-0005-0000-0000-00008DAB0000}"/>
    <cellStyle name="Output 4 2 8 3" xfId="43705" xr:uid="{00000000-0005-0000-0000-00008EAB0000}"/>
    <cellStyle name="Output 4 2 8 3 2" xfId="43706" xr:uid="{00000000-0005-0000-0000-00008FAB0000}"/>
    <cellStyle name="Output 4 2 8 3 3" xfId="43707" xr:uid="{00000000-0005-0000-0000-000090AB0000}"/>
    <cellStyle name="Output 4 2 8 4" xfId="43708" xr:uid="{00000000-0005-0000-0000-000091AB0000}"/>
    <cellStyle name="Output 4 2 8 4 2" xfId="43709" xr:uid="{00000000-0005-0000-0000-000092AB0000}"/>
    <cellStyle name="Output 4 2 8 4 3" xfId="43710" xr:uid="{00000000-0005-0000-0000-000093AB0000}"/>
    <cellStyle name="Output 4 2 8 5" xfId="43711" xr:uid="{00000000-0005-0000-0000-000094AB0000}"/>
    <cellStyle name="Output 4 2 8 5 2" xfId="43712" xr:uid="{00000000-0005-0000-0000-000095AB0000}"/>
    <cellStyle name="Output 4 2 8 5 3" xfId="43713" xr:uid="{00000000-0005-0000-0000-000096AB0000}"/>
    <cellStyle name="Output 4 2 8 6" xfId="43714" xr:uid="{00000000-0005-0000-0000-000097AB0000}"/>
    <cellStyle name="Output 4 2 8 6 2" xfId="43715" xr:uid="{00000000-0005-0000-0000-000098AB0000}"/>
    <cellStyle name="Output 4 2 8 6 3" xfId="43716" xr:uid="{00000000-0005-0000-0000-000099AB0000}"/>
    <cellStyle name="Output 4 2 8 7" xfId="43717" xr:uid="{00000000-0005-0000-0000-00009AAB0000}"/>
    <cellStyle name="Output 4 2 8 7 2" xfId="43718" xr:uid="{00000000-0005-0000-0000-00009BAB0000}"/>
    <cellStyle name="Output 4 2 8 7 3" xfId="43719" xr:uid="{00000000-0005-0000-0000-00009CAB0000}"/>
    <cellStyle name="Output 4 2 8 8" xfId="43720" xr:uid="{00000000-0005-0000-0000-00009DAB0000}"/>
    <cellStyle name="Output 4 2 8 8 2" xfId="43721" xr:uid="{00000000-0005-0000-0000-00009EAB0000}"/>
    <cellStyle name="Output 4 2 8 8 3" xfId="43722" xr:uid="{00000000-0005-0000-0000-00009FAB0000}"/>
    <cellStyle name="Output 4 2 8 9" xfId="43723" xr:uid="{00000000-0005-0000-0000-0000A0AB0000}"/>
    <cellStyle name="Output 4 2 8 9 2" xfId="43724" xr:uid="{00000000-0005-0000-0000-0000A1AB0000}"/>
    <cellStyle name="Output 4 2 8 9 3" xfId="43725" xr:uid="{00000000-0005-0000-0000-0000A2AB0000}"/>
    <cellStyle name="Output 4 2 9" xfId="43726" xr:uid="{00000000-0005-0000-0000-0000A3AB0000}"/>
    <cellStyle name="Output 4 2 9 10" xfId="43727" xr:uid="{00000000-0005-0000-0000-0000A4AB0000}"/>
    <cellStyle name="Output 4 2 9 11" xfId="43728" xr:uid="{00000000-0005-0000-0000-0000A5AB0000}"/>
    <cellStyle name="Output 4 2 9 12" xfId="43729" xr:uid="{00000000-0005-0000-0000-0000A6AB0000}"/>
    <cellStyle name="Output 4 2 9 2" xfId="43730" xr:uid="{00000000-0005-0000-0000-0000A7AB0000}"/>
    <cellStyle name="Output 4 2 9 2 2" xfId="43731" xr:uid="{00000000-0005-0000-0000-0000A8AB0000}"/>
    <cellStyle name="Output 4 2 9 2 3" xfId="43732" xr:uid="{00000000-0005-0000-0000-0000A9AB0000}"/>
    <cellStyle name="Output 4 2 9 3" xfId="43733" xr:uid="{00000000-0005-0000-0000-0000AAAB0000}"/>
    <cellStyle name="Output 4 2 9 3 2" xfId="43734" xr:uid="{00000000-0005-0000-0000-0000ABAB0000}"/>
    <cellStyle name="Output 4 2 9 3 3" xfId="43735" xr:uid="{00000000-0005-0000-0000-0000ACAB0000}"/>
    <cellStyle name="Output 4 2 9 4" xfId="43736" xr:uid="{00000000-0005-0000-0000-0000ADAB0000}"/>
    <cellStyle name="Output 4 2 9 4 2" xfId="43737" xr:uid="{00000000-0005-0000-0000-0000AEAB0000}"/>
    <cellStyle name="Output 4 2 9 4 3" xfId="43738" xr:uid="{00000000-0005-0000-0000-0000AFAB0000}"/>
    <cellStyle name="Output 4 2 9 5" xfId="43739" xr:uid="{00000000-0005-0000-0000-0000B0AB0000}"/>
    <cellStyle name="Output 4 2 9 5 2" xfId="43740" xr:uid="{00000000-0005-0000-0000-0000B1AB0000}"/>
    <cellStyle name="Output 4 2 9 5 3" xfId="43741" xr:uid="{00000000-0005-0000-0000-0000B2AB0000}"/>
    <cellStyle name="Output 4 2 9 6" xfId="43742" xr:uid="{00000000-0005-0000-0000-0000B3AB0000}"/>
    <cellStyle name="Output 4 2 9 6 2" xfId="43743" xr:uid="{00000000-0005-0000-0000-0000B4AB0000}"/>
    <cellStyle name="Output 4 2 9 6 3" xfId="43744" xr:uid="{00000000-0005-0000-0000-0000B5AB0000}"/>
    <cellStyle name="Output 4 2 9 7" xfId="43745" xr:uid="{00000000-0005-0000-0000-0000B6AB0000}"/>
    <cellStyle name="Output 4 2 9 7 2" xfId="43746" xr:uid="{00000000-0005-0000-0000-0000B7AB0000}"/>
    <cellStyle name="Output 4 2 9 7 3" xfId="43747" xr:uid="{00000000-0005-0000-0000-0000B8AB0000}"/>
    <cellStyle name="Output 4 2 9 8" xfId="43748" xr:uid="{00000000-0005-0000-0000-0000B9AB0000}"/>
    <cellStyle name="Output 4 2 9 8 2" xfId="43749" xr:uid="{00000000-0005-0000-0000-0000BAAB0000}"/>
    <cellStyle name="Output 4 2 9 8 3" xfId="43750" xr:uid="{00000000-0005-0000-0000-0000BBAB0000}"/>
    <cellStyle name="Output 4 2 9 9" xfId="43751" xr:uid="{00000000-0005-0000-0000-0000BCAB0000}"/>
    <cellStyle name="Output 4 2 9 9 2" xfId="43752" xr:uid="{00000000-0005-0000-0000-0000BDAB0000}"/>
    <cellStyle name="Output 4 2 9 9 3" xfId="43753" xr:uid="{00000000-0005-0000-0000-0000BEAB0000}"/>
    <cellStyle name="Output 4 3" xfId="43754" xr:uid="{00000000-0005-0000-0000-0000BFAB0000}"/>
    <cellStyle name="Output 4 3 10" xfId="43755" xr:uid="{00000000-0005-0000-0000-0000C0AB0000}"/>
    <cellStyle name="Output 4 3 11" xfId="43756" xr:uid="{00000000-0005-0000-0000-0000C1AB0000}"/>
    <cellStyle name="Output 4 3 12" xfId="43757" xr:uid="{00000000-0005-0000-0000-0000C2AB0000}"/>
    <cellStyle name="Output 4 3 2" xfId="43758" xr:uid="{00000000-0005-0000-0000-0000C3AB0000}"/>
    <cellStyle name="Output 4 3 2 2" xfId="43759" xr:uid="{00000000-0005-0000-0000-0000C4AB0000}"/>
    <cellStyle name="Output 4 3 2 3" xfId="43760" xr:uid="{00000000-0005-0000-0000-0000C5AB0000}"/>
    <cellStyle name="Output 4 3 3" xfId="43761" xr:uid="{00000000-0005-0000-0000-0000C6AB0000}"/>
    <cellStyle name="Output 4 3 3 2" xfId="43762" xr:uid="{00000000-0005-0000-0000-0000C7AB0000}"/>
    <cellStyle name="Output 4 3 3 3" xfId="43763" xr:uid="{00000000-0005-0000-0000-0000C8AB0000}"/>
    <cellStyle name="Output 4 3 4" xfId="43764" xr:uid="{00000000-0005-0000-0000-0000C9AB0000}"/>
    <cellStyle name="Output 4 3 4 2" xfId="43765" xr:uid="{00000000-0005-0000-0000-0000CAAB0000}"/>
    <cellStyle name="Output 4 3 4 3" xfId="43766" xr:uid="{00000000-0005-0000-0000-0000CBAB0000}"/>
    <cellStyle name="Output 4 3 5" xfId="43767" xr:uid="{00000000-0005-0000-0000-0000CCAB0000}"/>
    <cellStyle name="Output 4 3 5 2" xfId="43768" xr:uid="{00000000-0005-0000-0000-0000CDAB0000}"/>
    <cellStyle name="Output 4 3 5 3" xfId="43769" xr:uid="{00000000-0005-0000-0000-0000CEAB0000}"/>
    <cellStyle name="Output 4 3 6" xfId="43770" xr:uid="{00000000-0005-0000-0000-0000CFAB0000}"/>
    <cellStyle name="Output 4 3 6 2" xfId="43771" xr:uid="{00000000-0005-0000-0000-0000D0AB0000}"/>
    <cellStyle name="Output 4 3 6 3" xfId="43772" xr:uid="{00000000-0005-0000-0000-0000D1AB0000}"/>
    <cellStyle name="Output 4 3 7" xfId="43773" xr:uid="{00000000-0005-0000-0000-0000D2AB0000}"/>
    <cellStyle name="Output 4 3 7 2" xfId="43774" xr:uid="{00000000-0005-0000-0000-0000D3AB0000}"/>
    <cellStyle name="Output 4 3 7 3" xfId="43775" xr:uid="{00000000-0005-0000-0000-0000D4AB0000}"/>
    <cellStyle name="Output 4 3 8" xfId="43776" xr:uid="{00000000-0005-0000-0000-0000D5AB0000}"/>
    <cellStyle name="Output 4 3 8 2" xfId="43777" xr:uid="{00000000-0005-0000-0000-0000D6AB0000}"/>
    <cellStyle name="Output 4 3 8 3" xfId="43778" xr:uid="{00000000-0005-0000-0000-0000D7AB0000}"/>
    <cellStyle name="Output 4 3 9" xfId="43779" xr:uid="{00000000-0005-0000-0000-0000D8AB0000}"/>
    <cellStyle name="Output 4 3 9 2" xfId="43780" xr:uid="{00000000-0005-0000-0000-0000D9AB0000}"/>
    <cellStyle name="Output 4 3 9 3" xfId="43781" xr:uid="{00000000-0005-0000-0000-0000DAAB0000}"/>
    <cellStyle name="Output 4 4" xfId="43782" xr:uid="{00000000-0005-0000-0000-0000DBAB0000}"/>
    <cellStyle name="Output 4 4 10" xfId="43783" xr:uid="{00000000-0005-0000-0000-0000DCAB0000}"/>
    <cellStyle name="Output 4 4 11" xfId="43784" xr:uid="{00000000-0005-0000-0000-0000DDAB0000}"/>
    <cellStyle name="Output 4 4 12" xfId="43785" xr:uid="{00000000-0005-0000-0000-0000DEAB0000}"/>
    <cellStyle name="Output 4 4 2" xfId="43786" xr:uid="{00000000-0005-0000-0000-0000DFAB0000}"/>
    <cellStyle name="Output 4 4 2 2" xfId="43787" xr:uid="{00000000-0005-0000-0000-0000E0AB0000}"/>
    <cellStyle name="Output 4 4 2 3" xfId="43788" xr:uid="{00000000-0005-0000-0000-0000E1AB0000}"/>
    <cellStyle name="Output 4 4 3" xfId="43789" xr:uid="{00000000-0005-0000-0000-0000E2AB0000}"/>
    <cellStyle name="Output 4 4 3 2" xfId="43790" xr:uid="{00000000-0005-0000-0000-0000E3AB0000}"/>
    <cellStyle name="Output 4 4 3 3" xfId="43791" xr:uid="{00000000-0005-0000-0000-0000E4AB0000}"/>
    <cellStyle name="Output 4 4 4" xfId="43792" xr:uid="{00000000-0005-0000-0000-0000E5AB0000}"/>
    <cellStyle name="Output 4 4 4 2" xfId="43793" xr:uid="{00000000-0005-0000-0000-0000E6AB0000}"/>
    <cellStyle name="Output 4 4 4 3" xfId="43794" xr:uid="{00000000-0005-0000-0000-0000E7AB0000}"/>
    <cellStyle name="Output 4 4 5" xfId="43795" xr:uid="{00000000-0005-0000-0000-0000E8AB0000}"/>
    <cellStyle name="Output 4 4 5 2" xfId="43796" xr:uid="{00000000-0005-0000-0000-0000E9AB0000}"/>
    <cellStyle name="Output 4 4 5 3" xfId="43797" xr:uid="{00000000-0005-0000-0000-0000EAAB0000}"/>
    <cellStyle name="Output 4 4 6" xfId="43798" xr:uid="{00000000-0005-0000-0000-0000EBAB0000}"/>
    <cellStyle name="Output 4 4 6 2" xfId="43799" xr:uid="{00000000-0005-0000-0000-0000ECAB0000}"/>
    <cellStyle name="Output 4 4 6 3" xfId="43800" xr:uid="{00000000-0005-0000-0000-0000EDAB0000}"/>
    <cellStyle name="Output 4 4 7" xfId="43801" xr:uid="{00000000-0005-0000-0000-0000EEAB0000}"/>
    <cellStyle name="Output 4 4 7 2" xfId="43802" xr:uid="{00000000-0005-0000-0000-0000EFAB0000}"/>
    <cellStyle name="Output 4 4 7 3" xfId="43803" xr:uid="{00000000-0005-0000-0000-0000F0AB0000}"/>
    <cellStyle name="Output 4 4 8" xfId="43804" xr:uid="{00000000-0005-0000-0000-0000F1AB0000}"/>
    <cellStyle name="Output 4 4 8 2" xfId="43805" xr:uid="{00000000-0005-0000-0000-0000F2AB0000}"/>
    <cellStyle name="Output 4 4 8 3" xfId="43806" xr:uid="{00000000-0005-0000-0000-0000F3AB0000}"/>
    <cellStyle name="Output 4 4 9" xfId="43807" xr:uid="{00000000-0005-0000-0000-0000F4AB0000}"/>
    <cellStyle name="Output 4 4 9 2" xfId="43808" xr:uid="{00000000-0005-0000-0000-0000F5AB0000}"/>
    <cellStyle name="Output 4 4 9 3" xfId="43809" xr:uid="{00000000-0005-0000-0000-0000F6AB0000}"/>
    <cellStyle name="Output 4 5" xfId="43810" xr:uid="{00000000-0005-0000-0000-0000F7AB0000}"/>
    <cellStyle name="Output 4 5 10" xfId="43811" xr:uid="{00000000-0005-0000-0000-0000F8AB0000}"/>
    <cellStyle name="Output 4 5 11" xfId="43812" xr:uid="{00000000-0005-0000-0000-0000F9AB0000}"/>
    <cellStyle name="Output 4 5 12" xfId="43813" xr:uid="{00000000-0005-0000-0000-0000FAAB0000}"/>
    <cellStyle name="Output 4 5 2" xfId="43814" xr:uid="{00000000-0005-0000-0000-0000FBAB0000}"/>
    <cellStyle name="Output 4 5 2 2" xfId="43815" xr:uid="{00000000-0005-0000-0000-0000FCAB0000}"/>
    <cellStyle name="Output 4 5 2 3" xfId="43816" xr:uid="{00000000-0005-0000-0000-0000FDAB0000}"/>
    <cellStyle name="Output 4 5 3" xfId="43817" xr:uid="{00000000-0005-0000-0000-0000FEAB0000}"/>
    <cellStyle name="Output 4 5 3 2" xfId="43818" xr:uid="{00000000-0005-0000-0000-0000FFAB0000}"/>
    <cellStyle name="Output 4 5 3 3" xfId="43819" xr:uid="{00000000-0005-0000-0000-000000AC0000}"/>
    <cellStyle name="Output 4 5 4" xfId="43820" xr:uid="{00000000-0005-0000-0000-000001AC0000}"/>
    <cellStyle name="Output 4 5 4 2" xfId="43821" xr:uid="{00000000-0005-0000-0000-000002AC0000}"/>
    <cellStyle name="Output 4 5 4 3" xfId="43822" xr:uid="{00000000-0005-0000-0000-000003AC0000}"/>
    <cellStyle name="Output 4 5 5" xfId="43823" xr:uid="{00000000-0005-0000-0000-000004AC0000}"/>
    <cellStyle name="Output 4 5 5 2" xfId="43824" xr:uid="{00000000-0005-0000-0000-000005AC0000}"/>
    <cellStyle name="Output 4 5 5 3" xfId="43825" xr:uid="{00000000-0005-0000-0000-000006AC0000}"/>
    <cellStyle name="Output 4 5 6" xfId="43826" xr:uid="{00000000-0005-0000-0000-000007AC0000}"/>
    <cellStyle name="Output 4 5 6 2" xfId="43827" xr:uid="{00000000-0005-0000-0000-000008AC0000}"/>
    <cellStyle name="Output 4 5 6 3" xfId="43828" xr:uid="{00000000-0005-0000-0000-000009AC0000}"/>
    <cellStyle name="Output 4 5 7" xfId="43829" xr:uid="{00000000-0005-0000-0000-00000AAC0000}"/>
    <cellStyle name="Output 4 5 7 2" xfId="43830" xr:uid="{00000000-0005-0000-0000-00000BAC0000}"/>
    <cellStyle name="Output 4 5 7 3" xfId="43831" xr:uid="{00000000-0005-0000-0000-00000CAC0000}"/>
    <cellStyle name="Output 4 5 8" xfId="43832" xr:uid="{00000000-0005-0000-0000-00000DAC0000}"/>
    <cellStyle name="Output 4 5 8 2" xfId="43833" xr:uid="{00000000-0005-0000-0000-00000EAC0000}"/>
    <cellStyle name="Output 4 5 8 3" xfId="43834" xr:uid="{00000000-0005-0000-0000-00000FAC0000}"/>
    <cellStyle name="Output 4 5 9" xfId="43835" xr:uid="{00000000-0005-0000-0000-000010AC0000}"/>
    <cellStyle name="Output 4 5 9 2" xfId="43836" xr:uid="{00000000-0005-0000-0000-000011AC0000}"/>
    <cellStyle name="Output 4 5 9 3" xfId="43837" xr:uid="{00000000-0005-0000-0000-000012AC0000}"/>
    <cellStyle name="Output 4 6" xfId="43838" xr:uid="{00000000-0005-0000-0000-000013AC0000}"/>
    <cellStyle name="Output 4 6 2" xfId="43839" xr:uid="{00000000-0005-0000-0000-000014AC0000}"/>
    <cellStyle name="Output 4 6 3" xfId="43840" xr:uid="{00000000-0005-0000-0000-000015AC0000}"/>
    <cellStyle name="Output 4 7" xfId="43841" xr:uid="{00000000-0005-0000-0000-000016AC0000}"/>
    <cellStyle name="Output 4 7 2" xfId="43842" xr:uid="{00000000-0005-0000-0000-000017AC0000}"/>
    <cellStyle name="Output 4 7 3" xfId="43843" xr:uid="{00000000-0005-0000-0000-000018AC0000}"/>
    <cellStyle name="Output 4 8" xfId="58301" xr:uid="{00000000-0005-0000-0000-000019AC0000}"/>
    <cellStyle name="per.style" xfId="106" xr:uid="{00000000-0005-0000-0000-00001AAC0000}"/>
    <cellStyle name="Percent [2]" xfId="107" xr:uid="{00000000-0005-0000-0000-00001BAC0000}"/>
    <cellStyle name="Percent [2] 2" xfId="43844" xr:uid="{00000000-0005-0000-0000-00001CAC0000}"/>
    <cellStyle name="Percent [2] 2 2" xfId="43845" xr:uid="{00000000-0005-0000-0000-00001DAC0000}"/>
    <cellStyle name="Percent [2] 3" xfId="43846" xr:uid="{00000000-0005-0000-0000-00001EAC0000}"/>
    <cellStyle name="Percent 10" xfId="43847" xr:uid="{00000000-0005-0000-0000-00001FAC0000}"/>
    <cellStyle name="Percent 10 2" xfId="43848" xr:uid="{00000000-0005-0000-0000-000020AC0000}"/>
    <cellStyle name="Percent 11" xfId="43849" xr:uid="{00000000-0005-0000-0000-000021AC0000}"/>
    <cellStyle name="Percent 11 2" xfId="43850" xr:uid="{00000000-0005-0000-0000-000022AC0000}"/>
    <cellStyle name="Percent 12" xfId="43851" xr:uid="{00000000-0005-0000-0000-000023AC0000}"/>
    <cellStyle name="Percent 12 2" xfId="43852" xr:uid="{00000000-0005-0000-0000-000024AC0000}"/>
    <cellStyle name="Percent 13" xfId="43853" xr:uid="{00000000-0005-0000-0000-000025AC0000}"/>
    <cellStyle name="Percent 14" xfId="43854" xr:uid="{00000000-0005-0000-0000-000026AC0000}"/>
    <cellStyle name="Percent 15" xfId="58490" xr:uid="{592E6A09-4604-4BB7-AFD4-9E7B6B5CB29B}"/>
    <cellStyle name="Percent 2" xfId="79" xr:uid="{00000000-0005-0000-0000-000027AC0000}"/>
    <cellStyle name="Percent 2 2" xfId="108" xr:uid="{00000000-0005-0000-0000-000028AC0000}"/>
    <cellStyle name="Percent 2 2 2" xfId="43855" xr:uid="{00000000-0005-0000-0000-000029AC0000}"/>
    <cellStyle name="Percent 2 3" xfId="43856" xr:uid="{00000000-0005-0000-0000-00002AAC0000}"/>
    <cellStyle name="Percent 2 3 2" xfId="43857" xr:uid="{00000000-0005-0000-0000-00002BAC0000}"/>
    <cellStyle name="Percent 2 4" xfId="43858" xr:uid="{00000000-0005-0000-0000-00002CAC0000}"/>
    <cellStyle name="Percent 3" xfId="43859" xr:uid="{00000000-0005-0000-0000-00002DAC0000}"/>
    <cellStyle name="Percent 3 2" xfId="43860" xr:uid="{00000000-0005-0000-0000-00002EAC0000}"/>
    <cellStyle name="Percent 4" xfId="43861" xr:uid="{00000000-0005-0000-0000-00002FAC0000}"/>
    <cellStyle name="Percent 4 2" xfId="43862" xr:uid="{00000000-0005-0000-0000-000030AC0000}"/>
    <cellStyle name="Percent 5" xfId="43863" xr:uid="{00000000-0005-0000-0000-000031AC0000}"/>
    <cellStyle name="Percent 5 2" xfId="43864" xr:uid="{00000000-0005-0000-0000-000032AC0000}"/>
    <cellStyle name="Percent 6" xfId="43865" xr:uid="{00000000-0005-0000-0000-000033AC0000}"/>
    <cellStyle name="Percent 6 2" xfId="43866" xr:uid="{00000000-0005-0000-0000-000034AC0000}"/>
    <cellStyle name="Percent 7" xfId="43867" xr:uid="{00000000-0005-0000-0000-000035AC0000}"/>
    <cellStyle name="Percent 7 2" xfId="43868" xr:uid="{00000000-0005-0000-0000-000036AC0000}"/>
    <cellStyle name="Percent 8" xfId="43869" xr:uid="{00000000-0005-0000-0000-000037AC0000}"/>
    <cellStyle name="Percent 8 2" xfId="43870" xr:uid="{00000000-0005-0000-0000-000038AC0000}"/>
    <cellStyle name="Percent 9" xfId="43871" xr:uid="{00000000-0005-0000-0000-000039AC0000}"/>
    <cellStyle name="Percent 9 2" xfId="43872" xr:uid="{00000000-0005-0000-0000-00003AAC0000}"/>
    <cellStyle name="pricing" xfId="109" xr:uid="{00000000-0005-0000-0000-00003BAC0000}"/>
    <cellStyle name="PSChar" xfId="110" xr:uid="{00000000-0005-0000-0000-00003CAC0000}"/>
    <cellStyle name="RevList" xfId="111" xr:uid="{00000000-0005-0000-0000-00003DAC0000}"/>
    <cellStyle name="Style 1" xfId="43873" xr:uid="{00000000-0005-0000-0000-00003EAC0000}"/>
    <cellStyle name="Subtotal" xfId="112" xr:uid="{00000000-0005-0000-0000-00003FAC0000}"/>
    <cellStyle name="Title 2" xfId="74" xr:uid="{00000000-0005-0000-0000-000040AC0000}"/>
    <cellStyle name="Title 2 2" xfId="43874" xr:uid="{00000000-0005-0000-0000-000041AC0000}"/>
    <cellStyle name="Title 2 3" xfId="419" xr:uid="{00000000-0005-0000-0000-000042AC0000}"/>
    <cellStyle name="Title 3" xfId="43875" xr:uid="{00000000-0005-0000-0000-000043AC0000}"/>
    <cellStyle name="Title 4" xfId="43876" xr:uid="{00000000-0005-0000-0000-000044AC0000}"/>
    <cellStyle name="Total" xfId="16" builtinId="25" customBuiltin="1"/>
    <cellStyle name="Total 2" xfId="420" xr:uid="{00000000-0005-0000-0000-000046AC0000}"/>
    <cellStyle name="Total 2 10" xfId="43877" xr:uid="{00000000-0005-0000-0000-000047AC0000}"/>
    <cellStyle name="Total 2 10 2" xfId="43878" xr:uid="{00000000-0005-0000-0000-000048AC0000}"/>
    <cellStyle name="Total 2 10 2 2" xfId="43879" xr:uid="{00000000-0005-0000-0000-000049AC0000}"/>
    <cellStyle name="Total 2 10 2 3" xfId="43880" xr:uid="{00000000-0005-0000-0000-00004AAC0000}"/>
    <cellStyle name="Total 2 10 2 4" xfId="43881" xr:uid="{00000000-0005-0000-0000-00004BAC0000}"/>
    <cellStyle name="Total 2 10 3" xfId="43882" xr:uid="{00000000-0005-0000-0000-00004CAC0000}"/>
    <cellStyle name="Total 2 10 4" xfId="43883" xr:uid="{00000000-0005-0000-0000-00004DAC0000}"/>
    <cellStyle name="Total 2 11" xfId="43884" xr:uid="{00000000-0005-0000-0000-00004EAC0000}"/>
    <cellStyle name="Total 2 11 2" xfId="43885" xr:uid="{00000000-0005-0000-0000-00004FAC0000}"/>
    <cellStyle name="Total 2 11 2 2" xfId="43886" xr:uid="{00000000-0005-0000-0000-000050AC0000}"/>
    <cellStyle name="Total 2 11 2 3" xfId="43887" xr:uid="{00000000-0005-0000-0000-000051AC0000}"/>
    <cellStyle name="Total 2 11 2 4" xfId="43888" xr:uid="{00000000-0005-0000-0000-000052AC0000}"/>
    <cellStyle name="Total 2 11 3" xfId="43889" xr:uid="{00000000-0005-0000-0000-000053AC0000}"/>
    <cellStyle name="Total 2 11 4" xfId="43890" xr:uid="{00000000-0005-0000-0000-000054AC0000}"/>
    <cellStyle name="Total 2 12" xfId="43891" xr:uid="{00000000-0005-0000-0000-000055AC0000}"/>
    <cellStyle name="Total 2 12 2" xfId="43892" xr:uid="{00000000-0005-0000-0000-000056AC0000}"/>
    <cellStyle name="Total 2 12 2 2" xfId="43893" xr:uid="{00000000-0005-0000-0000-000057AC0000}"/>
    <cellStyle name="Total 2 12 2 3" xfId="43894" xr:uid="{00000000-0005-0000-0000-000058AC0000}"/>
    <cellStyle name="Total 2 12 2 4" xfId="43895" xr:uid="{00000000-0005-0000-0000-000059AC0000}"/>
    <cellStyle name="Total 2 12 3" xfId="43896" xr:uid="{00000000-0005-0000-0000-00005AAC0000}"/>
    <cellStyle name="Total 2 12 4" xfId="43897" xr:uid="{00000000-0005-0000-0000-00005BAC0000}"/>
    <cellStyle name="Total 2 13" xfId="43898" xr:uid="{00000000-0005-0000-0000-00005CAC0000}"/>
    <cellStyle name="Total 2 13 2" xfId="43899" xr:uid="{00000000-0005-0000-0000-00005DAC0000}"/>
    <cellStyle name="Total 2 13 3" xfId="43900" xr:uid="{00000000-0005-0000-0000-00005EAC0000}"/>
    <cellStyle name="Total 2 14" xfId="43901" xr:uid="{00000000-0005-0000-0000-00005FAC0000}"/>
    <cellStyle name="Total 2 14 2" xfId="43902" xr:uid="{00000000-0005-0000-0000-000060AC0000}"/>
    <cellStyle name="Total 2 14 3" xfId="43903" xr:uid="{00000000-0005-0000-0000-000061AC0000}"/>
    <cellStyle name="Total 2 15" xfId="58210" xr:uid="{00000000-0005-0000-0000-000062AC0000}"/>
    <cellStyle name="Total 2 2" xfId="421" xr:uid="{00000000-0005-0000-0000-000063AC0000}"/>
    <cellStyle name="Total 2 2 10" xfId="43904" xr:uid="{00000000-0005-0000-0000-000064AC0000}"/>
    <cellStyle name="Total 2 2 10 2" xfId="43905" xr:uid="{00000000-0005-0000-0000-000065AC0000}"/>
    <cellStyle name="Total 2 2 10 2 2" xfId="43906" xr:uid="{00000000-0005-0000-0000-000066AC0000}"/>
    <cellStyle name="Total 2 2 10 2 3" xfId="43907" xr:uid="{00000000-0005-0000-0000-000067AC0000}"/>
    <cellStyle name="Total 2 2 10 2 4" xfId="43908" xr:uid="{00000000-0005-0000-0000-000068AC0000}"/>
    <cellStyle name="Total 2 2 10 3" xfId="43909" xr:uid="{00000000-0005-0000-0000-000069AC0000}"/>
    <cellStyle name="Total 2 2 10 4" xfId="43910" xr:uid="{00000000-0005-0000-0000-00006AAC0000}"/>
    <cellStyle name="Total 2 2 11" xfId="43911" xr:uid="{00000000-0005-0000-0000-00006BAC0000}"/>
    <cellStyle name="Total 2 2 11 2" xfId="43912" xr:uid="{00000000-0005-0000-0000-00006CAC0000}"/>
    <cellStyle name="Total 2 2 11 3" xfId="43913" xr:uid="{00000000-0005-0000-0000-00006DAC0000}"/>
    <cellStyle name="Total 2 2 12" xfId="43914" xr:uid="{00000000-0005-0000-0000-00006EAC0000}"/>
    <cellStyle name="Total 2 2 12 2" xfId="43915" xr:uid="{00000000-0005-0000-0000-00006FAC0000}"/>
    <cellStyle name="Total 2 2 12 3" xfId="43916" xr:uid="{00000000-0005-0000-0000-000070AC0000}"/>
    <cellStyle name="Total 2 2 13" xfId="58211" xr:uid="{00000000-0005-0000-0000-000071AC0000}"/>
    <cellStyle name="Total 2 2 2" xfId="422" xr:uid="{00000000-0005-0000-0000-000072AC0000}"/>
    <cellStyle name="Total 2 2 2 10" xfId="43917" xr:uid="{00000000-0005-0000-0000-000073AC0000}"/>
    <cellStyle name="Total 2 2 2 10 10" xfId="43918" xr:uid="{00000000-0005-0000-0000-000074AC0000}"/>
    <cellStyle name="Total 2 2 2 10 10 10" xfId="43919" xr:uid="{00000000-0005-0000-0000-000075AC0000}"/>
    <cellStyle name="Total 2 2 2 10 10 11" xfId="43920" xr:uid="{00000000-0005-0000-0000-000076AC0000}"/>
    <cellStyle name="Total 2 2 2 10 10 12" xfId="43921" xr:uid="{00000000-0005-0000-0000-000077AC0000}"/>
    <cellStyle name="Total 2 2 2 10 10 2" xfId="43922" xr:uid="{00000000-0005-0000-0000-000078AC0000}"/>
    <cellStyle name="Total 2 2 2 10 10 2 2" xfId="43923" xr:uid="{00000000-0005-0000-0000-000079AC0000}"/>
    <cellStyle name="Total 2 2 2 10 10 2 3" xfId="43924" xr:uid="{00000000-0005-0000-0000-00007AAC0000}"/>
    <cellStyle name="Total 2 2 2 10 10 3" xfId="43925" xr:uid="{00000000-0005-0000-0000-00007BAC0000}"/>
    <cellStyle name="Total 2 2 2 10 10 3 2" xfId="43926" xr:uid="{00000000-0005-0000-0000-00007CAC0000}"/>
    <cellStyle name="Total 2 2 2 10 10 3 3" xfId="43927" xr:uid="{00000000-0005-0000-0000-00007DAC0000}"/>
    <cellStyle name="Total 2 2 2 10 10 4" xfId="43928" xr:uid="{00000000-0005-0000-0000-00007EAC0000}"/>
    <cellStyle name="Total 2 2 2 10 10 4 2" xfId="43929" xr:uid="{00000000-0005-0000-0000-00007FAC0000}"/>
    <cellStyle name="Total 2 2 2 10 10 4 3" xfId="43930" xr:uid="{00000000-0005-0000-0000-000080AC0000}"/>
    <cellStyle name="Total 2 2 2 10 10 5" xfId="43931" xr:uid="{00000000-0005-0000-0000-000081AC0000}"/>
    <cellStyle name="Total 2 2 2 10 10 5 2" xfId="43932" xr:uid="{00000000-0005-0000-0000-000082AC0000}"/>
    <cellStyle name="Total 2 2 2 10 10 5 3" xfId="43933" xr:uid="{00000000-0005-0000-0000-000083AC0000}"/>
    <cellStyle name="Total 2 2 2 10 10 6" xfId="43934" xr:uid="{00000000-0005-0000-0000-000084AC0000}"/>
    <cellStyle name="Total 2 2 2 10 10 6 2" xfId="43935" xr:uid="{00000000-0005-0000-0000-000085AC0000}"/>
    <cellStyle name="Total 2 2 2 10 10 6 3" xfId="43936" xr:uid="{00000000-0005-0000-0000-000086AC0000}"/>
    <cellStyle name="Total 2 2 2 10 10 7" xfId="43937" xr:uid="{00000000-0005-0000-0000-000087AC0000}"/>
    <cellStyle name="Total 2 2 2 10 10 7 2" xfId="43938" xr:uid="{00000000-0005-0000-0000-000088AC0000}"/>
    <cellStyle name="Total 2 2 2 10 10 7 3" xfId="43939" xr:uid="{00000000-0005-0000-0000-000089AC0000}"/>
    <cellStyle name="Total 2 2 2 10 10 8" xfId="43940" xr:uid="{00000000-0005-0000-0000-00008AAC0000}"/>
    <cellStyle name="Total 2 2 2 10 10 8 2" xfId="43941" xr:uid="{00000000-0005-0000-0000-00008BAC0000}"/>
    <cellStyle name="Total 2 2 2 10 10 8 3" xfId="43942" xr:uid="{00000000-0005-0000-0000-00008CAC0000}"/>
    <cellStyle name="Total 2 2 2 10 10 9" xfId="43943" xr:uid="{00000000-0005-0000-0000-00008DAC0000}"/>
    <cellStyle name="Total 2 2 2 10 10 9 2" xfId="43944" xr:uid="{00000000-0005-0000-0000-00008EAC0000}"/>
    <cellStyle name="Total 2 2 2 10 10 9 3" xfId="43945" xr:uid="{00000000-0005-0000-0000-00008FAC0000}"/>
    <cellStyle name="Total 2 2 2 10 11" xfId="43946" xr:uid="{00000000-0005-0000-0000-000090AC0000}"/>
    <cellStyle name="Total 2 2 2 10 11 2" xfId="43947" xr:uid="{00000000-0005-0000-0000-000091AC0000}"/>
    <cellStyle name="Total 2 2 2 10 11 3" xfId="43948" xr:uid="{00000000-0005-0000-0000-000092AC0000}"/>
    <cellStyle name="Total 2 2 2 10 12" xfId="43949" xr:uid="{00000000-0005-0000-0000-000093AC0000}"/>
    <cellStyle name="Total 2 2 2 10 12 2" xfId="43950" xr:uid="{00000000-0005-0000-0000-000094AC0000}"/>
    <cellStyle name="Total 2 2 2 10 12 3" xfId="43951" xr:uid="{00000000-0005-0000-0000-000095AC0000}"/>
    <cellStyle name="Total 2 2 2 10 13" xfId="43952" xr:uid="{00000000-0005-0000-0000-000096AC0000}"/>
    <cellStyle name="Total 2 2 2 10 13 2" xfId="43953" xr:uid="{00000000-0005-0000-0000-000097AC0000}"/>
    <cellStyle name="Total 2 2 2 10 13 3" xfId="43954" xr:uid="{00000000-0005-0000-0000-000098AC0000}"/>
    <cellStyle name="Total 2 2 2 10 14" xfId="43955" xr:uid="{00000000-0005-0000-0000-000099AC0000}"/>
    <cellStyle name="Total 2 2 2 10 14 2" xfId="43956" xr:uid="{00000000-0005-0000-0000-00009AAC0000}"/>
    <cellStyle name="Total 2 2 2 10 14 3" xfId="43957" xr:uid="{00000000-0005-0000-0000-00009BAC0000}"/>
    <cellStyle name="Total 2 2 2 10 15" xfId="43958" xr:uid="{00000000-0005-0000-0000-00009CAC0000}"/>
    <cellStyle name="Total 2 2 2 10 15 2" xfId="43959" xr:uid="{00000000-0005-0000-0000-00009DAC0000}"/>
    <cellStyle name="Total 2 2 2 10 15 3" xfId="43960" xr:uid="{00000000-0005-0000-0000-00009EAC0000}"/>
    <cellStyle name="Total 2 2 2 10 16" xfId="43961" xr:uid="{00000000-0005-0000-0000-00009FAC0000}"/>
    <cellStyle name="Total 2 2 2 10 16 2" xfId="43962" xr:uid="{00000000-0005-0000-0000-0000A0AC0000}"/>
    <cellStyle name="Total 2 2 2 10 16 3" xfId="43963" xr:uid="{00000000-0005-0000-0000-0000A1AC0000}"/>
    <cellStyle name="Total 2 2 2 10 17" xfId="43964" xr:uid="{00000000-0005-0000-0000-0000A2AC0000}"/>
    <cellStyle name="Total 2 2 2 10 17 2" xfId="43965" xr:uid="{00000000-0005-0000-0000-0000A3AC0000}"/>
    <cellStyle name="Total 2 2 2 10 17 3" xfId="43966" xr:uid="{00000000-0005-0000-0000-0000A4AC0000}"/>
    <cellStyle name="Total 2 2 2 10 18" xfId="43967" xr:uid="{00000000-0005-0000-0000-0000A5AC0000}"/>
    <cellStyle name="Total 2 2 2 10 18 2" xfId="43968" xr:uid="{00000000-0005-0000-0000-0000A6AC0000}"/>
    <cellStyle name="Total 2 2 2 10 18 3" xfId="43969" xr:uid="{00000000-0005-0000-0000-0000A7AC0000}"/>
    <cellStyle name="Total 2 2 2 10 19" xfId="43970" xr:uid="{00000000-0005-0000-0000-0000A8AC0000}"/>
    <cellStyle name="Total 2 2 2 10 19 2" xfId="43971" xr:uid="{00000000-0005-0000-0000-0000A9AC0000}"/>
    <cellStyle name="Total 2 2 2 10 19 3" xfId="43972" xr:uid="{00000000-0005-0000-0000-0000AAAC0000}"/>
    <cellStyle name="Total 2 2 2 10 2" xfId="43973" xr:uid="{00000000-0005-0000-0000-0000ABAC0000}"/>
    <cellStyle name="Total 2 2 2 10 2 10" xfId="43974" xr:uid="{00000000-0005-0000-0000-0000ACAC0000}"/>
    <cellStyle name="Total 2 2 2 10 2 11" xfId="43975" xr:uid="{00000000-0005-0000-0000-0000ADAC0000}"/>
    <cellStyle name="Total 2 2 2 10 2 12" xfId="43976" xr:uid="{00000000-0005-0000-0000-0000AEAC0000}"/>
    <cellStyle name="Total 2 2 2 10 2 2" xfId="43977" xr:uid="{00000000-0005-0000-0000-0000AFAC0000}"/>
    <cellStyle name="Total 2 2 2 10 2 2 2" xfId="43978" xr:uid="{00000000-0005-0000-0000-0000B0AC0000}"/>
    <cellStyle name="Total 2 2 2 10 2 2 3" xfId="43979" xr:uid="{00000000-0005-0000-0000-0000B1AC0000}"/>
    <cellStyle name="Total 2 2 2 10 2 3" xfId="43980" xr:uid="{00000000-0005-0000-0000-0000B2AC0000}"/>
    <cellStyle name="Total 2 2 2 10 2 3 2" xfId="43981" xr:uid="{00000000-0005-0000-0000-0000B3AC0000}"/>
    <cellStyle name="Total 2 2 2 10 2 3 3" xfId="43982" xr:uid="{00000000-0005-0000-0000-0000B4AC0000}"/>
    <cellStyle name="Total 2 2 2 10 2 4" xfId="43983" xr:uid="{00000000-0005-0000-0000-0000B5AC0000}"/>
    <cellStyle name="Total 2 2 2 10 2 4 2" xfId="43984" xr:uid="{00000000-0005-0000-0000-0000B6AC0000}"/>
    <cellStyle name="Total 2 2 2 10 2 4 3" xfId="43985" xr:uid="{00000000-0005-0000-0000-0000B7AC0000}"/>
    <cellStyle name="Total 2 2 2 10 2 5" xfId="43986" xr:uid="{00000000-0005-0000-0000-0000B8AC0000}"/>
    <cellStyle name="Total 2 2 2 10 2 5 2" xfId="43987" xr:uid="{00000000-0005-0000-0000-0000B9AC0000}"/>
    <cellStyle name="Total 2 2 2 10 2 5 3" xfId="43988" xr:uid="{00000000-0005-0000-0000-0000BAAC0000}"/>
    <cellStyle name="Total 2 2 2 10 2 6" xfId="43989" xr:uid="{00000000-0005-0000-0000-0000BBAC0000}"/>
    <cellStyle name="Total 2 2 2 10 2 6 2" xfId="43990" xr:uid="{00000000-0005-0000-0000-0000BCAC0000}"/>
    <cellStyle name="Total 2 2 2 10 2 6 3" xfId="43991" xr:uid="{00000000-0005-0000-0000-0000BDAC0000}"/>
    <cellStyle name="Total 2 2 2 10 2 7" xfId="43992" xr:uid="{00000000-0005-0000-0000-0000BEAC0000}"/>
    <cellStyle name="Total 2 2 2 10 2 7 2" xfId="43993" xr:uid="{00000000-0005-0000-0000-0000BFAC0000}"/>
    <cellStyle name="Total 2 2 2 10 2 7 3" xfId="43994" xr:uid="{00000000-0005-0000-0000-0000C0AC0000}"/>
    <cellStyle name="Total 2 2 2 10 2 8" xfId="43995" xr:uid="{00000000-0005-0000-0000-0000C1AC0000}"/>
    <cellStyle name="Total 2 2 2 10 2 8 2" xfId="43996" xr:uid="{00000000-0005-0000-0000-0000C2AC0000}"/>
    <cellStyle name="Total 2 2 2 10 2 8 3" xfId="43997" xr:uid="{00000000-0005-0000-0000-0000C3AC0000}"/>
    <cellStyle name="Total 2 2 2 10 2 9" xfId="43998" xr:uid="{00000000-0005-0000-0000-0000C4AC0000}"/>
    <cellStyle name="Total 2 2 2 10 2 9 2" xfId="43999" xr:uid="{00000000-0005-0000-0000-0000C5AC0000}"/>
    <cellStyle name="Total 2 2 2 10 2 9 3" xfId="44000" xr:uid="{00000000-0005-0000-0000-0000C6AC0000}"/>
    <cellStyle name="Total 2 2 2 10 20" xfId="44001" xr:uid="{00000000-0005-0000-0000-0000C7AC0000}"/>
    <cellStyle name="Total 2 2 2 10 21" xfId="44002" xr:uid="{00000000-0005-0000-0000-0000C8AC0000}"/>
    <cellStyle name="Total 2 2 2 10 3" xfId="44003" xr:uid="{00000000-0005-0000-0000-0000C9AC0000}"/>
    <cellStyle name="Total 2 2 2 10 3 10" xfId="44004" xr:uid="{00000000-0005-0000-0000-0000CAAC0000}"/>
    <cellStyle name="Total 2 2 2 10 3 11" xfId="44005" xr:uid="{00000000-0005-0000-0000-0000CBAC0000}"/>
    <cellStyle name="Total 2 2 2 10 3 12" xfId="44006" xr:uid="{00000000-0005-0000-0000-0000CCAC0000}"/>
    <cellStyle name="Total 2 2 2 10 3 2" xfId="44007" xr:uid="{00000000-0005-0000-0000-0000CDAC0000}"/>
    <cellStyle name="Total 2 2 2 10 3 2 2" xfId="44008" xr:uid="{00000000-0005-0000-0000-0000CEAC0000}"/>
    <cellStyle name="Total 2 2 2 10 3 2 3" xfId="44009" xr:uid="{00000000-0005-0000-0000-0000CFAC0000}"/>
    <cellStyle name="Total 2 2 2 10 3 3" xfId="44010" xr:uid="{00000000-0005-0000-0000-0000D0AC0000}"/>
    <cellStyle name="Total 2 2 2 10 3 3 2" xfId="44011" xr:uid="{00000000-0005-0000-0000-0000D1AC0000}"/>
    <cellStyle name="Total 2 2 2 10 3 3 3" xfId="44012" xr:uid="{00000000-0005-0000-0000-0000D2AC0000}"/>
    <cellStyle name="Total 2 2 2 10 3 4" xfId="44013" xr:uid="{00000000-0005-0000-0000-0000D3AC0000}"/>
    <cellStyle name="Total 2 2 2 10 3 4 2" xfId="44014" xr:uid="{00000000-0005-0000-0000-0000D4AC0000}"/>
    <cellStyle name="Total 2 2 2 10 3 4 3" xfId="44015" xr:uid="{00000000-0005-0000-0000-0000D5AC0000}"/>
    <cellStyle name="Total 2 2 2 10 3 5" xfId="44016" xr:uid="{00000000-0005-0000-0000-0000D6AC0000}"/>
    <cellStyle name="Total 2 2 2 10 3 5 2" xfId="44017" xr:uid="{00000000-0005-0000-0000-0000D7AC0000}"/>
    <cellStyle name="Total 2 2 2 10 3 5 3" xfId="44018" xr:uid="{00000000-0005-0000-0000-0000D8AC0000}"/>
    <cellStyle name="Total 2 2 2 10 3 6" xfId="44019" xr:uid="{00000000-0005-0000-0000-0000D9AC0000}"/>
    <cellStyle name="Total 2 2 2 10 3 6 2" xfId="44020" xr:uid="{00000000-0005-0000-0000-0000DAAC0000}"/>
    <cellStyle name="Total 2 2 2 10 3 6 3" xfId="44021" xr:uid="{00000000-0005-0000-0000-0000DBAC0000}"/>
    <cellStyle name="Total 2 2 2 10 3 7" xfId="44022" xr:uid="{00000000-0005-0000-0000-0000DCAC0000}"/>
    <cellStyle name="Total 2 2 2 10 3 7 2" xfId="44023" xr:uid="{00000000-0005-0000-0000-0000DDAC0000}"/>
    <cellStyle name="Total 2 2 2 10 3 7 3" xfId="44024" xr:uid="{00000000-0005-0000-0000-0000DEAC0000}"/>
    <cellStyle name="Total 2 2 2 10 3 8" xfId="44025" xr:uid="{00000000-0005-0000-0000-0000DFAC0000}"/>
    <cellStyle name="Total 2 2 2 10 3 8 2" xfId="44026" xr:uid="{00000000-0005-0000-0000-0000E0AC0000}"/>
    <cellStyle name="Total 2 2 2 10 3 8 3" xfId="44027" xr:uid="{00000000-0005-0000-0000-0000E1AC0000}"/>
    <cellStyle name="Total 2 2 2 10 3 9" xfId="44028" xr:uid="{00000000-0005-0000-0000-0000E2AC0000}"/>
    <cellStyle name="Total 2 2 2 10 3 9 2" xfId="44029" xr:uid="{00000000-0005-0000-0000-0000E3AC0000}"/>
    <cellStyle name="Total 2 2 2 10 3 9 3" xfId="44030" xr:uid="{00000000-0005-0000-0000-0000E4AC0000}"/>
    <cellStyle name="Total 2 2 2 10 4" xfId="44031" xr:uid="{00000000-0005-0000-0000-0000E5AC0000}"/>
    <cellStyle name="Total 2 2 2 10 4 10" xfId="44032" xr:uid="{00000000-0005-0000-0000-0000E6AC0000}"/>
    <cellStyle name="Total 2 2 2 10 4 11" xfId="44033" xr:uid="{00000000-0005-0000-0000-0000E7AC0000}"/>
    <cellStyle name="Total 2 2 2 10 4 12" xfId="44034" xr:uid="{00000000-0005-0000-0000-0000E8AC0000}"/>
    <cellStyle name="Total 2 2 2 10 4 2" xfId="44035" xr:uid="{00000000-0005-0000-0000-0000E9AC0000}"/>
    <cellStyle name="Total 2 2 2 10 4 2 2" xfId="44036" xr:uid="{00000000-0005-0000-0000-0000EAAC0000}"/>
    <cellStyle name="Total 2 2 2 10 4 2 3" xfId="44037" xr:uid="{00000000-0005-0000-0000-0000EBAC0000}"/>
    <cellStyle name="Total 2 2 2 10 4 3" xfId="44038" xr:uid="{00000000-0005-0000-0000-0000ECAC0000}"/>
    <cellStyle name="Total 2 2 2 10 4 3 2" xfId="44039" xr:uid="{00000000-0005-0000-0000-0000EDAC0000}"/>
    <cellStyle name="Total 2 2 2 10 4 3 3" xfId="44040" xr:uid="{00000000-0005-0000-0000-0000EEAC0000}"/>
    <cellStyle name="Total 2 2 2 10 4 4" xfId="44041" xr:uid="{00000000-0005-0000-0000-0000EFAC0000}"/>
    <cellStyle name="Total 2 2 2 10 4 4 2" xfId="44042" xr:uid="{00000000-0005-0000-0000-0000F0AC0000}"/>
    <cellStyle name="Total 2 2 2 10 4 4 3" xfId="44043" xr:uid="{00000000-0005-0000-0000-0000F1AC0000}"/>
    <cellStyle name="Total 2 2 2 10 4 5" xfId="44044" xr:uid="{00000000-0005-0000-0000-0000F2AC0000}"/>
    <cellStyle name="Total 2 2 2 10 4 5 2" xfId="44045" xr:uid="{00000000-0005-0000-0000-0000F3AC0000}"/>
    <cellStyle name="Total 2 2 2 10 4 5 3" xfId="44046" xr:uid="{00000000-0005-0000-0000-0000F4AC0000}"/>
    <cellStyle name="Total 2 2 2 10 4 6" xfId="44047" xr:uid="{00000000-0005-0000-0000-0000F5AC0000}"/>
    <cellStyle name="Total 2 2 2 10 4 6 2" xfId="44048" xr:uid="{00000000-0005-0000-0000-0000F6AC0000}"/>
    <cellStyle name="Total 2 2 2 10 4 6 3" xfId="44049" xr:uid="{00000000-0005-0000-0000-0000F7AC0000}"/>
    <cellStyle name="Total 2 2 2 10 4 7" xfId="44050" xr:uid="{00000000-0005-0000-0000-0000F8AC0000}"/>
    <cellStyle name="Total 2 2 2 10 4 7 2" xfId="44051" xr:uid="{00000000-0005-0000-0000-0000F9AC0000}"/>
    <cellStyle name="Total 2 2 2 10 4 7 3" xfId="44052" xr:uid="{00000000-0005-0000-0000-0000FAAC0000}"/>
    <cellStyle name="Total 2 2 2 10 4 8" xfId="44053" xr:uid="{00000000-0005-0000-0000-0000FBAC0000}"/>
    <cellStyle name="Total 2 2 2 10 4 8 2" xfId="44054" xr:uid="{00000000-0005-0000-0000-0000FCAC0000}"/>
    <cellStyle name="Total 2 2 2 10 4 8 3" xfId="44055" xr:uid="{00000000-0005-0000-0000-0000FDAC0000}"/>
    <cellStyle name="Total 2 2 2 10 4 9" xfId="44056" xr:uid="{00000000-0005-0000-0000-0000FEAC0000}"/>
    <cellStyle name="Total 2 2 2 10 4 9 2" xfId="44057" xr:uid="{00000000-0005-0000-0000-0000FFAC0000}"/>
    <cellStyle name="Total 2 2 2 10 4 9 3" xfId="44058" xr:uid="{00000000-0005-0000-0000-000000AD0000}"/>
    <cellStyle name="Total 2 2 2 10 5" xfId="44059" xr:uid="{00000000-0005-0000-0000-000001AD0000}"/>
    <cellStyle name="Total 2 2 2 10 5 10" xfId="44060" xr:uid="{00000000-0005-0000-0000-000002AD0000}"/>
    <cellStyle name="Total 2 2 2 10 5 11" xfId="44061" xr:uid="{00000000-0005-0000-0000-000003AD0000}"/>
    <cellStyle name="Total 2 2 2 10 5 12" xfId="44062" xr:uid="{00000000-0005-0000-0000-000004AD0000}"/>
    <cellStyle name="Total 2 2 2 10 5 2" xfId="44063" xr:uid="{00000000-0005-0000-0000-000005AD0000}"/>
    <cellStyle name="Total 2 2 2 10 5 2 2" xfId="44064" xr:uid="{00000000-0005-0000-0000-000006AD0000}"/>
    <cellStyle name="Total 2 2 2 10 5 2 3" xfId="44065" xr:uid="{00000000-0005-0000-0000-000007AD0000}"/>
    <cellStyle name="Total 2 2 2 10 5 3" xfId="44066" xr:uid="{00000000-0005-0000-0000-000008AD0000}"/>
    <cellStyle name="Total 2 2 2 10 5 3 2" xfId="44067" xr:uid="{00000000-0005-0000-0000-000009AD0000}"/>
    <cellStyle name="Total 2 2 2 10 5 3 3" xfId="44068" xr:uid="{00000000-0005-0000-0000-00000AAD0000}"/>
    <cellStyle name="Total 2 2 2 10 5 4" xfId="44069" xr:uid="{00000000-0005-0000-0000-00000BAD0000}"/>
    <cellStyle name="Total 2 2 2 10 5 4 2" xfId="44070" xr:uid="{00000000-0005-0000-0000-00000CAD0000}"/>
    <cellStyle name="Total 2 2 2 10 5 4 3" xfId="44071" xr:uid="{00000000-0005-0000-0000-00000DAD0000}"/>
    <cellStyle name="Total 2 2 2 10 5 5" xfId="44072" xr:uid="{00000000-0005-0000-0000-00000EAD0000}"/>
    <cellStyle name="Total 2 2 2 10 5 5 2" xfId="44073" xr:uid="{00000000-0005-0000-0000-00000FAD0000}"/>
    <cellStyle name="Total 2 2 2 10 5 5 3" xfId="44074" xr:uid="{00000000-0005-0000-0000-000010AD0000}"/>
    <cellStyle name="Total 2 2 2 10 5 6" xfId="44075" xr:uid="{00000000-0005-0000-0000-000011AD0000}"/>
    <cellStyle name="Total 2 2 2 10 5 6 2" xfId="44076" xr:uid="{00000000-0005-0000-0000-000012AD0000}"/>
    <cellStyle name="Total 2 2 2 10 5 6 3" xfId="44077" xr:uid="{00000000-0005-0000-0000-000013AD0000}"/>
    <cellStyle name="Total 2 2 2 10 5 7" xfId="44078" xr:uid="{00000000-0005-0000-0000-000014AD0000}"/>
    <cellStyle name="Total 2 2 2 10 5 7 2" xfId="44079" xr:uid="{00000000-0005-0000-0000-000015AD0000}"/>
    <cellStyle name="Total 2 2 2 10 5 7 3" xfId="44080" xr:uid="{00000000-0005-0000-0000-000016AD0000}"/>
    <cellStyle name="Total 2 2 2 10 5 8" xfId="44081" xr:uid="{00000000-0005-0000-0000-000017AD0000}"/>
    <cellStyle name="Total 2 2 2 10 5 8 2" xfId="44082" xr:uid="{00000000-0005-0000-0000-000018AD0000}"/>
    <cellStyle name="Total 2 2 2 10 5 8 3" xfId="44083" xr:uid="{00000000-0005-0000-0000-000019AD0000}"/>
    <cellStyle name="Total 2 2 2 10 5 9" xfId="44084" xr:uid="{00000000-0005-0000-0000-00001AAD0000}"/>
    <cellStyle name="Total 2 2 2 10 5 9 2" xfId="44085" xr:uid="{00000000-0005-0000-0000-00001BAD0000}"/>
    <cellStyle name="Total 2 2 2 10 5 9 3" xfId="44086" xr:uid="{00000000-0005-0000-0000-00001CAD0000}"/>
    <cellStyle name="Total 2 2 2 10 6" xfId="44087" xr:uid="{00000000-0005-0000-0000-00001DAD0000}"/>
    <cellStyle name="Total 2 2 2 10 6 10" xfId="44088" xr:uid="{00000000-0005-0000-0000-00001EAD0000}"/>
    <cellStyle name="Total 2 2 2 10 6 11" xfId="44089" xr:uid="{00000000-0005-0000-0000-00001FAD0000}"/>
    <cellStyle name="Total 2 2 2 10 6 12" xfId="44090" xr:uid="{00000000-0005-0000-0000-000020AD0000}"/>
    <cellStyle name="Total 2 2 2 10 6 2" xfId="44091" xr:uid="{00000000-0005-0000-0000-000021AD0000}"/>
    <cellStyle name="Total 2 2 2 10 6 2 2" xfId="44092" xr:uid="{00000000-0005-0000-0000-000022AD0000}"/>
    <cellStyle name="Total 2 2 2 10 6 2 3" xfId="44093" xr:uid="{00000000-0005-0000-0000-000023AD0000}"/>
    <cellStyle name="Total 2 2 2 10 6 3" xfId="44094" xr:uid="{00000000-0005-0000-0000-000024AD0000}"/>
    <cellStyle name="Total 2 2 2 10 6 3 2" xfId="44095" xr:uid="{00000000-0005-0000-0000-000025AD0000}"/>
    <cellStyle name="Total 2 2 2 10 6 3 3" xfId="44096" xr:uid="{00000000-0005-0000-0000-000026AD0000}"/>
    <cellStyle name="Total 2 2 2 10 6 4" xfId="44097" xr:uid="{00000000-0005-0000-0000-000027AD0000}"/>
    <cellStyle name="Total 2 2 2 10 6 4 2" xfId="44098" xr:uid="{00000000-0005-0000-0000-000028AD0000}"/>
    <cellStyle name="Total 2 2 2 10 6 4 3" xfId="44099" xr:uid="{00000000-0005-0000-0000-000029AD0000}"/>
    <cellStyle name="Total 2 2 2 10 6 5" xfId="44100" xr:uid="{00000000-0005-0000-0000-00002AAD0000}"/>
    <cellStyle name="Total 2 2 2 10 6 5 2" xfId="44101" xr:uid="{00000000-0005-0000-0000-00002BAD0000}"/>
    <cellStyle name="Total 2 2 2 10 6 5 3" xfId="44102" xr:uid="{00000000-0005-0000-0000-00002CAD0000}"/>
    <cellStyle name="Total 2 2 2 10 6 6" xfId="44103" xr:uid="{00000000-0005-0000-0000-00002DAD0000}"/>
    <cellStyle name="Total 2 2 2 10 6 6 2" xfId="44104" xr:uid="{00000000-0005-0000-0000-00002EAD0000}"/>
    <cellStyle name="Total 2 2 2 10 6 6 3" xfId="44105" xr:uid="{00000000-0005-0000-0000-00002FAD0000}"/>
    <cellStyle name="Total 2 2 2 10 6 7" xfId="44106" xr:uid="{00000000-0005-0000-0000-000030AD0000}"/>
    <cellStyle name="Total 2 2 2 10 6 7 2" xfId="44107" xr:uid="{00000000-0005-0000-0000-000031AD0000}"/>
    <cellStyle name="Total 2 2 2 10 6 7 3" xfId="44108" xr:uid="{00000000-0005-0000-0000-000032AD0000}"/>
    <cellStyle name="Total 2 2 2 10 6 8" xfId="44109" xr:uid="{00000000-0005-0000-0000-000033AD0000}"/>
    <cellStyle name="Total 2 2 2 10 6 8 2" xfId="44110" xr:uid="{00000000-0005-0000-0000-000034AD0000}"/>
    <cellStyle name="Total 2 2 2 10 6 8 3" xfId="44111" xr:uid="{00000000-0005-0000-0000-000035AD0000}"/>
    <cellStyle name="Total 2 2 2 10 6 9" xfId="44112" xr:uid="{00000000-0005-0000-0000-000036AD0000}"/>
    <cellStyle name="Total 2 2 2 10 6 9 2" xfId="44113" xr:uid="{00000000-0005-0000-0000-000037AD0000}"/>
    <cellStyle name="Total 2 2 2 10 6 9 3" xfId="44114" xr:uid="{00000000-0005-0000-0000-000038AD0000}"/>
    <cellStyle name="Total 2 2 2 10 7" xfId="44115" xr:uid="{00000000-0005-0000-0000-000039AD0000}"/>
    <cellStyle name="Total 2 2 2 10 7 10" xfId="44116" xr:uid="{00000000-0005-0000-0000-00003AAD0000}"/>
    <cellStyle name="Total 2 2 2 10 7 11" xfId="44117" xr:uid="{00000000-0005-0000-0000-00003BAD0000}"/>
    <cellStyle name="Total 2 2 2 10 7 12" xfId="44118" xr:uid="{00000000-0005-0000-0000-00003CAD0000}"/>
    <cellStyle name="Total 2 2 2 10 7 2" xfId="44119" xr:uid="{00000000-0005-0000-0000-00003DAD0000}"/>
    <cellStyle name="Total 2 2 2 10 7 2 2" xfId="44120" xr:uid="{00000000-0005-0000-0000-00003EAD0000}"/>
    <cellStyle name="Total 2 2 2 10 7 2 3" xfId="44121" xr:uid="{00000000-0005-0000-0000-00003FAD0000}"/>
    <cellStyle name="Total 2 2 2 10 7 3" xfId="44122" xr:uid="{00000000-0005-0000-0000-000040AD0000}"/>
    <cellStyle name="Total 2 2 2 10 7 3 2" xfId="44123" xr:uid="{00000000-0005-0000-0000-000041AD0000}"/>
    <cellStyle name="Total 2 2 2 10 7 3 3" xfId="44124" xr:uid="{00000000-0005-0000-0000-000042AD0000}"/>
    <cellStyle name="Total 2 2 2 10 7 4" xfId="44125" xr:uid="{00000000-0005-0000-0000-000043AD0000}"/>
    <cellStyle name="Total 2 2 2 10 7 4 2" xfId="44126" xr:uid="{00000000-0005-0000-0000-000044AD0000}"/>
    <cellStyle name="Total 2 2 2 10 7 4 3" xfId="44127" xr:uid="{00000000-0005-0000-0000-000045AD0000}"/>
    <cellStyle name="Total 2 2 2 10 7 5" xfId="44128" xr:uid="{00000000-0005-0000-0000-000046AD0000}"/>
    <cellStyle name="Total 2 2 2 10 7 5 2" xfId="44129" xr:uid="{00000000-0005-0000-0000-000047AD0000}"/>
    <cellStyle name="Total 2 2 2 10 7 5 3" xfId="44130" xr:uid="{00000000-0005-0000-0000-000048AD0000}"/>
    <cellStyle name="Total 2 2 2 10 7 6" xfId="44131" xr:uid="{00000000-0005-0000-0000-000049AD0000}"/>
    <cellStyle name="Total 2 2 2 10 7 6 2" xfId="44132" xr:uid="{00000000-0005-0000-0000-00004AAD0000}"/>
    <cellStyle name="Total 2 2 2 10 7 6 3" xfId="44133" xr:uid="{00000000-0005-0000-0000-00004BAD0000}"/>
    <cellStyle name="Total 2 2 2 10 7 7" xfId="44134" xr:uid="{00000000-0005-0000-0000-00004CAD0000}"/>
    <cellStyle name="Total 2 2 2 10 7 7 2" xfId="44135" xr:uid="{00000000-0005-0000-0000-00004DAD0000}"/>
    <cellStyle name="Total 2 2 2 10 7 7 3" xfId="44136" xr:uid="{00000000-0005-0000-0000-00004EAD0000}"/>
    <cellStyle name="Total 2 2 2 10 7 8" xfId="44137" xr:uid="{00000000-0005-0000-0000-00004FAD0000}"/>
    <cellStyle name="Total 2 2 2 10 7 8 2" xfId="44138" xr:uid="{00000000-0005-0000-0000-000050AD0000}"/>
    <cellStyle name="Total 2 2 2 10 7 8 3" xfId="44139" xr:uid="{00000000-0005-0000-0000-000051AD0000}"/>
    <cellStyle name="Total 2 2 2 10 7 9" xfId="44140" xr:uid="{00000000-0005-0000-0000-000052AD0000}"/>
    <cellStyle name="Total 2 2 2 10 7 9 2" xfId="44141" xr:uid="{00000000-0005-0000-0000-000053AD0000}"/>
    <cellStyle name="Total 2 2 2 10 7 9 3" xfId="44142" xr:uid="{00000000-0005-0000-0000-000054AD0000}"/>
    <cellStyle name="Total 2 2 2 10 8" xfId="44143" xr:uid="{00000000-0005-0000-0000-000055AD0000}"/>
    <cellStyle name="Total 2 2 2 10 8 10" xfId="44144" xr:uid="{00000000-0005-0000-0000-000056AD0000}"/>
    <cellStyle name="Total 2 2 2 10 8 11" xfId="44145" xr:uid="{00000000-0005-0000-0000-000057AD0000}"/>
    <cellStyle name="Total 2 2 2 10 8 12" xfId="44146" xr:uid="{00000000-0005-0000-0000-000058AD0000}"/>
    <cellStyle name="Total 2 2 2 10 8 2" xfId="44147" xr:uid="{00000000-0005-0000-0000-000059AD0000}"/>
    <cellStyle name="Total 2 2 2 10 8 2 2" xfId="44148" xr:uid="{00000000-0005-0000-0000-00005AAD0000}"/>
    <cellStyle name="Total 2 2 2 10 8 2 3" xfId="44149" xr:uid="{00000000-0005-0000-0000-00005BAD0000}"/>
    <cellStyle name="Total 2 2 2 10 8 3" xfId="44150" xr:uid="{00000000-0005-0000-0000-00005CAD0000}"/>
    <cellStyle name="Total 2 2 2 10 8 3 2" xfId="44151" xr:uid="{00000000-0005-0000-0000-00005DAD0000}"/>
    <cellStyle name="Total 2 2 2 10 8 3 3" xfId="44152" xr:uid="{00000000-0005-0000-0000-00005EAD0000}"/>
    <cellStyle name="Total 2 2 2 10 8 4" xfId="44153" xr:uid="{00000000-0005-0000-0000-00005FAD0000}"/>
    <cellStyle name="Total 2 2 2 10 8 4 2" xfId="44154" xr:uid="{00000000-0005-0000-0000-000060AD0000}"/>
    <cellStyle name="Total 2 2 2 10 8 4 3" xfId="44155" xr:uid="{00000000-0005-0000-0000-000061AD0000}"/>
    <cellStyle name="Total 2 2 2 10 8 5" xfId="44156" xr:uid="{00000000-0005-0000-0000-000062AD0000}"/>
    <cellStyle name="Total 2 2 2 10 8 5 2" xfId="44157" xr:uid="{00000000-0005-0000-0000-000063AD0000}"/>
    <cellStyle name="Total 2 2 2 10 8 5 3" xfId="44158" xr:uid="{00000000-0005-0000-0000-000064AD0000}"/>
    <cellStyle name="Total 2 2 2 10 8 6" xfId="44159" xr:uid="{00000000-0005-0000-0000-000065AD0000}"/>
    <cellStyle name="Total 2 2 2 10 8 6 2" xfId="44160" xr:uid="{00000000-0005-0000-0000-000066AD0000}"/>
    <cellStyle name="Total 2 2 2 10 8 6 3" xfId="44161" xr:uid="{00000000-0005-0000-0000-000067AD0000}"/>
    <cellStyle name="Total 2 2 2 10 8 7" xfId="44162" xr:uid="{00000000-0005-0000-0000-000068AD0000}"/>
    <cellStyle name="Total 2 2 2 10 8 7 2" xfId="44163" xr:uid="{00000000-0005-0000-0000-000069AD0000}"/>
    <cellStyle name="Total 2 2 2 10 8 7 3" xfId="44164" xr:uid="{00000000-0005-0000-0000-00006AAD0000}"/>
    <cellStyle name="Total 2 2 2 10 8 8" xfId="44165" xr:uid="{00000000-0005-0000-0000-00006BAD0000}"/>
    <cellStyle name="Total 2 2 2 10 8 8 2" xfId="44166" xr:uid="{00000000-0005-0000-0000-00006CAD0000}"/>
    <cellStyle name="Total 2 2 2 10 8 8 3" xfId="44167" xr:uid="{00000000-0005-0000-0000-00006DAD0000}"/>
    <cellStyle name="Total 2 2 2 10 8 9" xfId="44168" xr:uid="{00000000-0005-0000-0000-00006EAD0000}"/>
    <cellStyle name="Total 2 2 2 10 8 9 2" xfId="44169" xr:uid="{00000000-0005-0000-0000-00006FAD0000}"/>
    <cellStyle name="Total 2 2 2 10 8 9 3" xfId="44170" xr:uid="{00000000-0005-0000-0000-000070AD0000}"/>
    <cellStyle name="Total 2 2 2 10 9" xfId="44171" xr:uid="{00000000-0005-0000-0000-000071AD0000}"/>
    <cellStyle name="Total 2 2 2 10 9 10" xfId="44172" xr:uid="{00000000-0005-0000-0000-000072AD0000}"/>
    <cellStyle name="Total 2 2 2 10 9 11" xfId="44173" xr:uid="{00000000-0005-0000-0000-000073AD0000}"/>
    <cellStyle name="Total 2 2 2 10 9 12" xfId="44174" xr:uid="{00000000-0005-0000-0000-000074AD0000}"/>
    <cellStyle name="Total 2 2 2 10 9 2" xfId="44175" xr:uid="{00000000-0005-0000-0000-000075AD0000}"/>
    <cellStyle name="Total 2 2 2 10 9 2 2" xfId="44176" xr:uid="{00000000-0005-0000-0000-000076AD0000}"/>
    <cellStyle name="Total 2 2 2 10 9 2 3" xfId="44177" xr:uid="{00000000-0005-0000-0000-000077AD0000}"/>
    <cellStyle name="Total 2 2 2 10 9 3" xfId="44178" xr:uid="{00000000-0005-0000-0000-000078AD0000}"/>
    <cellStyle name="Total 2 2 2 10 9 3 2" xfId="44179" xr:uid="{00000000-0005-0000-0000-000079AD0000}"/>
    <cellStyle name="Total 2 2 2 10 9 3 3" xfId="44180" xr:uid="{00000000-0005-0000-0000-00007AAD0000}"/>
    <cellStyle name="Total 2 2 2 10 9 4" xfId="44181" xr:uid="{00000000-0005-0000-0000-00007BAD0000}"/>
    <cellStyle name="Total 2 2 2 10 9 4 2" xfId="44182" xr:uid="{00000000-0005-0000-0000-00007CAD0000}"/>
    <cellStyle name="Total 2 2 2 10 9 4 3" xfId="44183" xr:uid="{00000000-0005-0000-0000-00007DAD0000}"/>
    <cellStyle name="Total 2 2 2 10 9 5" xfId="44184" xr:uid="{00000000-0005-0000-0000-00007EAD0000}"/>
    <cellStyle name="Total 2 2 2 10 9 5 2" xfId="44185" xr:uid="{00000000-0005-0000-0000-00007FAD0000}"/>
    <cellStyle name="Total 2 2 2 10 9 5 3" xfId="44186" xr:uid="{00000000-0005-0000-0000-000080AD0000}"/>
    <cellStyle name="Total 2 2 2 10 9 6" xfId="44187" xr:uid="{00000000-0005-0000-0000-000081AD0000}"/>
    <cellStyle name="Total 2 2 2 10 9 6 2" xfId="44188" xr:uid="{00000000-0005-0000-0000-000082AD0000}"/>
    <cellStyle name="Total 2 2 2 10 9 6 3" xfId="44189" xr:uid="{00000000-0005-0000-0000-000083AD0000}"/>
    <cellStyle name="Total 2 2 2 10 9 7" xfId="44190" xr:uid="{00000000-0005-0000-0000-000084AD0000}"/>
    <cellStyle name="Total 2 2 2 10 9 7 2" xfId="44191" xr:uid="{00000000-0005-0000-0000-000085AD0000}"/>
    <cellStyle name="Total 2 2 2 10 9 7 3" xfId="44192" xr:uid="{00000000-0005-0000-0000-000086AD0000}"/>
    <cellStyle name="Total 2 2 2 10 9 8" xfId="44193" xr:uid="{00000000-0005-0000-0000-000087AD0000}"/>
    <cellStyle name="Total 2 2 2 10 9 8 2" xfId="44194" xr:uid="{00000000-0005-0000-0000-000088AD0000}"/>
    <cellStyle name="Total 2 2 2 10 9 8 3" xfId="44195" xr:uid="{00000000-0005-0000-0000-000089AD0000}"/>
    <cellStyle name="Total 2 2 2 10 9 9" xfId="44196" xr:uid="{00000000-0005-0000-0000-00008AAD0000}"/>
    <cellStyle name="Total 2 2 2 10 9 9 2" xfId="44197" xr:uid="{00000000-0005-0000-0000-00008BAD0000}"/>
    <cellStyle name="Total 2 2 2 10 9 9 3" xfId="44198" xr:uid="{00000000-0005-0000-0000-00008CAD0000}"/>
    <cellStyle name="Total 2 2 2 11" xfId="44199" xr:uid="{00000000-0005-0000-0000-00008DAD0000}"/>
    <cellStyle name="Total 2 2 2 11 10" xfId="44200" xr:uid="{00000000-0005-0000-0000-00008EAD0000}"/>
    <cellStyle name="Total 2 2 2 11 10 2" xfId="44201" xr:uid="{00000000-0005-0000-0000-00008FAD0000}"/>
    <cellStyle name="Total 2 2 2 11 10 3" xfId="44202" xr:uid="{00000000-0005-0000-0000-000090AD0000}"/>
    <cellStyle name="Total 2 2 2 11 11" xfId="44203" xr:uid="{00000000-0005-0000-0000-000091AD0000}"/>
    <cellStyle name="Total 2 2 2 11 12" xfId="44204" xr:uid="{00000000-0005-0000-0000-000092AD0000}"/>
    <cellStyle name="Total 2 2 2 11 2" xfId="44205" xr:uid="{00000000-0005-0000-0000-000093AD0000}"/>
    <cellStyle name="Total 2 2 2 11 2 2" xfId="44206" xr:uid="{00000000-0005-0000-0000-000094AD0000}"/>
    <cellStyle name="Total 2 2 2 11 2 3" xfId="44207" xr:uid="{00000000-0005-0000-0000-000095AD0000}"/>
    <cellStyle name="Total 2 2 2 11 3" xfId="44208" xr:uid="{00000000-0005-0000-0000-000096AD0000}"/>
    <cellStyle name="Total 2 2 2 11 3 2" xfId="44209" xr:uid="{00000000-0005-0000-0000-000097AD0000}"/>
    <cellStyle name="Total 2 2 2 11 3 3" xfId="44210" xr:uid="{00000000-0005-0000-0000-000098AD0000}"/>
    <cellStyle name="Total 2 2 2 11 4" xfId="44211" xr:uid="{00000000-0005-0000-0000-000099AD0000}"/>
    <cellStyle name="Total 2 2 2 11 4 2" xfId="44212" xr:uid="{00000000-0005-0000-0000-00009AAD0000}"/>
    <cellStyle name="Total 2 2 2 11 4 3" xfId="44213" xr:uid="{00000000-0005-0000-0000-00009BAD0000}"/>
    <cellStyle name="Total 2 2 2 11 5" xfId="44214" xr:uid="{00000000-0005-0000-0000-00009CAD0000}"/>
    <cellStyle name="Total 2 2 2 11 5 2" xfId="44215" xr:uid="{00000000-0005-0000-0000-00009DAD0000}"/>
    <cellStyle name="Total 2 2 2 11 5 3" xfId="44216" xr:uid="{00000000-0005-0000-0000-00009EAD0000}"/>
    <cellStyle name="Total 2 2 2 11 6" xfId="44217" xr:uid="{00000000-0005-0000-0000-00009FAD0000}"/>
    <cellStyle name="Total 2 2 2 11 6 2" xfId="44218" xr:uid="{00000000-0005-0000-0000-0000A0AD0000}"/>
    <cellStyle name="Total 2 2 2 11 6 3" xfId="44219" xr:uid="{00000000-0005-0000-0000-0000A1AD0000}"/>
    <cellStyle name="Total 2 2 2 11 7" xfId="44220" xr:uid="{00000000-0005-0000-0000-0000A2AD0000}"/>
    <cellStyle name="Total 2 2 2 11 7 2" xfId="44221" xr:uid="{00000000-0005-0000-0000-0000A3AD0000}"/>
    <cellStyle name="Total 2 2 2 11 7 3" xfId="44222" xr:uid="{00000000-0005-0000-0000-0000A4AD0000}"/>
    <cellStyle name="Total 2 2 2 11 8" xfId="44223" xr:uid="{00000000-0005-0000-0000-0000A5AD0000}"/>
    <cellStyle name="Total 2 2 2 11 8 2" xfId="44224" xr:uid="{00000000-0005-0000-0000-0000A6AD0000}"/>
    <cellStyle name="Total 2 2 2 11 8 3" xfId="44225" xr:uid="{00000000-0005-0000-0000-0000A7AD0000}"/>
    <cellStyle name="Total 2 2 2 11 9" xfId="44226" xr:uid="{00000000-0005-0000-0000-0000A8AD0000}"/>
    <cellStyle name="Total 2 2 2 11 9 2" xfId="44227" xr:uid="{00000000-0005-0000-0000-0000A9AD0000}"/>
    <cellStyle name="Total 2 2 2 11 9 3" xfId="44228" xr:uid="{00000000-0005-0000-0000-0000AAAD0000}"/>
    <cellStyle name="Total 2 2 2 12" xfId="44229" xr:uid="{00000000-0005-0000-0000-0000ABAD0000}"/>
    <cellStyle name="Total 2 2 2 12 10" xfId="44230" xr:uid="{00000000-0005-0000-0000-0000ACAD0000}"/>
    <cellStyle name="Total 2 2 2 12 10 2" xfId="44231" xr:uid="{00000000-0005-0000-0000-0000ADAD0000}"/>
    <cellStyle name="Total 2 2 2 12 10 3" xfId="44232" xr:uid="{00000000-0005-0000-0000-0000AEAD0000}"/>
    <cellStyle name="Total 2 2 2 12 11" xfId="44233" xr:uid="{00000000-0005-0000-0000-0000AFAD0000}"/>
    <cellStyle name="Total 2 2 2 12 12" xfId="44234" xr:uid="{00000000-0005-0000-0000-0000B0AD0000}"/>
    <cellStyle name="Total 2 2 2 12 2" xfId="44235" xr:uid="{00000000-0005-0000-0000-0000B1AD0000}"/>
    <cellStyle name="Total 2 2 2 12 2 2" xfId="44236" xr:uid="{00000000-0005-0000-0000-0000B2AD0000}"/>
    <cellStyle name="Total 2 2 2 12 2 3" xfId="44237" xr:uid="{00000000-0005-0000-0000-0000B3AD0000}"/>
    <cellStyle name="Total 2 2 2 12 3" xfId="44238" xr:uid="{00000000-0005-0000-0000-0000B4AD0000}"/>
    <cellStyle name="Total 2 2 2 12 3 2" xfId="44239" xr:uid="{00000000-0005-0000-0000-0000B5AD0000}"/>
    <cellStyle name="Total 2 2 2 12 3 3" xfId="44240" xr:uid="{00000000-0005-0000-0000-0000B6AD0000}"/>
    <cellStyle name="Total 2 2 2 12 4" xfId="44241" xr:uid="{00000000-0005-0000-0000-0000B7AD0000}"/>
    <cellStyle name="Total 2 2 2 12 4 2" xfId="44242" xr:uid="{00000000-0005-0000-0000-0000B8AD0000}"/>
    <cellStyle name="Total 2 2 2 12 4 3" xfId="44243" xr:uid="{00000000-0005-0000-0000-0000B9AD0000}"/>
    <cellStyle name="Total 2 2 2 12 5" xfId="44244" xr:uid="{00000000-0005-0000-0000-0000BAAD0000}"/>
    <cellStyle name="Total 2 2 2 12 5 2" xfId="44245" xr:uid="{00000000-0005-0000-0000-0000BBAD0000}"/>
    <cellStyle name="Total 2 2 2 12 5 3" xfId="44246" xr:uid="{00000000-0005-0000-0000-0000BCAD0000}"/>
    <cellStyle name="Total 2 2 2 12 6" xfId="44247" xr:uid="{00000000-0005-0000-0000-0000BDAD0000}"/>
    <cellStyle name="Total 2 2 2 12 6 2" xfId="44248" xr:uid="{00000000-0005-0000-0000-0000BEAD0000}"/>
    <cellStyle name="Total 2 2 2 12 6 3" xfId="44249" xr:uid="{00000000-0005-0000-0000-0000BFAD0000}"/>
    <cellStyle name="Total 2 2 2 12 7" xfId="44250" xr:uid="{00000000-0005-0000-0000-0000C0AD0000}"/>
    <cellStyle name="Total 2 2 2 12 7 2" xfId="44251" xr:uid="{00000000-0005-0000-0000-0000C1AD0000}"/>
    <cellStyle name="Total 2 2 2 12 7 3" xfId="44252" xr:uid="{00000000-0005-0000-0000-0000C2AD0000}"/>
    <cellStyle name="Total 2 2 2 12 8" xfId="44253" xr:uid="{00000000-0005-0000-0000-0000C3AD0000}"/>
    <cellStyle name="Total 2 2 2 12 8 2" xfId="44254" xr:uid="{00000000-0005-0000-0000-0000C4AD0000}"/>
    <cellStyle name="Total 2 2 2 12 8 3" xfId="44255" xr:uid="{00000000-0005-0000-0000-0000C5AD0000}"/>
    <cellStyle name="Total 2 2 2 12 9" xfId="44256" xr:uid="{00000000-0005-0000-0000-0000C6AD0000}"/>
    <cellStyle name="Total 2 2 2 12 9 2" xfId="44257" xr:uid="{00000000-0005-0000-0000-0000C7AD0000}"/>
    <cellStyle name="Total 2 2 2 12 9 3" xfId="44258" xr:uid="{00000000-0005-0000-0000-0000C8AD0000}"/>
    <cellStyle name="Total 2 2 2 13" xfId="44259" xr:uid="{00000000-0005-0000-0000-0000C9AD0000}"/>
    <cellStyle name="Total 2 2 2 13 10" xfId="44260" xr:uid="{00000000-0005-0000-0000-0000CAAD0000}"/>
    <cellStyle name="Total 2 2 2 13 10 2" xfId="44261" xr:uid="{00000000-0005-0000-0000-0000CBAD0000}"/>
    <cellStyle name="Total 2 2 2 13 10 3" xfId="44262" xr:uid="{00000000-0005-0000-0000-0000CCAD0000}"/>
    <cellStyle name="Total 2 2 2 13 11" xfId="44263" xr:uid="{00000000-0005-0000-0000-0000CDAD0000}"/>
    <cellStyle name="Total 2 2 2 13 12" xfId="44264" xr:uid="{00000000-0005-0000-0000-0000CEAD0000}"/>
    <cellStyle name="Total 2 2 2 13 2" xfId="44265" xr:uid="{00000000-0005-0000-0000-0000CFAD0000}"/>
    <cellStyle name="Total 2 2 2 13 2 2" xfId="44266" xr:uid="{00000000-0005-0000-0000-0000D0AD0000}"/>
    <cellStyle name="Total 2 2 2 13 2 3" xfId="44267" xr:uid="{00000000-0005-0000-0000-0000D1AD0000}"/>
    <cellStyle name="Total 2 2 2 13 3" xfId="44268" xr:uid="{00000000-0005-0000-0000-0000D2AD0000}"/>
    <cellStyle name="Total 2 2 2 13 3 2" xfId="44269" xr:uid="{00000000-0005-0000-0000-0000D3AD0000}"/>
    <cellStyle name="Total 2 2 2 13 3 3" xfId="44270" xr:uid="{00000000-0005-0000-0000-0000D4AD0000}"/>
    <cellStyle name="Total 2 2 2 13 4" xfId="44271" xr:uid="{00000000-0005-0000-0000-0000D5AD0000}"/>
    <cellStyle name="Total 2 2 2 13 4 2" xfId="44272" xr:uid="{00000000-0005-0000-0000-0000D6AD0000}"/>
    <cellStyle name="Total 2 2 2 13 4 3" xfId="44273" xr:uid="{00000000-0005-0000-0000-0000D7AD0000}"/>
    <cellStyle name="Total 2 2 2 13 5" xfId="44274" xr:uid="{00000000-0005-0000-0000-0000D8AD0000}"/>
    <cellStyle name="Total 2 2 2 13 5 2" xfId="44275" xr:uid="{00000000-0005-0000-0000-0000D9AD0000}"/>
    <cellStyle name="Total 2 2 2 13 5 3" xfId="44276" xr:uid="{00000000-0005-0000-0000-0000DAAD0000}"/>
    <cellStyle name="Total 2 2 2 13 6" xfId="44277" xr:uid="{00000000-0005-0000-0000-0000DBAD0000}"/>
    <cellStyle name="Total 2 2 2 13 6 2" xfId="44278" xr:uid="{00000000-0005-0000-0000-0000DCAD0000}"/>
    <cellStyle name="Total 2 2 2 13 6 3" xfId="44279" xr:uid="{00000000-0005-0000-0000-0000DDAD0000}"/>
    <cellStyle name="Total 2 2 2 13 7" xfId="44280" xr:uid="{00000000-0005-0000-0000-0000DEAD0000}"/>
    <cellStyle name="Total 2 2 2 13 7 2" xfId="44281" xr:uid="{00000000-0005-0000-0000-0000DFAD0000}"/>
    <cellStyle name="Total 2 2 2 13 7 3" xfId="44282" xr:uid="{00000000-0005-0000-0000-0000E0AD0000}"/>
    <cellStyle name="Total 2 2 2 13 8" xfId="44283" xr:uid="{00000000-0005-0000-0000-0000E1AD0000}"/>
    <cellStyle name="Total 2 2 2 13 8 2" xfId="44284" xr:uid="{00000000-0005-0000-0000-0000E2AD0000}"/>
    <cellStyle name="Total 2 2 2 13 8 3" xfId="44285" xr:uid="{00000000-0005-0000-0000-0000E3AD0000}"/>
    <cellStyle name="Total 2 2 2 13 9" xfId="44286" xr:uid="{00000000-0005-0000-0000-0000E4AD0000}"/>
    <cellStyle name="Total 2 2 2 13 9 2" xfId="44287" xr:uid="{00000000-0005-0000-0000-0000E5AD0000}"/>
    <cellStyle name="Total 2 2 2 13 9 3" xfId="44288" xr:uid="{00000000-0005-0000-0000-0000E6AD0000}"/>
    <cellStyle name="Total 2 2 2 14" xfId="44289" xr:uid="{00000000-0005-0000-0000-0000E7AD0000}"/>
    <cellStyle name="Total 2 2 2 14 2" xfId="44290" xr:uid="{00000000-0005-0000-0000-0000E8AD0000}"/>
    <cellStyle name="Total 2 2 2 14 3" xfId="44291" xr:uid="{00000000-0005-0000-0000-0000E9AD0000}"/>
    <cellStyle name="Total 2 2 2 15" xfId="44292" xr:uid="{00000000-0005-0000-0000-0000EAAD0000}"/>
    <cellStyle name="Total 2 2 2 15 2" xfId="44293" xr:uid="{00000000-0005-0000-0000-0000EBAD0000}"/>
    <cellStyle name="Total 2 2 2 15 3" xfId="44294" xr:uid="{00000000-0005-0000-0000-0000ECAD0000}"/>
    <cellStyle name="Total 2 2 2 16" xfId="58329" xr:uid="{00000000-0005-0000-0000-0000EDAD0000}"/>
    <cellStyle name="Total 2 2 2 2" xfId="423" xr:uid="{00000000-0005-0000-0000-0000EEAD0000}"/>
    <cellStyle name="Total 2 2 2 2 10" xfId="44295" xr:uid="{00000000-0005-0000-0000-0000EFAD0000}"/>
    <cellStyle name="Total 2 2 2 2 10 2" xfId="44296" xr:uid="{00000000-0005-0000-0000-0000F0AD0000}"/>
    <cellStyle name="Total 2 2 2 2 10 2 2" xfId="44297" xr:uid="{00000000-0005-0000-0000-0000F1AD0000}"/>
    <cellStyle name="Total 2 2 2 2 10 2 3" xfId="44298" xr:uid="{00000000-0005-0000-0000-0000F2AD0000}"/>
    <cellStyle name="Total 2 2 2 2 10 2 4" xfId="44299" xr:uid="{00000000-0005-0000-0000-0000F3AD0000}"/>
    <cellStyle name="Total 2 2 2 2 10 3" xfId="44300" xr:uid="{00000000-0005-0000-0000-0000F4AD0000}"/>
    <cellStyle name="Total 2 2 2 2 10 4" xfId="44301" xr:uid="{00000000-0005-0000-0000-0000F5AD0000}"/>
    <cellStyle name="Total 2 2 2 2 11" xfId="44302" xr:uid="{00000000-0005-0000-0000-0000F6AD0000}"/>
    <cellStyle name="Total 2 2 2 2 11 2" xfId="44303" xr:uid="{00000000-0005-0000-0000-0000F7AD0000}"/>
    <cellStyle name="Total 2 2 2 2 11 3" xfId="44304" xr:uid="{00000000-0005-0000-0000-0000F8AD0000}"/>
    <cellStyle name="Total 2 2 2 2 12" xfId="44305" xr:uid="{00000000-0005-0000-0000-0000F9AD0000}"/>
    <cellStyle name="Total 2 2 2 2 12 2" xfId="44306" xr:uid="{00000000-0005-0000-0000-0000FAAD0000}"/>
    <cellStyle name="Total 2 2 2 2 12 3" xfId="44307" xr:uid="{00000000-0005-0000-0000-0000FBAD0000}"/>
    <cellStyle name="Total 2 2 2 2 13" xfId="58240" xr:uid="{00000000-0005-0000-0000-0000FCAD0000}"/>
    <cellStyle name="Total 2 2 2 2 2" xfId="44308" xr:uid="{00000000-0005-0000-0000-0000FDAD0000}"/>
    <cellStyle name="Total 2 2 2 2 2 10" xfId="44309" xr:uid="{00000000-0005-0000-0000-0000FEAD0000}"/>
    <cellStyle name="Total 2 2 2 2 2 10 10" xfId="44310" xr:uid="{00000000-0005-0000-0000-0000FFAD0000}"/>
    <cellStyle name="Total 2 2 2 2 2 10 11" xfId="44311" xr:uid="{00000000-0005-0000-0000-000000AE0000}"/>
    <cellStyle name="Total 2 2 2 2 2 10 12" xfId="44312" xr:uid="{00000000-0005-0000-0000-000001AE0000}"/>
    <cellStyle name="Total 2 2 2 2 2 10 2" xfId="44313" xr:uid="{00000000-0005-0000-0000-000002AE0000}"/>
    <cellStyle name="Total 2 2 2 2 2 10 2 2" xfId="44314" xr:uid="{00000000-0005-0000-0000-000003AE0000}"/>
    <cellStyle name="Total 2 2 2 2 2 10 2 3" xfId="44315" xr:uid="{00000000-0005-0000-0000-000004AE0000}"/>
    <cellStyle name="Total 2 2 2 2 2 10 3" xfId="44316" xr:uid="{00000000-0005-0000-0000-000005AE0000}"/>
    <cellStyle name="Total 2 2 2 2 2 10 3 2" xfId="44317" xr:uid="{00000000-0005-0000-0000-000006AE0000}"/>
    <cellStyle name="Total 2 2 2 2 2 10 3 3" xfId="44318" xr:uid="{00000000-0005-0000-0000-000007AE0000}"/>
    <cellStyle name="Total 2 2 2 2 2 10 4" xfId="44319" xr:uid="{00000000-0005-0000-0000-000008AE0000}"/>
    <cellStyle name="Total 2 2 2 2 2 10 4 2" xfId="44320" xr:uid="{00000000-0005-0000-0000-000009AE0000}"/>
    <cellStyle name="Total 2 2 2 2 2 10 4 3" xfId="44321" xr:uid="{00000000-0005-0000-0000-00000AAE0000}"/>
    <cellStyle name="Total 2 2 2 2 2 10 5" xfId="44322" xr:uid="{00000000-0005-0000-0000-00000BAE0000}"/>
    <cellStyle name="Total 2 2 2 2 2 10 5 2" xfId="44323" xr:uid="{00000000-0005-0000-0000-00000CAE0000}"/>
    <cellStyle name="Total 2 2 2 2 2 10 5 3" xfId="44324" xr:uid="{00000000-0005-0000-0000-00000DAE0000}"/>
    <cellStyle name="Total 2 2 2 2 2 10 6" xfId="44325" xr:uid="{00000000-0005-0000-0000-00000EAE0000}"/>
    <cellStyle name="Total 2 2 2 2 2 10 6 2" xfId="44326" xr:uid="{00000000-0005-0000-0000-00000FAE0000}"/>
    <cellStyle name="Total 2 2 2 2 2 10 6 3" xfId="44327" xr:uid="{00000000-0005-0000-0000-000010AE0000}"/>
    <cellStyle name="Total 2 2 2 2 2 10 7" xfId="44328" xr:uid="{00000000-0005-0000-0000-000011AE0000}"/>
    <cellStyle name="Total 2 2 2 2 2 10 7 2" xfId="44329" xr:uid="{00000000-0005-0000-0000-000012AE0000}"/>
    <cellStyle name="Total 2 2 2 2 2 10 7 3" xfId="44330" xr:uid="{00000000-0005-0000-0000-000013AE0000}"/>
    <cellStyle name="Total 2 2 2 2 2 10 8" xfId="44331" xr:uid="{00000000-0005-0000-0000-000014AE0000}"/>
    <cellStyle name="Total 2 2 2 2 2 10 8 2" xfId="44332" xr:uid="{00000000-0005-0000-0000-000015AE0000}"/>
    <cellStyle name="Total 2 2 2 2 2 10 8 3" xfId="44333" xr:uid="{00000000-0005-0000-0000-000016AE0000}"/>
    <cellStyle name="Total 2 2 2 2 2 10 9" xfId="44334" xr:uid="{00000000-0005-0000-0000-000017AE0000}"/>
    <cellStyle name="Total 2 2 2 2 2 10 9 2" xfId="44335" xr:uid="{00000000-0005-0000-0000-000018AE0000}"/>
    <cellStyle name="Total 2 2 2 2 2 10 9 3" xfId="44336" xr:uid="{00000000-0005-0000-0000-000019AE0000}"/>
    <cellStyle name="Total 2 2 2 2 2 11" xfId="44337" xr:uid="{00000000-0005-0000-0000-00001AAE0000}"/>
    <cellStyle name="Total 2 2 2 2 2 11 2" xfId="44338" xr:uid="{00000000-0005-0000-0000-00001BAE0000}"/>
    <cellStyle name="Total 2 2 2 2 2 11 3" xfId="44339" xr:uid="{00000000-0005-0000-0000-00001CAE0000}"/>
    <cellStyle name="Total 2 2 2 2 2 12" xfId="44340" xr:uid="{00000000-0005-0000-0000-00001DAE0000}"/>
    <cellStyle name="Total 2 2 2 2 2 12 2" xfId="44341" xr:uid="{00000000-0005-0000-0000-00001EAE0000}"/>
    <cellStyle name="Total 2 2 2 2 2 12 3" xfId="44342" xr:uid="{00000000-0005-0000-0000-00001FAE0000}"/>
    <cellStyle name="Total 2 2 2 2 2 13" xfId="44343" xr:uid="{00000000-0005-0000-0000-000020AE0000}"/>
    <cellStyle name="Total 2 2 2 2 2 13 2" xfId="44344" xr:uid="{00000000-0005-0000-0000-000021AE0000}"/>
    <cellStyle name="Total 2 2 2 2 2 13 3" xfId="44345" xr:uid="{00000000-0005-0000-0000-000022AE0000}"/>
    <cellStyle name="Total 2 2 2 2 2 14" xfId="44346" xr:uid="{00000000-0005-0000-0000-000023AE0000}"/>
    <cellStyle name="Total 2 2 2 2 2 14 2" xfId="44347" xr:uid="{00000000-0005-0000-0000-000024AE0000}"/>
    <cellStyle name="Total 2 2 2 2 2 14 3" xfId="44348" xr:uid="{00000000-0005-0000-0000-000025AE0000}"/>
    <cellStyle name="Total 2 2 2 2 2 15" xfId="44349" xr:uid="{00000000-0005-0000-0000-000026AE0000}"/>
    <cellStyle name="Total 2 2 2 2 2 15 2" xfId="44350" xr:uid="{00000000-0005-0000-0000-000027AE0000}"/>
    <cellStyle name="Total 2 2 2 2 2 15 3" xfId="44351" xr:uid="{00000000-0005-0000-0000-000028AE0000}"/>
    <cellStyle name="Total 2 2 2 2 2 16" xfId="44352" xr:uid="{00000000-0005-0000-0000-000029AE0000}"/>
    <cellStyle name="Total 2 2 2 2 2 16 2" xfId="44353" xr:uid="{00000000-0005-0000-0000-00002AAE0000}"/>
    <cellStyle name="Total 2 2 2 2 2 16 3" xfId="44354" xr:uid="{00000000-0005-0000-0000-00002BAE0000}"/>
    <cellStyle name="Total 2 2 2 2 2 17" xfId="44355" xr:uid="{00000000-0005-0000-0000-00002CAE0000}"/>
    <cellStyle name="Total 2 2 2 2 2 17 2" xfId="44356" xr:uid="{00000000-0005-0000-0000-00002DAE0000}"/>
    <cellStyle name="Total 2 2 2 2 2 17 3" xfId="44357" xr:uid="{00000000-0005-0000-0000-00002EAE0000}"/>
    <cellStyle name="Total 2 2 2 2 2 18" xfId="44358" xr:uid="{00000000-0005-0000-0000-00002FAE0000}"/>
    <cellStyle name="Total 2 2 2 2 2 18 2" xfId="44359" xr:uid="{00000000-0005-0000-0000-000030AE0000}"/>
    <cellStyle name="Total 2 2 2 2 2 18 3" xfId="44360" xr:uid="{00000000-0005-0000-0000-000031AE0000}"/>
    <cellStyle name="Total 2 2 2 2 2 19" xfId="44361" xr:uid="{00000000-0005-0000-0000-000032AE0000}"/>
    <cellStyle name="Total 2 2 2 2 2 19 2" xfId="44362" xr:uid="{00000000-0005-0000-0000-000033AE0000}"/>
    <cellStyle name="Total 2 2 2 2 2 19 3" xfId="44363" xr:uid="{00000000-0005-0000-0000-000034AE0000}"/>
    <cellStyle name="Total 2 2 2 2 2 2" xfId="44364" xr:uid="{00000000-0005-0000-0000-000035AE0000}"/>
    <cellStyle name="Total 2 2 2 2 2 2 10" xfId="44365" xr:uid="{00000000-0005-0000-0000-000036AE0000}"/>
    <cellStyle name="Total 2 2 2 2 2 2 10 2" xfId="44366" xr:uid="{00000000-0005-0000-0000-000037AE0000}"/>
    <cellStyle name="Total 2 2 2 2 2 2 10 3" xfId="44367" xr:uid="{00000000-0005-0000-0000-000038AE0000}"/>
    <cellStyle name="Total 2 2 2 2 2 2 11" xfId="44368" xr:uid="{00000000-0005-0000-0000-000039AE0000}"/>
    <cellStyle name="Total 2 2 2 2 2 2 12" xfId="44369" xr:uid="{00000000-0005-0000-0000-00003AAE0000}"/>
    <cellStyle name="Total 2 2 2 2 2 2 2" xfId="44370" xr:uid="{00000000-0005-0000-0000-00003BAE0000}"/>
    <cellStyle name="Total 2 2 2 2 2 2 2 2" xfId="44371" xr:uid="{00000000-0005-0000-0000-00003CAE0000}"/>
    <cellStyle name="Total 2 2 2 2 2 2 2 3" xfId="44372" xr:uid="{00000000-0005-0000-0000-00003DAE0000}"/>
    <cellStyle name="Total 2 2 2 2 2 2 3" xfId="44373" xr:uid="{00000000-0005-0000-0000-00003EAE0000}"/>
    <cellStyle name="Total 2 2 2 2 2 2 3 2" xfId="44374" xr:uid="{00000000-0005-0000-0000-00003FAE0000}"/>
    <cellStyle name="Total 2 2 2 2 2 2 3 3" xfId="44375" xr:uid="{00000000-0005-0000-0000-000040AE0000}"/>
    <cellStyle name="Total 2 2 2 2 2 2 4" xfId="44376" xr:uid="{00000000-0005-0000-0000-000041AE0000}"/>
    <cellStyle name="Total 2 2 2 2 2 2 4 2" xfId="44377" xr:uid="{00000000-0005-0000-0000-000042AE0000}"/>
    <cellStyle name="Total 2 2 2 2 2 2 4 3" xfId="44378" xr:uid="{00000000-0005-0000-0000-000043AE0000}"/>
    <cellStyle name="Total 2 2 2 2 2 2 5" xfId="44379" xr:uid="{00000000-0005-0000-0000-000044AE0000}"/>
    <cellStyle name="Total 2 2 2 2 2 2 5 2" xfId="44380" xr:uid="{00000000-0005-0000-0000-000045AE0000}"/>
    <cellStyle name="Total 2 2 2 2 2 2 5 3" xfId="44381" xr:uid="{00000000-0005-0000-0000-000046AE0000}"/>
    <cellStyle name="Total 2 2 2 2 2 2 6" xfId="44382" xr:uid="{00000000-0005-0000-0000-000047AE0000}"/>
    <cellStyle name="Total 2 2 2 2 2 2 6 2" xfId="44383" xr:uid="{00000000-0005-0000-0000-000048AE0000}"/>
    <cellStyle name="Total 2 2 2 2 2 2 6 3" xfId="44384" xr:uid="{00000000-0005-0000-0000-000049AE0000}"/>
    <cellStyle name="Total 2 2 2 2 2 2 7" xfId="44385" xr:uid="{00000000-0005-0000-0000-00004AAE0000}"/>
    <cellStyle name="Total 2 2 2 2 2 2 7 2" xfId="44386" xr:uid="{00000000-0005-0000-0000-00004BAE0000}"/>
    <cellStyle name="Total 2 2 2 2 2 2 7 3" xfId="44387" xr:uid="{00000000-0005-0000-0000-00004CAE0000}"/>
    <cellStyle name="Total 2 2 2 2 2 2 8" xfId="44388" xr:uid="{00000000-0005-0000-0000-00004DAE0000}"/>
    <cellStyle name="Total 2 2 2 2 2 2 8 2" xfId="44389" xr:uid="{00000000-0005-0000-0000-00004EAE0000}"/>
    <cellStyle name="Total 2 2 2 2 2 2 8 3" xfId="44390" xr:uid="{00000000-0005-0000-0000-00004FAE0000}"/>
    <cellStyle name="Total 2 2 2 2 2 2 9" xfId="44391" xr:uid="{00000000-0005-0000-0000-000050AE0000}"/>
    <cellStyle name="Total 2 2 2 2 2 2 9 2" xfId="44392" xr:uid="{00000000-0005-0000-0000-000051AE0000}"/>
    <cellStyle name="Total 2 2 2 2 2 2 9 3" xfId="44393" xr:uid="{00000000-0005-0000-0000-000052AE0000}"/>
    <cellStyle name="Total 2 2 2 2 2 20" xfId="44394" xr:uid="{00000000-0005-0000-0000-000053AE0000}"/>
    <cellStyle name="Total 2 2 2 2 2 21" xfId="44395" xr:uid="{00000000-0005-0000-0000-000054AE0000}"/>
    <cellStyle name="Total 2 2 2 2 2 3" xfId="44396" xr:uid="{00000000-0005-0000-0000-000055AE0000}"/>
    <cellStyle name="Total 2 2 2 2 2 3 10" xfId="44397" xr:uid="{00000000-0005-0000-0000-000056AE0000}"/>
    <cellStyle name="Total 2 2 2 2 2 3 10 2" xfId="44398" xr:uid="{00000000-0005-0000-0000-000057AE0000}"/>
    <cellStyle name="Total 2 2 2 2 2 3 10 3" xfId="44399" xr:uid="{00000000-0005-0000-0000-000058AE0000}"/>
    <cellStyle name="Total 2 2 2 2 2 3 11" xfId="44400" xr:uid="{00000000-0005-0000-0000-000059AE0000}"/>
    <cellStyle name="Total 2 2 2 2 2 3 12" xfId="44401" xr:uid="{00000000-0005-0000-0000-00005AAE0000}"/>
    <cellStyle name="Total 2 2 2 2 2 3 2" xfId="44402" xr:uid="{00000000-0005-0000-0000-00005BAE0000}"/>
    <cellStyle name="Total 2 2 2 2 2 3 2 2" xfId="44403" xr:uid="{00000000-0005-0000-0000-00005CAE0000}"/>
    <cellStyle name="Total 2 2 2 2 2 3 2 3" xfId="44404" xr:uid="{00000000-0005-0000-0000-00005DAE0000}"/>
    <cellStyle name="Total 2 2 2 2 2 3 3" xfId="44405" xr:uid="{00000000-0005-0000-0000-00005EAE0000}"/>
    <cellStyle name="Total 2 2 2 2 2 3 3 2" xfId="44406" xr:uid="{00000000-0005-0000-0000-00005FAE0000}"/>
    <cellStyle name="Total 2 2 2 2 2 3 3 3" xfId="44407" xr:uid="{00000000-0005-0000-0000-000060AE0000}"/>
    <cellStyle name="Total 2 2 2 2 2 3 4" xfId="44408" xr:uid="{00000000-0005-0000-0000-000061AE0000}"/>
    <cellStyle name="Total 2 2 2 2 2 3 4 2" xfId="44409" xr:uid="{00000000-0005-0000-0000-000062AE0000}"/>
    <cellStyle name="Total 2 2 2 2 2 3 4 3" xfId="44410" xr:uid="{00000000-0005-0000-0000-000063AE0000}"/>
    <cellStyle name="Total 2 2 2 2 2 3 5" xfId="44411" xr:uid="{00000000-0005-0000-0000-000064AE0000}"/>
    <cellStyle name="Total 2 2 2 2 2 3 5 2" xfId="44412" xr:uid="{00000000-0005-0000-0000-000065AE0000}"/>
    <cellStyle name="Total 2 2 2 2 2 3 5 3" xfId="44413" xr:uid="{00000000-0005-0000-0000-000066AE0000}"/>
    <cellStyle name="Total 2 2 2 2 2 3 6" xfId="44414" xr:uid="{00000000-0005-0000-0000-000067AE0000}"/>
    <cellStyle name="Total 2 2 2 2 2 3 6 2" xfId="44415" xr:uid="{00000000-0005-0000-0000-000068AE0000}"/>
    <cellStyle name="Total 2 2 2 2 2 3 6 3" xfId="44416" xr:uid="{00000000-0005-0000-0000-000069AE0000}"/>
    <cellStyle name="Total 2 2 2 2 2 3 7" xfId="44417" xr:uid="{00000000-0005-0000-0000-00006AAE0000}"/>
    <cellStyle name="Total 2 2 2 2 2 3 7 2" xfId="44418" xr:uid="{00000000-0005-0000-0000-00006BAE0000}"/>
    <cellStyle name="Total 2 2 2 2 2 3 7 3" xfId="44419" xr:uid="{00000000-0005-0000-0000-00006CAE0000}"/>
    <cellStyle name="Total 2 2 2 2 2 3 8" xfId="44420" xr:uid="{00000000-0005-0000-0000-00006DAE0000}"/>
    <cellStyle name="Total 2 2 2 2 2 3 8 2" xfId="44421" xr:uid="{00000000-0005-0000-0000-00006EAE0000}"/>
    <cellStyle name="Total 2 2 2 2 2 3 8 3" xfId="44422" xr:uid="{00000000-0005-0000-0000-00006FAE0000}"/>
    <cellStyle name="Total 2 2 2 2 2 3 9" xfId="44423" xr:uid="{00000000-0005-0000-0000-000070AE0000}"/>
    <cellStyle name="Total 2 2 2 2 2 3 9 2" xfId="44424" xr:uid="{00000000-0005-0000-0000-000071AE0000}"/>
    <cellStyle name="Total 2 2 2 2 2 3 9 3" xfId="44425" xr:uid="{00000000-0005-0000-0000-000072AE0000}"/>
    <cellStyle name="Total 2 2 2 2 2 4" xfId="44426" xr:uid="{00000000-0005-0000-0000-000073AE0000}"/>
    <cellStyle name="Total 2 2 2 2 2 4 10" xfId="44427" xr:uid="{00000000-0005-0000-0000-000074AE0000}"/>
    <cellStyle name="Total 2 2 2 2 2 4 10 2" xfId="44428" xr:uid="{00000000-0005-0000-0000-000075AE0000}"/>
    <cellStyle name="Total 2 2 2 2 2 4 10 3" xfId="44429" xr:uid="{00000000-0005-0000-0000-000076AE0000}"/>
    <cellStyle name="Total 2 2 2 2 2 4 11" xfId="44430" xr:uid="{00000000-0005-0000-0000-000077AE0000}"/>
    <cellStyle name="Total 2 2 2 2 2 4 12" xfId="44431" xr:uid="{00000000-0005-0000-0000-000078AE0000}"/>
    <cellStyle name="Total 2 2 2 2 2 4 2" xfId="44432" xr:uid="{00000000-0005-0000-0000-000079AE0000}"/>
    <cellStyle name="Total 2 2 2 2 2 4 2 2" xfId="44433" xr:uid="{00000000-0005-0000-0000-00007AAE0000}"/>
    <cellStyle name="Total 2 2 2 2 2 4 2 3" xfId="44434" xr:uid="{00000000-0005-0000-0000-00007BAE0000}"/>
    <cellStyle name="Total 2 2 2 2 2 4 3" xfId="44435" xr:uid="{00000000-0005-0000-0000-00007CAE0000}"/>
    <cellStyle name="Total 2 2 2 2 2 4 3 2" xfId="44436" xr:uid="{00000000-0005-0000-0000-00007DAE0000}"/>
    <cellStyle name="Total 2 2 2 2 2 4 3 3" xfId="44437" xr:uid="{00000000-0005-0000-0000-00007EAE0000}"/>
    <cellStyle name="Total 2 2 2 2 2 4 4" xfId="44438" xr:uid="{00000000-0005-0000-0000-00007FAE0000}"/>
    <cellStyle name="Total 2 2 2 2 2 4 4 2" xfId="44439" xr:uid="{00000000-0005-0000-0000-000080AE0000}"/>
    <cellStyle name="Total 2 2 2 2 2 4 4 3" xfId="44440" xr:uid="{00000000-0005-0000-0000-000081AE0000}"/>
    <cellStyle name="Total 2 2 2 2 2 4 5" xfId="44441" xr:uid="{00000000-0005-0000-0000-000082AE0000}"/>
    <cellStyle name="Total 2 2 2 2 2 4 5 2" xfId="44442" xr:uid="{00000000-0005-0000-0000-000083AE0000}"/>
    <cellStyle name="Total 2 2 2 2 2 4 5 3" xfId="44443" xr:uid="{00000000-0005-0000-0000-000084AE0000}"/>
    <cellStyle name="Total 2 2 2 2 2 4 6" xfId="44444" xr:uid="{00000000-0005-0000-0000-000085AE0000}"/>
    <cellStyle name="Total 2 2 2 2 2 4 6 2" xfId="44445" xr:uid="{00000000-0005-0000-0000-000086AE0000}"/>
    <cellStyle name="Total 2 2 2 2 2 4 6 3" xfId="44446" xr:uid="{00000000-0005-0000-0000-000087AE0000}"/>
    <cellStyle name="Total 2 2 2 2 2 4 7" xfId="44447" xr:uid="{00000000-0005-0000-0000-000088AE0000}"/>
    <cellStyle name="Total 2 2 2 2 2 4 7 2" xfId="44448" xr:uid="{00000000-0005-0000-0000-000089AE0000}"/>
    <cellStyle name="Total 2 2 2 2 2 4 7 3" xfId="44449" xr:uid="{00000000-0005-0000-0000-00008AAE0000}"/>
    <cellStyle name="Total 2 2 2 2 2 4 8" xfId="44450" xr:uid="{00000000-0005-0000-0000-00008BAE0000}"/>
    <cellStyle name="Total 2 2 2 2 2 4 8 2" xfId="44451" xr:uid="{00000000-0005-0000-0000-00008CAE0000}"/>
    <cellStyle name="Total 2 2 2 2 2 4 8 3" xfId="44452" xr:uid="{00000000-0005-0000-0000-00008DAE0000}"/>
    <cellStyle name="Total 2 2 2 2 2 4 9" xfId="44453" xr:uid="{00000000-0005-0000-0000-00008EAE0000}"/>
    <cellStyle name="Total 2 2 2 2 2 4 9 2" xfId="44454" xr:uid="{00000000-0005-0000-0000-00008FAE0000}"/>
    <cellStyle name="Total 2 2 2 2 2 4 9 3" xfId="44455" xr:uid="{00000000-0005-0000-0000-000090AE0000}"/>
    <cellStyle name="Total 2 2 2 2 2 5" xfId="44456" xr:uid="{00000000-0005-0000-0000-000091AE0000}"/>
    <cellStyle name="Total 2 2 2 2 2 5 10" xfId="44457" xr:uid="{00000000-0005-0000-0000-000092AE0000}"/>
    <cellStyle name="Total 2 2 2 2 2 5 10 2" xfId="44458" xr:uid="{00000000-0005-0000-0000-000093AE0000}"/>
    <cellStyle name="Total 2 2 2 2 2 5 10 3" xfId="44459" xr:uid="{00000000-0005-0000-0000-000094AE0000}"/>
    <cellStyle name="Total 2 2 2 2 2 5 11" xfId="44460" xr:uid="{00000000-0005-0000-0000-000095AE0000}"/>
    <cellStyle name="Total 2 2 2 2 2 5 12" xfId="44461" xr:uid="{00000000-0005-0000-0000-000096AE0000}"/>
    <cellStyle name="Total 2 2 2 2 2 5 2" xfId="44462" xr:uid="{00000000-0005-0000-0000-000097AE0000}"/>
    <cellStyle name="Total 2 2 2 2 2 5 2 2" xfId="44463" xr:uid="{00000000-0005-0000-0000-000098AE0000}"/>
    <cellStyle name="Total 2 2 2 2 2 5 2 3" xfId="44464" xr:uid="{00000000-0005-0000-0000-000099AE0000}"/>
    <cellStyle name="Total 2 2 2 2 2 5 3" xfId="44465" xr:uid="{00000000-0005-0000-0000-00009AAE0000}"/>
    <cellStyle name="Total 2 2 2 2 2 5 3 2" xfId="44466" xr:uid="{00000000-0005-0000-0000-00009BAE0000}"/>
    <cellStyle name="Total 2 2 2 2 2 5 3 3" xfId="44467" xr:uid="{00000000-0005-0000-0000-00009CAE0000}"/>
    <cellStyle name="Total 2 2 2 2 2 5 4" xfId="44468" xr:uid="{00000000-0005-0000-0000-00009DAE0000}"/>
    <cellStyle name="Total 2 2 2 2 2 5 4 2" xfId="44469" xr:uid="{00000000-0005-0000-0000-00009EAE0000}"/>
    <cellStyle name="Total 2 2 2 2 2 5 4 3" xfId="44470" xr:uid="{00000000-0005-0000-0000-00009FAE0000}"/>
    <cellStyle name="Total 2 2 2 2 2 5 5" xfId="44471" xr:uid="{00000000-0005-0000-0000-0000A0AE0000}"/>
    <cellStyle name="Total 2 2 2 2 2 5 5 2" xfId="44472" xr:uid="{00000000-0005-0000-0000-0000A1AE0000}"/>
    <cellStyle name="Total 2 2 2 2 2 5 5 3" xfId="44473" xr:uid="{00000000-0005-0000-0000-0000A2AE0000}"/>
    <cellStyle name="Total 2 2 2 2 2 5 6" xfId="44474" xr:uid="{00000000-0005-0000-0000-0000A3AE0000}"/>
    <cellStyle name="Total 2 2 2 2 2 5 6 2" xfId="44475" xr:uid="{00000000-0005-0000-0000-0000A4AE0000}"/>
    <cellStyle name="Total 2 2 2 2 2 5 6 3" xfId="44476" xr:uid="{00000000-0005-0000-0000-0000A5AE0000}"/>
    <cellStyle name="Total 2 2 2 2 2 5 7" xfId="44477" xr:uid="{00000000-0005-0000-0000-0000A6AE0000}"/>
    <cellStyle name="Total 2 2 2 2 2 5 7 2" xfId="44478" xr:uid="{00000000-0005-0000-0000-0000A7AE0000}"/>
    <cellStyle name="Total 2 2 2 2 2 5 7 3" xfId="44479" xr:uid="{00000000-0005-0000-0000-0000A8AE0000}"/>
    <cellStyle name="Total 2 2 2 2 2 5 8" xfId="44480" xr:uid="{00000000-0005-0000-0000-0000A9AE0000}"/>
    <cellStyle name="Total 2 2 2 2 2 5 8 2" xfId="44481" xr:uid="{00000000-0005-0000-0000-0000AAAE0000}"/>
    <cellStyle name="Total 2 2 2 2 2 5 8 3" xfId="44482" xr:uid="{00000000-0005-0000-0000-0000ABAE0000}"/>
    <cellStyle name="Total 2 2 2 2 2 5 9" xfId="44483" xr:uid="{00000000-0005-0000-0000-0000ACAE0000}"/>
    <cellStyle name="Total 2 2 2 2 2 5 9 2" xfId="44484" xr:uid="{00000000-0005-0000-0000-0000ADAE0000}"/>
    <cellStyle name="Total 2 2 2 2 2 5 9 3" xfId="44485" xr:uid="{00000000-0005-0000-0000-0000AEAE0000}"/>
    <cellStyle name="Total 2 2 2 2 2 6" xfId="44486" xr:uid="{00000000-0005-0000-0000-0000AFAE0000}"/>
    <cellStyle name="Total 2 2 2 2 2 6 10" xfId="44487" xr:uid="{00000000-0005-0000-0000-0000B0AE0000}"/>
    <cellStyle name="Total 2 2 2 2 2 6 10 2" xfId="44488" xr:uid="{00000000-0005-0000-0000-0000B1AE0000}"/>
    <cellStyle name="Total 2 2 2 2 2 6 10 3" xfId="44489" xr:uid="{00000000-0005-0000-0000-0000B2AE0000}"/>
    <cellStyle name="Total 2 2 2 2 2 6 11" xfId="44490" xr:uid="{00000000-0005-0000-0000-0000B3AE0000}"/>
    <cellStyle name="Total 2 2 2 2 2 6 12" xfId="44491" xr:uid="{00000000-0005-0000-0000-0000B4AE0000}"/>
    <cellStyle name="Total 2 2 2 2 2 6 2" xfId="44492" xr:uid="{00000000-0005-0000-0000-0000B5AE0000}"/>
    <cellStyle name="Total 2 2 2 2 2 6 2 2" xfId="44493" xr:uid="{00000000-0005-0000-0000-0000B6AE0000}"/>
    <cellStyle name="Total 2 2 2 2 2 6 2 3" xfId="44494" xr:uid="{00000000-0005-0000-0000-0000B7AE0000}"/>
    <cellStyle name="Total 2 2 2 2 2 6 3" xfId="44495" xr:uid="{00000000-0005-0000-0000-0000B8AE0000}"/>
    <cellStyle name="Total 2 2 2 2 2 6 3 2" xfId="44496" xr:uid="{00000000-0005-0000-0000-0000B9AE0000}"/>
    <cellStyle name="Total 2 2 2 2 2 6 3 3" xfId="44497" xr:uid="{00000000-0005-0000-0000-0000BAAE0000}"/>
    <cellStyle name="Total 2 2 2 2 2 6 4" xfId="44498" xr:uid="{00000000-0005-0000-0000-0000BBAE0000}"/>
    <cellStyle name="Total 2 2 2 2 2 6 4 2" xfId="44499" xr:uid="{00000000-0005-0000-0000-0000BCAE0000}"/>
    <cellStyle name="Total 2 2 2 2 2 6 4 3" xfId="44500" xr:uid="{00000000-0005-0000-0000-0000BDAE0000}"/>
    <cellStyle name="Total 2 2 2 2 2 6 5" xfId="44501" xr:uid="{00000000-0005-0000-0000-0000BEAE0000}"/>
    <cellStyle name="Total 2 2 2 2 2 6 5 2" xfId="44502" xr:uid="{00000000-0005-0000-0000-0000BFAE0000}"/>
    <cellStyle name="Total 2 2 2 2 2 6 5 3" xfId="44503" xr:uid="{00000000-0005-0000-0000-0000C0AE0000}"/>
    <cellStyle name="Total 2 2 2 2 2 6 6" xfId="44504" xr:uid="{00000000-0005-0000-0000-0000C1AE0000}"/>
    <cellStyle name="Total 2 2 2 2 2 6 6 2" xfId="44505" xr:uid="{00000000-0005-0000-0000-0000C2AE0000}"/>
    <cellStyle name="Total 2 2 2 2 2 6 6 3" xfId="44506" xr:uid="{00000000-0005-0000-0000-0000C3AE0000}"/>
    <cellStyle name="Total 2 2 2 2 2 6 7" xfId="44507" xr:uid="{00000000-0005-0000-0000-0000C4AE0000}"/>
    <cellStyle name="Total 2 2 2 2 2 6 7 2" xfId="44508" xr:uid="{00000000-0005-0000-0000-0000C5AE0000}"/>
    <cellStyle name="Total 2 2 2 2 2 6 7 3" xfId="44509" xr:uid="{00000000-0005-0000-0000-0000C6AE0000}"/>
    <cellStyle name="Total 2 2 2 2 2 6 8" xfId="44510" xr:uid="{00000000-0005-0000-0000-0000C7AE0000}"/>
    <cellStyle name="Total 2 2 2 2 2 6 8 2" xfId="44511" xr:uid="{00000000-0005-0000-0000-0000C8AE0000}"/>
    <cellStyle name="Total 2 2 2 2 2 6 8 3" xfId="44512" xr:uid="{00000000-0005-0000-0000-0000C9AE0000}"/>
    <cellStyle name="Total 2 2 2 2 2 6 9" xfId="44513" xr:uid="{00000000-0005-0000-0000-0000CAAE0000}"/>
    <cellStyle name="Total 2 2 2 2 2 6 9 2" xfId="44514" xr:uid="{00000000-0005-0000-0000-0000CBAE0000}"/>
    <cellStyle name="Total 2 2 2 2 2 6 9 3" xfId="44515" xr:uid="{00000000-0005-0000-0000-0000CCAE0000}"/>
    <cellStyle name="Total 2 2 2 2 2 7" xfId="44516" xr:uid="{00000000-0005-0000-0000-0000CDAE0000}"/>
    <cellStyle name="Total 2 2 2 2 2 7 10" xfId="44517" xr:uid="{00000000-0005-0000-0000-0000CEAE0000}"/>
    <cellStyle name="Total 2 2 2 2 2 7 10 2" xfId="44518" xr:uid="{00000000-0005-0000-0000-0000CFAE0000}"/>
    <cellStyle name="Total 2 2 2 2 2 7 10 3" xfId="44519" xr:uid="{00000000-0005-0000-0000-0000D0AE0000}"/>
    <cellStyle name="Total 2 2 2 2 2 7 11" xfId="44520" xr:uid="{00000000-0005-0000-0000-0000D1AE0000}"/>
    <cellStyle name="Total 2 2 2 2 2 7 12" xfId="44521" xr:uid="{00000000-0005-0000-0000-0000D2AE0000}"/>
    <cellStyle name="Total 2 2 2 2 2 7 2" xfId="44522" xr:uid="{00000000-0005-0000-0000-0000D3AE0000}"/>
    <cellStyle name="Total 2 2 2 2 2 7 2 2" xfId="44523" xr:uid="{00000000-0005-0000-0000-0000D4AE0000}"/>
    <cellStyle name="Total 2 2 2 2 2 7 2 3" xfId="44524" xr:uid="{00000000-0005-0000-0000-0000D5AE0000}"/>
    <cellStyle name="Total 2 2 2 2 2 7 3" xfId="44525" xr:uid="{00000000-0005-0000-0000-0000D6AE0000}"/>
    <cellStyle name="Total 2 2 2 2 2 7 3 2" xfId="44526" xr:uid="{00000000-0005-0000-0000-0000D7AE0000}"/>
    <cellStyle name="Total 2 2 2 2 2 7 3 3" xfId="44527" xr:uid="{00000000-0005-0000-0000-0000D8AE0000}"/>
    <cellStyle name="Total 2 2 2 2 2 7 4" xfId="44528" xr:uid="{00000000-0005-0000-0000-0000D9AE0000}"/>
    <cellStyle name="Total 2 2 2 2 2 7 4 2" xfId="44529" xr:uid="{00000000-0005-0000-0000-0000DAAE0000}"/>
    <cellStyle name="Total 2 2 2 2 2 7 4 3" xfId="44530" xr:uid="{00000000-0005-0000-0000-0000DBAE0000}"/>
    <cellStyle name="Total 2 2 2 2 2 7 5" xfId="44531" xr:uid="{00000000-0005-0000-0000-0000DCAE0000}"/>
    <cellStyle name="Total 2 2 2 2 2 7 5 2" xfId="44532" xr:uid="{00000000-0005-0000-0000-0000DDAE0000}"/>
    <cellStyle name="Total 2 2 2 2 2 7 5 3" xfId="44533" xr:uid="{00000000-0005-0000-0000-0000DEAE0000}"/>
    <cellStyle name="Total 2 2 2 2 2 7 6" xfId="44534" xr:uid="{00000000-0005-0000-0000-0000DFAE0000}"/>
    <cellStyle name="Total 2 2 2 2 2 7 6 2" xfId="44535" xr:uid="{00000000-0005-0000-0000-0000E0AE0000}"/>
    <cellStyle name="Total 2 2 2 2 2 7 6 3" xfId="44536" xr:uid="{00000000-0005-0000-0000-0000E1AE0000}"/>
    <cellStyle name="Total 2 2 2 2 2 7 7" xfId="44537" xr:uid="{00000000-0005-0000-0000-0000E2AE0000}"/>
    <cellStyle name="Total 2 2 2 2 2 7 7 2" xfId="44538" xr:uid="{00000000-0005-0000-0000-0000E3AE0000}"/>
    <cellStyle name="Total 2 2 2 2 2 7 7 3" xfId="44539" xr:uid="{00000000-0005-0000-0000-0000E4AE0000}"/>
    <cellStyle name="Total 2 2 2 2 2 7 8" xfId="44540" xr:uid="{00000000-0005-0000-0000-0000E5AE0000}"/>
    <cellStyle name="Total 2 2 2 2 2 7 8 2" xfId="44541" xr:uid="{00000000-0005-0000-0000-0000E6AE0000}"/>
    <cellStyle name="Total 2 2 2 2 2 7 8 3" xfId="44542" xr:uid="{00000000-0005-0000-0000-0000E7AE0000}"/>
    <cellStyle name="Total 2 2 2 2 2 7 9" xfId="44543" xr:uid="{00000000-0005-0000-0000-0000E8AE0000}"/>
    <cellStyle name="Total 2 2 2 2 2 7 9 2" xfId="44544" xr:uid="{00000000-0005-0000-0000-0000E9AE0000}"/>
    <cellStyle name="Total 2 2 2 2 2 7 9 3" xfId="44545" xr:uid="{00000000-0005-0000-0000-0000EAAE0000}"/>
    <cellStyle name="Total 2 2 2 2 2 8" xfId="44546" xr:uid="{00000000-0005-0000-0000-0000EBAE0000}"/>
    <cellStyle name="Total 2 2 2 2 2 8 10" xfId="44547" xr:uid="{00000000-0005-0000-0000-0000ECAE0000}"/>
    <cellStyle name="Total 2 2 2 2 2 8 10 2" xfId="44548" xr:uid="{00000000-0005-0000-0000-0000EDAE0000}"/>
    <cellStyle name="Total 2 2 2 2 2 8 10 3" xfId="44549" xr:uid="{00000000-0005-0000-0000-0000EEAE0000}"/>
    <cellStyle name="Total 2 2 2 2 2 8 11" xfId="44550" xr:uid="{00000000-0005-0000-0000-0000EFAE0000}"/>
    <cellStyle name="Total 2 2 2 2 2 8 12" xfId="44551" xr:uid="{00000000-0005-0000-0000-0000F0AE0000}"/>
    <cellStyle name="Total 2 2 2 2 2 8 2" xfId="44552" xr:uid="{00000000-0005-0000-0000-0000F1AE0000}"/>
    <cellStyle name="Total 2 2 2 2 2 8 2 2" xfId="44553" xr:uid="{00000000-0005-0000-0000-0000F2AE0000}"/>
    <cellStyle name="Total 2 2 2 2 2 8 2 3" xfId="44554" xr:uid="{00000000-0005-0000-0000-0000F3AE0000}"/>
    <cellStyle name="Total 2 2 2 2 2 8 3" xfId="44555" xr:uid="{00000000-0005-0000-0000-0000F4AE0000}"/>
    <cellStyle name="Total 2 2 2 2 2 8 3 2" xfId="44556" xr:uid="{00000000-0005-0000-0000-0000F5AE0000}"/>
    <cellStyle name="Total 2 2 2 2 2 8 3 3" xfId="44557" xr:uid="{00000000-0005-0000-0000-0000F6AE0000}"/>
    <cellStyle name="Total 2 2 2 2 2 8 4" xfId="44558" xr:uid="{00000000-0005-0000-0000-0000F7AE0000}"/>
    <cellStyle name="Total 2 2 2 2 2 8 4 2" xfId="44559" xr:uid="{00000000-0005-0000-0000-0000F8AE0000}"/>
    <cellStyle name="Total 2 2 2 2 2 8 4 3" xfId="44560" xr:uid="{00000000-0005-0000-0000-0000F9AE0000}"/>
    <cellStyle name="Total 2 2 2 2 2 8 5" xfId="44561" xr:uid="{00000000-0005-0000-0000-0000FAAE0000}"/>
    <cellStyle name="Total 2 2 2 2 2 8 5 2" xfId="44562" xr:uid="{00000000-0005-0000-0000-0000FBAE0000}"/>
    <cellStyle name="Total 2 2 2 2 2 8 5 3" xfId="44563" xr:uid="{00000000-0005-0000-0000-0000FCAE0000}"/>
    <cellStyle name="Total 2 2 2 2 2 8 6" xfId="44564" xr:uid="{00000000-0005-0000-0000-0000FDAE0000}"/>
    <cellStyle name="Total 2 2 2 2 2 8 6 2" xfId="44565" xr:uid="{00000000-0005-0000-0000-0000FEAE0000}"/>
    <cellStyle name="Total 2 2 2 2 2 8 6 3" xfId="44566" xr:uid="{00000000-0005-0000-0000-0000FFAE0000}"/>
    <cellStyle name="Total 2 2 2 2 2 8 7" xfId="44567" xr:uid="{00000000-0005-0000-0000-000000AF0000}"/>
    <cellStyle name="Total 2 2 2 2 2 8 7 2" xfId="44568" xr:uid="{00000000-0005-0000-0000-000001AF0000}"/>
    <cellStyle name="Total 2 2 2 2 2 8 7 3" xfId="44569" xr:uid="{00000000-0005-0000-0000-000002AF0000}"/>
    <cellStyle name="Total 2 2 2 2 2 8 8" xfId="44570" xr:uid="{00000000-0005-0000-0000-000003AF0000}"/>
    <cellStyle name="Total 2 2 2 2 2 8 8 2" xfId="44571" xr:uid="{00000000-0005-0000-0000-000004AF0000}"/>
    <cellStyle name="Total 2 2 2 2 2 8 8 3" xfId="44572" xr:uid="{00000000-0005-0000-0000-000005AF0000}"/>
    <cellStyle name="Total 2 2 2 2 2 8 9" xfId="44573" xr:uid="{00000000-0005-0000-0000-000006AF0000}"/>
    <cellStyle name="Total 2 2 2 2 2 8 9 2" xfId="44574" xr:uid="{00000000-0005-0000-0000-000007AF0000}"/>
    <cellStyle name="Total 2 2 2 2 2 8 9 3" xfId="44575" xr:uid="{00000000-0005-0000-0000-000008AF0000}"/>
    <cellStyle name="Total 2 2 2 2 2 9" xfId="44576" xr:uid="{00000000-0005-0000-0000-000009AF0000}"/>
    <cellStyle name="Total 2 2 2 2 2 9 10" xfId="44577" xr:uid="{00000000-0005-0000-0000-00000AAF0000}"/>
    <cellStyle name="Total 2 2 2 2 2 9 11" xfId="44578" xr:uid="{00000000-0005-0000-0000-00000BAF0000}"/>
    <cellStyle name="Total 2 2 2 2 2 9 12" xfId="44579" xr:uid="{00000000-0005-0000-0000-00000CAF0000}"/>
    <cellStyle name="Total 2 2 2 2 2 9 2" xfId="44580" xr:uid="{00000000-0005-0000-0000-00000DAF0000}"/>
    <cellStyle name="Total 2 2 2 2 2 9 2 2" xfId="44581" xr:uid="{00000000-0005-0000-0000-00000EAF0000}"/>
    <cellStyle name="Total 2 2 2 2 2 9 2 3" xfId="44582" xr:uid="{00000000-0005-0000-0000-00000FAF0000}"/>
    <cellStyle name="Total 2 2 2 2 2 9 3" xfId="44583" xr:uid="{00000000-0005-0000-0000-000010AF0000}"/>
    <cellStyle name="Total 2 2 2 2 2 9 3 2" xfId="44584" xr:uid="{00000000-0005-0000-0000-000011AF0000}"/>
    <cellStyle name="Total 2 2 2 2 2 9 3 3" xfId="44585" xr:uid="{00000000-0005-0000-0000-000012AF0000}"/>
    <cellStyle name="Total 2 2 2 2 2 9 4" xfId="44586" xr:uid="{00000000-0005-0000-0000-000013AF0000}"/>
    <cellStyle name="Total 2 2 2 2 2 9 4 2" xfId="44587" xr:uid="{00000000-0005-0000-0000-000014AF0000}"/>
    <cellStyle name="Total 2 2 2 2 2 9 4 3" xfId="44588" xr:uid="{00000000-0005-0000-0000-000015AF0000}"/>
    <cellStyle name="Total 2 2 2 2 2 9 5" xfId="44589" xr:uid="{00000000-0005-0000-0000-000016AF0000}"/>
    <cellStyle name="Total 2 2 2 2 2 9 5 2" xfId="44590" xr:uid="{00000000-0005-0000-0000-000017AF0000}"/>
    <cellStyle name="Total 2 2 2 2 2 9 5 3" xfId="44591" xr:uid="{00000000-0005-0000-0000-000018AF0000}"/>
    <cellStyle name="Total 2 2 2 2 2 9 6" xfId="44592" xr:uid="{00000000-0005-0000-0000-000019AF0000}"/>
    <cellStyle name="Total 2 2 2 2 2 9 6 2" xfId="44593" xr:uid="{00000000-0005-0000-0000-00001AAF0000}"/>
    <cellStyle name="Total 2 2 2 2 2 9 6 3" xfId="44594" xr:uid="{00000000-0005-0000-0000-00001BAF0000}"/>
    <cellStyle name="Total 2 2 2 2 2 9 7" xfId="44595" xr:uid="{00000000-0005-0000-0000-00001CAF0000}"/>
    <cellStyle name="Total 2 2 2 2 2 9 7 2" xfId="44596" xr:uid="{00000000-0005-0000-0000-00001DAF0000}"/>
    <cellStyle name="Total 2 2 2 2 2 9 7 3" xfId="44597" xr:uid="{00000000-0005-0000-0000-00001EAF0000}"/>
    <cellStyle name="Total 2 2 2 2 2 9 8" xfId="44598" xr:uid="{00000000-0005-0000-0000-00001FAF0000}"/>
    <cellStyle name="Total 2 2 2 2 2 9 8 2" xfId="44599" xr:uid="{00000000-0005-0000-0000-000020AF0000}"/>
    <cellStyle name="Total 2 2 2 2 2 9 8 3" xfId="44600" xr:uid="{00000000-0005-0000-0000-000021AF0000}"/>
    <cellStyle name="Total 2 2 2 2 2 9 9" xfId="44601" xr:uid="{00000000-0005-0000-0000-000022AF0000}"/>
    <cellStyle name="Total 2 2 2 2 2 9 9 2" xfId="44602" xr:uid="{00000000-0005-0000-0000-000023AF0000}"/>
    <cellStyle name="Total 2 2 2 2 2 9 9 3" xfId="44603" xr:uid="{00000000-0005-0000-0000-000024AF0000}"/>
    <cellStyle name="Total 2 2 2 2 3" xfId="44604" xr:uid="{00000000-0005-0000-0000-000025AF0000}"/>
    <cellStyle name="Total 2 2 2 2 3 10" xfId="44605" xr:uid="{00000000-0005-0000-0000-000026AF0000}"/>
    <cellStyle name="Total 2 2 2 2 3 10 2" xfId="44606" xr:uid="{00000000-0005-0000-0000-000027AF0000}"/>
    <cellStyle name="Total 2 2 2 2 3 10 3" xfId="44607" xr:uid="{00000000-0005-0000-0000-000028AF0000}"/>
    <cellStyle name="Total 2 2 2 2 3 11" xfId="44608" xr:uid="{00000000-0005-0000-0000-000029AF0000}"/>
    <cellStyle name="Total 2 2 2 2 3 11 2" xfId="44609" xr:uid="{00000000-0005-0000-0000-00002AAF0000}"/>
    <cellStyle name="Total 2 2 2 2 3 11 3" xfId="44610" xr:uid="{00000000-0005-0000-0000-00002BAF0000}"/>
    <cellStyle name="Total 2 2 2 2 3 12" xfId="44611" xr:uid="{00000000-0005-0000-0000-00002CAF0000}"/>
    <cellStyle name="Total 2 2 2 2 3 12 2" xfId="44612" xr:uid="{00000000-0005-0000-0000-00002DAF0000}"/>
    <cellStyle name="Total 2 2 2 2 3 12 3" xfId="44613" xr:uid="{00000000-0005-0000-0000-00002EAF0000}"/>
    <cellStyle name="Total 2 2 2 2 3 13" xfId="44614" xr:uid="{00000000-0005-0000-0000-00002FAF0000}"/>
    <cellStyle name="Total 2 2 2 2 3 13 2" xfId="44615" xr:uid="{00000000-0005-0000-0000-000030AF0000}"/>
    <cellStyle name="Total 2 2 2 2 3 13 3" xfId="44616" xr:uid="{00000000-0005-0000-0000-000031AF0000}"/>
    <cellStyle name="Total 2 2 2 2 3 14" xfId="44617" xr:uid="{00000000-0005-0000-0000-000032AF0000}"/>
    <cellStyle name="Total 2 2 2 2 3 14 2" xfId="44618" xr:uid="{00000000-0005-0000-0000-000033AF0000}"/>
    <cellStyle name="Total 2 2 2 2 3 14 3" xfId="44619" xr:uid="{00000000-0005-0000-0000-000034AF0000}"/>
    <cellStyle name="Total 2 2 2 2 3 15" xfId="44620" xr:uid="{00000000-0005-0000-0000-000035AF0000}"/>
    <cellStyle name="Total 2 2 2 2 3 15 2" xfId="44621" xr:uid="{00000000-0005-0000-0000-000036AF0000}"/>
    <cellStyle name="Total 2 2 2 2 3 15 3" xfId="44622" xr:uid="{00000000-0005-0000-0000-000037AF0000}"/>
    <cellStyle name="Total 2 2 2 2 3 16" xfId="44623" xr:uid="{00000000-0005-0000-0000-000038AF0000}"/>
    <cellStyle name="Total 2 2 2 2 3 16 2" xfId="44624" xr:uid="{00000000-0005-0000-0000-000039AF0000}"/>
    <cellStyle name="Total 2 2 2 2 3 16 3" xfId="44625" xr:uid="{00000000-0005-0000-0000-00003AAF0000}"/>
    <cellStyle name="Total 2 2 2 2 3 17" xfId="44626" xr:uid="{00000000-0005-0000-0000-00003BAF0000}"/>
    <cellStyle name="Total 2 2 2 2 3 17 2" xfId="44627" xr:uid="{00000000-0005-0000-0000-00003CAF0000}"/>
    <cellStyle name="Total 2 2 2 2 3 17 3" xfId="44628" xr:uid="{00000000-0005-0000-0000-00003DAF0000}"/>
    <cellStyle name="Total 2 2 2 2 3 18" xfId="44629" xr:uid="{00000000-0005-0000-0000-00003EAF0000}"/>
    <cellStyle name="Total 2 2 2 2 3 19" xfId="44630" xr:uid="{00000000-0005-0000-0000-00003FAF0000}"/>
    <cellStyle name="Total 2 2 2 2 3 2" xfId="44631" xr:uid="{00000000-0005-0000-0000-000040AF0000}"/>
    <cellStyle name="Total 2 2 2 2 3 2 2" xfId="44632" xr:uid="{00000000-0005-0000-0000-000041AF0000}"/>
    <cellStyle name="Total 2 2 2 2 3 2 2 2" xfId="44633" xr:uid="{00000000-0005-0000-0000-000042AF0000}"/>
    <cellStyle name="Total 2 2 2 2 3 2 2 3" xfId="44634" xr:uid="{00000000-0005-0000-0000-000043AF0000}"/>
    <cellStyle name="Total 2 2 2 2 3 2 2 4" xfId="44635" xr:uid="{00000000-0005-0000-0000-000044AF0000}"/>
    <cellStyle name="Total 2 2 2 2 3 2 3" xfId="44636" xr:uid="{00000000-0005-0000-0000-000045AF0000}"/>
    <cellStyle name="Total 2 2 2 2 3 2 4" xfId="44637" xr:uid="{00000000-0005-0000-0000-000046AF0000}"/>
    <cellStyle name="Total 2 2 2 2 3 3" xfId="44638" xr:uid="{00000000-0005-0000-0000-000047AF0000}"/>
    <cellStyle name="Total 2 2 2 2 3 3 2" xfId="44639" xr:uid="{00000000-0005-0000-0000-000048AF0000}"/>
    <cellStyle name="Total 2 2 2 2 3 3 2 2" xfId="44640" xr:uid="{00000000-0005-0000-0000-000049AF0000}"/>
    <cellStyle name="Total 2 2 2 2 3 3 2 3" xfId="44641" xr:uid="{00000000-0005-0000-0000-00004AAF0000}"/>
    <cellStyle name="Total 2 2 2 2 3 3 2 4" xfId="44642" xr:uid="{00000000-0005-0000-0000-00004BAF0000}"/>
    <cellStyle name="Total 2 2 2 2 3 3 3" xfId="44643" xr:uid="{00000000-0005-0000-0000-00004CAF0000}"/>
    <cellStyle name="Total 2 2 2 2 3 3 4" xfId="44644" xr:uid="{00000000-0005-0000-0000-00004DAF0000}"/>
    <cellStyle name="Total 2 2 2 2 3 4" xfId="44645" xr:uid="{00000000-0005-0000-0000-00004EAF0000}"/>
    <cellStyle name="Total 2 2 2 2 3 4 2" xfId="44646" xr:uid="{00000000-0005-0000-0000-00004FAF0000}"/>
    <cellStyle name="Total 2 2 2 2 3 4 2 2" xfId="44647" xr:uid="{00000000-0005-0000-0000-000050AF0000}"/>
    <cellStyle name="Total 2 2 2 2 3 4 2 3" xfId="44648" xr:uid="{00000000-0005-0000-0000-000051AF0000}"/>
    <cellStyle name="Total 2 2 2 2 3 4 2 4" xfId="44649" xr:uid="{00000000-0005-0000-0000-000052AF0000}"/>
    <cellStyle name="Total 2 2 2 2 3 4 3" xfId="44650" xr:uid="{00000000-0005-0000-0000-000053AF0000}"/>
    <cellStyle name="Total 2 2 2 2 3 4 4" xfId="44651" xr:uid="{00000000-0005-0000-0000-000054AF0000}"/>
    <cellStyle name="Total 2 2 2 2 3 5" xfId="44652" xr:uid="{00000000-0005-0000-0000-000055AF0000}"/>
    <cellStyle name="Total 2 2 2 2 3 5 2" xfId="44653" xr:uid="{00000000-0005-0000-0000-000056AF0000}"/>
    <cellStyle name="Total 2 2 2 2 3 5 2 2" xfId="44654" xr:uid="{00000000-0005-0000-0000-000057AF0000}"/>
    <cellStyle name="Total 2 2 2 2 3 5 2 3" xfId="44655" xr:uid="{00000000-0005-0000-0000-000058AF0000}"/>
    <cellStyle name="Total 2 2 2 2 3 5 2 4" xfId="44656" xr:uid="{00000000-0005-0000-0000-000059AF0000}"/>
    <cellStyle name="Total 2 2 2 2 3 5 3" xfId="44657" xr:uid="{00000000-0005-0000-0000-00005AAF0000}"/>
    <cellStyle name="Total 2 2 2 2 3 5 4" xfId="44658" xr:uid="{00000000-0005-0000-0000-00005BAF0000}"/>
    <cellStyle name="Total 2 2 2 2 3 6" xfId="44659" xr:uid="{00000000-0005-0000-0000-00005CAF0000}"/>
    <cellStyle name="Total 2 2 2 2 3 6 2" xfId="44660" xr:uid="{00000000-0005-0000-0000-00005DAF0000}"/>
    <cellStyle name="Total 2 2 2 2 3 6 2 2" xfId="44661" xr:uid="{00000000-0005-0000-0000-00005EAF0000}"/>
    <cellStyle name="Total 2 2 2 2 3 6 2 3" xfId="44662" xr:uid="{00000000-0005-0000-0000-00005FAF0000}"/>
    <cellStyle name="Total 2 2 2 2 3 6 2 4" xfId="44663" xr:uid="{00000000-0005-0000-0000-000060AF0000}"/>
    <cellStyle name="Total 2 2 2 2 3 6 3" xfId="44664" xr:uid="{00000000-0005-0000-0000-000061AF0000}"/>
    <cellStyle name="Total 2 2 2 2 3 6 4" xfId="44665" xr:uid="{00000000-0005-0000-0000-000062AF0000}"/>
    <cellStyle name="Total 2 2 2 2 3 7" xfId="44666" xr:uid="{00000000-0005-0000-0000-000063AF0000}"/>
    <cellStyle name="Total 2 2 2 2 3 7 2" xfId="44667" xr:uid="{00000000-0005-0000-0000-000064AF0000}"/>
    <cellStyle name="Total 2 2 2 2 3 7 2 2" xfId="44668" xr:uid="{00000000-0005-0000-0000-000065AF0000}"/>
    <cellStyle name="Total 2 2 2 2 3 7 2 3" xfId="44669" xr:uid="{00000000-0005-0000-0000-000066AF0000}"/>
    <cellStyle name="Total 2 2 2 2 3 7 2 4" xfId="44670" xr:uid="{00000000-0005-0000-0000-000067AF0000}"/>
    <cellStyle name="Total 2 2 2 2 3 7 3" xfId="44671" xr:uid="{00000000-0005-0000-0000-000068AF0000}"/>
    <cellStyle name="Total 2 2 2 2 3 7 4" xfId="44672" xr:uid="{00000000-0005-0000-0000-000069AF0000}"/>
    <cellStyle name="Total 2 2 2 2 3 8" xfId="44673" xr:uid="{00000000-0005-0000-0000-00006AAF0000}"/>
    <cellStyle name="Total 2 2 2 2 3 8 2" xfId="44674" xr:uid="{00000000-0005-0000-0000-00006BAF0000}"/>
    <cellStyle name="Total 2 2 2 2 3 8 2 2" xfId="44675" xr:uid="{00000000-0005-0000-0000-00006CAF0000}"/>
    <cellStyle name="Total 2 2 2 2 3 8 2 3" xfId="44676" xr:uid="{00000000-0005-0000-0000-00006DAF0000}"/>
    <cellStyle name="Total 2 2 2 2 3 8 2 4" xfId="44677" xr:uid="{00000000-0005-0000-0000-00006EAF0000}"/>
    <cellStyle name="Total 2 2 2 2 3 8 3" xfId="44678" xr:uid="{00000000-0005-0000-0000-00006FAF0000}"/>
    <cellStyle name="Total 2 2 2 2 3 8 4" xfId="44679" xr:uid="{00000000-0005-0000-0000-000070AF0000}"/>
    <cellStyle name="Total 2 2 2 2 3 9" xfId="44680" xr:uid="{00000000-0005-0000-0000-000071AF0000}"/>
    <cellStyle name="Total 2 2 2 2 3 9 2" xfId="44681" xr:uid="{00000000-0005-0000-0000-000072AF0000}"/>
    <cellStyle name="Total 2 2 2 2 3 9 3" xfId="44682" xr:uid="{00000000-0005-0000-0000-000073AF0000}"/>
    <cellStyle name="Total 2 2 2 2 4" xfId="44683" xr:uid="{00000000-0005-0000-0000-000074AF0000}"/>
    <cellStyle name="Total 2 2 2 2 4 10" xfId="44684" xr:uid="{00000000-0005-0000-0000-000075AF0000}"/>
    <cellStyle name="Total 2 2 2 2 4 10 2" xfId="44685" xr:uid="{00000000-0005-0000-0000-000076AF0000}"/>
    <cellStyle name="Total 2 2 2 2 4 10 3" xfId="44686" xr:uid="{00000000-0005-0000-0000-000077AF0000}"/>
    <cellStyle name="Total 2 2 2 2 4 11" xfId="44687" xr:uid="{00000000-0005-0000-0000-000078AF0000}"/>
    <cellStyle name="Total 2 2 2 2 4 12" xfId="44688" xr:uid="{00000000-0005-0000-0000-000079AF0000}"/>
    <cellStyle name="Total 2 2 2 2 4 2" xfId="44689" xr:uid="{00000000-0005-0000-0000-00007AAF0000}"/>
    <cellStyle name="Total 2 2 2 2 4 2 2" xfId="44690" xr:uid="{00000000-0005-0000-0000-00007BAF0000}"/>
    <cellStyle name="Total 2 2 2 2 4 2 3" xfId="44691" xr:uid="{00000000-0005-0000-0000-00007CAF0000}"/>
    <cellStyle name="Total 2 2 2 2 4 3" xfId="44692" xr:uid="{00000000-0005-0000-0000-00007DAF0000}"/>
    <cellStyle name="Total 2 2 2 2 4 3 2" xfId="44693" xr:uid="{00000000-0005-0000-0000-00007EAF0000}"/>
    <cellStyle name="Total 2 2 2 2 4 3 3" xfId="44694" xr:uid="{00000000-0005-0000-0000-00007FAF0000}"/>
    <cellStyle name="Total 2 2 2 2 4 4" xfId="44695" xr:uid="{00000000-0005-0000-0000-000080AF0000}"/>
    <cellStyle name="Total 2 2 2 2 4 4 2" xfId="44696" xr:uid="{00000000-0005-0000-0000-000081AF0000}"/>
    <cellStyle name="Total 2 2 2 2 4 4 3" xfId="44697" xr:uid="{00000000-0005-0000-0000-000082AF0000}"/>
    <cellStyle name="Total 2 2 2 2 4 5" xfId="44698" xr:uid="{00000000-0005-0000-0000-000083AF0000}"/>
    <cellStyle name="Total 2 2 2 2 4 5 2" xfId="44699" xr:uid="{00000000-0005-0000-0000-000084AF0000}"/>
    <cellStyle name="Total 2 2 2 2 4 5 3" xfId="44700" xr:uid="{00000000-0005-0000-0000-000085AF0000}"/>
    <cellStyle name="Total 2 2 2 2 4 6" xfId="44701" xr:uid="{00000000-0005-0000-0000-000086AF0000}"/>
    <cellStyle name="Total 2 2 2 2 4 6 2" xfId="44702" xr:uid="{00000000-0005-0000-0000-000087AF0000}"/>
    <cellStyle name="Total 2 2 2 2 4 6 3" xfId="44703" xr:uid="{00000000-0005-0000-0000-000088AF0000}"/>
    <cellStyle name="Total 2 2 2 2 4 7" xfId="44704" xr:uid="{00000000-0005-0000-0000-000089AF0000}"/>
    <cellStyle name="Total 2 2 2 2 4 7 2" xfId="44705" xr:uid="{00000000-0005-0000-0000-00008AAF0000}"/>
    <cellStyle name="Total 2 2 2 2 4 7 3" xfId="44706" xr:uid="{00000000-0005-0000-0000-00008BAF0000}"/>
    <cellStyle name="Total 2 2 2 2 4 8" xfId="44707" xr:uid="{00000000-0005-0000-0000-00008CAF0000}"/>
    <cellStyle name="Total 2 2 2 2 4 8 2" xfId="44708" xr:uid="{00000000-0005-0000-0000-00008DAF0000}"/>
    <cellStyle name="Total 2 2 2 2 4 8 3" xfId="44709" xr:uid="{00000000-0005-0000-0000-00008EAF0000}"/>
    <cellStyle name="Total 2 2 2 2 4 9" xfId="44710" xr:uid="{00000000-0005-0000-0000-00008FAF0000}"/>
    <cellStyle name="Total 2 2 2 2 4 9 2" xfId="44711" xr:uid="{00000000-0005-0000-0000-000090AF0000}"/>
    <cellStyle name="Total 2 2 2 2 4 9 3" xfId="44712" xr:uid="{00000000-0005-0000-0000-000091AF0000}"/>
    <cellStyle name="Total 2 2 2 2 5" xfId="44713" xr:uid="{00000000-0005-0000-0000-000092AF0000}"/>
    <cellStyle name="Total 2 2 2 2 5 10" xfId="44714" xr:uid="{00000000-0005-0000-0000-000093AF0000}"/>
    <cellStyle name="Total 2 2 2 2 5 10 2" xfId="44715" xr:uid="{00000000-0005-0000-0000-000094AF0000}"/>
    <cellStyle name="Total 2 2 2 2 5 10 3" xfId="44716" xr:uid="{00000000-0005-0000-0000-000095AF0000}"/>
    <cellStyle name="Total 2 2 2 2 5 11" xfId="44717" xr:uid="{00000000-0005-0000-0000-000096AF0000}"/>
    <cellStyle name="Total 2 2 2 2 5 12" xfId="44718" xr:uid="{00000000-0005-0000-0000-000097AF0000}"/>
    <cellStyle name="Total 2 2 2 2 5 2" xfId="44719" xr:uid="{00000000-0005-0000-0000-000098AF0000}"/>
    <cellStyle name="Total 2 2 2 2 5 2 2" xfId="44720" xr:uid="{00000000-0005-0000-0000-000099AF0000}"/>
    <cellStyle name="Total 2 2 2 2 5 2 3" xfId="44721" xr:uid="{00000000-0005-0000-0000-00009AAF0000}"/>
    <cellStyle name="Total 2 2 2 2 5 3" xfId="44722" xr:uid="{00000000-0005-0000-0000-00009BAF0000}"/>
    <cellStyle name="Total 2 2 2 2 5 3 2" xfId="44723" xr:uid="{00000000-0005-0000-0000-00009CAF0000}"/>
    <cellStyle name="Total 2 2 2 2 5 3 3" xfId="44724" xr:uid="{00000000-0005-0000-0000-00009DAF0000}"/>
    <cellStyle name="Total 2 2 2 2 5 4" xfId="44725" xr:uid="{00000000-0005-0000-0000-00009EAF0000}"/>
    <cellStyle name="Total 2 2 2 2 5 4 2" xfId="44726" xr:uid="{00000000-0005-0000-0000-00009FAF0000}"/>
    <cellStyle name="Total 2 2 2 2 5 4 3" xfId="44727" xr:uid="{00000000-0005-0000-0000-0000A0AF0000}"/>
    <cellStyle name="Total 2 2 2 2 5 5" xfId="44728" xr:uid="{00000000-0005-0000-0000-0000A1AF0000}"/>
    <cellStyle name="Total 2 2 2 2 5 5 2" xfId="44729" xr:uid="{00000000-0005-0000-0000-0000A2AF0000}"/>
    <cellStyle name="Total 2 2 2 2 5 5 3" xfId="44730" xr:uid="{00000000-0005-0000-0000-0000A3AF0000}"/>
    <cellStyle name="Total 2 2 2 2 5 6" xfId="44731" xr:uid="{00000000-0005-0000-0000-0000A4AF0000}"/>
    <cellStyle name="Total 2 2 2 2 5 6 2" xfId="44732" xr:uid="{00000000-0005-0000-0000-0000A5AF0000}"/>
    <cellStyle name="Total 2 2 2 2 5 6 3" xfId="44733" xr:uid="{00000000-0005-0000-0000-0000A6AF0000}"/>
    <cellStyle name="Total 2 2 2 2 5 7" xfId="44734" xr:uid="{00000000-0005-0000-0000-0000A7AF0000}"/>
    <cellStyle name="Total 2 2 2 2 5 7 2" xfId="44735" xr:uid="{00000000-0005-0000-0000-0000A8AF0000}"/>
    <cellStyle name="Total 2 2 2 2 5 7 3" xfId="44736" xr:uid="{00000000-0005-0000-0000-0000A9AF0000}"/>
    <cellStyle name="Total 2 2 2 2 5 8" xfId="44737" xr:uid="{00000000-0005-0000-0000-0000AAAF0000}"/>
    <cellStyle name="Total 2 2 2 2 5 8 2" xfId="44738" xr:uid="{00000000-0005-0000-0000-0000ABAF0000}"/>
    <cellStyle name="Total 2 2 2 2 5 8 3" xfId="44739" xr:uid="{00000000-0005-0000-0000-0000ACAF0000}"/>
    <cellStyle name="Total 2 2 2 2 5 9" xfId="44740" xr:uid="{00000000-0005-0000-0000-0000ADAF0000}"/>
    <cellStyle name="Total 2 2 2 2 5 9 2" xfId="44741" xr:uid="{00000000-0005-0000-0000-0000AEAF0000}"/>
    <cellStyle name="Total 2 2 2 2 5 9 3" xfId="44742" xr:uid="{00000000-0005-0000-0000-0000AFAF0000}"/>
    <cellStyle name="Total 2 2 2 2 6" xfId="44743" xr:uid="{00000000-0005-0000-0000-0000B0AF0000}"/>
    <cellStyle name="Total 2 2 2 2 6 2" xfId="44744" xr:uid="{00000000-0005-0000-0000-0000B1AF0000}"/>
    <cellStyle name="Total 2 2 2 2 6 2 2" xfId="44745" xr:uid="{00000000-0005-0000-0000-0000B2AF0000}"/>
    <cellStyle name="Total 2 2 2 2 6 2 3" xfId="44746" xr:uid="{00000000-0005-0000-0000-0000B3AF0000}"/>
    <cellStyle name="Total 2 2 2 2 6 2 4" xfId="44747" xr:uid="{00000000-0005-0000-0000-0000B4AF0000}"/>
    <cellStyle name="Total 2 2 2 2 6 3" xfId="44748" xr:uid="{00000000-0005-0000-0000-0000B5AF0000}"/>
    <cellStyle name="Total 2 2 2 2 6 4" xfId="44749" xr:uid="{00000000-0005-0000-0000-0000B6AF0000}"/>
    <cellStyle name="Total 2 2 2 2 7" xfId="44750" xr:uid="{00000000-0005-0000-0000-0000B7AF0000}"/>
    <cellStyle name="Total 2 2 2 2 7 2" xfId="44751" xr:uid="{00000000-0005-0000-0000-0000B8AF0000}"/>
    <cellStyle name="Total 2 2 2 2 7 2 2" xfId="44752" xr:uid="{00000000-0005-0000-0000-0000B9AF0000}"/>
    <cellStyle name="Total 2 2 2 2 7 2 3" xfId="44753" xr:uid="{00000000-0005-0000-0000-0000BAAF0000}"/>
    <cellStyle name="Total 2 2 2 2 7 2 4" xfId="44754" xr:uid="{00000000-0005-0000-0000-0000BBAF0000}"/>
    <cellStyle name="Total 2 2 2 2 7 3" xfId="44755" xr:uid="{00000000-0005-0000-0000-0000BCAF0000}"/>
    <cellStyle name="Total 2 2 2 2 7 4" xfId="44756" xr:uid="{00000000-0005-0000-0000-0000BDAF0000}"/>
    <cellStyle name="Total 2 2 2 2 8" xfId="44757" xr:uid="{00000000-0005-0000-0000-0000BEAF0000}"/>
    <cellStyle name="Total 2 2 2 2 8 2" xfId="44758" xr:uid="{00000000-0005-0000-0000-0000BFAF0000}"/>
    <cellStyle name="Total 2 2 2 2 8 2 2" xfId="44759" xr:uid="{00000000-0005-0000-0000-0000C0AF0000}"/>
    <cellStyle name="Total 2 2 2 2 8 2 3" xfId="44760" xr:uid="{00000000-0005-0000-0000-0000C1AF0000}"/>
    <cellStyle name="Total 2 2 2 2 8 2 4" xfId="44761" xr:uid="{00000000-0005-0000-0000-0000C2AF0000}"/>
    <cellStyle name="Total 2 2 2 2 8 3" xfId="44762" xr:uid="{00000000-0005-0000-0000-0000C3AF0000}"/>
    <cellStyle name="Total 2 2 2 2 8 4" xfId="44763" xr:uid="{00000000-0005-0000-0000-0000C4AF0000}"/>
    <cellStyle name="Total 2 2 2 2 9" xfId="44764" xr:uid="{00000000-0005-0000-0000-0000C5AF0000}"/>
    <cellStyle name="Total 2 2 2 2 9 2" xfId="44765" xr:uid="{00000000-0005-0000-0000-0000C6AF0000}"/>
    <cellStyle name="Total 2 2 2 2 9 2 2" xfId="44766" xr:uid="{00000000-0005-0000-0000-0000C7AF0000}"/>
    <cellStyle name="Total 2 2 2 2 9 2 3" xfId="44767" xr:uid="{00000000-0005-0000-0000-0000C8AF0000}"/>
    <cellStyle name="Total 2 2 2 2 9 2 4" xfId="44768" xr:uid="{00000000-0005-0000-0000-0000C9AF0000}"/>
    <cellStyle name="Total 2 2 2 2 9 3" xfId="44769" xr:uid="{00000000-0005-0000-0000-0000CAAF0000}"/>
    <cellStyle name="Total 2 2 2 2 9 4" xfId="44770" xr:uid="{00000000-0005-0000-0000-0000CBAF0000}"/>
    <cellStyle name="Total 2 2 2 3" xfId="424" xr:uid="{00000000-0005-0000-0000-0000CCAF0000}"/>
    <cellStyle name="Total 2 2 2 3 10" xfId="44771" xr:uid="{00000000-0005-0000-0000-0000CDAF0000}"/>
    <cellStyle name="Total 2 2 2 3 10 2" xfId="44772" xr:uid="{00000000-0005-0000-0000-0000CEAF0000}"/>
    <cellStyle name="Total 2 2 2 3 10 3" xfId="44773" xr:uid="{00000000-0005-0000-0000-0000CFAF0000}"/>
    <cellStyle name="Total 2 2 2 3 11" xfId="58367" xr:uid="{00000000-0005-0000-0000-0000D0AF0000}"/>
    <cellStyle name="Total 2 2 2 3 2" xfId="44774" xr:uid="{00000000-0005-0000-0000-0000D1AF0000}"/>
    <cellStyle name="Total 2 2 2 3 2 10" xfId="44775" xr:uid="{00000000-0005-0000-0000-0000D2AF0000}"/>
    <cellStyle name="Total 2 2 2 3 2 10 10" xfId="44776" xr:uid="{00000000-0005-0000-0000-0000D3AF0000}"/>
    <cellStyle name="Total 2 2 2 3 2 10 11" xfId="44777" xr:uid="{00000000-0005-0000-0000-0000D4AF0000}"/>
    <cellStyle name="Total 2 2 2 3 2 10 12" xfId="44778" xr:uid="{00000000-0005-0000-0000-0000D5AF0000}"/>
    <cellStyle name="Total 2 2 2 3 2 10 2" xfId="44779" xr:uid="{00000000-0005-0000-0000-0000D6AF0000}"/>
    <cellStyle name="Total 2 2 2 3 2 10 2 2" xfId="44780" xr:uid="{00000000-0005-0000-0000-0000D7AF0000}"/>
    <cellStyle name="Total 2 2 2 3 2 10 2 3" xfId="44781" xr:uid="{00000000-0005-0000-0000-0000D8AF0000}"/>
    <cellStyle name="Total 2 2 2 3 2 10 3" xfId="44782" xr:uid="{00000000-0005-0000-0000-0000D9AF0000}"/>
    <cellStyle name="Total 2 2 2 3 2 10 3 2" xfId="44783" xr:uid="{00000000-0005-0000-0000-0000DAAF0000}"/>
    <cellStyle name="Total 2 2 2 3 2 10 3 3" xfId="44784" xr:uid="{00000000-0005-0000-0000-0000DBAF0000}"/>
    <cellStyle name="Total 2 2 2 3 2 10 4" xfId="44785" xr:uid="{00000000-0005-0000-0000-0000DCAF0000}"/>
    <cellStyle name="Total 2 2 2 3 2 10 4 2" xfId="44786" xr:uid="{00000000-0005-0000-0000-0000DDAF0000}"/>
    <cellStyle name="Total 2 2 2 3 2 10 4 3" xfId="44787" xr:uid="{00000000-0005-0000-0000-0000DEAF0000}"/>
    <cellStyle name="Total 2 2 2 3 2 10 5" xfId="44788" xr:uid="{00000000-0005-0000-0000-0000DFAF0000}"/>
    <cellStyle name="Total 2 2 2 3 2 10 5 2" xfId="44789" xr:uid="{00000000-0005-0000-0000-0000E0AF0000}"/>
    <cellStyle name="Total 2 2 2 3 2 10 5 3" xfId="44790" xr:uid="{00000000-0005-0000-0000-0000E1AF0000}"/>
    <cellStyle name="Total 2 2 2 3 2 10 6" xfId="44791" xr:uid="{00000000-0005-0000-0000-0000E2AF0000}"/>
    <cellStyle name="Total 2 2 2 3 2 10 6 2" xfId="44792" xr:uid="{00000000-0005-0000-0000-0000E3AF0000}"/>
    <cellStyle name="Total 2 2 2 3 2 10 6 3" xfId="44793" xr:uid="{00000000-0005-0000-0000-0000E4AF0000}"/>
    <cellStyle name="Total 2 2 2 3 2 10 7" xfId="44794" xr:uid="{00000000-0005-0000-0000-0000E5AF0000}"/>
    <cellStyle name="Total 2 2 2 3 2 10 7 2" xfId="44795" xr:uid="{00000000-0005-0000-0000-0000E6AF0000}"/>
    <cellStyle name="Total 2 2 2 3 2 10 7 3" xfId="44796" xr:uid="{00000000-0005-0000-0000-0000E7AF0000}"/>
    <cellStyle name="Total 2 2 2 3 2 10 8" xfId="44797" xr:uid="{00000000-0005-0000-0000-0000E8AF0000}"/>
    <cellStyle name="Total 2 2 2 3 2 10 8 2" xfId="44798" xr:uid="{00000000-0005-0000-0000-0000E9AF0000}"/>
    <cellStyle name="Total 2 2 2 3 2 10 8 3" xfId="44799" xr:uid="{00000000-0005-0000-0000-0000EAAF0000}"/>
    <cellStyle name="Total 2 2 2 3 2 10 9" xfId="44800" xr:uid="{00000000-0005-0000-0000-0000EBAF0000}"/>
    <cellStyle name="Total 2 2 2 3 2 10 9 2" xfId="44801" xr:uid="{00000000-0005-0000-0000-0000ECAF0000}"/>
    <cellStyle name="Total 2 2 2 3 2 10 9 3" xfId="44802" xr:uid="{00000000-0005-0000-0000-0000EDAF0000}"/>
    <cellStyle name="Total 2 2 2 3 2 11" xfId="44803" xr:uid="{00000000-0005-0000-0000-0000EEAF0000}"/>
    <cellStyle name="Total 2 2 2 3 2 11 2" xfId="44804" xr:uid="{00000000-0005-0000-0000-0000EFAF0000}"/>
    <cellStyle name="Total 2 2 2 3 2 11 3" xfId="44805" xr:uid="{00000000-0005-0000-0000-0000F0AF0000}"/>
    <cellStyle name="Total 2 2 2 3 2 12" xfId="44806" xr:uid="{00000000-0005-0000-0000-0000F1AF0000}"/>
    <cellStyle name="Total 2 2 2 3 2 12 2" xfId="44807" xr:uid="{00000000-0005-0000-0000-0000F2AF0000}"/>
    <cellStyle name="Total 2 2 2 3 2 12 3" xfId="44808" xr:uid="{00000000-0005-0000-0000-0000F3AF0000}"/>
    <cellStyle name="Total 2 2 2 3 2 13" xfId="44809" xr:uid="{00000000-0005-0000-0000-0000F4AF0000}"/>
    <cellStyle name="Total 2 2 2 3 2 13 2" xfId="44810" xr:uid="{00000000-0005-0000-0000-0000F5AF0000}"/>
    <cellStyle name="Total 2 2 2 3 2 13 3" xfId="44811" xr:uid="{00000000-0005-0000-0000-0000F6AF0000}"/>
    <cellStyle name="Total 2 2 2 3 2 14" xfId="44812" xr:uid="{00000000-0005-0000-0000-0000F7AF0000}"/>
    <cellStyle name="Total 2 2 2 3 2 14 2" xfId="44813" xr:uid="{00000000-0005-0000-0000-0000F8AF0000}"/>
    <cellStyle name="Total 2 2 2 3 2 14 3" xfId="44814" xr:uid="{00000000-0005-0000-0000-0000F9AF0000}"/>
    <cellStyle name="Total 2 2 2 3 2 15" xfId="44815" xr:uid="{00000000-0005-0000-0000-0000FAAF0000}"/>
    <cellStyle name="Total 2 2 2 3 2 15 2" xfId="44816" xr:uid="{00000000-0005-0000-0000-0000FBAF0000}"/>
    <cellStyle name="Total 2 2 2 3 2 15 3" xfId="44817" xr:uid="{00000000-0005-0000-0000-0000FCAF0000}"/>
    <cellStyle name="Total 2 2 2 3 2 16" xfId="44818" xr:uid="{00000000-0005-0000-0000-0000FDAF0000}"/>
    <cellStyle name="Total 2 2 2 3 2 16 2" xfId="44819" xr:uid="{00000000-0005-0000-0000-0000FEAF0000}"/>
    <cellStyle name="Total 2 2 2 3 2 16 3" xfId="44820" xr:uid="{00000000-0005-0000-0000-0000FFAF0000}"/>
    <cellStyle name="Total 2 2 2 3 2 17" xfId="44821" xr:uid="{00000000-0005-0000-0000-000000B00000}"/>
    <cellStyle name="Total 2 2 2 3 2 17 2" xfId="44822" xr:uid="{00000000-0005-0000-0000-000001B00000}"/>
    <cellStyle name="Total 2 2 2 3 2 17 3" xfId="44823" xr:uid="{00000000-0005-0000-0000-000002B00000}"/>
    <cellStyle name="Total 2 2 2 3 2 18" xfId="44824" xr:uid="{00000000-0005-0000-0000-000003B00000}"/>
    <cellStyle name="Total 2 2 2 3 2 18 2" xfId="44825" xr:uid="{00000000-0005-0000-0000-000004B00000}"/>
    <cellStyle name="Total 2 2 2 3 2 18 3" xfId="44826" xr:uid="{00000000-0005-0000-0000-000005B00000}"/>
    <cellStyle name="Total 2 2 2 3 2 19" xfId="44827" xr:uid="{00000000-0005-0000-0000-000006B00000}"/>
    <cellStyle name="Total 2 2 2 3 2 19 2" xfId="44828" xr:uid="{00000000-0005-0000-0000-000007B00000}"/>
    <cellStyle name="Total 2 2 2 3 2 19 3" xfId="44829" xr:uid="{00000000-0005-0000-0000-000008B00000}"/>
    <cellStyle name="Total 2 2 2 3 2 2" xfId="44830" xr:uid="{00000000-0005-0000-0000-000009B00000}"/>
    <cellStyle name="Total 2 2 2 3 2 2 10" xfId="44831" xr:uid="{00000000-0005-0000-0000-00000AB00000}"/>
    <cellStyle name="Total 2 2 2 3 2 2 11" xfId="44832" xr:uid="{00000000-0005-0000-0000-00000BB00000}"/>
    <cellStyle name="Total 2 2 2 3 2 2 12" xfId="44833" xr:uid="{00000000-0005-0000-0000-00000CB00000}"/>
    <cellStyle name="Total 2 2 2 3 2 2 2" xfId="44834" xr:uid="{00000000-0005-0000-0000-00000DB00000}"/>
    <cellStyle name="Total 2 2 2 3 2 2 2 2" xfId="44835" xr:uid="{00000000-0005-0000-0000-00000EB00000}"/>
    <cellStyle name="Total 2 2 2 3 2 2 2 3" xfId="44836" xr:uid="{00000000-0005-0000-0000-00000FB00000}"/>
    <cellStyle name="Total 2 2 2 3 2 2 3" xfId="44837" xr:uid="{00000000-0005-0000-0000-000010B00000}"/>
    <cellStyle name="Total 2 2 2 3 2 2 3 2" xfId="44838" xr:uid="{00000000-0005-0000-0000-000011B00000}"/>
    <cellStyle name="Total 2 2 2 3 2 2 3 3" xfId="44839" xr:uid="{00000000-0005-0000-0000-000012B00000}"/>
    <cellStyle name="Total 2 2 2 3 2 2 4" xfId="44840" xr:uid="{00000000-0005-0000-0000-000013B00000}"/>
    <cellStyle name="Total 2 2 2 3 2 2 4 2" xfId="44841" xr:uid="{00000000-0005-0000-0000-000014B00000}"/>
    <cellStyle name="Total 2 2 2 3 2 2 4 3" xfId="44842" xr:uid="{00000000-0005-0000-0000-000015B00000}"/>
    <cellStyle name="Total 2 2 2 3 2 2 5" xfId="44843" xr:uid="{00000000-0005-0000-0000-000016B00000}"/>
    <cellStyle name="Total 2 2 2 3 2 2 5 2" xfId="44844" xr:uid="{00000000-0005-0000-0000-000017B00000}"/>
    <cellStyle name="Total 2 2 2 3 2 2 5 3" xfId="44845" xr:uid="{00000000-0005-0000-0000-000018B00000}"/>
    <cellStyle name="Total 2 2 2 3 2 2 6" xfId="44846" xr:uid="{00000000-0005-0000-0000-000019B00000}"/>
    <cellStyle name="Total 2 2 2 3 2 2 6 2" xfId="44847" xr:uid="{00000000-0005-0000-0000-00001AB00000}"/>
    <cellStyle name="Total 2 2 2 3 2 2 6 3" xfId="44848" xr:uid="{00000000-0005-0000-0000-00001BB00000}"/>
    <cellStyle name="Total 2 2 2 3 2 2 7" xfId="44849" xr:uid="{00000000-0005-0000-0000-00001CB00000}"/>
    <cellStyle name="Total 2 2 2 3 2 2 7 2" xfId="44850" xr:uid="{00000000-0005-0000-0000-00001DB00000}"/>
    <cellStyle name="Total 2 2 2 3 2 2 7 3" xfId="44851" xr:uid="{00000000-0005-0000-0000-00001EB00000}"/>
    <cellStyle name="Total 2 2 2 3 2 2 8" xfId="44852" xr:uid="{00000000-0005-0000-0000-00001FB00000}"/>
    <cellStyle name="Total 2 2 2 3 2 2 8 2" xfId="44853" xr:uid="{00000000-0005-0000-0000-000020B00000}"/>
    <cellStyle name="Total 2 2 2 3 2 2 8 3" xfId="44854" xr:uid="{00000000-0005-0000-0000-000021B00000}"/>
    <cellStyle name="Total 2 2 2 3 2 2 9" xfId="44855" xr:uid="{00000000-0005-0000-0000-000022B00000}"/>
    <cellStyle name="Total 2 2 2 3 2 2 9 2" xfId="44856" xr:uid="{00000000-0005-0000-0000-000023B00000}"/>
    <cellStyle name="Total 2 2 2 3 2 2 9 3" xfId="44857" xr:uid="{00000000-0005-0000-0000-000024B00000}"/>
    <cellStyle name="Total 2 2 2 3 2 20" xfId="44858" xr:uid="{00000000-0005-0000-0000-000025B00000}"/>
    <cellStyle name="Total 2 2 2 3 2 21" xfId="44859" xr:uid="{00000000-0005-0000-0000-000026B00000}"/>
    <cellStyle name="Total 2 2 2 3 2 3" xfId="44860" xr:uid="{00000000-0005-0000-0000-000027B00000}"/>
    <cellStyle name="Total 2 2 2 3 2 3 10" xfId="44861" xr:uid="{00000000-0005-0000-0000-000028B00000}"/>
    <cellStyle name="Total 2 2 2 3 2 3 11" xfId="44862" xr:uid="{00000000-0005-0000-0000-000029B00000}"/>
    <cellStyle name="Total 2 2 2 3 2 3 12" xfId="44863" xr:uid="{00000000-0005-0000-0000-00002AB00000}"/>
    <cellStyle name="Total 2 2 2 3 2 3 2" xfId="44864" xr:uid="{00000000-0005-0000-0000-00002BB00000}"/>
    <cellStyle name="Total 2 2 2 3 2 3 2 2" xfId="44865" xr:uid="{00000000-0005-0000-0000-00002CB00000}"/>
    <cellStyle name="Total 2 2 2 3 2 3 2 3" xfId="44866" xr:uid="{00000000-0005-0000-0000-00002DB00000}"/>
    <cellStyle name="Total 2 2 2 3 2 3 3" xfId="44867" xr:uid="{00000000-0005-0000-0000-00002EB00000}"/>
    <cellStyle name="Total 2 2 2 3 2 3 3 2" xfId="44868" xr:uid="{00000000-0005-0000-0000-00002FB00000}"/>
    <cellStyle name="Total 2 2 2 3 2 3 3 3" xfId="44869" xr:uid="{00000000-0005-0000-0000-000030B00000}"/>
    <cellStyle name="Total 2 2 2 3 2 3 4" xfId="44870" xr:uid="{00000000-0005-0000-0000-000031B00000}"/>
    <cellStyle name="Total 2 2 2 3 2 3 4 2" xfId="44871" xr:uid="{00000000-0005-0000-0000-000032B00000}"/>
    <cellStyle name="Total 2 2 2 3 2 3 4 3" xfId="44872" xr:uid="{00000000-0005-0000-0000-000033B00000}"/>
    <cellStyle name="Total 2 2 2 3 2 3 5" xfId="44873" xr:uid="{00000000-0005-0000-0000-000034B00000}"/>
    <cellStyle name="Total 2 2 2 3 2 3 5 2" xfId="44874" xr:uid="{00000000-0005-0000-0000-000035B00000}"/>
    <cellStyle name="Total 2 2 2 3 2 3 5 3" xfId="44875" xr:uid="{00000000-0005-0000-0000-000036B00000}"/>
    <cellStyle name="Total 2 2 2 3 2 3 6" xfId="44876" xr:uid="{00000000-0005-0000-0000-000037B00000}"/>
    <cellStyle name="Total 2 2 2 3 2 3 6 2" xfId="44877" xr:uid="{00000000-0005-0000-0000-000038B00000}"/>
    <cellStyle name="Total 2 2 2 3 2 3 6 3" xfId="44878" xr:uid="{00000000-0005-0000-0000-000039B00000}"/>
    <cellStyle name="Total 2 2 2 3 2 3 7" xfId="44879" xr:uid="{00000000-0005-0000-0000-00003AB00000}"/>
    <cellStyle name="Total 2 2 2 3 2 3 7 2" xfId="44880" xr:uid="{00000000-0005-0000-0000-00003BB00000}"/>
    <cellStyle name="Total 2 2 2 3 2 3 7 3" xfId="44881" xr:uid="{00000000-0005-0000-0000-00003CB00000}"/>
    <cellStyle name="Total 2 2 2 3 2 3 8" xfId="44882" xr:uid="{00000000-0005-0000-0000-00003DB00000}"/>
    <cellStyle name="Total 2 2 2 3 2 3 8 2" xfId="44883" xr:uid="{00000000-0005-0000-0000-00003EB00000}"/>
    <cellStyle name="Total 2 2 2 3 2 3 8 3" xfId="44884" xr:uid="{00000000-0005-0000-0000-00003FB00000}"/>
    <cellStyle name="Total 2 2 2 3 2 3 9" xfId="44885" xr:uid="{00000000-0005-0000-0000-000040B00000}"/>
    <cellStyle name="Total 2 2 2 3 2 3 9 2" xfId="44886" xr:uid="{00000000-0005-0000-0000-000041B00000}"/>
    <cellStyle name="Total 2 2 2 3 2 3 9 3" xfId="44887" xr:uid="{00000000-0005-0000-0000-000042B00000}"/>
    <cellStyle name="Total 2 2 2 3 2 4" xfId="44888" xr:uid="{00000000-0005-0000-0000-000043B00000}"/>
    <cellStyle name="Total 2 2 2 3 2 4 10" xfId="44889" xr:uid="{00000000-0005-0000-0000-000044B00000}"/>
    <cellStyle name="Total 2 2 2 3 2 4 11" xfId="44890" xr:uid="{00000000-0005-0000-0000-000045B00000}"/>
    <cellStyle name="Total 2 2 2 3 2 4 12" xfId="44891" xr:uid="{00000000-0005-0000-0000-000046B00000}"/>
    <cellStyle name="Total 2 2 2 3 2 4 2" xfId="44892" xr:uid="{00000000-0005-0000-0000-000047B00000}"/>
    <cellStyle name="Total 2 2 2 3 2 4 2 2" xfId="44893" xr:uid="{00000000-0005-0000-0000-000048B00000}"/>
    <cellStyle name="Total 2 2 2 3 2 4 2 3" xfId="44894" xr:uid="{00000000-0005-0000-0000-000049B00000}"/>
    <cellStyle name="Total 2 2 2 3 2 4 3" xfId="44895" xr:uid="{00000000-0005-0000-0000-00004AB00000}"/>
    <cellStyle name="Total 2 2 2 3 2 4 3 2" xfId="44896" xr:uid="{00000000-0005-0000-0000-00004BB00000}"/>
    <cellStyle name="Total 2 2 2 3 2 4 3 3" xfId="44897" xr:uid="{00000000-0005-0000-0000-00004CB00000}"/>
    <cellStyle name="Total 2 2 2 3 2 4 4" xfId="44898" xr:uid="{00000000-0005-0000-0000-00004DB00000}"/>
    <cellStyle name="Total 2 2 2 3 2 4 4 2" xfId="44899" xr:uid="{00000000-0005-0000-0000-00004EB00000}"/>
    <cellStyle name="Total 2 2 2 3 2 4 4 3" xfId="44900" xr:uid="{00000000-0005-0000-0000-00004FB00000}"/>
    <cellStyle name="Total 2 2 2 3 2 4 5" xfId="44901" xr:uid="{00000000-0005-0000-0000-000050B00000}"/>
    <cellStyle name="Total 2 2 2 3 2 4 5 2" xfId="44902" xr:uid="{00000000-0005-0000-0000-000051B00000}"/>
    <cellStyle name="Total 2 2 2 3 2 4 5 3" xfId="44903" xr:uid="{00000000-0005-0000-0000-000052B00000}"/>
    <cellStyle name="Total 2 2 2 3 2 4 6" xfId="44904" xr:uid="{00000000-0005-0000-0000-000053B00000}"/>
    <cellStyle name="Total 2 2 2 3 2 4 6 2" xfId="44905" xr:uid="{00000000-0005-0000-0000-000054B00000}"/>
    <cellStyle name="Total 2 2 2 3 2 4 6 3" xfId="44906" xr:uid="{00000000-0005-0000-0000-000055B00000}"/>
    <cellStyle name="Total 2 2 2 3 2 4 7" xfId="44907" xr:uid="{00000000-0005-0000-0000-000056B00000}"/>
    <cellStyle name="Total 2 2 2 3 2 4 7 2" xfId="44908" xr:uid="{00000000-0005-0000-0000-000057B00000}"/>
    <cellStyle name="Total 2 2 2 3 2 4 7 3" xfId="44909" xr:uid="{00000000-0005-0000-0000-000058B00000}"/>
    <cellStyle name="Total 2 2 2 3 2 4 8" xfId="44910" xr:uid="{00000000-0005-0000-0000-000059B00000}"/>
    <cellStyle name="Total 2 2 2 3 2 4 8 2" xfId="44911" xr:uid="{00000000-0005-0000-0000-00005AB00000}"/>
    <cellStyle name="Total 2 2 2 3 2 4 8 3" xfId="44912" xr:uid="{00000000-0005-0000-0000-00005BB00000}"/>
    <cellStyle name="Total 2 2 2 3 2 4 9" xfId="44913" xr:uid="{00000000-0005-0000-0000-00005CB00000}"/>
    <cellStyle name="Total 2 2 2 3 2 4 9 2" xfId="44914" xr:uid="{00000000-0005-0000-0000-00005DB00000}"/>
    <cellStyle name="Total 2 2 2 3 2 4 9 3" xfId="44915" xr:uid="{00000000-0005-0000-0000-00005EB00000}"/>
    <cellStyle name="Total 2 2 2 3 2 5" xfId="44916" xr:uid="{00000000-0005-0000-0000-00005FB00000}"/>
    <cellStyle name="Total 2 2 2 3 2 5 10" xfId="44917" xr:uid="{00000000-0005-0000-0000-000060B00000}"/>
    <cellStyle name="Total 2 2 2 3 2 5 11" xfId="44918" xr:uid="{00000000-0005-0000-0000-000061B00000}"/>
    <cellStyle name="Total 2 2 2 3 2 5 12" xfId="44919" xr:uid="{00000000-0005-0000-0000-000062B00000}"/>
    <cellStyle name="Total 2 2 2 3 2 5 2" xfId="44920" xr:uid="{00000000-0005-0000-0000-000063B00000}"/>
    <cellStyle name="Total 2 2 2 3 2 5 2 2" xfId="44921" xr:uid="{00000000-0005-0000-0000-000064B00000}"/>
    <cellStyle name="Total 2 2 2 3 2 5 2 3" xfId="44922" xr:uid="{00000000-0005-0000-0000-000065B00000}"/>
    <cellStyle name="Total 2 2 2 3 2 5 3" xfId="44923" xr:uid="{00000000-0005-0000-0000-000066B00000}"/>
    <cellStyle name="Total 2 2 2 3 2 5 3 2" xfId="44924" xr:uid="{00000000-0005-0000-0000-000067B00000}"/>
    <cellStyle name="Total 2 2 2 3 2 5 3 3" xfId="44925" xr:uid="{00000000-0005-0000-0000-000068B00000}"/>
    <cellStyle name="Total 2 2 2 3 2 5 4" xfId="44926" xr:uid="{00000000-0005-0000-0000-000069B00000}"/>
    <cellStyle name="Total 2 2 2 3 2 5 4 2" xfId="44927" xr:uid="{00000000-0005-0000-0000-00006AB00000}"/>
    <cellStyle name="Total 2 2 2 3 2 5 4 3" xfId="44928" xr:uid="{00000000-0005-0000-0000-00006BB00000}"/>
    <cellStyle name="Total 2 2 2 3 2 5 5" xfId="44929" xr:uid="{00000000-0005-0000-0000-00006CB00000}"/>
    <cellStyle name="Total 2 2 2 3 2 5 5 2" xfId="44930" xr:uid="{00000000-0005-0000-0000-00006DB00000}"/>
    <cellStyle name="Total 2 2 2 3 2 5 5 3" xfId="44931" xr:uid="{00000000-0005-0000-0000-00006EB00000}"/>
    <cellStyle name="Total 2 2 2 3 2 5 6" xfId="44932" xr:uid="{00000000-0005-0000-0000-00006FB00000}"/>
    <cellStyle name="Total 2 2 2 3 2 5 6 2" xfId="44933" xr:uid="{00000000-0005-0000-0000-000070B00000}"/>
    <cellStyle name="Total 2 2 2 3 2 5 6 3" xfId="44934" xr:uid="{00000000-0005-0000-0000-000071B00000}"/>
    <cellStyle name="Total 2 2 2 3 2 5 7" xfId="44935" xr:uid="{00000000-0005-0000-0000-000072B00000}"/>
    <cellStyle name="Total 2 2 2 3 2 5 7 2" xfId="44936" xr:uid="{00000000-0005-0000-0000-000073B00000}"/>
    <cellStyle name="Total 2 2 2 3 2 5 7 3" xfId="44937" xr:uid="{00000000-0005-0000-0000-000074B00000}"/>
    <cellStyle name="Total 2 2 2 3 2 5 8" xfId="44938" xr:uid="{00000000-0005-0000-0000-000075B00000}"/>
    <cellStyle name="Total 2 2 2 3 2 5 8 2" xfId="44939" xr:uid="{00000000-0005-0000-0000-000076B00000}"/>
    <cellStyle name="Total 2 2 2 3 2 5 8 3" xfId="44940" xr:uid="{00000000-0005-0000-0000-000077B00000}"/>
    <cellStyle name="Total 2 2 2 3 2 5 9" xfId="44941" xr:uid="{00000000-0005-0000-0000-000078B00000}"/>
    <cellStyle name="Total 2 2 2 3 2 5 9 2" xfId="44942" xr:uid="{00000000-0005-0000-0000-000079B00000}"/>
    <cellStyle name="Total 2 2 2 3 2 5 9 3" xfId="44943" xr:uid="{00000000-0005-0000-0000-00007AB00000}"/>
    <cellStyle name="Total 2 2 2 3 2 6" xfId="44944" xr:uid="{00000000-0005-0000-0000-00007BB00000}"/>
    <cellStyle name="Total 2 2 2 3 2 6 10" xfId="44945" xr:uid="{00000000-0005-0000-0000-00007CB00000}"/>
    <cellStyle name="Total 2 2 2 3 2 6 11" xfId="44946" xr:uid="{00000000-0005-0000-0000-00007DB00000}"/>
    <cellStyle name="Total 2 2 2 3 2 6 12" xfId="44947" xr:uid="{00000000-0005-0000-0000-00007EB00000}"/>
    <cellStyle name="Total 2 2 2 3 2 6 2" xfId="44948" xr:uid="{00000000-0005-0000-0000-00007FB00000}"/>
    <cellStyle name="Total 2 2 2 3 2 6 2 2" xfId="44949" xr:uid="{00000000-0005-0000-0000-000080B00000}"/>
    <cellStyle name="Total 2 2 2 3 2 6 2 3" xfId="44950" xr:uid="{00000000-0005-0000-0000-000081B00000}"/>
    <cellStyle name="Total 2 2 2 3 2 6 3" xfId="44951" xr:uid="{00000000-0005-0000-0000-000082B00000}"/>
    <cellStyle name="Total 2 2 2 3 2 6 3 2" xfId="44952" xr:uid="{00000000-0005-0000-0000-000083B00000}"/>
    <cellStyle name="Total 2 2 2 3 2 6 3 3" xfId="44953" xr:uid="{00000000-0005-0000-0000-000084B00000}"/>
    <cellStyle name="Total 2 2 2 3 2 6 4" xfId="44954" xr:uid="{00000000-0005-0000-0000-000085B00000}"/>
    <cellStyle name="Total 2 2 2 3 2 6 4 2" xfId="44955" xr:uid="{00000000-0005-0000-0000-000086B00000}"/>
    <cellStyle name="Total 2 2 2 3 2 6 4 3" xfId="44956" xr:uid="{00000000-0005-0000-0000-000087B00000}"/>
    <cellStyle name="Total 2 2 2 3 2 6 5" xfId="44957" xr:uid="{00000000-0005-0000-0000-000088B00000}"/>
    <cellStyle name="Total 2 2 2 3 2 6 5 2" xfId="44958" xr:uid="{00000000-0005-0000-0000-000089B00000}"/>
    <cellStyle name="Total 2 2 2 3 2 6 5 3" xfId="44959" xr:uid="{00000000-0005-0000-0000-00008AB00000}"/>
    <cellStyle name="Total 2 2 2 3 2 6 6" xfId="44960" xr:uid="{00000000-0005-0000-0000-00008BB00000}"/>
    <cellStyle name="Total 2 2 2 3 2 6 6 2" xfId="44961" xr:uid="{00000000-0005-0000-0000-00008CB00000}"/>
    <cellStyle name="Total 2 2 2 3 2 6 6 3" xfId="44962" xr:uid="{00000000-0005-0000-0000-00008DB00000}"/>
    <cellStyle name="Total 2 2 2 3 2 6 7" xfId="44963" xr:uid="{00000000-0005-0000-0000-00008EB00000}"/>
    <cellStyle name="Total 2 2 2 3 2 6 7 2" xfId="44964" xr:uid="{00000000-0005-0000-0000-00008FB00000}"/>
    <cellStyle name="Total 2 2 2 3 2 6 7 3" xfId="44965" xr:uid="{00000000-0005-0000-0000-000090B00000}"/>
    <cellStyle name="Total 2 2 2 3 2 6 8" xfId="44966" xr:uid="{00000000-0005-0000-0000-000091B00000}"/>
    <cellStyle name="Total 2 2 2 3 2 6 8 2" xfId="44967" xr:uid="{00000000-0005-0000-0000-000092B00000}"/>
    <cellStyle name="Total 2 2 2 3 2 6 8 3" xfId="44968" xr:uid="{00000000-0005-0000-0000-000093B00000}"/>
    <cellStyle name="Total 2 2 2 3 2 6 9" xfId="44969" xr:uid="{00000000-0005-0000-0000-000094B00000}"/>
    <cellStyle name="Total 2 2 2 3 2 6 9 2" xfId="44970" xr:uid="{00000000-0005-0000-0000-000095B00000}"/>
    <cellStyle name="Total 2 2 2 3 2 6 9 3" xfId="44971" xr:uid="{00000000-0005-0000-0000-000096B00000}"/>
    <cellStyle name="Total 2 2 2 3 2 7" xfId="44972" xr:uid="{00000000-0005-0000-0000-000097B00000}"/>
    <cellStyle name="Total 2 2 2 3 2 7 10" xfId="44973" xr:uid="{00000000-0005-0000-0000-000098B00000}"/>
    <cellStyle name="Total 2 2 2 3 2 7 11" xfId="44974" xr:uid="{00000000-0005-0000-0000-000099B00000}"/>
    <cellStyle name="Total 2 2 2 3 2 7 12" xfId="44975" xr:uid="{00000000-0005-0000-0000-00009AB00000}"/>
    <cellStyle name="Total 2 2 2 3 2 7 2" xfId="44976" xr:uid="{00000000-0005-0000-0000-00009BB00000}"/>
    <cellStyle name="Total 2 2 2 3 2 7 2 2" xfId="44977" xr:uid="{00000000-0005-0000-0000-00009CB00000}"/>
    <cellStyle name="Total 2 2 2 3 2 7 2 3" xfId="44978" xr:uid="{00000000-0005-0000-0000-00009DB00000}"/>
    <cellStyle name="Total 2 2 2 3 2 7 3" xfId="44979" xr:uid="{00000000-0005-0000-0000-00009EB00000}"/>
    <cellStyle name="Total 2 2 2 3 2 7 3 2" xfId="44980" xr:uid="{00000000-0005-0000-0000-00009FB00000}"/>
    <cellStyle name="Total 2 2 2 3 2 7 3 3" xfId="44981" xr:uid="{00000000-0005-0000-0000-0000A0B00000}"/>
    <cellStyle name="Total 2 2 2 3 2 7 4" xfId="44982" xr:uid="{00000000-0005-0000-0000-0000A1B00000}"/>
    <cellStyle name="Total 2 2 2 3 2 7 4 2" xfId="44983" xr:uid="{00000000-0005-0000-0000-0000A2B00000}"/>
    <cellStyle name="Total 2 2 2 3 2 7 4 3" xfId="44984" xr:uid="{00000000-0005-0000-0000-0000A3B00000}"/>
    <cellStyle name="Total 2 2 2 3 2 7 5" xfId="44985" xr:uid="{00000000-0005-0000-0000-0000A4B00000}"/>
    <cellStyle name="Total 2 2 2 3 2 7 5 2" xfId="44986" xr:uid="{00000000-0005-0000-0000-0000A5B00000}"/>
    <cellStyle name="Total 2 2 2 3 2 7 5 3" xfId="44987" xr:uid="{00000000-0005-0000-0000-0000A6B00000}"/>
    <cellStyle name="Total 2 2 2 3 2 7 6" xfId="44988" xr:uid="{00000000-0005-0000-0000-0000A7B00000}"/>
    <cellStyle name="Total 2 2 2 3 2 7 6 2" xfId="44989" xr:uid="{00000000-0005-0000-0000-0000A8B00000}"/>
    <cellStyle name="Total 2 2 2 3 2 7 6 3" xfId="44990" xr:uid="{00000000-0005-0000-0000-0000A9B00000}"/>
    <cellStyle name="Total 2 2 2 3 2 7 7" xfId="44991" xr:uid="{00000000-0005-0000-0000-0000AAB00000}"/>
    <cellStyle name="Total 2 2 2 3 2 7 7 2" xfId="44992" xr:uid="{00000000-0005-0000-0000-0000ABB00000}"/>
    <cellStyle name="Total 2 2 2 3 2 7 7 3" xfId="44993" xr:uid="{00000000-0005-0000-0000-0000ACB00000}"/>
    <cellStyle name="Total 2 2 2 3 2 7 8" xfId="44994" xr:uid="{00000000-0005-0000-0000-0000ADB00000}"/>
    <cellStyle name="Total 2 2 2 3 2 7 8 2" xfId="44995" xr:uid="{00000000-0005-0000-0000-0000AEB00000}"/>
    <cellStyle name="Total 2 2 2 3 2 7 8 3" xfId="44996" xr:uid="{00000000-0005-0000-0000-0000AFB00000}"/>
    <cellStyle name="Total 2 2 2 3 2 7 9" xfId="44997" xr:uid="{00000000-0005-0000-0000-0000B0B00000}"/>
    <cellStyle name="Total 2 2 2 3 2 7 9 2" xfId="44998" xr:uid="{00000000-0005-0000-0000-0000B1B00000}"/>
    <cellStyle name="Total 2 2 2 3 2 7 9 3" xfId="44999" xr:uid="{00000000-0005-0000-0000-0000B2B00000}"/>
    <cellStyle name="Total 2 2 2 3 2 8" xfId="45000" xr:uid="{00000000-0005-0000-0000-0000B3B00000}"/>
    <cellStyle name="Total 2 2 2 3 2 8 10" xfId="45001" xr:uid="{00000000-0005-0000-0000-0000B4B00000}"/>
    <cellStyle name="Total 2 2 2 3 2 8 11" xfId="45002" xr:uid="{00000000-0005-0000-0000-0000B5B00000}"/>
    <cellStyle name="Total 2 2 2 3 2 8 12" xfId="45003" xr:uid="{00000000-0005-0000-0000-0000B6B00000}"/>
    <cellStyle name="Total 2 2 2 3 2 8 2" xfId="45004" xr:uid="{00000000-0005-0000-0000-0000B7B00000}"/>
    <cellStyle name="Total 2 2 2 3 2 8 2 2" xfId="45005" xr:uid="{00000000-0005-0000-0000-0000B8B00000}"/>
    <cellStyle name="Total 2 2 2 3 2 8 2 3" xfId="45006" xr:uid="{00000000-0005-0000-0000-0000B9B00000}"/>
    <cellStyle name="Total 2 2 2 3 2 8 3" xfId="45007" xr:uid="{00000000-0005-0000-0000-0000BAB00000}"/>
    <cellStyle name="Total 2 2 2 3 2 8 3 2" xfId="45008" xr:uid="{00000000-0005-0000-0000-0000BBB00000}"/>
    <cellStyle name="Total 2 2 2 3 2 8 3 3" xfId="45009" xr:uid="{00000000-0005-0000-0000-0000BCB00000}"/>
    <cellStyle name="Total 2 2 2 3 2 8 4" xfId="45010" xr:uid="{00000000-0005-0000-0000-0000BDB00000}"/>
    <cellStyle name="Total 2 2 2 3 2 8 4 2" xfId="45011" xr:uid="{00000000-0005-0000-0000-0000BEB00000}"/>
    <cellStyle name="Total 2 2 2 3 2 8 4 3" xfId="45012" xr:uid="{00000000-0005-0000-0000-0000BFB00000}"/>
    <cellStyle name="Total 2 2 2 3 2 8 5" xfId="45013" xr:uid="{00000000-0005-0000-0000-0000C0B00000}"/>
    <cellStyle name="Total 2 2 2 3 2 8 5 2" xfId="45014" xr:uid="{00000000-0005-0000-0000-0000C1B00000}"/>
    <cellStyle name="Total 2 2 2 3 2 8 5 3" xfId="45015" xr:uid="{00000000-0005-0000-0000-0000C2B00000}"/>
    <cellStyle name="Total 2 2 2 3 2 8 6" xfId="45016" xr:uid="{00000000-0005-0000-0000-0000C3B00000}"/>
    <cellStyle name="Total 2 2 2 3 2 8 6 2" xfId="45017" xr:uid="{00000000-0005-0000-0000-0000C4B00000}"/>
    <cellStyle name="Total 2 2 2 3 2 8 6 3" xfId="45018" xr:uid="{00000000-0005-0000-0000-0000C5B00000}"/>
    <cellStyle name="Total 2 2 2 3 2 8 7" xfId="45019" xr:uid="{00000000-0005-0000-0000-0000C6B00000}"/>
    <cellStyle name="Total 2 2 2 3 2 8 7 2" xfId="45020" xr:uid="{00000000-0005-0000-0000-0000C7B00000}"/>
    <cellStyle name="Total 2 2 2 3 2 8 7 3" xfId="45021" xr:uid="{00000000-0005-0000-0000-0000C8B00000}"/>
    <cellStyle name="Total 2 2 2 3 2 8 8" xfId="45022" xr:uid="{00000000-0005-0000-0000-0000C9B00000}"/>
    <cellStyle name="Total 2 2 2 3 2 8 8 2" xfId="45023" xr:uid="{00000000-0005-0000-0000-0000CAB00000}"/>
    <cellStyle name="Total 2 2 2 3 2 8 8 3" xfId="45024" xr:uid="{00000000-0005-0000-0000-0000CBB00000}"/>
    <cellStyle name="Total 2 2 2 3 2 8 9" xfId="45025" xr:uid="{00000000-0005-0000-0000-0000CCB00000}"/>
    <cellStyle name="Total 2 2 2 3 2 8 9 2" xfId="45026" xr:uid="{00000000-0005-0000-0000-0000CDB00000}"/>
    <cellStyle name="Total 2 2 2 3 2 8 9 3" xfId="45027" xr:uid="{00000000-0005-0000-0000-0000CEB00000}"/>
    <cellStyle name="Total 2 2 2 3 2 9" xfId="45028" xr:uid="{00000000-0005-0000-0000-0000CFB00000}"/>
    <cellStyle name="Total 2 2 2 3 2 9 10" xfId="45029" xr:uid="{00000000-0005-0000-0000-0000D0B00000}"/>
    <cellStyle name="Total 2 2 2 3 2 9 11" xfId="45030" xr:uid="{00000000-0005-0000-0000-0000D1B00000}"/>
    <cellStyle name="Total 2 2 2 3 2 9 12" xfId="45031" xr:uid="{00000000-0005-0000-0000-0000D2B00000}"/>
    <cellStyle name="Total 2 2 2 3 2 9 2" xfId="45032" xr:uid="{00000000-0005-0000-0000-0000D3B00000}"/>
    <cellStyle name="Total 2 2 2 3 2 9 2 2" xfId="45033" xr:uid="{00000000-0005-0000-0000-0000D4B00000}"/>
    <cellStyle name="Total 2 2 2 3 2 9 2 3" xfId="45034" xr:uid="{00000000-0005-0000-0000-0000D5B00000}"/>
    <cellStyle name="Total 2 2 2 3 2 9 3" xfId="45035" xr:uid="{00000000-0005-0000-0000-0000D6B00000}"/>
    <cellStyle name="Total 2 2 2 3 2 9 3 2" xfId="45036" xr:uid="{00000000-0005-0000-0000-0000D7B00000}"/>
    <cellStyle name="Total 2 2 2 3 2 9 3 3" xfId="45037" xr:uid="{00000000-0005-0000-0000-0000D8B00000}"/>
    <cellStyle name="Total 2 2 2 3 2 9 4" xfId="45038" xr:uid="{00000000-0005-0000-0000-0000D9B00000}"/>
    <cellStyle name="Total 2 2 2 3 2 9 4 2" xfId="45039" xr:uid="{00000000-0005-0000-0000-0000DAB00000}"/>
    <cellStyle name="Total 2 2 2 3 2 9 4 3" xfId="45040" xr:uid="{00000000-0005-0000-0000-0000DBB00000}"/>
    <cellStyle name="Total 2 2 2 3 2 9 5" xfId="45041" xr:uid="{00000000-0005-0000-0000-0000DCB00000}"/>
    <cellStyle name="Total 2 2 2 3 2 9 5 2" xfId="45042" xr:uid="{00000000-0005-0000-0000-0000DDB00000}"/>
    <cellStyle name="Total 2 2 2 3 2 9 5 3" xfId="45043" xr:uid="{00000000-0005-0000-0000-0000DEB00000}"/>
    <cellStyle name="Total 2 2 2 3 2 9 6" xfId="45044" xr:uid="{00000000-0005-0000-0000-0000DFB00000}"/>
    <cellStyle name="Total 2 2 2 3 2 9 6 2" xfId="45045" xr:uid="{00000000-0005-0000-0000-0000E0B00000}"/>
    <cellStyle name="Total 2 2 2 3 2 9 6 3" xfId="45046" xr:uid="{00000000-0005-0000-0000-0000E1B00000}"/>
    <cellStyle name="Total 2 2 2 3 2 9 7" xfId="45047" xr:uid="{00000000-0005-0000-0000-0000E2B00000}"/>
    <cellStyle name="Total 2 2 2 3 2 9 7 2" xfId="45048" xr:uid="{00000000-0005-0000-0000-0000E3B00000}"/>
    <cellStyle name="Total 2 2 2 3 2 9 7 3" xfId="45049" xr:uid="{00000000-0005-0000-0000-0000E4B00000}"/>
    <cellStyle name="Total 2 2 2 3 2 9 8" xfId="45050" xr:uid="{00000000-0005-0000-0000-0000E5B00000}"/>
    <cellStyle name="Total 2 2 2 3 2 9 8 2" xfId="45051" xr:uid="{00000000-0005-0000-0000-0000E6B00000}"/>
    <cellStyle name="Total 2 2 2 3 2 9 8 3" xfId="45052" xr:uid="{00000000-0005-0000-0000-0000E7B00000}"/>
    <cellStyle name="Total 2 2 2 3 2 9 9" xfId="45053" xr:uid="{00000000-0005-0000-0000-0000E8B00000}"/>
    <cellStyle name="Total 2 2 2 3 2 9 9 2" xfId="45054" xr:uid="{00000000-0005-0000-0000-0000E9B00000}"/>
    <cellStyle name="Total 2 2 2 3 2 9 9 3" xfId="45055" xr:uid="{00000000-0005-0000-0000-0000EAB00000}"/>
    <cellStyle name="Total 2 2 2 3 3" xfId="45056" xr:uid="{00000000-0005-0000-0000-0000EBB00000}"/>
    <cellStyle name="Total 2 2 2 3 3 10" xfId="45057" xr:uid="{00000000-0005-0000-0000-0000ECB00000}"/>
    <cellStyle name="Total 2 2 2 3 3 10 2" xfId="45058" xr:uid="{00000000-0005-0000-0000-0000EDB00000}"/>
    <cellStyle name="Total 2 2 2 3 3 10 3" xfId="45059" xr:uid="{00000000-0005-0000-0000-0000EEB00000}"/>
    <cellStyle name="Total 2 2 2 3 3 11" xfId="45060" xr:uid="{00000000-0005-0000-0000-0000EFB00000}"/>
    <cellStyle name="Total 2 2 2 3 3 12" xfId="45061" xr:uid="{00000000-0005-0000-0000-0000F0B00000}"/>
    <cellStyle name="Total 2 2 2 3 3 2" xfId="45062" xr:uid="{00000000-0005-0000-0000-0000F1B00000}"/>
    <cellStyle name="Total 2 2 2 3 3 2 2" xfId="45063" xr:uid="{00000000-0005-0000-0000-0000F2B00000}"/>
    <cellStyle name="Total 2 2 2 3 3 2 3" xfId="45064" xr:uid="{00000000-0005-0000-0000-0000F3B00000}"/>
    <cellStyle name="Total 2 2 2 3 3 3" xfId="45065" xr:uid="{00000000-0005-0000-0000-0000F4B00000}"/>
    <cellStyle name="Total 2 2 2 3 3 3 2" xfId="45066" xr:uid="{00000000-0005-0000-0000-0000F5B00000}"/>
    <cellStyle name="Total 2 2 2 3 3 3 3" xfId="45067" xr:uid="{00000000-0005-0000-0000-0000F6B00000}"/>
    <cellStyle name="Total 2 2 2 3 3 4" xfId="45068" xr:uid="{00000000-0005-0000-0000-0000F7B00000}"/>
    <cellStyle name="Total 2 2 2 3 3 4 2" xfId="45069" xr:uid="{00000000-0005-0000-0000-0000F8B00000}"/>
    <cellStyle name="Total 2 2 2 3 3 4 3" xfId="45070" xr:uid="{00000000-0005-0000-0000-0000F9B00000}"/>
    <cellStyle name="Total 2 2 2 3 3 5" xfId="45071" xr:uid="{00000000-0005-0000-0000-0000FAB00000}"/>
    <cellStyle name="Total 2 2 2 3 3 5 2" xfId="45072" xr:uid="{00000000-0005-0000-0000-0000FBB00000}"/>
    <cellStyle name="Total 2 2 2 3 3 5 3" xfId="45073" xr:uid="{00000000-0005-0000-0000-0000FCB00000}"/>
    <cellStyle name="Total 2 2 2 3 3 6" xfId="45074" xr:uid="{00000000-0005-0000-0000-0000FDB00000}"/>
    <cellStyle name="Total 2 2 2 3 3 6 2" xfId="45075" xr:uid="{00000000-0005-0000-0000-0000FEB00000}"/>
    <cellStyle name="Total 2 2 2 3 3 6 3" xfId="45076" xr:uid="{00000000-0005-0000-0000-0000FFB00000}"/>
    <cellStyle name="Total 2 2 2 3 3 7" xfId="45077" xr:uid="{00000000-0005-0000-0000-000000B10000}"/>
    <cellStyle name="Total 2 2 2 3 3 7 2" xfId="45078" xr:uid="{00000000-0005-0000-0000-000001B10000}"/>
    <cellStyle name="Total 2 2 2 3 3 7 3" xfId="45079" xr:uid="{00000000-0005-0000-0000-000002B10000}"/>
    <cellStyle name="Total 2 2 2 3 3 8" xfId="45080" xr:uid="{00000000-0005-0000-0000-000003B10000}"/>
    <cellStyle name="Total 2 2 2 3 3 8 2" xfId="45081" xr:uid="{00000000-0005-0000-0000-000004B10000}"/>
    <cellStyle name="Total 2 2 2 3 3 8 3" xfId="45082" xr:uid="{00000000-0005-0000-0000-000005B10000}"/>
    <cellStyle name="Total 2 2 2 3 3 9" xfId="45083" xr:uid="{00000000-0005-0000-0000-000006B10000}"/>
    <cellStyle name="Total 2 2 2 3 3 9 2" xfId="45084" xr:uid="{00000000-0005-0000-0000-000007B10000}"/>
    <cellStyle name="Total 2 2 2 3 3 9 3" xfId="45085" xr:uid="{00000000-0005-0000-0000-000008B10000}"/>
    <cellStyle name="Total 2 2 2 3 4" xfId="45086" xr:uid="{00000000-0005-0000-0000-000009B10000}"/>
    <cellStyle name="Total 2 2 2 3 4 10" xfId="45087" xr:uid="{00000000-0005-0000-0000-00000AB10000}"/>
    <cellStyle name="Total 2 2 2 3 4 10 2" xfId="45088" xr:uid="{00000000-0005-0000-0000-00000BB10000}"/>
    <cellStyle name="Total 2 2 2 3 4 10 3" xfId="45089" xr:uid="{00000000-0005-0000-0000-00000CB10000}"/>
    <cellStyle name="Total 2 2 2 3 4 11" xfId="45090" xr:uid="{00000000-0005-0000-0000-00000DB10000}"/>
    <cellStyle name="Total 2 2 2 3 4 12" xfId="45091" xr:uid="{00000000-0005-0000-0000-00000EB10000}"/>
    <cellStyle name="Total 2 2 2 3 4 2" xfId="45092" xr:uid="{00000000-0005-0000-0000-00000FB10000}"/>
    <cellStyle name="Total 2 2 2 3 4 2 2" xfId="45093" xr:uid="{00000000-0005-0000-0000-000010B10000}"/>
    <cellStyle name="Total 2 2 2 3 4 2 3" xfId="45094" xr:uid="{00000000-0005-0000-0000-000011B10000}"/>
    <cellStyle name="Total 2 2 2 3 4 3" xfId="45095" xr:uid="{00000000-0005-0000-0000-000012B10000}"/>
    <cellStyle name="Total 2 2 2 3 4 3 2" xfId="45096" xr:uid="{00000000-0005-0000-0000-000013B10000}"/>
    <cellStyle name="Total 2 2 2 3 4 3 3" xfId="45097" xr:uid="{00000000-0005-0000-0000-000014B10000}"/>
    <cellStyle name="Total 2 2 2 3 4 4" xfId="45098" xr:uid="{00000000-0005-0000-0000-000015B10000}"/>
    <cellStyle name="Total 2 2 2 3 4 4 2" xfId="45099" xr:uid="{00000000-0005-0000-0000-000016B10000}"/>
    <cellStyle name="Total 2 2 2 3 4 4 3" xfId="45100" xr:uid="{00000000-0005-0000-0000-000017B10000}"/>
    <cellStyle name="Total 2 2 2 3 4 5" xfId="45101" xr:uid="{00000000-0005-0000-0000-000018B10000}"/>
    <cellStyle name="Total 2 2 2 3 4 5 2" xfId="45102" xr:uid="{00000000-0005-0000-0000-000019B10000}"/>
    <cellStyle name="Total 2 2 2 3 4 5 3" xfId="45103" xr:uid="{00000000-0005-0000-0000-00001AB10000}"/>
    <cellStyle name="Total 2 2 2 3 4 6" xfId="45104" xr:uid="{00000000-0005-0000-0000-00001BB10000}"/>
    <cellStyle name="Total 2 2 2 3 4 6 2" xfId="45105" xr:uid="{00000000-0005-0000-0000-00001CB10000}"/>
    <cellStyle name="Total 2 2 2 3 4 6 3" xfId="45106" xr:uid="{00000000-0005-0000-0000-00001DB10000}"/>
    <cellStyle name="Total 2 2 2 3 4 7" xfId="45107" xr:uid="{00000000-0005-0000-0000-00001EB10000}"/>
    <cellStyle name="Total 2 2 2 3 4 7 2" xfId="45108" xr:uid="{00000000-0005-0000-0000-00001FB10000}"/>
    <cellStyle name="Total 2 2 2 3 4 7 3" xfId="45109" xr:uid="{00000000-0005-0000-0000-000020B10000}"/>
    <cellStyle name="Total 2 2 2 3 4 8" xfId="45110" xr:uid="{00000000-0005-0000-0000-000021B10000}"/>
    <cellStyle name="Total 2 2 2 3 4 8 2" xfId="45111" xr:uid="{00000000-0005-0000-0000-000022B10000}"/>
    <cellStyle name="Total 2 2 2 3 4 8 3" xfId="45112" xr:uid="{00000000-0005-0000-0000-000023B10000}"/>
    <cellStyle name="Total 2 2 2 3 4 9" xfId="45113" xr:uid="{00000000-0005-0000-0000-000024B10000}"/>
    <cellStyle name="Total 2 2 2 3 4 9 2" xfId="45114" xr:uid="{00000000-0005-0000-0000-000025B10000}"/>
    <cellStyle name="Total 2 2 2 3 4 9 3" xfId="45115" xr:uid="{00000000-0005-0000-0000-000026B10000}"/>
    <cellStyle name="Total 2 2 2 3 5" xfId="45116" xr:uid="{00000000-0005-0000-0000-000027B10000}"/>
    <cellStyle name="Total 2 2 2 3 5 10" xfId="45117" xr:uid="{00000000-0005-0000-0000-000028B10000}"/>
    <cellStyle name="Total 2 2 2 3 5 10 2" xfId="45118" xr:uid="{00000000-0005-0000-0000-000029B10000}"/>
    <cellStyle name="Total 2 2 2 3 5 10 3" xfId="45119" xr:uid="{00000000-0005-0000-0000-00002AB10000}"/>
    <cellStyle name="Total 2 2 2 3 5 11" xfId="45120" xr:uid="{00000000-0005-0000-0000-00002BB10000}"/>
    <cellStyle name="Total 2 2 2 3 5 12" xfId="45121" xr:uid="{00000000-0005-0000-0000-00002CB10000}"/>
    <cellStyle name="Total 2 2 2 3 5 2" xfId="45122" xr:uid="{00000000-0005-0000-0000-00002DB10000}"/>
    <cellStyle name="Total 2 2 2 3 5 2 2" xfId="45123" xr:uid="{00000000-0005-0000-0000-00002EB10000}"/>
    <cellStyle name="Total 2 2 2 3 5 2 3" xfId="45124" xr:uid="{00000000-0005-0000-0000-00002FB10000}"/>
    <cellStyle name="Total 2 2 2 3 5 3" xfId="45125" xr:uid="{00000000-0005-0000-0000-000030B10000}"/>
    <cellStyle name="Total 2 2 2 3 5 3 2" xfId="45126" xr:uid="{00000000-0005-0000-0000-000031B10000}"/>
    <cellStyle name="Total 2 2 2 3 5 3 3" xfId="45127" xr:uid="{00000000-0005-0000-0000-000032B10000}"/>
    <cellStyle name="Total 2 2 2 3 5 4" xfId="45128" xr:uid="{00000000-0005-0000-0000-000033B10000}"/>
    <cellStyle name="Total 2 2 2 3 5 4 2" xfId="45129" xr:uid="{00000000-0005-0000-0000-000034B10000}"/>
    <cellStyle name="Total 2 2 2 3 5 4 3" xfId="45130" xr:uid="{00000000-0005-0000-0000-000035B10000}"/>
    <cellStyle name="Total 2 2 2 3 5 5" xfId="45131" xr:uid="{00000000-0005-0000-0000-000036B10000}"/>
    <cellStyle name="Total 2 2 2 3 5 5 2" xfId="45132" xr:uid="{00000000-0005-0000-0000-000037B10000}"/>
    <cellStyle name="Total 2 2 2 3 5 5 3" xfId="45133" xr:uid="{00000000-0005-0000-0000-000038B10000}"/>
    <cellStyle name="Total 2 2 2 3 5 6" xfId="45134" xr:uid="{00000000-0005-0000-0000-000039B10000}"/>
    <cellStyle name="Total 2 2 2 3 5 6 2" xfId="45135" xr:uid="{00000000-0005-0000-0000-00003AB10000}"/>
    <cellStyle name="Total 2 2 2 3 5 6 3" xfId="45136" xr:uid="{00000000-0005-0000-0000-00003BB10000}"/>
    <cellStyle name="Total 2 2 2 3 5 7" xfId="45137" xr:uid="{00000000-0005-0000-0000-00003CB10000}"/>
    <cellStyle name="Total 2 2 2 3 5 7 2" xfId="45138" xr:uid="{00000000-0005-0000-0000-00003DB10000}"/>
    <cellStyle name="Total 2 2 2 3 5 7 3" xfId="45139" xr:uid="{00000000-0005-0000-0000-00003EB10000}"/>
    <cellStyle name="Total 2 2 2 3 5 8" xfId="45140" xr:uid="{00000000-0005-0000-0000-00003FB10000}"/>
    <cellStyle name="Total 2 2 2 3 5 8 2" xfId="45141" xr:uid="{00000000-0005-0000-0000-000040B10000}"/>
    <cellStyle name="Total 2 2 2 3 5 8 3" xfId="45142" xr:uid="{00000000-0005-0000-0000-000041B10000}"/>
    <cellStyle name="Total 2 2 2 3 5 9" xfId="45143" xr:uid="{00000000-0005-0000-0000-000042B10000}"/>
    <cellStyle name="Total 2 2 2 3 5 9 2" xfId="45144" xr:uid="{00000000-0005-0000-0000-000043B10000}"/>
    <cellStyle name="Total 2 2 2 3 5 9 3" xfId="45145" xr:uid="{00000000-0005-0000-0000-000044B10000}"/>
    <cellStyle name="Total 2 2 2 3 6" xfId="45146" xr:uid="{00000000-0005-0000-0000-000045B10000}"/>
    <cellStyle name="Total 2 2 2 3 6 2" xfId="45147" xr:uid="{00000000-0005-0000-0000-000046B10000}"/>
    <cellStyle name="Total 2 2 2 3 6 2 2" xfId="45148" xr:uid="{00000000-0005-0000-0000-000047B10000}"/>
    <cellStyle name="Total 2 2 2 3 6 2 3" xfId="45149" xr:uid="{00000000-0005-0000-0000-000048B10000}"/>
    <cellStyle name="Total 2 2 2 3 6 2 4" xfId="45150" xr:uid="{00000000-0005-0000-0000-000049B10000}"/>
    <cellStyle name="Total 2 2 2 3 6 3" xfId="45151" xr:uid="{00000000-0005-0000-0000-00004AB10000}"/>
    <cellStyle name="Total 2 2 2 3 6 4" xfId="45152" xr:uid="{00000000-0005-0000-0000-00004BB10000}"/>
    <cellStyle name="Total 2 2 2 3 7" xfId="45153" xr:uid="{00000000-0005-0000-0000-00004CB10000}"/>
    <cellStyle name="Total 2 2 2 3 7 2" xfId="45154" xr:uid="{00000000-0005-0000-0000-00004DB10000}"/>
    <cellStyle name="Total 2 2 2 3 7 2 2" xfId="45155" xr:uid="{00000000-0005-0000-0000-00004EB10000}"/>
    <cellStyle name="Total 2 2 2 3 7 2 3" xfId="45156" xr:uid="{00000000-0005-0000-0000-00004FB10000}"/>
    <cellStyle name="Total 2 2 2 3 7 2 4" xfId="45157" xr:uid="{00000000-0005-0000-0000-000050B10000}"/>
    <cellStyle name="Total 2 2 2 3 7 3" xfId="45158" xr:uid="{00000000-0005-0000-0000-000051B10000}"/>
    <cellStyle name="Total 2 2 2 3 7 4" xfId="45159" xr:uid="{00000000-0005-0000-0000-000052B10000}"/>
    <cellStyle name="Total 2 2 2 3 8" xfId="45160" xr:uid="{00000000-0005-0000-0000-000053B10000}"/>
    <cellStyle name="Total 2 2 2 3 8 2" xfId="45161" xr:uid="{00000000-0005-0000-0000-000054B10000}"/>
    <cellStyle name="Total 2 2 2 3 8 2 2" xfId="45162" xr:uid="{00000000-0005-0000-0000-000055B10000}"/>
    <cellStyle name="Total 2 2 2 3 8 2 3" xfId="45163" xr:uid="{00000000-0005-0000-0000-000056B10000}"/>
    <cellStyle name="Total 2 2 2 3 8 2 4" xfId="45164" xr:uid="{00000000-0005-0000-0000-000057B10000}"/>
    <cellStyle name="Total 2 2 2 3 8 3" xfId="45165" xr:uid="{00000000-0005-0000-0000-000058B10000}"/>
    <cellStyle name="Total 2 2 2 3 8 4" xfId="45166" xr:uid="{00000000-0005-0000-0000-000059B10000}"/>
    <cellStyle name="Total 2 2 2 3 9" xfId="45167" xr:uid="{00000000-0005-0000-0000-00005AB10000}"/>
    <cellStyle name="Total 2 2 2 3 9 2" xfId="45168" xr:uid="{00000000-0005-0000-0000-00005BB10000}"/>
    <cellStyle name="Total 2 2 2 3 9 3" xfId="45169" xr:uid="{00000000-0005-0000-0000-00005CB10000}"/>
    <cellStyle name="Total 2 2 2 4" xfId="425" xr:uid="{00000000-0005-0000-0000-00005DB10000}"/>
    <cellStyle name="Total 2 2 2 4 10" xfId="45170" xr:uid="{00000000-0005-0000-0000-00005EB10000}"/>
    <cellStyle name="Total 2 2 2 4 10 2" xfId="45171" xr:uid="{00000000-0005-0000-0000-00005FB10000}"/>
    <cellStyle name="Total 2 2 2 4 10 3" xfId="45172" xr:uid="{00000000-0005-0000-0000-000060B10000}"/>
    <cellStyle name="Total 2 2 2 4 11" xfId="58248" xr:uid="{00000000-0005-0000-0000-000061B10000}"/>
    <cellStyle name="Total 2 2 2 4 2" xfId="45173" xr:uid="{00000000-0005-0000-0000-000062B10000}"/>
    <cellStyle name="Total 2 2 2 4 2 10" xfId="45174" xr:uid="{00000000-0005-0000-0000-000063B10000}"/>
    <cellStyle name="Total 2 2 2 4 2 10 10" xfId="45175" xr:uid="{00000000-0005-0000-0000-000064B10000}"/>
    <cellStyle name="Total 2 2 2 4 2 10 11" xfId="45176" xr:uid="{00000000-0005-0000-0000-000065B10000}"/>
    <cellStyle name="Total 2 2 2 4 2 10 12" xfId="45177" xr:uid="{00000000-0005-0000-0000-000066B10000}"/>
    <cellStyle name="Total 2 2 2 4 2 10 2" xfId="45178" xr:uid="{00000000-0005-0000-0000-000067B10000}"/>
    <cellStyle name="Total 2 2 2 4 2 10 2 2" xfId="45179" xr:uid="{00000000-0005-0000-0000-000068B10000}"/>
    <cellStyle name="Total 2 2 2 4 2 10 2 3" xfId="45180" xr:uid="{00000000-0005-0000-0000-000069B10000}"/>
    <cellStyle name="Total 2 2 2 4 2 10 3" xfId="45181" xr:uid="{00000000-0005-0000-0000-00006AB10000}"/>
    <cellStyle name="Total 2 2 2 4 2 10 3 2" xfId="45182" xr:uid="{00000000-0005-0000-0000-00006BB10000}"/>
    <cellStyle name="Total 2 2 2 4 2 10 3 3" xfId="45183" xr:uid="{00000000-0005-0000-0000-00006CB10000}"/>
    <cellStyle name="Total 2 2 2 4 2 10 4" xfId="45184" xr:uid="{00000000-0005-0000-0000-00006DB10000}"/>
    <cellStyle name="Total 2 2 2 4 2 10 4 2" xfId="45185" xr:uid="{00000000-0005-0000-0000-00006EB10000}"/>
    <cellStyle name="Total 2 2 2 4 2 10 4 3" xfId="45186" xr:uid="{00000000-0005-0000-0000-00006FB10000}"/>
    <cellStyle name="Total 2 2 2 4 2 10 5" xfId="45187" xr:uid="{00000000-0005-0000-0000-000070B10000}"/>
    <cellStyle name="Total 2 2 2 4 2 10 5 2" xfId="45188" xr:uid="{00000000-0005-0000-0000-000071B10000}"/>
    <cellStyle name="Total 2 2 2 4 2 10 5 3" xfId="45189" xr:uid="{00000000-0005-0000-0000-000072B10000}"/>
    <cellStyle name="Total 2 2 2 4 2 10 6" xfId="45190" xr:uid="{00000000-0005-0000-0000-000073B10000}"/>
    <cellStyle name="Total 2 2 2 4 2 10 6 2" xfId="45191" xr:uid="{00000000-0005-0000-0000-000074B10000}"/>
    <cellStyle name="Total 2 2 2 4 2 10 6 3" xfId="45192" xr:uid="{00000000-0005-0000-0000-000075B10000}"/>
    <cellStyle name="Total 2 2 2 4 2 10 7" xfId="45193" xr:uid="{00000000-0005-0000-0000-000076B10000}"/>
    <cellStyle name="Total 2 2 2 4 2 10 7 2" xfId="45194" xr:uid="{00000000-0005-0000-0000-000077B10000}"/>
    <cellStyle name="Total 2 2 2 4 2 10 7 3" xfId="45195" xr:uid="{00000000-0005-0000-0000-000078B10000}"/>
    <cellStyle name="Total 2 2 2 4 2 10 8" xfId="45196" xr:uid="{00000000-0005-0000-0000-000079B10000}"/>
    <cellStyle name="Total 2 2 2 4 2 10 8 2" xfId="45197" xr:uid="{00000000-0005-0000-0000-00007AB10000}"/>
    <cellStyle name="Total 2 2 2 4 2 10 8 3" xfId="45198" xr:uid="{00000000-0005-0000-0000-00007BB10000}"/>
    <cellStyle name="Total 2 2 2 4 2 10 9" xfId="45199" xr:uid="{00000000-0005-0000-0000-00007CB10000}"/>
    <cellStyle name="Total 2 2 2 4 2 10 9 2" xfId="45200" xr:uid="{00000000-0005-0000-0000-00007DB10000}"/>
    <cellStyle name="Total 2 2 2 4 2 10 9 3" xfId="45201" xr:uid="{00000000-0005-0000-0000-00007EB10000}"/>
    <cellStyle name="Total 2 2 2 4 2 11" xfId="45202" xr:uid="{00000000-0005-0000-0000-00007FB10000}"/>
    <cellStyle name="Total 2 2 2 4 2 11 2" xfId="45203" xr:uid="{00000000-0005-0000-0000-000080B10000}"/>
    <cellStyle name="Total 2 2 2 4 2 11 3" xfId="45204" xr:uid="{00000000-0005-0000-0000-000081B10000}"/>
    <cellStyle name="Total 2 2 2 4 2 12" xfId="45205" xr:uid="{00000000-0005-0000-0000-000082B10000}"/>
    <cellStyle name="Total 2 2 2 4 2 12 2" xfId="45206" xr:uid="{00000000-0005-0000-0000-000083B10000}"/>
    <cellStyle name="Total 2 2 2 4 2 12 3" xfId="45207" xr:uid="{00000000-0005-0000-0000-000084B10000}"/>
    <cellStyle name="Total 2 2 2 4 2 13" xfId="45208" xr:uid="{00000000-0005-0000-0000-000085B10000}"/>
    <cellStyle name="Total 2 2 2 4 2 13 2" xfId="45209" xr:uid="{00000000-0005-0000-0000-000086B10000}"/>
    <cellStyle name="Total 2 2 2 4 2 13 3" xfId="45210" xr:uid="{00000000-0005-0000-0000-000087B10000}"/>
    <cellStyle name="Total 2 2 2 4 2 14" xfId="45211" xr:uid="{00000000-0005-0000-0000-000088B10000}"/>
    <cellStyle name="Total 2 2 2 4 2 14 2" xfId="45212" xr:uid="{00000000-0005-0000-0000-000089B10000}"/>
    <cellStyle name="Total 2 2 2 4 2 14 3" xfId="45213" xr:uid="{00000000-0005-0000-0000-00008AB10000}"/>
    <cellStyle name="Total 2 2 2 4 2 15" xfId="45214" xr:uid="{00000000-0005-0000-0000-00008BB10000}"/>
    <cellStyle name="Total 2 2 2 4 2 15 2" xfId="45215" xr:uid="{00000000-0005-0000-0000-00008CB10000}"/>
    <cellStyle name="Total 2 2 2 4 2 15 3" xfId="45216" xr:uid="{00000000-0005-0000-0000-00008DB10000}"/>
    <cellStyle name="Total 2 2 2 4 2 16" xfId="45217" xr:uid="{00000000-0005-0000-0000-00008EB10000}"/>
    <cellStyle name="Total 2 2 2 4 2 16 2" xfId="45218" xr:uid="{00000000-0005-0000-0000-00008FB10000}"/>
    <cellStyle name="Total 2 2 2 4 2 16 3" xfId="45219" xr:uid="{00000000-0005-0000-0000-000090B10000}"/>
    <cellStyle name="Total 2 2 2 4 2 17" xfId="45220" xr:uid="{00000000-0005-0000-0000-000091B10000}"/>
    <cellStyle name="Total 2 2 2 4 2 17 2" xfId="45221" xr:uid="{00000000-0005-0000-0000-000092B10000}"/>
    <cellStyle name="Total 2 2 2 4 2 17 3" xfId="45222" xr:uid="{00000000-0005-0000-0000-000093B10000}"/>
    <cellStyle name="Total 2 2 2 4 2 18" xfId="45223" xr:uid="{00000000-0005-0000-0000-000094B10000}"/>
    <cellStyle name="Total 2 2 2 4 2 18 2" xfId="45224" xr:uid="{00000000-0005-0000-0000-000095B10000}"/>
    <cellStyle name="Total 2 2 2 4 2 18 3" xfId="45225" xr:uid="{00000000-0005-0000-0000-000096B10000}"/>
    <cellStyle name="Total 2 2 2 4 2 19" xfId="45226" xr:uid="{00000000-0005-0000-0000-000097B10000}"/>
    <cellStyle name="Total 2 2 2 4 2 19 2" xfId="45227" xr:uid="{00000000-0005-0000-0000-000098B10000}"/>
    <cellStyle name="Total 2 2 2 4 2 19 3" xfId="45228" xr:uid="{00000000-0005-0000-0000-000099B10000}"/>
    <cellStyle name="Total 2 2 2 4 2 2" xfId="45229" xr:uid="{00000000-0005-0000-0000-00009AB10000}"/>
    <cellStyle name="Total 2 2 2 4 2 2 10" xfId="45230" xr:uid="{00000000-0005-0000-0000-00009BB10000}"/>
    <cellStyle name="Total 2 2 2 4 2 2 11" xfId="45231" xr:uid="{00000000-0005-0000-0000-00009CB10000}"/>
    <cellStyle name="Total 2 2 2 4 2 2 12" xfId="45232" xr:uid="{00000000-0005-0000-0000-00009DB10000}"/>
    <cellStyle name="Total 2 2 2 4 2 2 2" xfId="45233" xr:uid="{00000000-0005-0000-0000-00009EB10000}"/>
    <cellStyle name="Total 2 2 2 4 2 2 2 2" xfId="45234" xr:uid="{00000000-0005-0000-0000-00009FB10000}"/>
    <cellStyle name="Total 2 2 2 4 2 2 2 3" xfId="45235" xr:uid="{00000000-0005-0000-0000-0000A0B10000}"/>
    <cellStyle name="Total 2 2 2 4 2 2 3" xfId="45236" xr:uid="{00000000-0005-0000-0000-0000A1B10000}"/>
    <cellStyle name="Total 2 2 2 4 2 2 3 2" xfId="45237" xr:uid="{00000000-0005-0000-0000-0000A2B10000}"/>
    <cellStyle name="Total 2 2 2 4 2 2 3 3" xfId="45238" xr:uid="{00000000-0005-0000-0000-0000A3B10000}"/>
    <cellStyle name="Total 2 2 2 4 2 2 4" xfId="45239" xr:uid="{00000000-0005-0000-0000-0000A4B10000}"/>
    <cellStyle name="Total 2 2 2 4 2 2 4 2" xfId="45240" xr:uid="{00000000-0005-0000-0000-0000A5B10000}"/>
    <cellStyle name="Total 2 2 2 4 2 2 4 3" xfId="45241" xr:uid="{00000000-0005-0000-0000-0000A6B10000}"/>
    <cellStyle name="Total 2 2 2 4 2 2 5" xfId="45242" xr:uid="{00000000-0005-0000-0000-0000A7B10000}"/>
    <cellStyle name="Total 2 2 2 4 2 2 5 2" xfId="45243" xr:uid="{00000000-0005-0000-0000-0000A8B10000}"/>
    <cellStyle name="Total 2 2 2 4 2 2 5 3" xfId="45244" xr:uid="{00000000-0005-0000-0000-0000A9B10000}"/>
    <cellStyle name="Total 2 2 2 4 2 2 6" xfId="45245" xr:uid="{00000000-0005-0000-0000-0000AAB10000}"/>
    <cellStyle name="Total 2 2 2 4 2 2 6 2" xfId="45246" xr:uid="{00000000-0005-0000-0000-0000ABB10000}"/>
    <cellStyle name="Total 2 2 2 4 2 2 6 3" xfId="45247" xr:uid="{00000000-0005-0000-0000-0000ACB10000}"/>
    <cellStyle name="Total 2 2 2 4 2 2 7" xfId="45248" xr:uid="{00000000-0005-0000-0000-0000ADB10000}"/>
    <cellStyle name="Total 2 2 2 4 2 2 7 2" xfId="45249" xr:uid="{00000000-0005-0000-0000-0000AEB10000}"/>
    <cellStyle name="Total 2 2 2 4 2 2 7 3" xfId="45250" xr:uid="{00000000-0005-0000-0000-0000AFB10000}"/>
    <cellStyle name="Total 2 2 2 4 2 2 8" xfId="45251" xr:uid="{00000000-0005-0000-0000-0000B0B10000}"/>
    <cellStyle name="Total 2 2 2 4 2 2 8 2" xfId="45252" xr:uid="{00000000-0005-0000-0000-0000B1B10000}"/>
    <cellStyle name="Total 2 2 2 4 2 2 8 3" xfId="45253" xr:uid="{00000000-0005-0000-0000-0000B2B10000}"/>
    <cellStyle name="Total 2 2 2 4 2 2 9" xfId="45254" xr:uid="{00000000-0005-0000-0000-0000B3B10000}"/>
    <cellStyle name="Total 2 2 2 4 2 2 9 2" xfId="45255" xr:uid="{00000000-0005-0000-0000-0000B4B10000}"/>
    <cellStyle name="Total 2 2 2 4 2 2 9 3" xfId="45256" xr:uid="{00000000-0005-0000-0000-0000B5B10000}"/>
    <cellStyle name="Total 2 2 2 4 2 20" xfId="45257" xr:uid="{00000000-0005-0000-0000-0000B6B10000}"/>
    <cellStyle name="Total 2 2 2 4 2 21" xfId="45258" xr:uid="{00000000-0005-0000-0000-0000B7B10000}"/>
    <cellStyle name="Total 2 2 2 4 2 3" xfId="45259" xr:uid="{00000000-0005-0000-0000-0000B8B10000}"/>
    <cellStyle name="Total 2 2 2 4 2 3 10" xfId="45260" xr:uid="{00000000-0005-0000-0000-0000B9B10000}"/>
    <cellStyle name="Total 2 2 2 4 2 3 11" xfId="45261" xr:uid="{00000000-0005-0000-0000-0000BAB10000}"/>
    <cellStyle name="Total 2 2 2 4 2 3 12" xfId="45262" xr:uid="{00000000-0005-0000-0000-0000BBB10000}"/>
    <cellStyle name="Total 2 2 2 4 2 3 2" xfId="45263" xr:uid="{00000000-0005-0000-0000-0000BCB10000}"/>
    <cellStyle name="Total 2 2 2 4 2 3 2 2" xfId="45264" xr:uid="{00000000-0005-0000-0000-0000BDB10000}"/>
    <cellStyle name="Total 2 2 2 4 2 3 2 3" xfId="45265" xr:uid="{00000000-0005-0000-0000-0000BEB10000}"/>
    <cellStyle name="Total 2 2 2 4 2 3 3" xfId="45266" xr:uid="{00000000-0005-0000-0000-0000BFB10000}"/>
    <cellStyle name="Total 2 2 2 4 2 3 3 2" xfId="45267" xr:uid="{00000000-0005-0000-0000-0000C0B10000}"/>
    <cellStyle name="Total 2 2 2 4 2 3 3 3" xfId="45268" xr:uid="{00000000-0005-0000-0000-0000C1B10000}"/>
    <cellStyle name="Total 2 2 2 4 2 3 4" xfId="45269" xr:uid="{00000000-0005-0000-0000-0000C2B10000}"/>
    <cellStyle name="Total 2 2 2 4 2 3 4 2" xfId="45270" xr:uid="{00000000-0005-0000-0000-0000C3B10000}"/>
    <cellStyle name="Total 2 2 2 4 2 3 4 3" xfId="45271" xr:uid="{00000000-0005-0000-0000-0000C4B10000}"/>
    <cellStyle name="Total 2 2 2 4 2 3 5" xfId="45272" xr:uid="{00000000-0005-0000-0000-0000C5B10000}"/>
    <cellStyle name="Total 2 2 2 4 2 3 5 2" xfId="45273" xr:uid="{00000000-0005-0000-0000-0000C6B10000}"/>
    <cellStyle name="Total 2 2 2 4 2 3 5 3" xfId="45274" xr:uid="{00000000-0005-0000-0000-0000C7B10000}"/>
    <cellStyle name="Total 2 2 2 4 2 3 6" xfId="45275" xr:uid="{00000000-0005-0000-0000-0000C8B10000}"/>
    <cellStyle name="Total 2 2 2 4 2 3 6 2" xfId="45276" xr:uid="{00000000-0005-0000-0000-0000C9B10000}"/>
    <cellStyle name="Total 2 2 2 4 2 3 6 3" xfId="45277" xr:uid="{00000000-0005-0000-0000-0000CAB10000}"/>
    <cellStyle name="Total 2 2 2 4 2 3 7" xfId="45278" xr:uid="{00000000-0005-0000-0000-0000CBB10000}"/>
    <cellStyle name="Total 2 2 2 4 2 3 7 2" xfId="45279" xr:uid="{00000000-0005-0000-0000-0000CCB10000}"/>
    <cellStyle name="Total 2 2 2 4 2 3 7 3" xfId="45280" xr:uid="{00000000-0005-0000-0000-0000CDB10000}"/>
    <cellStyle name="Total 2 2 2 4 2 3 8" xfId="45281" xr:uid="{00000000-0005-0000-0000-0000CEB10000}"/>
    <cellStyle name="Total 2 2 2 4 2 3 8 2" xfId="45282" xr:uid="{00000000-0005-0000-0000-0000CFB10000}"/>
    <cellStyle name="Total 2 2 2 4 2 3 8 3" xfId="45283" xr:uid="{00000000-0005-0000-0000-0000D0B10000}"/>
    <cellStyle name="Total 2 2 2 4 2 3 9" xfId="45284" xr:uid="{00000000-0005-0000-0000-0000D1B10000}"/>
    <cellStyle name="Total 2 2 2 4 2 3 9 2" xfId="45285" xr:uid="{00000000-0005-0000-0000-0000D2B10000}"/>
    <cellStyle name="Total 2 2 2 4 2 3 9 3" xfId="45286" xr:uid="{00000000-0005-0000-0000-0000D3B10000}"/>
    <cellStyle name="Total 2 2 2 4 2 4" xfId="45287" xr:uid="{00000000-0005-0000-0000-0000D4B10000}"/>
    <cellStyle name="Total 2 2 2 4 2 4 10" xfId="45288" xr:uid="{00000000-0005-0000-0000-0000D5B10000}"/>
    <cellStyle name="Total 2 2 2 4 2 4 11" xfId="45289" xr:uid="{00000000-0005-0000-0000-0000D6B10000}"/>
    <cellStyle name="Total 2 2 2 4 2 4 12" xfId="45290" xr:uid="{00000000-0005-0000-0000-0000D7B10000}"/>
    <cellStyle name="Total 2 2 2 4 2 4 2" xfId="45291" xr:uid="{00000000-0005-0000-0000-0000D8B10000}"/>
    <cellStyle name="Total 2 2 2 4 2 4 2 2" xfId="45292" xr:uid="{00000000-0005-0000-0000-0000D9B10000}"/>
    <cellStyle name="Total 2 2 2 4 2 4 2 3" xfId="45293" xr:uid="{00000000-0005-0000-0000-0000DAB10000}"/>
    <cellStyle name="Total 2 2 2 4 2 4 3" xfId="45294" xr:uid="{00000000-0005-0000-0000-0000DBB10000}"/>
    <cellStyle name="Total 2 2 2 4 2 4 3 2" xfId="45295" xr:uid="{00000000-0005-0000-0000-0000DCB10000}"/>
    <cellStyle name="Total 2 2 2 4 2 4 3 3" xfId="45296" xr:uid="{00000000-0005-0000-0000-0000DDB10000}"/>
    <cellStyle name="Total 2 2 2 4 2 4 4" xfId="45297" xr:uid="{00000000-0005-0000-0000-0000DEB10000}"/>
    <cellStyle name="Total 2 2 2 4 2 4 4 2" xfId="45298" xr:uid="{00000000-0005-0000-0000-0000DFB10000}"/>
    <cellStyle name="Total 2 2 2 4 2 4 4 3" xfId="45299" xr:uid="{00000000-0005-0000-0000-0000E0B10000}"/>
    <cellStyle name="Total 2 2 2 4 2 4 5" xfId="45300" xr:uid="{00000000-0005-0000-0000-0000E1B10000}"/>
    <cellStyle name="Total 2 2 2 4 2 4 5 2" xfId="45301" xr:uid="{00000000-0005-0000-0000-0000E2B10000}"/>
    <cellStyle name="Total 2 2 2 4 2 4 5 3" xfId="45302" xr:uid="{00000000-0005-0000-0000-0000E3B10000}"/>
    <cellStyle name="Total 2 2 2 4 2 4 6" xfId="45303" xr:uid="{00000000-0005-0000-0000-0000E4B10000}"/>
    <cellStyle name="Total 2 2 2 4 2 4 6 2" xfId="45304" xr:uid="{00000000-0005-0000-0000-0000E5B10000}"/>
    <cellStyle name="Total 2 2 2 4 2 4 6 3" xfId="45305" xr:uid="{00000000-0005-0000-0000-0000E6B10000}"/>
    <cellStyle name="Total 2 2 2 4 2 4 7" xfId="45306" xr:uid="{00000000-0005-0000-0000-0000E7B10000}"/>
    <cellStyle name="Total 2 2 2 4 2 4 7 2" xfId="45307" xr:uid="{00000000-0005-0000-0000-0000E8B10000}"/>
    <cellStyle name="Total 2 2 2 4 2 4 7 3" xfId="45308" xr:uid="{00000000-0005-0000-0000-0000E9B10000}"/>
    <cellStyle name="Total 2 2 2 4 2 4 8" xfId="45309" xr:uid="{00000000-0005-0000-0000-0000EAB10000}"/>
    <cellStyle name="Total 2 2 2 4 2 4 8 2" xfId="45310" xr:uid="{00000000-0005-0000-0000-0000EBB10000}"/>
    <cellStyle name="Total 2 2 2 4 2 4 8 3" xfId="45311" xr:uid="{00000000-0005-0000-0000-0000ECB10000}"/>
    <cellStyle name="Total 2 2 2 4 2 4 9" xfId="45312" xr:uid="{00000000-0005-0000-0000-0000EDB10000}"/>
    <cellStyle name="Total 2 2 2 4 2 4 9 2" xfId="45313" xr:uid="{00000000-0005-0000-0000-0000EEB10000}"/>
    <cellStyle name="Total 2 2 2 4 2 4 9 3" xfId="45314" xr:uid="{00000000-0005-0000-0000-0000EFB10000}"/>
    <cellStyle name="Total 2 2 2 4 2 5" xfId="45315" xr:uid="{00000000-0005-0000-0000-0000F0B10000}"/>
    <cellStyle name="Total 2 2 2 4 2 5 10" xfId="45316" xr:uid="{00000000-0005-0000-0000-0000F1B10000}"/>
    <cellStyle name="Total 2 2 2 4 2 5 11" xfId="45317" xr:uid="{00000000-0005-0000-0000-0000F2B10000}"/>
    <cellStyle name="Total 2 2 2 4 2 5 12" xfId="45318" xr:uid="{00000000-0005-0000-0000-0000F3B10000}"/>
    <cellStyle name="Total 2 2 2 4 2 5 2" xfId="45319" xr:uid="{00000000-0005-0000-0000-0000F4B10000}"/>
    <cellStyle name="Total 2 2 2 4 2 5 2 2" xfId="45320" xr:uid="{00000000-0005-0000-0000-0000F5B10000}"/>
    <cellStyle name="Total 2 2 2 4 2 5 2 3" xfId="45321" xr:uid="{00000000-0005-0000-0000-0000F6B10000}"/>
    <cellStyle name="Total 2 2 2 4 2 5 3" xfId="45322" xr:uid="{00000000-0005-0000-0000-0000F7B10000}"/>
    <cellStyle name="Total 2 2 2 4 2 5 3 2" xfId="45323" xr:uid="{00000000-0005-0000-0000-0000F8B10000}"/>
    <cellStyle name="Total 2 2 2 4 2 5 3 3" xfId="45324" xr:uid="{00000000-0005-0000-0000-0000F9B10000}"/>
    <cellStyle name="Total 2 2 2 4 2 5 4" xfId="45325" xr:uid="{00000000-0005-0000-0000-0000FAB10000}"/>
    <cellStyle name="Total 2 2 2 4 2 5 4 2" xfId="45326" xr:uid="{00000000-0005-0000-0000-0000FBB10000}"/>
    <cellStyle name="Total 2 2 2 4 2 5 4 3" xfId="45327" xr:uid="{00000000-0005-0000-0000-0000FCB10000}"/>
    <cellStyle name="Total 2 2 2 4 2 5 5" xfId="45328" xr:uid="{00000000-0005-0000-0000-0000FDB10000}"/>
    <cellStyle name="Total 2 2 2 4 2 5 5 2" xfId="45329" xr:uid="{00000000-0005-0000-0000-0000FEB10000}"/>
    <cellStyle name="Total 2 2 2 4 2 5 5 3" xfId="45330" xr:uid="{00000000-0005-0000-0000-0000FFB10000}"/>
    <cellStyle name="Total 2 2 2 4 2 5 6" xfId="45331" xr:uid="{00000000-0005-0000-0000-000000B20000}"/>
    <cellStyle name="Total 2 2 2 4 2 5 6 2" xfId="45332" xr:uid="{00000000-0005-0000-0000-000001B20000}"/>
    <cellStyle name="Total 2 2 2 4 2 5 6 3" xfId="45333" xr:uid="{00000000-0005-0000-0000-000002B20000}"/>
    <cellStyle name="Total 2 2 2 4 2 5 7" xfId="45334" xr:uid="{00000000-0005-0000-0000-000003B20000}"/>
    <cellStyle name="Total 2 2 2 4 2 5 7 2" xfId="45335" xr:uid="{00000000-0005-0000-0000-000004B20000}"/>
    <cellStyle name="Total 2 2 2 4 2 5 7 3" xfId="45336" xr:uid="{00000000-0005-0000-0000-000005B20000}"/>
    <cellStyle name="Total 2 2 2 4 2 5 8" xfId="45337" xr:uid="{00000000-0005-0000-0000-000006B20000}"/>
    <cellStyle name="Total 2 2 2 4 2 5 8 2" xfId="45338" xr:uid="{00000000-0005-0000-0000-000007B20000}"/>
    <cellStyle name="Total 2 2 2 4 2 5 8 3" xfId="45339" xr:uid="{00000000-0005-0000-0000-000008B20000}"/>
    <cellStyle name="Total 2 2 2 4 2 5 9" xfId="45340" xr:uid="{00000000-0005-0000-0000-000009B20000}"/>
    <cellStyle name="Total 2 2 2 4 2 5 9 2" xfId="45341" xr:uid="{00000000-0005-0000-0000-00000AB20000}"/>
    <cellStyle name="Total 2 2 2 4 2 5 9 3" xfId="45342" xr:uid="{00000000-0005-0000-0000-00000BB20000}"/>
    <cellStyle name="Total 2 2 2 4 2 6" xfId="45343" xr:uid="{00000000-0005-0000-0000-00000CB20000}"/>
    <cellStyle name="Total 2 2 2 4 2 6 10" xfId="45344" xr:uid="{00000000-0005-0000-0000-00000DB20000}"/>
    <cellStyle name="Total 2 2 2 4 2 6 11" xfId="45345" xr:uid="{00000000-0005-0000-0000-00000EB20000}"/>
    <cellStyle name="Total 2 2 2 4 2 6 12" xfId="45346" xr:uid="{00000000-0005-0000-0000-00000FB20000}"/>
    <cellStyle name="Total 2 2 2 4 2 6 2" xfId="45347" xr:uid="{00000000-0005-0000-0000-000010B20000}"/>
    <cellStyle name="Total 2 2 2 4 2 6 2 2" xfId="45348" xr:uid="{00000000-0005-0000-0000-000011B20000}"/>
    <cellStyle name="Total 2 2 2 4 2 6 2 3" xfId="45349" xr:uid="{00000000-0005-0000-0000-000012B20000}"/>
    <cellStyle name="Total 2 2 2 4 2 6 3" xfId="45350" xr:uid="{00000000-0005-0000-0000-000013B20000}"/>
    <cellStyle name="Total 2 2 2 4 2 6 3 2" xfId="45351" xr:uid="{00000000-0005-0000-0000-000014B20000}"/>
    <cellStyle name="Total 2 2 2 4 2 6 3 3" xfId="45352" xr:uid="{00000000-0005-0000-0000-000015B20000}"/>
    <cellStyle name="Total 2 2 2 4 2 6 4" xfId="45353" xr:uid="{00000000-0005-0000-0000-000016B20000}"/>
    <cellStyle name="Total 2 2 2 4 2 6 4 2" xfId="45354" xr:uid="{00000000-0005-0000-0000-000017B20000}"/>
    <cellStyle name="Total 2 2 2 4 2 6 4 3" xfId="45355" xr:uid="{00000000-0005-0000-0000-000018B20000}"/>
    <cellStyle name="Total 2 2 2 4 2 6 5" xfId="45356" xr:uid="{00000000-0005-0000-0000-000019B20000}"/>
    <cellStyle name="Total 2 2 2 4 2 6 5 2" xfId="45357" xr:uid="{00000000-0005-0000-0000-00001AB20000}"/>
    <cellStyle name="Total 2 2 2 4 2 6 5 3" xfId="45358" xr:uid="{00000000-0005-0000-0000-00001BB20000}"/>
    <cellStyle name="Total 2 2 2 4 2 6 6" xfId="45359" xr:uid="{00000000-0005-0000-0000-00001CB20000}"/>
    <cellStyle name="Total 2 2 2 4 2 6 6 2" xfId="45360" xr:uid="{00000000-0005-0000-0000-00001DB20000}"/>
    <cellStyle name="Total 2 2 2 4 2 6 6 3" xfId="45361" xr:uid="{00000000-0005-0000-0000-00001EB20000}"/>
    <cellStyle name="Total 2 2 2 4 2 6 7" xfId="45362" xr:uid="{00000000-0005-0000-0000-00001FB20000}"/>
    <cellStyle name="Total 2 2 2 4 2 6 7 2" xfId="45363" xr:uid="{00000000-0005-0000-0000-000020B20000}"/>
    <cellStyle name="Total 2 2 2 4 2 6 7 3" xfId="45364" xr:uid="{00000000-0005-0000-0000-000021B20000}"/>
    <cellStyle name="Total 2 2 2 4 2 6 8" xfId="45365" xr:uid="{00000000-0005-0000-0000-000022B20000}"/>
    <cellStyle name="Total 2 2 2 4 2 6 8 2" xfId="45366" xr:uid="{00000000-0005-0000-0000-000023B20000}"/>
    <cellStyle name="Total 2 2 2 4 2 6 8 3" xfId="45367" xr:uid="{00000000-0005-0000-0000-000024B20000}"/>
    <cellStyle name="Total 2 2 2 4 2 6 9" xfId="45368" xr:uid="{00000000-0005-0000-0000-000025B20000}"/>
    <cellStyle name="Total 2 2 2 4 2 6 9 2" xfId="45369" xr:uid="{00000000-0005-0000-0000-000026B20000}"/>
    <cellStyle name="Total 2 2 2 4 2 6 9 3" xfId="45370" xr:uid="{00000000-0005-0000-0000-000027B20000}"/>
    <cellStyle name="Total 2 2 2 4 2 7" xfId="45371" xr:uid="{00000000-0005-0000-0000-000028B20000}"/>
    <cellStyle name="Total 2 2 2 4 2 7 10" xfId="45372" xr:uid="{00000000-0005-0000-0000-000029B20000}"/>
    <cellStyle name="Total 2 2 2 4 2 7 11" xfId="45373" xr:uid="{00000000-0005-0000-0000-00002AB20000}"/>
    <cellStyle name="Total 2 2 2 4 2 7 12" xfId="45374" xr:uid="{00000000-0005-0000-0000-00002BB20000}"/>
    <cellStyle name="Total 2 2 2 4 2 7 2" xfId="45375" xr:uid="{00000000-0005-0000-0000-00002CB20000}"/>
    <cellStyle name="Total 2 2 2 4 2 7 2 2" xfId="45376" xr:uid="{00000000-0005-0000-0000-00002DB20000}"/>
    <cellStyle name="Total 2 2 2 4 2 7 2 3" xfId="45377" xr:uid="{00000000-0005-0000-0000-00002EB20000}"/>
    <cellStyle name="Total 2 2 2 4 2 7 3" xfId="45378" xr:uid="{00000000-0005-0000-0000-00002FB20000}"/>
    <cellStyle name="Total 2 2 2 4 2 7 3 2" xfId="45379" xr:uid="{00000000-0005-0000-0000-000030B20000}"/>
    <cellStyle name="Total 2 2 2 4 2 7 3 3" xfId="45380" xr:uid="{00000000-0005-0000-0000-000031B20000}"/>
    <cellStyle name="Total 2 2 2 4 2 7 4" xfId="45381" xr:uid="{00000000-0005-0000-0000-000032B20000}"/>
    <cellStyle name="Total 2 2 2 4 2 7 4 2" xfId="45382" xr:uid="{00000000-0005-0000-0000-000033B20000}"/>
    <cellStyle name="Total 2 2 2 4 2 7 4 3" xfId="45383" xr:uid="{00000000-0005-0000-0000-000034B20000}"/>
    <cellStyle name="Total 2 2 2 4 2 7 5" xfId="45384" xr:uid="{00000000-0005-0000-0000-000035B20000}"/>
    <cellStyle name="Total 2 2 2 4 2 7 5 2" xfId="45385" xr:uid="{00000000-0005-0000-0000-000036B20000}"/>
    <cellStyle name="Total 2 2 2 4 2 7 5 3" xfId="45386" xr:uid="{00000000-0005-0000-0000-000037B20000}"/>
    <cellStyle name="Total 2 2 2 4 2 7 6" xfId="45387" xr:uid="{00000000-0005-0000-0000-000038B20000}"/>
    <cellStyle name="Total 2 2 2 4 2 7 6 2" xfId="45388" xr:uid="{00000000-0005-0000-0000-000039B20000}"/>
    <cellStyle name="Total 2 2 2 4 2 7 6 3" xfId="45389" xr:uid="{00000000-0005-0000-0000-00003AB20000}"/>
    <cellStyle name="Total 2 2 2 4 2 7 7" xfId="45390" xr:uid="{00000000-0005-0000-0000-00003BB20000}"/>
    <cellStyle name="Total 2 2 2 4 2 7 7 2" xfId="45391" xr:uid="{00000000-0005-0000-0000-00003CB20000}"/>
    <cellStyle name="Total 2 2 2 4 2 7 7 3" xfId="45392" xr:uid="{00000000-0005-0000-0000-00003DB20000}"/>
    <cellStyle name="Total 2 2 2 4 2 7 8" xfId="45393" xr:uid="{00000000-0005-0000-0000-00003EB20000}"/>
    <cellStyle name="Total 2 2 2 4 2 7 8 2" xfId="45394" xr:uid="{00000000-0005-0000-0000-00003FB20000}"/>
    <cellStyle name="Total 2 2 2 4 2 7 8 3" xfId="45395" xr:uid="{00000000-0005-0000-0000-000040B20000}"/>
    <cellStyle name="Total 2 2 2 4 2 7 9" xfId="45396" xr:uid="{00000000-0005-0000-0000-000041B20000}"/>
    <cellStyle name="Total 2 2 2 4 2 7 9 2" xfId="45397" xr:uid="{00000000-0005-0000-0000-000042B20000}"/>
    <cellStyle name="Total 2 2 2 4 2 7 9 3" xfId="45398" xr:uid="{00000000-0005-0000-0000-000043B20000}"/>
    <cellStyle name="Total 2 2 2 4 2 8" xfId="45399" xr:uid="{00000000-0005-0000-0000-000044B20000}"/>
    <cellStyle name="Total 2 2 2 4 2 8 10" xfId="45400" xr:uid="{00000000-0005-0000-0000-000045B20000}"/>
    <cellStyle name="Total 2 2 2 4 2 8 11" xfId="45401" xr:uid="{00000000-0005-0000-0000-000046B20000}"/>
    <cellStyle name="Total 2 2 2 4 2 8 12" xfId="45402" xr:uid="{00000000-0005-0000-0000-000047B20000}"/>
    <cellStyle name="Total 2 2 2 4 2 8 2" xfId="45403" xr:uid="{00000000-0005-0000-0000-000048B20000}"/>
    <cellStyle name="Total 2 2 2 4 2 8 2 2" xfId="45404" xr:uid="{00000000-0005-0000-0000-000049B20000}"/>
    <cellStyle name="Total 2 2 2 4 2 8 2 3" xfId="45405" xr:uid="{00000000-0005-0000-0000-00004AB20000}"/>
    <cellStyle name="Total 2 2 2 4 2 8 3" xfId="45406" xr:uid="{00000000-0005-0000-0000-00004BB20000}"/>
    <cellStyle name="Total 2 2 2 4 2 8 3 2" xfId="45407" xr:uid="{00000000-0005-0000-0000-00004CB20000}"/>
    <cellStyle name="Total 2 2 2 4 2 8 3 3" xfId="45408" xr:uid="{00000000-0005-0000-0000-00004DB20000}"/>
    <cellStyle name="Total 2 2 2 4 2 8 4" xfId="45409" xr:uid="{00000000-0005-0000-0000-00004EB20000}"/>
    <cellStyle name="Total 2 2 2 4 2 8 4 2" xfId="45410" xr:uid="{00000000-0005-0000-0000-00004FB20000}"/>
    <cellStyle name="Total 2 2 2 4 2 8 4 3" xfId="45411" xr:uid="{00000000-0005-0000-0000-000050B20000}"/>
    <cellStyle name="Total 2 2 2 4 2 8 5" xfId="45412" xr:uid="{00000000-0005-0000-0000-000051B20000}"/>
    <cellStyle name="Total 2 2 2 4 2 8 5 2" xfId="45413" xr:uid="{00000000-0005-0000-0000-000052B20000}"/>
    <cellStyle name="Total 2 2 2 4 2 8 5 3" xfId="45414" xr:uid="{00000000-0005-0000-0000-000053B20000}"/>
    <cellStyle name="Total 2 2 2 4 2 8 6" xfId="45415" xr:uid="{00000000-0005-0000-0000-000054B20000}"/>
    <cellStyle name="Total 2 2 2 4 2 8 6 2" xfId="45416" xr:uid="{00000000-0005-0000-0000-000055B20000}"/>
    <cellStyle name="Total 2 2 2 4 2 8 6 3" xfId="45417" xr:uid="{00000000-0005-0000-0000-000056B20000}"/>
    <cellStyle name="Total 2 2 2 4 2 8 7" xfId="45418" xr:uid="{00000000-0005-0000-0000-000057B20000}"/>
    <cellStyle name="Total 2 2 2 4 2 8 7 2" xfId="45419" xr:uid="{00000000-0005-0000-0000-000058B20000}"/>
    <cellStyle name="Total 2 2 2 4 2 8 7 3" xfId="45420" xr:uid="{00000000-0005-0000-0000-000059B20000}"/>
    <cellStyle name="Total 2 2 2 4 2 8 8" xfId="45421" xr:uid="{00000000-0005-0000-0000-00005AB20000}"/>
    <cellStyle name="Total 2 2 2 4 2 8 8 2" xfId="45422" xr:uid="{00000000-0005-0000-0000-00005BB20000}"/>
    <cellStyle name="Total 2 2 2 4 2 8 8 3" xfId="45423" xr:uid="{00000000-0005-0000-0000-00005CB20000}"/>
    <cellStyle name="Total 2 2 2 4 2 8 9" xfId="45424" xr:uid="{00000000-0005-0000-0000-00005DB20000}"/>
    <cellStyle name="Total 2 2 2 4 2 8 9 2" xfId="45425" xr:uid="{00000000-0005-0000-0000-00005EB20000}"/>
    <cellStyle name="Total 2 2 2 4 2 8 9 3" xfId="45426" xr:uid="{00000000-0005-0000-0000-00005FB20000}"/>
    <cellStyle name="Total 2 2 2 4 2 9" xfId="45427" xr:uid="{00000000-0005-0000-0000-000060B20000}"/>
    <cellStyle name="Total 2 2 2 4 2 9 10" xfId="45428" xr:uid="{00000000-0005-0000-0000-000061B20000}"/>
    <cellStyle name="Total 2 2 2 4 2 9 11" xfId="45429" xr:uid="{00000000-0005-0000-0000-000062B20000}"/>
    <cellStyle name="Total 2 2 2 4 2 9 12" xfId="45430" xr:uid="{00000000-0005-0000-0000-000063B20000}"/>
    <cellStyle name="Total 2 2 2 4 2 9 2" xfId="45431" xr:uid="{00000000-0005-0000-0000-000064B20000}"/>
    <cellStyle name="Total 2 2 2 4 2 9 2 2" xfId="45432" xr:uid="{00000000-0005-0000-0000-000065B20000}"/>
    <cellStyle name="Total 2 2 2 4 2 9 2 3" xfId="45433" xr:uid="{00000000-0005-0000-0000-000066B20000}"/>
    <cellStyle name="Total 2 2 2 4 2 9 3" xfId="45434" xr:uid="{00000000-0005-0000-0000-000067B20000}"/>
    <cellStyle name="Total 2 2 2 4 2 9 3 2" xfId="45435" xr:uid="{00000000-0005-0000-0000-000068B20000}"/>
    <cellStyle name="Total 2 2 2 4 2 9 3 3" xfId="45436" xr:uid="{00000000-0005-0000-0000-000069B20000}"/>
    <cellStyle name="Total 2 2 2 4 2 9 4" xfId="45437" xr:uid="{00000000-0005-0000-0000-00006AB20000}"/>
    <cellStyle name="Total 2 2 2 4 2 9 4 2" xfId="45438" xr:uid="{00000000-0005-0000-0000-00006BB20000}"/>
    <cellStyle name="Total 2 2 2 4 2 9 4 3" xfId="45439" xr:uid="{00000000-0005-0000-0000-00006CB20000}"/>
    <cellStyle name="Total 2 2 2 4 2 9 5" xfId="45440" xr:uid="{00000000-0005-0000-0000-00006DB20000}"/>
    <cellStyle name="Total 2 2 2 4 2 9 5 2" xfId="45441" xr:uid="{00000000-0005-0000-0000-00006EB20000}"/>
    <cellStyle name="Total 2 2 2 4 2 9 5 3" xfId="45442" xr:uid="{00000000-0005-0000-0000-00006FB20000}"/>
    <cellStyle name="Total 2 2 2 4 2 9 6" xfId="45443" xr:uid="{00000000-0005-0000-0000-000070B20000}"/>
    <cellStyle name="Total 2 2 2 4 2 9 6 2" xfId="45444" xr:uid="{00000000-0005-0000-0000-000071B20000}"/>
    <cellStyle name="Total 2 2 2 4 2 9 6 3" xfId="45445" xr:uid="{00000000-0005-0000-0000-000072B20000}"/>
    <cellStyle name="Total 2 2 2 4 2 9 7" xfId="45446" xr:uid="{00000000-0005-0000-0000-000073B20000}"/>
    <cellStyle name="Total 2 2 2 4 2 9 7 2" xfId="45447" xr:uid="{00000000-0005-0000-0000-000074B20000}"/>
    <cellStyle name="Total 2 2 2 4 2 9 7 3" xfId="45448" xr:uid="{00000000-0005-0000-0000-000075B20000}"/>
    <cellStyle name="Total 2 2 2 4 2 9 8" xfId="45449" xr:uid="{00000000-0005-0000-0000-000076B20000}"/>
    <cellStyle name="Total 2 2 2 4 2 9 8 2" xfId="45450" xr:uid="{00000000-0005-0000-0000-000077B20000}"/>
    <cellStyle name="Total 2 2 2 4 2 9 8 3" xfId="45451" xr:uid="{00000000-0005-0000-0000-000078B20000}"/>
    <cellStyle name="Total 2 2 2 4 2 9 9" xfId="45452" xr:uid="{00000000-0005-0000-0000-000079B20000}"/>
    <cellStyle name="Total 2 2 2 4 2 9 9 2" xfId="45453" xr:uid="{00000000-0005-0000-0000-00007AB20000}"/>
    <cellStyle name="Total 2 2 2 4 2 9 9 3" xfId="45454" xr:uid="{00000000-0005-0000-0000-00007BB20000}"/>
    <cellStyle name="Total 2 2 2 4 3" xfId="45455" xr:uid="{00000000-0005-0000-0000-00007CB20000}"/>
    <cellStyle name="Total 2 2 2 4 3 10" xfId="45456" xr:uid="{00000000-0005-0000-0000-00007DB20000}"/>
    <cellStyle name="Total 2 2 2 4 3 10 2" xfId="45457" xr:uid="{00000000-0005-0000-0000-00007EB20000}"/>
    <cellStyle name="Total 2 2 2 4 3 10 3" xfId="45458" xr:uid="{00000000-0005-0000-0000-00007FB20000}"/>
    <cellStyle name="Total 2 2 2 4 3 11" xfId="45459" xr:uid="{00000000-0005-0000-0000-000080B20000}"/>
    <cellStyle name="Total 2 2 2 4 3 12" xfId="45460" xr:uid="{00000000-0005-0000-0000-000081B20000}"/>
    <cellStyle name="Total 2 2 2 4 3 2" xfId="45461" xr:uid="{00000000-0005-0000-0000-000082B20000}"/>
    <cellStyle name="Total 2 2 2 4 3 2 2" xfId="45462" xr:uid="{00000000-0005-0000-0000-000083B20000}"/>
    <cellStyle name="Total 2 2 2 4 3 2 3" xfId="45463" xr:uid="{00000000-0005-0000-0000-000084B20000}"/>
    <cellStyle name="Total 2 2 2 4 3 3" xfId="45464" xr:uid="{00000000-0005-0000-0000-000085B20000}"/>
    <cellStyle name="Total 2 2 2 4 3 3 2" xfId="45465" xr:uid="{00000000-0005-0000-0000-000086B20000}"/>
    <cellStyle name="Total 2 2 2 4 3 3 3" xfId="45466" xr:uid="{00000000-0005-0000-0000-000087B20000}"/>
    <cellStyle name="Total 2 2 2 4 3 4" xfId="45467" xr:uid="{00000000-0005-0000-0000-000088B20000}"/>
    <cellStyle name="Total 2 2 2 4 3 4 2" xfId="45468" xr:uid="{00000000-0005-0000-0000-000089B20000}"/>
    <cellStyle name="Total 2 2 2 4 3 4 3" xfId="45469" xr:uid="{00000000-0005-0000-0000-00008AB20000}"/>
    <cellStyle name="Total 2 2 2 4 3 5" xfId="45470" xr:uid="{00000000-0005-0000-0000-00008BB20000}"/>
    <cellStyle name="Total 2 2 2 4 3 5 2" xfId="45471" xr:uid="{00000000-0005-0000-0000-00008CB20000}"/>
    <cellStyle name="Total 2 2 2 4 3 5 3" xfId="45472" xr:uid="{00000000-0005-0000-0000-00008DB20000}"/>
    <cellStyle name="Total 2 2 2 4 3 6" xfId="45473" xr:uid="{00000000-0005-0000-0000-00008EB20000}"/>
    <cellStyle name="Total 2 2 2 4 3 6 2" xfId="45474" xr:uid="{00000000-0005-0000-0000-00008FB20000}"/>
    <cellStyle name="Total 2 2 2 4 3 6 3" xfId="45475" xr:uid="{00000000-0005-0000-0000-000090B20000}"/>
    <cellStyle name="Total 2 2 2 4 3 7" xfId="45476" xr:uid="{00000000-0005-0000-0000-000091B20000}"/>
    <cellStyle name="Total 2 2 2 4 3 7 2" xfId="45477" xr:uid="{00000000-0005-0000-0000-000092B20000}"/>
    <cellStyle name="Total 2 2 2 4 3 7 3" xfId="45478" xr:uid="{00000000-0005-0000-0000-000093B20000}"/>
    <cellStyle name="Total 2 2 2 4 3 8" xfId="45479" xr:uid="{00000000-0005-0000-0000-000094B20000}"/>
    <cellStyle name="Total 2 2 2 4 3 8 2" xfId="45480" xr:uid="{00000000-0005-0000-0000-000095B20000}"/>
    <cellStyle name="Total 2 2 2 4 3 8 3" xfId="45481" xr:uid="{00000000-0005-0000-0000-000096B20000}"/>
    <cellStyle name="Total 2 2 2 4 3 9" xfId="45482" xr:uid="{00000000-0005-0000-0000-000097B20000}"/>
    <cellStyle name="Total 2 2 2 4 3 9 2" xfId="45483" xr:uid="{00000000-0005-0000-0000-000098B20000}"/>
    <cellStyle name="Total 2 2 2 4 3 9 3" xfId="45484" xr:uid="{00000000-0005-0000-0000-000099B20000}"/>
    <cellStyle name="Total 2 2 2 4 4" xfId="45485" xr:uid="{00000000-0005-0000-0000-00009AB20000}"/>
    <cellStyle name="Total 2 2 2 4 4 10" xfId="45486" xr:uid="{00000000-0005-0000-0000-00009BB20000}"/>
    <cellStyle name="Total 2 2 2 4 4 10 2" xfId="45487" xr:uid="{00000000-0005-0000-0000-00009CB20000}"/>
    <cellStyle name="Total 2 2 2 4 4 10 3" xfId="45488" xr:uid="{00000000-0005-0000-0000-00009DB20000}"/>
    <cellStyle name="Total 2 2 2 4 4 11" xfId="45489" xr:uid="{00000000-0005-0000-0000-00009EB20000}"/>
    <cellStyle name="Total 2 2 2 4 4 12" xfId="45490" xr:uid="{00000000-0005-0000-0000-00009FB20000}"/>
    <cellStyle name="Total 2 2 2 4 4 2" xfId="45491" xr:uid="{00000000-0005-0000-0000-0000A0B20000}"/>
    <cellStyle name="Total 2 2 2 4 4 2 2" xfId="45492" xr:uid="{00000000-0005-0000-0000-0000A1B20000}"/>
    <cellStyle name="Total 2 2 2 4 4 2 3" xfId="45493" xr:uid="{00000000-0005-0000-0000-0000A2B20000}"/>
    <cellStyle name="Total 2 2 2 4 4 3" xfId="45494" xr:uid="{00000000-0005-0000-0000-0000A3B20000}"/>
    <cellStyle name="Total 2 2 2 4 4 3 2" xfId="45495" xr:uid="{00000000-0005-0000-0000-0000A4B20000}"/>
    <cellStyle name="Total 2 2 2 4 4 3 3" xfId="45496" xr:uid="{00000000-0005-0000-0000-0000A5B20000}"/>
    <cellStyle name="Total 2 2 2 4 4 4" xfId="45497" xr:uid="{00000000-0005-0000-0000-0000A6B20000}"/>
    <cellStyle name="Total 2 2 2 4 4 4 2" xfId="45498" xr:uid="{00000000-0005-0000-0000-0000A7B20000}"/>
    <cellStyle name="Total 2 2 2 4 4 4 3" xfId="45499" xr:uid="{00000000-0005-0000-0000-0000A8B20000}"/>
    <cellStyle name="Total 2 2 2 4 4 5" xfId="45500" xr:uid="{00000000-0005-0000-0000-0000A9B20000}"/>
    <cellStyle name="Total 2 2 2 4 4 5 2" xfId="45501" xr:uid="{00000000-0005-0000-0000-0000AAB20000}"/>
    <cellStyle name="Total 2 2 2 4 4 5 3" xfId="45502" xr:uid="{00000000-0005-0000-0000-0000ABB20000}"/>
    <cellStyle name="Total 2 2 2 4 4 6" xfId="45503" xr:uid="{00000000-0005-0000-0000-0000ACB20000}"/>
    <cellStyle name="Total 2 2 2 4 4 6 2" xfId="45504" xr:uid="{00000000-0005-0000-0000-0000ADB20000}"/>
    <cellStyle name="Total 2 2 2 4 4 6 3" xfId="45505" xr:uid="{00000000-0005-0000-0000-0000AEB20000}"/>
    <cellStyle name="Total 2 2 2 4 4 7" xfId="45506" xr:uid="{00000000-0005-0000-0000-0000AFB20000}"/>
    <cellStyle name="Total 2 2 2 4 4 7 2" xfId="45507" xr:uid="{00000000-0005-0000-0000-0000B0B20000}"/>
    <cellStyle name="Total 2 2 2 4 4 7 3" xfId="45508" xr:uid="{00000000-0005-0000-0000-0000B1B20000}"/>
    <cellStyle name="Total 2 2 2 4 4 8" xfId="45509" xr:uid="{00000000-0005-0000-0000-0000B2B20000}"/>
    <cellStyle name="Total 2 2 2 4 4 8 2" xfId="45510" xr:uid="{00000000-0005-0000-0000-0000B3B20000}"/>
    <cellStyle name="Total 2 2 2 4 4 8 3" xfId="45511" xr:uid="{00000000-0005-0000-0000-0000B4B20000}"/>
    <cellStyle name="Total 2 2 2 4 4 9" xfId="45512" xr:uid="{00000000-0005-0000-0000-0000B5B20000}"/>
    <cellStyle name="Total 2 2 2 4 4 9 2" xfId="45513" xr:uid="{00000000-0005-0000-0000-0000B6B20000}"/>
    <cellStyle name="Total 2 2 2 4 4 9 3" xfId="45514" xr:uid="{00000000-0005-0000-0000-0000B7B20000}"/>
    <cellStyle name="Total 2 2 2 4 5" xfId="45515" xr:uid="{00000000-0005-0000-0000-0000B8B20000}"/>
    <cellStyle name="Total 2 2 2 4 5 10" xfId="45516" xr:uid="{00000000-0005-0000-0000-0000B9B20000}"/>
    <cellStyle name="Total 2 2 2 4 5 10 2" xfId="45517" xr:uid="{00000000-0005-0000-0000-0000BAB20000}"/>
    <cellStyle name="Total 2 2 2 4 5 10 3" xfId="45518" xr:uid="{00000000-0005-0000-0000-0000BBB20000}"/>
    <cellStyle name="Total 2 2 2 4 5 11" xfId="45519" xr:uid="{00000000-0005-0000-0000-0000BCB20000}"/>
    <cellStyle name="Total 2 2 2 4 5 12" xfId="45520" xr:uid="{00000000-0005-0000-0000-0000BDB20000}"/>
    <cellStyle name="Total 2 2 2 4 5 2" xfId="45521" xr:uid="{00000000-0005-0000-0000-0000BEB20000}"/>
    <cellStyle name="Total 2 2 2 4 5 2 2" xfId="45522" xr:uid="{00000000-0005-0000-0000-0000BFB20000}"/>
    <cellStyle name="Total 2 2 2 4 5 2 3" xfId="45523" xr:uid="{00000000-0005-0000-0000-0000C0B20000}"/>
    <cellStyle name="Total 2 2 2 4 5 3" xfId="45524" xr:uid="{00000000-0005-0000-0000-0000C1B20000}"/>
    <cellStyle name="Total 2 2 2 4 5 3 2" xfId="45525" xr:uid="{00000000-0005-0000-0000-0000C2B20000}"/>
    <cellStyle name="Total 2 2 2 4 5 3 3" xfId="45526" xr:uid="{00000000-0005-0000-0000-0000C3B20000}"/>
    <cellStyle name="Total 2 2 2 4 5 4" xfId="45527" xr:uid="{00000000-0005-0000-0000-0000C4B20000}"/>
    <cellStyle name="Total 2 2 2 4 5 4 2" xfId="45528" xr:uid="{00000000-0005-0000-0000-0000C5B20000}"/>
    <cellStyle name="Total 2 2 2 4 5 4 3" xfId="45529" xr:uid="{00000000-0005-0000-0000-0000C6B20000}"/>
    <cellStyle name="Total 2 2 2 4 5 5" xfId="45530" xr:uid="{00000000-0005-0000-0000-0000C7B20000}"/>
    <cellStyle name="Total 2 2 2 4 5 5 2" xfId="45531" xr:uid="{00000000-0005-0000-0000-0000C8B20000}"/>
    <cellStyle name="Total 2 2 2 4 5 5 3" xfId="45532" xr:uid="{00000000-0005-0000-0000-0000C9B20000}"/>
    <cellStyle name="Total 2 2 2 4 5 6" xfId="45533" xr:uid="{00000000-0005-0000-0000-0000CAB20000}"/>
    <cellStyle name="Total 2 2 2 4 5 6 2" xfId="45534" xr:uid="{00000000-0005-0000-0000-0000CBB20000}"/>
    <cellStyle name="Total 2 2 2 4 5 6 3" xfId="45535" xr:uid="{00000000-0005-0000-0000-0000CCB20000}"/>
    <cellStyle name="Total 2 2 2 4 5 7" xfId="45536" xr:uid="{00000000-0005-0000-0000-0000CDB20000}"/>
    <cellStyle name="Total 2 2 2 4 5 7 2" xfId="45537" xr:uid="{00000000-0005-0000-0000-0000CEB20000}"/>
    <cellStyle name="Total 2 2 2 4 5 7 3" xfId="45538" xr:uid="{00000000-0005-0000-0000-0000CFB20000}"/>
    <cellStyle name="Total 2 2 2 4 5 8" xfId="45539" xr:uid="{00000000-0005-0000-0000-0000D0B20000}"/>
    <cellStyle name="Total 2 2 2 4 5 8 2" xfId="45540" xr:uid="{00000000-0005-0000-0000-0000D1B20000}"/>
    <cellStyle name="Total 2 2 2 4 5 8 3" xfId="45541" xr:uid="{00000000-0005-0000-0000-0000D2B20000}"/>
    <cellStyle name="Total 2 2 2 4 5 9" xfId="45542" xr:uid="{00000000-0005-0000-0000-0000D3B20000}"/>
    <cellStyle name="Total 2 2 2 4 5 9 2" xfId="45543" xr:uid="{00000000-0005-0000-0000-0000D4B20000}"/>
    <cellStyle name="Total 2 2 2 4 5 9 3" xfId="45544" xr:uid="{00000000-0005-0000-0000-0000D5B20000}"/>
    <cellStyle name="Total 2 2 2 4 6" xfId="45545" xr:uid="{00000000-0005-0000-0000-0000D6B20000}"/>
    <cellStyle name="Total 2 2 2 4 6 2" xfId="45546" xr:uid="{00000000-0005-0000-0000-0000D7B20000}"/>
    <cellStyle name="Total 2 2 2 4 6 2 2" xfId="45547" xr:uid="{00000000-0005-0000-0000-0000D8B20000}"/>
    <cellStyle name="Total 2 2 2 4 6 2 3" xfId="45548" xr:uid="{00000000-0005-0000-0000-0000D9B20000}"/>
    <cellStyle name="Total 2 2 2 4 6 2 4" xfId="45549" xr:uid="{00000000-0005-0000-0000-0000DAB20000}"/>
    <cellStyle name="Total 2 2 2 4 6 3" xfId="45550" xr:uid="{00000000-0005-0000-0000-0000DBB20000}"/>
    <cellStyle name="Total 2 2 2 4 6 4" xfId="45551" xr:uid="{00000000-0005-0000-0000-0000DCB20000}"/>
    <cellStyle name="Total 2 2 2 4 7" xfId="45552" xr:uid="{00000000-0005-0000-0000-0000DDB20000}"/>
    <cellStyle name="Total 2 2 2 4 7 2" xfId="45553" xr:uid="{00000000-0005-0000-0000-0000DEB20000}"/>
    <cellStyle name="Total 2 2 2 4 7 2 2" xfId="45554" xr:uid="{00000000-0005-0000-0000-0000DFB20000}"/>
    <cellStyle name="Total 2 2 2 4 7 2 3" xfId="45555" xr:uid="{00000000-0005-0000-0000-0000E0B20000}"/>
    <cellStyle name="Total 2 2 2 4 7 2 4" xfId="45556" xr:uid="{00000000-0005-0000-0000-0000E1B20000}"/>
    <cellStyle name="Total 2 2 2 4 7 3" xfId="45557" xr:uid="{00000000-0005-0000-0000-0000E2B20000}"/>
    <cellStyle name="Total 2 2 2 4 7 4" xfId="45558" xr:uid="{00000000-0005-0000-0000-0000E3B20000}"/>
    <cellStyle name="Total 2 2 2 4 8" xfId="45559" xr:uid="{00000000-0005-0000-0000-0000E4B20000}"/>
    <cellStyle name="Total 2 2 2 4 8 2" xfId="45560" xr:uid="{00000000-0005-0000-0000-0000E5B20000}"/>
    <cellStyle name="Total 2 2 2 4 8 2 2" xfId="45561" xr:uid="{00000000-0005-0000-0000-0000E6B20000}"/>
    <cellStyle name="Total 2 2 2 4 8 2 3" xfId="45562" xr:uid="{00000000-0005-0000-0000-0000E7B20000}"/>
    <cellStyle name="Total 2 2 2 4 8 2 4" xfId="45563" xr:uid="{00000000-0005-0000-0000-0000E8B20000}"/>
    <cellStyle name="Total 2 2 2 4 8 3" xfId="45564" xr:uid="{00000000-0005-0000-0000-0000E9B20000}"/>
    <cellStyle name="Total 2 2 2 4 8 4" xfId="45565" xr:uid="{00000000-0005-0000-0000-0000EAB20000}"/>
    <cellStyle name="Total 2 2 2 4 9" xfId="45566" xr:uid="{00000000-0005-0000-0000-0000EBB20000}"/>
    <cellStyle name="Total 2 2 2 4 9 2" xfId="45567" xr:uid="{00000000-0005-0000-0000-0000ECB20000}"/>
    <cellStyle name="Total 2 2 2 4 9 3" xfId="45568" xr:uid="{00000000-0005-0000-0000-0000EDB20000}"/>
    <cellStyle name="Total 2 2 2 5" xfId="426" xr:uid="{00000000-0005-0000-0000-0000EEB20000}"/>
    <cellStyle name="Total 2 2 2 5 10" xfId="45569" xr:uid="{00000000-0005-0000-0000-0000EFB20000}"/>
    <cellStyle name="Total 2 2 2 5 10 2" xfId="45570" xr:uid="{00000000-0005-0000-0000-0000F0B20000}"/>
    <cellStyle name="Total 2 2 2 5 10 3" xfId="45571" xr:uid="{00000000-0005-0000-0000-0000F1B20000}"/>
    <cellStyle name="Total 2 2 2 5 11" xfId="58239" xr:uid="{00000000-0005-0000-0000-0000F2B20000}"/>
    <cellStyle name="Total 2 2 2 5 2" xfId="45572" xr:uid="{00000000-0005-0000-0000-0000F3B20000}"/>
    <cellStyle name="Total 2 2 2 5 2 10" xfId="45573" xr:uid="{00000000-0005-0000-0000-0000F4B20000}"/>
    <cellStyle name="Total 2 2 2 5 2 10 10" xfId="45574" xr:uid="{00000000-0005-0000-0000-0000F5B20000}"/>
    <cellStyle name="Total 2 2 2 5 2 10 11" xfId="45575" xr:uid="{00000000-0005-0000-0000-0000F6B20000}"/>
    <cellStyle name="Total 2 2 2 5 2 10 12" xfId="45576" xr:uid="{00000000-0005-0000-0000-0000F7B20000}"/>
    <cellStyle name="Total 2 2 2 5 2 10 2" xfId="45577" xr:uid="{00000000-0005-0000-0000-0000F8B20000}"/>
    <cellStyle name="Total 2 2 2 5 2 10 2 2" xfId="45578" xr:uid="{00000000-0005-0000-0000-0000F9B20000}"/>
    <cellStyle name="Total 2 2 2 5 2 10 2 3" xfId="45579" xr:uid="{00000000-0005-0000-0000-0000FAB20000}"/>
    <cellStyle name="Total 2 2 2 5 2 10 3" xfId="45580" xr:uid="{00000000-0005-0000-0000-0000FBB20000}"/>
    <cellStyle name="Total 2 2 2 5 2 10 3 2" xfId="45581" xr:uid="{00000000-0005-0000-0000-0000FCB20000}"/>
    <cellStyle name="Total 2 2 2 5 2 10 3 3" xfId="45582" xr:uid="{00000000-0005-0000-0000-0000FDB20000}"/>
    <cellStyle name="Total 2 2 2 5 2 10 4" xfId="45583" xr:uid="{00000000-0005-0000-0000-0000FEB20000}"/>
    <cellStyle name="Total 2 2 2 5 2 10 4 2" xfId="45584" xr:uid="{00000000-0005-0000-0000-0000FFB20000}"/>
    <cellStyle name="Total 2 2 2 5 2 10 4 3" xfId="45585" xr:uid="{00000000-0005-0000-0000-000000B30000}"/>
    <cellStyle name="Total 2 2 2 5 2 10 5" xfId="45586" xr:uid="{00000000-0005-0000-0000-000001B30000}"/>
    <cellStyle name="Total 2 2 2 5 2 10 5 2" xfId="45587" xr:uid="{00000000-0005-0000-0000-000002B30000}"/>
    <cellStyle name="Total 2 2 2 5 2 10 5 3" xfId="45588" xr:uid="{00000000-0005-0000-0000-000003B30000}"/>
    <cellStyle name="Total 2 2 2 5 2 10 6" xfId="45589" xr:uid="{00000000-0005-0000-0000-000004B30000}"/>
    <cellStyle name="Total 2 2 2 5 2 10 6 2" xfId="45590" xr:uid="{00000000-0005-0000-0000-000005B30000}"/>
    <cellStyle name="Total 2 2 2 5 2 10 6 3" xfId="45591" xr:uid="{00000000-0005-0000-0000-000006B30000}"/>
    <cellStyle name="Total 2 2 2 5 2 10 7" xfId="45592" xr:uid="{00000000-0005-0000-0000-000007B30000}"/>
    <cellStyle name="Total 2 2 2 5 2 10 7 2" xfId="45593" xr:uid="{00000000-0005-0000-0000-000008B30000}"/>
    <cellStyle name="Total 2 2 2 5 2 10 7 3" xfId="45594" xr:uid="{00000000-0005-0000-0000-000009B30000}"/>
    <cellStyle name="Total 2 2 2 5 2 10 8" xfId="45595" xr:uid="{00000000-0005-0000-0000-00000AB30000}"/>
    <cellStyle name="Total 2 2 2 5 2 10 8 2" xfId="45596" xr:uid="{00000000-0005-0000-0000-00000BB30000}"/>
    <cellStyle name="Total 2 2 2 5 2 10 8 3" xfId="45597" xr:uid="{00000000-0005-0000-0000-00000CB30000}"/>
    <cellStyle name="Total 2 2 2 5 2 10 9" xfId="45598" xr:uid="{00000000-0005-0000-0000-00000DB30000}"/>
    <cellStyle name="Total 2 2 2 5 2 10 9 2" xfId="45599" xr:uid="{00000000-0005-0000-0000-00000EB30000}"/>
    <cellStyle name="Total 2 2 2 5 2 10 9 3" xfId="45600" xr:uid="{00000000-0005-0000-0000-00000FB30000}"/>
    <cellStyle name="Total 2 2 2 5 2 11" xfId="45601" xr:uid="{00000000-0005-0000-0000-000010B30000}"/>
    <cellStyle name="Total 2 2 2 5 2 11 2" xfId="45602" xr:uid="{00000000-0005-0000-0000-000011B30000}"/>
    <cellStyle name="Total 2 2 2 5 2 11 3" xfId="45603" xr:uid="{00000000-0005-0000-0000-000012B30000}"/>
    <cellStyle name="Total 2 2 2 5 2 12" xfId="45604" xr:uid="{00000000-0005-0000-0000-000013B30000}"/>
    <cellStyle name="Total 2 2 2 5 2 12 2" xfId="45605" xr:uid="{00000000-0005-0000-0000-000014B30000}"/>
    <cellStyle name="Total 2 2 2 5 2 12 3" xfId="45606" xr:uid="{00000000-0005-0000-0000-000015B30000}"/>
    <cellStyle name="Total 2 2 2 5 2 13" xfId="45607" xr:uid="{00000000-0005-0000-0000-000016B30000}"/>
    <cellStyle name="Total 2 2 2 5 2 13 2" xfId="45608" xr:uid="{00000000-0005-0000-0000-000017B30000}"/>
    <cellStyle name="Total 2 2 2 5 2 13 3" xfId="45609" xr:uid="{00000000-0005-0000-0000-000018B30000}"/>
    <cellStyle name="Total 2 2 2 5 2 14" xfId="45610" xr:uid="{00000000-0005-0000-0000-000019B30000}"/>
    <cellStyle name="Total 2 2 2 5 2 14 2" xfId="45611" xr:uid="{00000000-0005-0000-0000-00001AB30000}"/>
    <cellStyle name="Total 2 2 2 5 2 14 3" xfId="45612" xr:uid="{00000000-0005-0000-0000-00001BB30000}"/>
    <cellStyle name="Total 2 2 2 5 2 15" xfId="45613" xr:uid="{00000000-0005-0000-0000-00001CB30000}"/>
    <cellStyle name="Total 2 2 2 5 2 15 2" xfId="45614" xr:uid="{00000000-0005-0000-0000-00001DB30000}"/>
    <cellStyle name="Total 2 2 2 5 2 15 3" xfId="45615" xr:uid="{00000000-0005-0000-0000-00001EB30000}"/>
    <cellStyle name="Total 2 2 2 5 2 16" xfId="45616" xr:uid="{00000000-0005-0000-0000-00001FB30000}"/>
    <cellStyle name="Total 2 2 2 5 2 16 2" xfId="45617" xr:uid="{00000000-0005-0000-0000-000020B30000}"/>
    <cellStyle name="Total 2 2 2 5 2 16 3" xfId="45618" xr:uid="{00000000-0005-0000-0000-000021B30000}"/>
    <cellStyle name="Total 2 2 2 5 2 17" xfId="45619" xr:uid="{00000000-0005-0000-0000-000022B30000}"/>
    <cellStyle name="Total 2 2 2 5 2 17 2" xfId="45620" xr:uid="{00000000-0005-0000-0000-000023B30000}"/>
    <cellStyle name="Total 2 2 2 5 2 17 3" xfId="45621" xr:uid="{00000000-0005-0000-0000-000024B30000}"/>
    <cellStyle name="Total 2 2 2 5 2 18" xfId="45622" xr:uid="{00000000-0005-0000-0000-000025B30000}"/>
    <cellStyle name="Total 2 2 2 5 2 18 2" xfId="45623" xr:uid="{00000000-0005-0000-0000-000026B30000}"/>
    <cellStyle name="Total 2 2 2 5 2 18 3" xfId="45624" xr:uid="{00000000-0005-0000-0000-000027B30000}"/>
    <cellStyle name="Total 2 2 2 5 2 19" xfId="45625" xr:uid="{00000000-0005-0000-0000-000028B30000}"/>
    <cellStyle name="Total 2 2 2 5 2 19 2" xfId="45626" xr:uid="{00000000-0005-0000-0000-000029B30000}"/>
    <cellStyle name="Total 2 2 2 5 2 19 3" xfId="45627" xr:uid="{00000000-0005-0000-0000-00002AB30000}"/>
    <cellStyle name="Total 2 2 2 5 2 2" xfId="45628" xr:uid="{00000000-0005-0000-0000-00002BB30000}"/>
    <cellStyle name="Total 2 2 2 5 2 2 10" xfId="45629" xr:uid="{00000000-0005-0000-0000-00002CB30000}"/>
    <cellStyle name="Total 2 2 2 5 2 2 11" xfId="45630" xr:uid="{00000000-0005-0000-0000-00002DB30000}"/>
    <cellStyle name="Total 2 2 2 5 2 2 12" xfId="45631" xr:uid="{00000000-0005-0000-0000-00002EB30000}"/>
    <cellStyle name="Total 2 2 2 5 2 2 2" xfId="45632" xr:uid="{00000000-0005-0000-0000-00002FB30000}"/>
    <cellStyle name="Total 2 2 2 5 2 2 2 2" xfId="45633" xr:uid="{00000000-0005-0000-0000-000030B30000}"/>
    <cellStyle name="Total 2 2 2 5 2 2 2 3" xfId="45634" xr:uid="{00000000-0005-0000-0000-000031B30000}"/>
    <cellStyle name="Total 2 2 2 5 2 2 3" xfId="45635" xr:uid="{00000000-0005-0000-0000-000032B30000}"/>
    <cellStyle name="Total 2 2 2 5 2 2 3 2" xfId="45636" xr:uid="{00000000-0005-0000-0000-000033B30000}"/>
    <cellStyle name="Total 2 2 2 5 2 2 3 3" xfId="45637" xr:uid="{00000000-0005-0000-0000-000034B30000}"/>
    <cellStyle name="Total 2 2 2 5 2 2 4" xfId="45638" xr:uid="{00000000-0005-0000-0000-000035B30000}"/>
    <cellStyle name="Total 2 2 2 5 2 2 4 2" xfId="45639" xr:uid="{00000000-0005-0000-0000-000036B30000}"/>
    <cellStyle name="Total 2 2 2 5 2 2 4 3" xfId="45640" xr:uid="{00000000-0005-0000-0000-000037B30000}"/>
    <cellStyle name="Total 2 2 2 5 2 2 5" xfId="45641" xr:uid="{00000000-0005-0000-0000-000038B30000}"/>
    <cellStyle name="Total 2 2 2 5 2 2 5 2" xfId="45642" xr:uid="{00000000-0005-0000-0000-000039B30000}"/>
    <cellStyle name="Total 2 2 2 5 2 2 5 3" xfId="45643" xr:uid="{00000000-0005-0000-0000-00003AB30000}"/>
    <cellStyle name="Total 2 2 2 5 2 2 6" xfId="45644" xr:uid="{00000000-0005-0000-0000-00003BB30000}"/>
    <cellStyle name="Total 2 2 2 5 2 2 6 2" xfId="45645" xr:uid="{00000000-0005-0000-0000-00003CB30000}"/>
    <cellStyle name="Total 2 2 2 5 2 2 6 3" xfId="45646" xr:uid="{00000000-0005-0000-0000-00003DB30000}"/>
    <cellStyle name="Total 2 2 2 5 2 2 7" xfId="45647" xr:uid="{00000000-0005-0000-0000-00003EB30000}"/>
    <cellStyle name="Total 2 2 2 5 2 2 7 2" xfId="45648" xr:uid="{00000000-0005-0000-0000-00003FB30000}"/>
    <cellStyle name="Total 2 2 2 5 2 2 7 3" xfId="45649" xr:uid="{00000000-0005-0000-0000-000040B30000}"/>
    <cellStyle name="Total 2 2 2 5 2 2 8" xfId="45650" xr:uid="{00000000-0005-0000-0000-000041B30000}"/>
    <cellStyle name="Total 2 2 2 5 2 2 8 2" xfId="45651" xr:uid="{00000000-0005-0000-0000-000042B30000}"/>
    <cellStyle name="Total 2 2 2 5 2 2 8 3" xfId="45652" xr:uid="{00000000-0005-0000-0000-000043B30000}"/>
    <cellStyle name="Total 2 2 2 5 2 2 9" xfId="45653" xr:uid="{00000000-0005-0000-0000-000044B30000}"/>
    <cellStyle name="Total 2 2 2 5 2 2 9 2" xfId="45654" xr:uid="{00000000-0005-0000-0000-000045B30000}"/>
    <cellStyle name="Total 2 2 2 5 2 2 9 3" xfId="45655" xr:uid="{00000000-0005-0000-0000-000046B30000}"/>
    <cellStyle name="Total 2 2 2 5 2 20" xfId="45656" xr:uid="{00000000-0005-0000-0000-000047B30000}"/>
    <cellStyle name="Total 2 2 2 5 2 21" xfId="45657" xr:uid="{00000000-0005-0000-0000-000048B30000}"/>
    <cellStyle name="Total 2 2 2 5 2 3" xfId="45658" xr:uid="{00000000-0005-0000-0000-000049B30000}"/>
    <cellStyle name="Total 2 2 2 5 2 3 10" xfId="45659" xr:uid="{00000000-0005-0000-0000-00004AB30000}"/>
    <cellStyle name="Total 2 2 2 5 2 3 11" xfId="45660" xr:uid="{00000000-0005-0000-0000-00004BB30000}"/>
    <cellStyle name="Total 2 2 2 5 2 3 12" xfId="45661" xr:uid="{00000000-0005-0000-0000-00004CB30000}"/>
    <cellStyle name="Total 2 2 2 5 2 3 2" xfId="45662" xr:uid="{00000000-0005-0000-0000-00004DB30000}"/>
    <cellStyle name="Total 2 2 2 5 2 3 2 2" xfId="45663" xr:uid="{00000000-0005-0000-0000-00004EB30000}"/>
    <cellStyle name="Total 2 2 2 5 2 3 2 3" xfId="45664" xr:uid="{00000000-0005-0000-0000-00004FB30000}"/>
    <cellStyle name="Total 2 2 2 5 2 3 3" xfId="45665" xr:uid="{00000000-0005-0000-0000-000050B30000}"/>
    <cellStyle name="Total 2 2 2 5 2 3 3 2" xfId="45666" xr:uid="{00000000-0005-0000-0000-000051B30000}"/>
    <cellStyle name="Total 2 2 2 5 2 3 3 3" xfId="45667" xr:uid="{00000000-0005-0000-0000-000052B30000}"/>
    <cellStyle name="Total 2 2 2 5 2 3 4" xfId="45668" xr:uid="{00000000-0005-0000-0000-000053B30000}"/>
    <cellStyle name="Total 2 2 2 5 2 3 4 2" xfId="45669" xr:uid="{00000000-0005-0000-0000-000054B30000}"/>
    <cellStyle name="Total 2 2 2 5 2 3 4 3" xfId="45670" xr:uid="{00000000-0005-0000-0000-000055B30000}"/>
    <cellStyle name="Total 2 2 2 5 2 3 5" xfId="45671" xr:uid="{00000000-0005-0000-0000-000056B30000}"/>
    <cellStyle name="Total 2 2 2 5 2 3 5 2" xfId="45672" xr:uid="{00000000-0005-0000-0000-000057B30000}"/>
    <cellStyle name="Total 2 2 2 5 2 3 5 3" xfId="45673" xr:uid="{00000000-0005-0000-0000-000058B30000}"/>
    <cellStyle name="Total 2 2 2 5 2 3 6" xfId="45674" xr:uid="{00000000-0005-0000-0000-000059B30000}"/>
    <cellStyle name="Total 2 2 2 5 2 3 6 2" xfId="45675" xr:uid="{00000000-0005-0000-0000-00005AB30000}"/>
    <cellStyle name="Total 2 2 2 5 2 3 6 3" xfId="45676" xr:uid="{00000000-0005-0000-0000-00005BB30000}"/>
    <cellStyle name="Total 2 2 2 5 2 3 7" xfId="45677" xr:uid="{00000000-0005-0000-0000-00005CB30000}"/>
    <cellStyle name="Total 2 2 2 5 2 3 7 2" xfId="45678" xr:uid="{00000000-0005-0000-0000-00005DB30000}"/>
    <cellStyle name="Total 2 2 2 5 2 3 7 3" xfId="45679" xr:uid="{00000000-0005-0000-0000-00005EB30000}"/>
    <cellStyle name="Total 2 2 2 5 2 3 8" xfId="45680" xr:uid="{00000000-0005-0000-0000-00005FB30000}"/>
    <cellStyle name="Total 2 2 2 5 2 3 8 2" xfId="45681" xr:uid="{00000000-0005-0000-0000-000060B30000}"/>
    <cellStyle name="Total 2 2 2 5 2 3 8 3" xfId="45682" xr:uid="{00000000-0005-0000-0000-000061B30000}"/>
    <cellStyle name="Total 2 2 2 5 2 3 9" xfId="45683" xr:uid="{00000000-0005-0000-0000-000062B30000}"/>
    <cellStyle name="Total 2 2 2 5 2 3 9 2" xfId="45684" xr:uid="{00000000-0005-0000-0000-000063B30000}"/>
    <cellStyle name="Total 2 2 2 5 2 3 9 3" xfId="45685" xr:uid="{00000000-0005-0000-0000-000064B30000}"/>
    <cellStyle name="Total 2 2 2 5 2 4" xfId="45686" xr:uid="{00000000-0005-0000-0000-000065B30000}"/>
    <cellStyle name="Total 2 2 2 5 2 4 10" xfId="45687" xr:uid="{00000000-0005-0000-0000-000066B30000}"/>
    <cellStyle name="Total 2 2 2 5 2 4 11" xfId="45688" xr:uid="{00000000-0005-0000-0000-000067B30000}"/>
    <cellStyle name="Total 2 2 2 5 2 4 12" xfId="45689" xr:uid="{00000000-0005-0000-0000-000068B30000}"/>
    <cellStyle name="Total 2 2 2 5 2 4 2" xfId="45690" xr:uid="{00000000-0005-0000-0000-000069B30000}"/>
    <cellStyle name="Total 2 2 2 5 2 4 2 2" xfId="45691" xr:uid="{00000000-0005-0000-0000-00006AB30000}"/>
    <cellStyle name="Total 2 2 2 5 2 4 2 3" xfId="45692" xr:uid="{00000000-0005-0000-0000-00006BB30000}"/>
    <cellStyle name="Total 2 2 2 5 2 4 3" xfId="45693" xr:uid="{00000000-0005-0000-0000-00006CB30000}"/>
    <cellStyle name="Total 2 2 2 5 2 4 3 2" xfId="45694" xr:uid="{00000000-0005-0000-0000-00006DB30000}"/>
    <cellStyle name="Total 2 2 2 5 2 4 3 3" xfId="45695" xr:uid="{00000000-0005-0000-0000-00006EB30000}"/>
    <cellStyle name="Total 2 2 2 5 2 4 4" xfId="45696" xr:uid="{00000000-0005-0000-0000-00006FB30000}"/>
    <cellStyle name="Total 2 2 2 5 2 4 4 2" xfId="45697" xr:uid="{00000000-0005-0000-0000-000070B30000}"/>
    <cellStyle name="Total 2 2 2 5 2 4 4 3" xfId="45698" xr:uid="{00000000-0005-0000-0000-000071B30000}"/>
    <cellStyle name="Total 2 2 2 5 2 4 5" xfId="45699" xr:uid="{00000000-0005-0000-0000-000072B30000}"/>
    <cellStyle name="Total 2 2 2 5 2 4 5 2" xfId="45700" xr:uid="{00000000-0005-0000-0000-000073B30000}"/>
    <cellStyle name="Total 2 2 2 5 2 4 5 3" xfId="45701" xr:uid="{00000000-0005-0000-0000-000074B30000}"/>
    <cellStyle name="Total 2 2 2 5 2 4 6" xfId="45702" xr:uid="{00000000-0005-0000-0000-000075B30000}"/>
    <cellStyle name="Total 2 2 2 5 2 4 6 2" xfId="45703" xr:uid="{00000000-0005-0000-0000-000076B30000}"/>
    <cellStyle name="Total 2 2 2 5 2 4 6 3" xfId="45704" xr:uid="{00000000-0005-0000-0000-000077B30000}"/>
    <cellStyle name="Total 2 2 2 5 2 4 7" xfId="45705" xr:uid="{00000000-0005-0000-0000-000078B30000}"/>
    <cellStyle name="Total 2 2 2 5 2 4 7 2" xfId="45706" xr:uid="{00000000-0005-0000-0000-000079B30000}"/>
    <cellStyle name="Total 2 2 2 5 2 4 7 3" xfId="45707" xr:uid="{00000000-0005-0000-0000-00007AB30000}"/>
    <cellStyle name="Total 2 2 2 5 2 4 8" xfId="45708" xr:uid="{00000000-0005-0000-0000-00007BB30000}"/>
    <cellStyle name="Total 2 2 2 5 2 4 8 2" xfId="45709" xr:uid="{00000000-0005-0000-0000-00007CB30000}"/>
    <cellStyle name="Total 2 2 2 5 2 4 8 3" xfId="45710" xr:uid="{00000000-0005-0000-0000-00007DB30000}"/>
    <cellStyle name="Total 2 2 2 5 2 4 9" xfId="45711" xr:uid="{00000000-0005-0000-0000-00007EB30000}"/>
    <cellStyle name="Total 2 2 2 5 2 4 9 2" xfId="45712" xr:uid="{00000000-0005-0000-0000-00007FB30000}"/>
    <cellStyle name="Total 2 2 2 5 2 4 9 3" xfId="45713" xr:uid="{00000000-0005-0000-0000-000080B30000}"/>
    <cellStyle name="Total 2 2 2 5 2 5" xfId="45714" xr:uid="{00000000-0005-0000-0000-000081B30000}"/>
    <cellStyle name="Total 2 2 2 5 2 5 10" xfId="45715" xr:uid="{00000000-0005-0000-0000-000082B30000}"/>
    <cellStyle name="Total 2 2 2 5 2 5 11" xfId="45716" xr:uid="{00000000-0005-0000-0000-000083B30000}"/>
    <cellStyle name="Total 2 2 2 5 2 5 12" xfId="45717" xr:uid="{00000000-0005-0000-0000-000084B30000}"/>
    <cellStyle name="Total 2 2 2 5 2 5 2" xfId="45718" xr:uid="{00000000-0005-0000-0000-000085B30000}"/>
    <cellStyle name="Total 2 2 2 5 2 5 2 2" xfId="45719" xr:uid="{00000000-0005-0000-0000-000086B30000}"/>
    <cellStyle name="Total 2 2 2 5 2 5 2 3" xfId="45720" xr:uid="{00000000-0005-0000-0000-000087B30000}"/>
    <cellStyle name="Total 2 2 2 5 2 5 3" xfId="45721" xr:uid="{00000000-0005-0000-0000-000088B30000}"/>
    <cellStyle name="Total 2 2 2 5 2 5 3 2" xfId="45722" xr:uid="{00000000-0005-0000-0000-000089B30000}"/>
    <cellStyle name="Total 2 2 2 5 2 5 3 3" xfId="45723" xr:uid="{00000000-0005-0000-0000-00008AB30000}"/>
    <cellStyle name="Total 2 2 2 5 2 5 4" xfId="45724" xr:uid="{00000000-0005-0000-0000-00008BB30000}"/>
    <cellStyle name="Total 2 2 2 5 2 5 4 2" xfId="45725" xr:uid="{00000000-0005-0000-0000-00008CB30000}"/>
    <cellStyle name="Total 2 2 2 5 2 5 4 3" xfId="45726" xr:uid="{00000000-0005-0000-0000-00008DB30000}"/>
    <cellStyle name="Total 2 2 2 5 2 5 5" xfId="45727" xr:uid="{00000000-0005-0000-0000-00008EB30000}"/>
    <cellStyle name="Total 2 2 2 5 2 5 5 2" xfId="45728" xr:uid="{00000000-0005-0000-0000-00008FB30000}"/>
    <cellStyle name="Total 2 2 2 5 2 5 5 3" xfId="45729" xr:uid="{00000000-0005-0000-0000-000090B30000}"/>
    <cellStyle name="Total 2 2 2 5 2 5 6" xfId="45730" xr:uid="{00000000-0005-0000-0000-000091B30000}"/>
    <cellStyle name="Total 2 2 2 5 2 5 6 2" xfId="45731" xr:uid="{00000000-0005-0000-0000-000092B30000}"/>
    <cellStyle name="Total 2 2 2 5 2 5 6 3" xfId="45732" xr:uid="{00000000-0005-0000-0000-000093B30000}"/>
    <cellStyle name="Total 2 2 2 5 2 5 7" xfId="45733" xr:uid="{00000000-0005-0000-0000-000094B30000}"/>
    <cellStyle name="Total 2 2 2 5 2 5 7 2" xfId="45734" xr:uid="{00000000-0005-0000-0000-000095B30000}"/>
    <cellStyle name="Total 2 2 2 5 2 5 7 3" xfId="45735" xr:uid="{00000000-0005-0000-0000-000096B30000}"/>
    <cellStyle name="Total 2 2 2 5 2 5 8" xfId="45736" xr:uid="{00000000-0005-0000-0000-000097B30000}"/>
    <cellStyle name="Total 2 2 2 5 2 5 8 2" xfId="45737" xr:uid="{00000000-0005-0000-0000-000098B30000}"/>
    <cellStyle name="Total 2 2 2 5 2 5 8 3" xfId="45738" xr:uid="{00000000-0005-0000-0000-000099B30000}"/>
    <cellStyle name="Total 2 2 2 5 2 5 9" xfId="45739" xr:uid="{00000000-0005-0000-0000-00009AB30000}"/>
    <cellStyle name="Total 2 2 2 5 2 5 9 2" xfId="45740" xr:uid="{00000000-0005-0000-0000-00009BB30000}"/>
    <cellStyle name="Total 2 2 2 5 2 5 9 3" xfId="45741" xr:uid="{00000000-0005-0000-0000-00009CB30000}"/>
    <cellStyle name="Total 2 2 2 5 2 6" xfId="45742" xr:uid="{00000000-0005-0000-0000-00009DB30000}"/>
    <cellStyle name="Total 2 2 2 5 2 6 10" xfId="45743" xr:uid="{00000000-0005-0000-0000-00009EB30000}"/>
    <cellStyle name="Total 2 2 2 5 2 6 11" xfId="45744" xr:uid="{00000000-0005-0000-0000-00009FB30000}"/>
    <cellStyle name="Total 2 2 2 5 2 6 12" xfId="45745" xr:uid="{00000000-0005-0000-0000-0000A0B30000}"/>
    <cellStyle name="Total 2 2 2 5 2 6 2" xfId="45746" xr:uid="{00000000-0005-0000-0000-0000A1B30000}"/>
    <cellStyle name="Total 2 2 2 5 2 6 2 2" xfId="45747" xr:uid="{00000000-0005-0000-0000-0000A2B30000}"/>
    <cellStyle name="Total 2 2 2 5 2 6 2 3" xfId="45748" xr:uid="{00000000-0005-0000-0000-0000A3B30000}"/>
    <cellStyle name="Total 2 2 2 5 2 6 3" xfId="45749" xr:uid="{00000000-0005-0000-0000-0000A4B30000}"/>
    <cellStyle name="Total 2 2 2 5 2 6 3 2" xfId="45750" xr:uid="{00000000-0005-0000-0000-0000A5B30000}"/>
    <cellStyle name="Total 2 2 2 5 2 6 3 3" xfId="45751" xr:uid="{00000000-0005-0000-0000-0000A6B30000}"/>
    <cellStyle name="Total 2 2 2 5 2 6 4" xfId="45752" xr:uid="{00000000-0005-0000-0000-0000A7B30000}"/>
    <cellStyle name="Total 2 2 2 5 2 6 4 2" xfId="45753" xr:uid="{00000000-0005-0000-0000-0000A8B30000}"/>
    <cellStyle name="Total 2 2 2 5 2 6 4 3" xfId="45754" xr:uid="{00000000-0005-0000-0000-0000A9B30000}"/>
    <cellStyle name="Total 2 2 2 5 2 6 5" xfId="45755" xr:uid="{00000000-0005-0000-0000-0000AAB30000}"/>
    <cellStyle name="Total 2 2 2 5 2 6 5 2" xfId="45756" xr:uid="{00000000-0005-0000-0000-0000ABB30000}"/>
    <cellStyle name="Total 2 2 2 5 2 6 5 3" xfId="45757" xr:uid="{00000000-0005-0000-0000-0000ACB30000}"/>
    <cellStyle name="Total 2 2 2 5 2 6 6" xfId="45758" xr:uid="{00000000-0005-0000-0000-0000ADB30000}"/>
    <cellStyle name="Total 2 2 2 5 2 6 6 2" xfId="45759" xr:uid="{00000000-0005-0000-0000-0000AEB30000}"/>
    <cellStyle name="Total 2 2 2 5 2 6 6 3" xfId="45760" xr:uid="{00000000-0005-0000-0000-0000AFB30000}"/>
    <cellStyle name="Total 2 2 2 5 2 6 7" xfId="45761" xr:uid="{00000000-0005-0000-0000-0000B0B30000}"/>
    <cellStyle name="Total 2 2 2 5 2 6 7 2" xfId="45762" xr:uid="{00000000-0005-0000-0000-0000B1B30000}"/>
    <cellStyle name="Total 2 2 2 5 2 6 7 3" xfId="45763" xr:uid="{00000000-0005-0000-0000-0000B2B30000}"/>
    <cellStyle name="Total 2 2 2 5 2 6 8" xfId="45764" xr:uid="{00000000-0005-0000-0000-0000B3B30000}"/>
    <cellStyle name="Total 2 2 2 5 2 6 8 2" xfId="45765" xr:uid="{00000000-0005-0000-0000-0000B4B30000}"/>
    <cellStyle name="Total 2 2 2 5 2 6 8 3" xfId="45766" xr:uid="{00000000-0005-0000-0000-0000B5B30000}"/>
    <cellStyle name="Total 2 2 2 5 2 6 9" xfId="45767" xr:uid="{00000000-0005-0000-0000-0000B6B30000}"/>
    <cellStyle name="Total 2 2 2 5 2 6 9 2" xfId="45768" xr:uid="{00000000-0005-0000-0000-0000B7B30000}"/>
    <cellStyle name="Total 2 2 2 5 2 6 9 3" xfId="45769" xr:uid="{00000000-0005-0000-0000-0000B8B30000}"/>
    <cellStyle name="Total 2 2 2 5 2 7" xfId="45770" xr:uid="{00000000-0005-0000-0000-0000B9B30000}"/>
    <cellStyle name="Total 2 2 2 5 2 7 10" xfId="45771" xr:uid="{00000000-0005-0000-0000-0000BAB30000}"/>
    <cellStyle name="Total 2 2 2 5 2 7 11" xfId="45772" xr:uid="{00000000-0005-0000-0000-0000BBB30000}"/>
    <cellStyle name="Total 2 2 2 5 2 7 12" xfId="45773" xr:uid="{00000000-0005-0000-0000-0000BCB30000}"/>
    <cellStyle name="Total 2 2 2 5 2 7 2" xfId="45774" xr:uid="{00000000-0005-0000-0000-0000BDB30000}"/>
    <cellStyle name="Total 2 2 2 5 2 7 2 2" xfId="45775" xr:uid="{00000000-0005-0000-0000-0000BEB30000}"/>
    <cellStyle name="Total 2 2 2 5 2 7 2 3" xfId="45776" xr:uid="{00000000-0005-0000-0000-0000BFB30000}"/>
    <cellStyle name="Total 2 2 2 5 2 7 3" xfId="45777" xr:uid="{00000000-0005-0000-0000-0000C0B30000}"/>
    <cellStyle name="Total 2 2 2 5 2 7 3 2" xfId="45778" xr:uid="{00000000-0005-0000-0000-0000C1B30000}"/>
    <cellStyle name="Total 2 2 2 5 2 7 3 3" xfId="45779" xr:uid="{00000000-0005-0000-0000-0000C2B30000}"/>
    <cellStyle name="Total 2 2 2 5 2 7 4" xfId="45780" xr:uid="{00000000-0005-0000-0000-0000C3B30000}"/>
    <cellStyle name="Total 2 2 2 5 2 7 4 2" xfId="45781" xr:uid="{00000000-0005-0000-0000-0000C4B30000}"/>
    <cellStyle name="Total 2 2 2 5 2 7 4 3" xfId="45782" xr:uid="{00000000-0005-0000-0000-0000C5B30000}"/>
    <cellStyle name="Total 2 2 2 5 2 7 5" xfId="45783" xr:uid="{00000000-0005-0000-0000-0000C6B30000}"/>
    <cellStyle name="Total 2 2 2 5 2 7 5 2" xfId="45784" xr:uid="{00000000-0005-0000-0000-0000C7B30000}"/>
    <cellStyle name="Total 2 2 2 5 2 7 5 3" xfId="45785" xr:uid="{00000000-0005-0000-0000-0000C8B30000}"/>
    <cellStyle name="Total 2 2 2 5 2 7 6" xfId="45786" xr:uid="{00000000-0005-0000-0000-0000C9B30000}"/>
    <cellStyle name="Total 2 2 2 5 2 7 6 2" xfId="45787" xr:uid="{00000000-0005-0000-0000-0000CAB30000}"/>
    <cellStyle name="Total 2 2 2 5 2 7 6 3" xfId="45788" xr:uid="{00000000-0005-0000-0000-0000CBB30000}"/>
    <cellStyle name="Total 2 2 2 5 2 7 7" xfId="45789" xr:uid="{00000000-0005-0000-0000-0000CCB30000}"/>
    <cellStyle name="Total 2 2 2 5 2 7 7 2" xfId="45790" xr:uid="{00000000-0005-0000-0000-0000CDB30000}"/>
    <cellStyle name="Total 2 2 2 5 2 7 7 3" xfId="45791" xr:uid="{00000000-0005-0000-0000-0000CEB30000}"/>
    <cellStyle name="Total 2 2 2 5 2 7 8" xfId="45792" xr:uid="{00000000-0005-0000-0000-0000CFB30000}"/>
    <cellStyle name="Total 2 2 2 5 2 7 8 2" xfId="45793" xr:uid="{00000000-0005-0000-0000-0000D0B30000}"/>
    <cellStyle name="Total 2 2 2 5 2 7 8 3" xfId="45794" xr:uid="{00000000-0005-0000-0000-0000D1B30000}"/>
    <cellStyle name="Total 2 2 2 5 2 7 9" xfId="45795" xr:uid="{00000000-0005-0000-0000-0000D2B30000}"/>
    <cellStyle name="Total 2 2 2 5 2 7 9 2" xfId="45796" xr:uid="{00000000-0005-0000-0000-0000D3B30000}"/>
    <cellStyle name="Total 2 2 2 5 2 7 9 3" xfId="45797" xr:uid="{00000000-0005-0000-0000-0000D4B30000}"/>
    <cellStyle name="Total 2 2 2 5 2 8" xfId="45798" xr:uid="{00000000-0005-0000-0000-0000D5B30000}"/>
    <cellStyle name="Total 2 2 2 5 2 8 10" xfId="45799" xr:uid="{00000000-0005-0000-0000-0000D6B30000}"/>
    <cellStyle name="Total 2 2 2 5 2 8 11" xfId="45800" xr:uid="{00000000-0005-0000-0000-0000D7B30000}"/>
    <cellStyle name="Total 2 2 2 5 2 8 12" xfId="45801" xr:uid="{00000000-0005-0000-0000-0000D8B30000}"/>
    <cellStyle name="Total 2 2 2 5 2 8 2" xfId="45802" xr:uid="{00000000-0005-0000-0000-0000D9B30000}"/>
    <cellStyle name="Total 2 2 2 5 2 8 2 2" xfId="45803" xr:uid="{00000000-0005-0000-0000-0000DAB30000}"/>
    <cellStyle name="Total 2 2 2 5 2 8 2 3" xfId="45804" xr:uid="{00000000-0005-0000-0000-0000DBB30000}"/>
    <cellStyle name="Total 2 2 2 5 2 8 3" xfId="45805" xr:uid="{00000000-0005-0000-0000-0000DCB30000}"/>
    <cellStyle name="Total 2 2 2 5 2 8 3 2" xfId="45806" xr:uid="{00000000-0005-0000-0000-0000DDB30000}"/>
    <cellStyle name="Total 2 2 2 5 2 8 3 3" xfId="45807" xr:uid="{00000000-0005-0000-0000-0000DEB30000}"/>
    <cellStyle name="Total 2 2 2 5 2 8 4" xfId="45808" xr:uid="{00000000-0005-0000-0000-0000DFB30000}"/>
    <cellStyle name="Total 2 2 2 5 2 8 4 2" xfId="45809" xr:uid="{00000000-0005-0000-0000-0000E0B30000}"/>
    <cellStyle name="Total 2 2 2 5 2 8 4 3" xfId="45810" xr:uid="{00000000-0005-0000-0000-0000E1B30000}"/>
    <cellStyle name="Total 2 2 2 5 2 8 5" xfId="45811" xr:uid="{00000000-0005-0000-0000-0000E2B30000}"/>
    <cellStyle name="Total 2 2 2 5 2 8 5 2" xfId="45812" xr:uid="{00000000-0005-0000-0000-0000E3B30000}"/>
    <cellStyle name="Total 2 2 2 5 2 8 5 3" xfId="45813" xr:uid="{00000000-0005-0000-0000-0000E4B30000}"/>
    <cellStyle name="Total 2 2 2 5 2 8 6" xfId="45814" xr:uid="{00000000-0005-0000-0000-0000E5B30000}"/>
    <cellStyle name="Total 2 2 2 5 2 8 6 2" xfId="45815" xr:uid="{00000000-0005-0000-0000-0000E6B30000}"/>
    <cellStyle name="Total 2 2 2 5 2 8 6 3" xfId="45816" xr:uid="{00000000-0005-0000-0000-0000E7B30000}"/>
    <cellStyle name="Total 2 2 2 5 2 8 7" xfId="45817" xr:uid="{00000000-0005-0000-0000-0000E8B30000}"/>
    <cellStyle name="Total 2 2 2 5 2 8 7 2" xfId="45818" xr:uid="{00000000-0005-0000-0000-0000E9B30000}"/>
    <cellStyle name="Total 2 2 2 5 2 8 7 3" xfId="45819" xr:uid="{00000000-0005-0000-0000-0000EAB30000}"/>
    <cellStyle name="Total 2 2 2 5 2 8 8" xfId="45820" xr:uid="{00000000-0005-0000-0000-0000EBB30000}"/>
    <cellStyle name="Total 2 2 2 5 2 8 8 2" xfId="45821" xr:uid="{00000000-0005-0000-0000-0000ECB30000}"/>
    <cellStyle name="Total 2 2 2 5 2 8 8 3" xfId="45822" xr:uid="{00000000-0005-0000-0000-0000EDB30000}"/>
    <cellStyle name="Total 2 2 2 5 2 8 9" xfId="45823" xr:uid="{00000000-0005-0000-0000-0000EEB30000}"/>
    <cellStyle name="Total 2 2 2 5 2 8 9 2" xfId="45824" xr:uid="{00000000-0005-0000-0000-0000EFB30000}"/>
    <cellStyle name="Total 2 2 2 5 2 8 9 3" xfId="45825" xr:uid="{00000000-0005-0000-0000-0000F0B30000}"/>
    <cellStyle name="Total 2 2 2 5 2 9" xfId="45826" xr:uid="{00000000-0005-0000-0000-0000F1B30000}"/>
    <cellStyle name="Total 2 2 2 5 2 9 10" xfId="45827" xr:uid="{00000000-0005-0000-0000-0000F2B30000}"/>
    <cellStyle name="Total 2 2 2 5 2 9 11" xfId="45828" xr:uid="{00000000-0005-0000-0000-0000F3B30000}"/>
    <cellStyle name="Total 2 2 2 5 2 9 12" xfId="45829" xr:uid="{00000000-0005-0000-0000-0000F4B30000}"/>
    <cellStyle name="Total 2 2 2 5 2 9 2" xfId="45830" xr:uid="{00000000-0005-0000-0000-0000F5B30000}"/>
    <cellStyle name="Total 2 2 2 5 2 9 2 2" xfId="45831" xr:uid="{00000000-0005-0000-0000-0000F6B30000}"/>
    <cellStyle name="Total 2 2 2 5 2 9 2 3" xfId="45832" xr:uid="{00000000-0005-0000-0000-0000F7B30000}"/>
    <cellStyle name="Total 2 2 2 5 2 9 3" xfId="45833" xr:uid="{00000000-0005-0000-0000-0000F8B30000}"/>
    <cellStyle name="Total 2 2 2 5 2 9 3 2" xfId="45834" xr:uid="{00000000-0005-0000-0000-0000F9B30000}"/>
    <cellStyle name="Total 2 2 2 5 2 9 3 3" xfId="45835" xr:uid="{00000000-0005-0000-0000-0000FAB30000}"/>
    <cellStyle name="Total 2 2 2 5 2 9 4" xfId="45836" xr:uid="{00000000-0005-0000-0000-0000FBB30000}"/>
    <cellStyle name="Total 2 2 2 5 2 9 4 2" xfId="45837" xr:uid="{00000000-0005-0000-0000-0000FCB30000}"/>
    <cellStyle name="Total 2 2 2 5 2 9 4 3" xfId="45838" xr:uid="{00000000-0005-0000-0000-0000FDB30000}"/>
    <cellStyle name="Total 2 2 2 5 2 9 5" xfId="45839" xr:uid="{00000000-0005-0000-0000-0000FEB30000}"/>
    <cellStyle name="Total 2 2 2 5 2 9 5 2" xfId="45840" xr:uid="{00000000-0005-0000-0000-0000FFB30000}"/>
    <cellStyle name="Total 2 2 2 5 2 9 5 3" xfId="45841" xr:uid="{00000000-0005-0000-0000-000000B40000}"/>
    <cellStyle name="Total 2 2 2 5 2 9 6" xfId="45842" xr:uid="{00000000-0005-0000-0000-000001B40000}"/>
    <cellStyle name="Total 2 2 2 5 2 9 6 2" xfId="45843" xr:uid="{00000000-0005-0000-0000-000002B40000}"/>
    <cellStyle name="Total 2 2 2 5 2 9 6 3" xfId="45844" xr:uid="{00000000-0005-0000-0000-000003B40000}"/>
    <cellStyle name="Total 2 2 2 5 2 9 7" xfId="45845" xr:uid="{00000000-0005-0000-0000-000004B40000}"/>
    <cellStyle name="Total 2 2 2 5 2 9 7 2" xfId="45846" xr:uid="{00000000-0005-0000-0000-000005B40000}"/>
    <cellStyle name="Total 2 2 2 5 2 9 7 3" xfId="45847" xr:uid="{00000000-0005-0000-0000-000006B40000}"/>
    <cellStyle name="Total 2 2 2 5 2 9 8" xfId="45848" xr:uid="{00000000-0005-0000-0000-000007B40000}"/>
    <cellStyle name="Total 2 2 2 5 2 9 8 2" xfId="45849" xr:uid="{00000000-0005-0000-0000-000008B40000}"/>
    <cellStyle name="Total 2 2 2 5 2 9 8 3" xfId="45850" xr:uid="{00000000-0005-0000-0000-000009B40000}"/>
    <cellStyle name="Total 2 2 2 5 2 9 9" xfId="45851" xr:uid="{00000000-0005-0000-0000-00000AB40000}"/>
    <cellStyle name="Total 2 2 2 5 2 9 9 2" xfId="45852" xr:uid="{00000000-0005-0000-0000-00000BB40000}"/>
    <cellStyle name="Total 2 2 2 5 2 9 9 3" xfId="45853" xr:uid="{00000000-0005-0000-0000-00000CB40000}"/>
    <cellStyle name="Total 2 2 2 5 3" xfId="45854" xr:uid="{00000000-0005-0000-0000-00000DB40000}"/>
    <cellStyle name="Total 2 2 2 5 3 10" xfId="45855" xr:uid="{00000000-0005-0000-0000-00000EB40000}"/>
    <cellStyle name="Total 2 2 2 5 3 10 2" xfId="45856" xr:uid="{00000000-0005-0000-0000-00000FB40000}"/>
    <cellStyle name="Total 2 2 2 5 3 10 3" xfId="45857" xr:uid="{00000000-0005-0000-0000-000010B40000}"/>
    <cellStyle name="Total 2 2 2 5 3 11" xfId="45858" xr:uid="{00000000-0005-0000-0000-000011B40000}"/>
    <cellStyle name="Total 2 2 2 5 3 12" xfId="45859" xr:uid="{00000000-0005-0000-0000-000012B40000}"/>
    <cellStyle name="Total 2 2 2 5 3 2" xfId="45860" xr:uid="{00000000-0005-0000-0000-000013B40000}"/>
    <cellStyle name="Total 2 2 2 5 3 2 2" xfId="45861" xr:uid="{00000000-0005-0000-0000-000014B40000}"/>
    <cellStyle name="Total 2 2 2 5 3 2 3" xfId="45862" xr:uid="{00000000-0005-0000-0000-000015B40000}"/>
    <cellStyle name="Total 2 2 2 5 3 3" xfId="45863" xr:uid="{00000000-0005-0000-0000-000016B40000}"/>
    <cellStyle name="Total 2 2 2 5 3 3 2" xfId="45864" xr:uid="{00000000-0005-0000-0000-000017B40000}"/>
    <cellStyle name="Total 2 2 2 5 3 3 3" xfId="45865" xr:uid="{00000000-0005-0000-0000-000018B40000}"/>
    <cellStyle name="Total 2 2 2 5 3 4" xfId="45866" xr:uid="{00000000-0005-0000-0000-000019B40000}"/>
    <cellStyle name="Total 2 2 2 5 3 4 2" xfId="45867" xr:uid="{00000000-0005-0000-0000-00001AB40000}"/>
    <cellStyle name="Total 2 2 2 5 3 4 3" xfId="45868" xr:uid="{00000000-0005-0000-0000-00001BB40000}"/>
    <cellStyle name="Total 2 2 2 5 3 5" xfId="45869" xr:uid="{00000000-0005-0000-0000-00001CB40000}"/>
    <cellStyle name="Total 2 2 2 5 3 5 2" xfId="45870" xr:uid="{00000000-0005-0000-0000-00001DB40000}"/>
    <cellStyle name="Total 2 2 2 5 3 5 3" xfId="45871" xr:uid="{00000000-0005-0000-0000-00001EB40000}"/>
    <cellStyle name="Total 2 2 2 5 3 6" xfId="45872" xr:uid="{00000000-0005-0000-0000-00001FB40000}"/>
    <cellStyle name="Total 2 2 2 5 3 6 2" xfId="45873" xr:uid="{00000000-0005-0000-0000-000020B40000}"/>
    <cellStyle name="Total 2 2 2 5 3 6 3" xfId="45874" xr:uid="{00000000-0005-0000-0000-000021B40000}"/>
    <cellStyle name="Total 2 2 2 5 3 7" xfId="45875" xr:uid="{00000000-0005-0000-0000-000022B40000}"/>
    <cellStyle name="Total 2 2 2 5 3 7 2" xfId="45876" xr:uid="{00000000-0005-0000-0000-000023B40000}"/>
    <cellStyle name="Total 2 2 2 5 3 7 3" xfId="45877" xr:uid="{00000000-0005-0000-0000-000024B40000}"/>
    <cellStyle name="Total 2 2 2 5 3 8" xfId="45878" xr:uid="{00000000-0005-0000-0000-000025B40000}"/>
    <cellStyle name="Total 2 2 2 5 3 8 2" xfId="45879" xr:uid="{00000000-0005-0000-0000-000026B40000}"/>
    <cellStyle name="Total 2 2 2 5 3 8 3" xfId="45880" xr:uid="{00000000-0005-0000-0000-000027B40000}"/>
    <cellStyle name="Total 2 2 2 5 3 9" xfId="45881" xr:uid="{00000000-0005-0000-0000-000028B40000}"/>
    <cellStyle name="Total 2 2 2 5 3 9 2" xfId="45882" xr:uid="{00000000-0005-0000-0000-000029B40000}"/>
    <cellStyle name="Total 2 2 2 5 3 9 3" xfId="45883" xr:uid="{00000000-0005-0000-0000-00002AB40000}"/>
    <cellStyle name="Total 2 2 2 5 4" xfId="45884" xr:uid="{00000000-0005-0000-0000-00002BB40000}"/>
    <cellStyle name="Total 2 2 2 5 4 10" xfId="45885" xr:uid="{00000000-0005-0000-0000-00002CB40000}"/>
    <cellStyle name="Total 2 2 2 5 4 10 2" xfId="45886" xr:uid="{00000000-0005-0000-0000-00002DB40000}"/>
    <cellStyle name="Total 2 2 2 5 4 10 3" xfId="45887" xr:uid="{00000000-0005-0000-0000-00002EB40000}"/>
    <cellStyle name="Total 2 2 2 5 4 11" xfId="45888" xr:uid="{00000000-0005-0000-0000-00002FB40000}"/>
    <cellStyle name="Total 2 2 2 5 4 12" xfId="45889" xr:uid="{00000000-0005-0000-0000-000030B40000}"/>
    <cellStyle name="Total 2 2 2 5 4 2" xfId="45890" xr:uid="{00000000-0005-0000-0000-000031B40000}"/>
    <cellStyle name="Total 2 2 2 5 4 2 2" xfId="45891" xr:uid="{00000000-0005-0000-0000-000032B40000}"/>
    <cellStyle name="Total 2 2 2 5 4 2 3" xfId="45892" xr:uid="{00000000-0005-0000-0000-000033B40000}"/>
    <cellStyle name="Total 2 2 2 5 4 3" xfId="45893" xr:uid="{00000000-0005-0000-0000-000034B40000}"/>
    <cellStyle name="Total 2 2 2 5 4 3 2" xfId="45894" xr:uid="{00000000-0005-0000-0000-000035B40000}"/>
    <cellStyle name="Total 2 2 2 5 4 3 3" xfId="45895" xr:uid="{00000000-0005-0000-0000-000036B40000}"/>
    <cellStyle name="Total 2 2 2 5 4 4" xfId="45896" xr:uid="{00000000-0005-0000-0000-000037B40000}"/>
    <cellStyle name="Total 2 2 2 5 4 4 2" xfId="45897" xr:uid="{00000000-0005-0000-0000-000038B40000}"/>
    <cellStyle name="Total 2 2 2 5 4 4 3" xfId="45898" xr:uid="{00000000-0005-0000-0000-000039B40000}"/>
    <cellStyle name="Total 2 2 2 5 4 5" xfId="45899" xr:uid="{00000000-0005-0000-0000-00003AB40000}"/>
    <cellStyle name="Total 2 2 2 5 4 5 2" xfId="45900" xr:uid="{00000000-0005-0000-0000-00003BB40000}"/>
    <cellStyle name="Total 2 2 2 5 4 5 3" xfId="45901" xr:uid="{00000000-0005-0000-0000-00003CB40000}"/>
    <cellStyle name="Total 2 2 2 5 4 6" xfId="45902" xr:uid="{00000000-0005-0000-0000-00003DB40000}"/>
    <cellStyle name="Total 2 2 2 5 4 6 2" xfId="45903" xr:uid="{00000000-0005-0000-0000-00003EB40000}"/>
    <cellStyle name="Total 2 2 2 5 4 6 3" xfId="45904" xr:uid="{00000000-0005-0000-0000-00003FB40000}"/>
    <cellStyle name="Total 2 2 2 5 4 7" xfId="45905" xr:uid="{00000000-0005-0000-0000-000040B40000}"/>
    <cellStyle name="Total 2 2 2 5 4 7 2" xfId="45906" xr:uid="{00000000-0005-0000-0000-000041B40000}"/>
    <cellStyle name="Total 2 2 2 5 4 7 3" xfId="45907" xr:uid="{00000000-0005-0000-0000-000042B40000}"/>
    <cellStyle name="Total 2 2 2 5 4 8" xfId="45908" xr:uid="{00000000-0005-0000-0000-000043B40000}"/>
    <cellStyle name="Total 2 2 2 5 4 8 2" xfId="45909" xr:uid="{00000000-0005-0000-0000-000044B40000}"/>
    <cellStyle name="Total 2 2 2 5 4 8 3" xfId="45910" xr:uid="{00000000-0005-0000-0000-000045B40000}"/>
    <cellStyle name="Total 2 2 2 5 4 9" xfId="45911" xr:uid="{00000000-0005-0000-0000-000046B40000}"/>
    <cellStyle name="Total 2 2 2 5 4 9 2" xfId="45912" xr:uid="{00000000-0005-0000-0000-000047B40000}"/>
    <cellStyle name="Total 2 2 2 5 4 9 3" xfId="45913" xr:uid="{00000000-0005-0000-0000-000048B40000}"/>
    <cellStyle name="Total 2 2 2 5 5" xfId="45914" xr:uid="{00000000-0005-0000-0000-000049B40000}"/>
    <cellStyle name="Total 2 2 2 5 5 10" xfId="45915" xr:uid="{00000000-0005-0000-0000-00004AB40000}"/>
    <cellStyle name="Total 2 2 2 5 5 10 2" xfId="45916" xr:uid="{00000000-0005-0000-0000-00004BB40000}"/>
    <cellStyle name="Total 2 2 2 5 5 10 3" xfId="45917" xr:uid="{00000000-0005-0000-0000-00004CB40000}"/>
    <cellStyle name="Total 2 2 2 5 5 11" xfId="45918" xr:uid="{00000000-0005-0000-0000-00004DB40000}"/>
    <cellStyle name="Total 2 2 2 5 5 12" xfId="45919" xr:uid="{00000000-0005-0000-0000-00004EB40000}"/>
    <cellStyle name="Total 2 2 2 5 5 2" xfId="45920" xr:uid="{00000000-0005-0000-0000-00004FB40000}"/>
    <cellStyle name="Total 2 2 2 5 5 2 2" xfId="45921" xr:uid="{00000000-0005-0000-0000-000050B40000}"/>
    <cellStyle name="Total 2 2 2 5 5 2 3" xfId="45922" xr:uid="{00000000-0005-0000-0000-000051B40000}"/>
    <cellStyle name="Total 2 2 2 5 5 3" xfId="45923" xr:uid="{00000000-0005-0000-0000-000052B40000}"/>
    <cellStyle name="Total 2 2 2 5 5 3 2" xfId="45924" xr:uid="{00000000-0005-0000-0000-000053B40000}"/>
    <cellStyle name="Total 2 2 2 5 5 3 3" xfId="45925" xr:uid="{00000000-0005-0000-0000-000054B40000}"/>
    <cellStyle name="Total 2 2 2 5 5 4" xfId="45926" xr:uid="{00000000-0005-0000-0000-000055B40000}"/>
    <cellStyle name="Total 2 2 2 5 5 4 2" xfId="45927" xr:uid="{00000000-0005-0000-0000-000056B40000}"/>
    <cellStyle name="Total 2 2 2 5 5 4 3" xfId="45928" xr:uid="{00000000-0005-0000-0000-000057B40000}"/>
    <cellStyle name="Total 2 2 2 5 5 5" xfId="45929" xr:uid="{00000000-0005-0000-0000-000058B40000}"/>
    <cellStyle name="Total 2 2 2 5 5 5 2" xfId="45930" xr:uid="{00000000-0005-0000-0000-000059B40000}"/>
    <cellStyle name="Total 2 2 2 5 5 5 3" xfId="45931" xr:uid="{00000000-0005-0000-0000-00005AB40000}"/>
    <cellStyle name="Total 2 2 2 5 5 6" xfId="45932" xr:uid="{00000000-0005-0000-0000-00005BB40000}"/>
    <cellStyle name="Total 2 2 2 5 5 6 2" xfId="45933" xr:uid="{00000000-0005-0000-0000-00005CB40000}"/>
    <cellStyle name="Total 2 2 2 5 5 6 3" xfId="45934" xr:uid="{00000000-0005-0000-0000-00005DB40000}"/>
    <cellStyle name="Total 2 2 2 5 5 7" xfId="45935" xr:uid="{00000000-0005-0000-0000-00005EB40000}"/>
    <cellStyle name="Total 2 2 2 5 5 7 2" xfId="45936" xr:uid="{00000000-0005-0000-0000-00005FB40000}"/>
    <cellStyle name="Total 2 2 2 5 5 7 3" xfId="45937" xr:uid="{00000000-0005-0000-0000-000060B40000}"/>
    <cellStyle name="Total 2 2 2 5 5 8" xfId="45938" xr:uid="{00000000-0005-0000-0000-000061B40000}"/>
    <cellStyle name="Total 2 2 2 5 5 8 2" xfId="45939" xr:uid="{00000000-0005-0000-0000-000062B40000}"/>
    <cellStyle name="Total 2 2 2 5 5 8 3" xfId="45940" xr:uid="{00000000-0005-0000-0000-000063B40000}"/>
    <cellStyle name="Total 2 2 2 5 5 9" xfId="45941" xr:uid="{00000000-0005-0000-0000-000064B40000}"/>
    <cellStyle name="Total 2 2 2 5 5 9 2" xfId="45942" xr:uid="{00000000-0005-0000-0000-000065B40000}"/>
    <cellStyle name="Total 2 2 2 5 5 9 3" xfId="45943" xr:uid="{00000000-0005-0000-0000-000066B40000}"/>
    <cellStyle name="Total 2 2 2 5 6" xfId="45944" xr:uid="{00000000-0005-0000-0000-000067B40000}"/>
    <cellStyle name="Total 2 2 2 5 6 2" xfId="45945" xr:uid="{00000000-0005-0000-0000-000068B40000}"/>
    <cellStyle name="Total 2 2 2 5 6 2 2" xfId="45946" xr:uid="{00000000-0005-0000-0000-000069B40000}"/>
    <cellStyle name="Total 2 2 2 5 6 2 3" xfId="45947" xr:uid="{00000000-0005-0000-0000-00006AB40000}"/>
    <cellStyle name="Total 2 2 2 5 6 2 4" xfId="45948" xr:uid="{00000000-0005-0000-0000-00006BB40000}"/>
    <cellStyle name="Total 2 2 2 5 6 3" xfId="45949" xr:uid="{00000000-0005-0000-0000-00006CB40000}"/>
    <cellStyle name="Total 2 2 2 5 6 4" xfId="45950" xr:uid="{00000000-0005-0000-0000-00006DB40000}"/>
    <cellStyle name="Total 2 2 2 5 7" xfId="45951" xr:uid="{00000000-0005-0000-0000-00006EB40000}"/>
    <cellStyle name="Total 2 2 2 5 7 2" xfId="45952" xr:uid="{00000000-0005-0000-0000-00006FB40000}"/>
    <cellStyle name="Total 2 2 2 5 7 2 2" xfId="45953" xr:uid="{00000000-0005-0000-0000-000070B40000}"/>
    <cellStyle name="Total 2 2 2 5 7 2 3" xfId="45954" xr:uid="{00000000-0005-0000-0000-000071B40000}"/>
    <cellStyle name="Total 2 2 2 5 7 2 4" xfId="45955" xr:uid="{00000000-0005-0000-0000-000072B40000}"/>
    <cellStyle name="Total 2 2 2 5 7 3" xfId="45956" xr:uid="{00000000-0005-0000-0000-000073B40000}"/>
    <cellStyle name="Total 2 2 2 5 7 4" xfId="45957" xr:uid="{00000000-0005-0000-0000-000074B40000}"/>
    <cellStyle name="Total 2 2 2 5 8" xfId="45958" xr:uid="{00000000-0005-0000-0000-000075B40000}"/>
    <cellStyle name="Total 2 2 2 5 8 2" xfId="45959" xr:uid="{00000000-0005-0000-0000-000076B40000}"/>
    <cellStyle name="Total 2 2 2 5 8 2 2" xfId="45960" xr:uid="{00000000-0005-0000-0000-000077B40000}"/>
    <cellStyle name="Total 2 2 2 5 8 2 3" xfId="45961" xr:uid="{00000000-0005-0000-0000-000078B40000}"/>
    <cellStyle name="Total 2 2 2 5 8 2 4" xfId="45962" xr:uid="{00000000-0005-0000-0000-000079B40000}"/>
    <cellStyle name="Total 2 2 2 5 8 3" xfId="45963" xr:uid="{00000000-0005-0000-0000-00007AB40000}"/>
    <cellStyle name="Total 2 2 2 5 8 4" xfId="45964" xr:uid="{00000000-0005-0000-0000-00007BB40000}"/>
    <cellStyle name="Total 2 2 2 5 9" xfId="45965" xr:uid="{00000000-0005-0000-0000-00007CB40000}"/>
    <cellStyle name="Total 2 2 2 5 9 2" xfId="45966" xr:uid="{00000000-0005-0000-0000-00007DB40000}"/>
    <cellStyle name="Total 2 2 2 5 9 3" xfId="45967" xr:uid="{00000000-0005-0000-0000-00007EB40000}"/>
    <cellStyle name="Total 2 2 2 6" xfId="427" xr:uid="{00000000-0005-0000-0000-00007FB40000}"/>
    <cellStyle name="Total 2 2 2 6 10" xfId="45968" xr:uid="{00000000-0005-0000-0000-000080B40000}"/>
    <cellStyle name="Total 2 2 2 6 10 2" xfId="45969" xr:uid="{00000000-0005-0000-0000-000081B40000}"/>
    <cellStyle name="Total 2 2 2 6 10 3" xfId="45970" xr:uid="{00000000-0005-0000-0000-000082B40000}"/>
    <cellStyle name="Total 2 2 2 6 11" xfId="58294" xr:uid="{00000000-0005-0000-0000-000083B40000}"/>
    <cellStyle name="Total 2 2 2 6 2" xfId="45971" xr:uid="{00000000-0005-0000-0000-000084B40000}"/>
    <cellStyle name="Total 2 2 2 6 2 10" xfId="45972" xr:uid="{00000000-0005-0000-0000-000085B40000}"/>
    <cellStyle name="Total 2 2 2 6 2 10 10" xfId="45973" xr:uid="{00000000-0005-0000-0000-000086B40000}"/>
    <cellStyle name="Total 2 2 2 6 2 10 11" xfId="45974" xr:uid="{00000000-0005-0000-0000-000087B40000}"/>
    <cellStyle name="Total 2 2 2 6 2 10 12" xfId="45975" xr:uid="{00000000-0005-0000-0000-000088B40000}"/>
    <cellStyle name="Total 2 2 2 6 2 10 2" xfId="45976" xr:uid="{00000000-0005-0000-0000-000089B40000}"/>
    <cellStyle name="Total 2 2 2 6 2 10 2 2" xfId="45977" xr:uid="{00000000-0005-0000-0000-00008AB40000}"/>
    <cellStyle name="Total 2 2 2 6 2 10 2 3" xfId="45978" xr:uid="{00000000-0005-0000-0000-00008BB40000}"/>
    <cellStyle name="Total 2 2 2 6 2 10 3" xfId="45979" xr:uid="{00000000-0005-0000-0000-00008CB40000}"/>
    <cellStyle name="Total 2 2 2 6 2 10 3 2" xfId="45980" xr:uid="{00000000-0005-0000-0000-00008DB40000}"/>
    <cellStyle name="Total 2 2 2 6 2 10 3 3" xfId="45981" xr:uid="{00000000-0005-0000-0000-00008EB40000}"/>
    <cellStyle name="Total 2 2 2 6 2 10 4" xfId="45982" xr:uid="{00000000-0005-0000-0000-00008FB40000}"/>
    <cellStyle name="Total 2 2 2 6 2 10 4 2" xfId="45983" xr:uid="{00000000-0005-0000-0000-000090B40000}"/>
    <cellStyle name="Total 2 2 2 6 2 10 4 3" xfId="45984" xr:uid="{00000000-0005-0000-0000-000091B40000}"/>
    <cellStyle name="Total 2 2 2 6 2 10 5" xfId="45985" xr:uid="{00000000-0005-0000-0000-000092B40000}"/>
    <cellStyle name="Total 2 2 2 6 2 10 5 2" xfId="45986" xr:uid="{00000000-0005-0000-0000-000093B40000}"/>
    <cellStyle name="Total 2 2 2 6 2 10 5 3" xfId="45987" xr:uid="{00000000-0005-0000-0000-000094B40000}"/>
    <cellStyle name="Total 2 2 2 6 2 10 6" xfId="45988" xr:uid="{00000000-0005-0000-0000-000095B40000}"/>
    <cellStyle name="Total 2 2 2 6 2 10 6 2" xfId="45989" xr:uid="{00000000-0005-0000-0000-000096B40000}"/>
    <cellStyle name="Total 2 2 2 6 2 10 6 3" xfId="45990" xr:uid="{00000000-0005-0000-0000-000097B40000}"/>
    <cellStyle name="Total 2 2 2 6 2 10 7" xfId="45991" xr:uid="{00000000-0005-0000-0000-000098B40000}"/>
    <cellStyle name="Total 2 2 2 6 2 10 7 2" xfId="45992" xr:uid="{00000000-0005-0000-0000-000099B40000}"/>
    <cellStyle name="Total 2 2 2 6 2 10 7 3" xfId="45993" xr:uid="{00000000-0005-0000-0000-00009AB40000}"/>
    <cellStyle name="Total 2 2 2 6 2 10 8" xfId="45994" xr:uid="{00000000-0005-0000-0000-00009BB40000}"/>
    <cellStyle name="Total 2 2 2 6 2 10 8 2" xfId="45995" xr:uid="{00000000-0005-0000-0000-00009CB40000}"/>
    <cellStyle name="Total 2 2 2 6 2 10 8 3" xfId="45996" xr:uid="{00000000-0005-0000-0000-00009DB40000}"/>
    <cellStyle name="Total 2 2 2 6 2 10 9" xfId="45997" xr:uid="{00000000-0005-0000-0000-00009EB40000}"/>
    <cellStyle name="Total 2 2 2 6 2 10 9 2" xfId="45998" xr:uid="{00000000-0005-0000-0000-00009FB40000}"/>
    <cellStyle name="Total 2 2 2 6 2 10 9 3" xfId="45999" xr:uid="{00000000-0005-0000-0000-0000A0B40000}"/>
    <cellStyle name="Total 2 2 2 6 2 11" xfId="46000" xr:uid="{00000000-0005-0000-0000-0000A1B40000}"/>
    <cellStyle name="Total 2 2 2 6 2 11 2" xfId="46001" xr:uid="{00000000-0005-0000-0000-0000A2B40000}"/>
    <cellStyle name="Total 2 2 2 6 2 11 3" xfId="46002" xr:uid="{00000000-0005-0000-0000-0000A3B40000}"/>
    <cellStyle name="Total 2 2 2 6 2 12" xfId="46003" xr:uid="{00000000-0005-0000-0000-0000A4B40000}"/>
    <cellStyle name="Total 2 2 2 6 2 12 2" xfId="46004" xr:uid="{00000000-0005-0000-0000-0000A5B40000}"/>
    <cellStyle name="Total 2 2 2 6 2 12 3" xfId="46005" xr:uid="{00000000-0005-0000-0000-0000A6B40000}"/>
    <cellStyle name="Total 2 2 2 6 2 13" xfId="46006" xr:uid="{00000000-0005-0000-0000-0000A7B40000}"/>
    <cellStyle name="Total 2 2 2 6 2 13 2" xfId="46007" xr:uid="{00000000-0005-0000-0000-0000A8B40000}"/>
    <cellStyle name="Total 2 2 2 6 2 13 3" xfId="46008" xr:uid="{00000000-0005-0000-0000-0000A9B40000}"/>
    <cellStyle name="Total 2 2 2 6 2 14" xfId="46009" xr:uid="{00000000-0005-0000-0000-0000AAB40000}"/>
    <cellStyle name="Total 2 2 2 6 2 14 2" xfId="46010" xr:uid="{00000000-0005-0000-0000-0000ABB40000}"/>
    <cellStyle name="Total 2 2 2 6 2 14 3" xfId="46011" xr:uid="{00000000-0005-0000-0000-0000ACB40000}"/>
    <cellStyle name="Total 2 2 2 6 2 15" xfId="46012" xr:uid="{00000000-0005-0000-0000-0000ADB40000}"/>
    <cellStyle name="Total 2 2 2 6 2 15 2" xfId="46013" xr:uid="{00000000-0005-0000-0000-0000AEB40000}"/>
    <cellStyle name="Total 2 2 2 6 2 15 3" xfId="46014" xr:uid="{00000000-0005-0000-0000-0000AFB40000}"/>
    <cellStyle name="Total 2 2 2 6 2 16" xfId="46015" xr:uid="{00000000-0005-0000-0000-0000B0B40000}"/>
    <cellStyle name="Total 2 2 2 6 2 16 2" xfId="46016" xr:uid="{00000000-0005-0000-0000-0000B1B40000}"/>
    <cellStyle name="Total 2 2 2 6 2 16 3" xfId="46017" xr:uid="{00000000-0005-0000-0000-0000B2B40000}"/>
    <cellStyle name="Total 2 2 2 6 2 17" xfId="46018" xr:uid="{00000000-0005-0000-0000-0000B3B40000}"/>
    <cellStyle name="Total 2 2 2 6 2 17 2" xfId="46019" xr:uid="{00000000-0005-0000-0000-0000B4B40000}"/>
    <cellStyle name="Total 2 2 2 6 2 17 3" xfId="46020" xr:uid="{00000000-0005-0000-0000-0000B5B40000}"/>
    <cellStyle name="Total 2 2 2 6 2 18" xfId="46021" xr:uid="{00000000-0005-0000-0000-0000B6B40000}"/>
    <cellStyle name="Total 2 2 2 6 2 18 2" xfId="46022" xr:uid="{00000000-0005-0000-0000-0000B7B40000}"/>
    <cellStyle name="Total 2 2 2 6 2 18 3" xfId="46023" xr:uid="{00000000-0005-0000-0000-0000B8B40000}"/>
    <cellStyle name="Total 2 2 2 6 2 19" xfId="46024" xr:uid="{00000000-0005-0000-0000-0000B9B40000}"/>
    <cellStyle name="Total 2 2 2 6 2 19 2" xfId="46025" xr:uid="{00000000-0005-0000-0000-0000BAB40000}"/>
    <cellStyle name="Total 2 2 2 6 2 19 3" xfId="46026" xr:uid="{00000000-0005-0000-0000-0000BBB40000}"/>
    <cellStyle name="Total 2 2 2 6 2 2" xfId="46027" xr:uid="{00000000-0005-0000-0000-0000BCB40000}"/>
    <cellStyle name="Total 2 2 2 6 2 2 10" xfId="46028" xr:uid="{00000000-0005-0000-0000-0000BDB40000}"/>
    <cellStyle name="Total 2 2 2 6 2 2 11" xfId="46029" xr:uid="{00000000-0005-0000-0000-0000BEB40000}"/>
    <cellStyle name="Total 2 2 2 6 2 2 12" xfId="46030" xr:uid="{00000000-0005-0000-0000-0000BFB40000}"/>
    <cellStyle name="Total 2 2 2 6 2 2 2" xfId="46031" xr:uid="{00000000-0005-0000-0000-0000C0B40000}"/>
    <cellStyle name="Total 2 2 2 6 2 2 2 2" xfId="46032" xr:uid="{00000000-0005-0000-0000-0000C1B40000}"/>
    <cellStyle name="Total 2 2 2 6 2 2 2 3" xfId="46033" xr:uid="{00000000-0005-0000-0000-0000C2B40000}"/>
    <cellStyle name="Total 2 2 2 6 2 2 3" xfId="46034" xr:uid="{00000000-0005-0000-0000-0000C3B40000}"/>
    <cellStyle name="Total 2 2 2 6 2 2 3 2" xfId="46035" xr:uid="{00000000-0005-0000-0000-0000C4B40000}"/>
    <cellStyle name="Total 2 2 2 6 2 2 3 3" xfId="46036" xr:uid="{00000000-0005-0000-0000-0000C5B40000}"/>
    <cellStyle name="Total 2 2 2 6 2 2 4" xfId="46037" xr:uid="{00000000-0005-0000-0000-0000C6B40000}"/>
    <cellStyle name="Total 2 2 2 6 2 2 4 2" xfId="46038" xr:uid="{00000000-0005-0000-0000-0000C7B40000}"/>
    <cellStyle name="Total 2 2 2 6 2 2 4 3" xfId="46039" xr:uid="{00000000-0005-0000-0000-0000C8B40000}"/>
    <cellStyle name="Total 2 2 2 6 2 2 5" xfId="46040" xr:uid="{00000000-0005-0000-0000-0000C9B40000}"/>
    <cellStyle name="Total 2 2 2 6 2 2 5 2" xfId="46041" xr:uid="{00000000-0005-0000-0000-0000CAB40000}"/>
    <cellStyle name="Total 2 2 2 6 2 2 5 3" xfId="46042" xr:uid="{00000000-0005-0000-0000-0000CBB40000}"/>
    <cellStyle name="Total 2 2 2 6 2 2 6" xfId="46043" xr:uid="{00000000-0005-0000-0000-0000CCB40000}"/>
    <cellStyle name="Total 2 2 2 6 2 2 6 2" xfId="46044" xr:uid="{00000000-0005-0000-0000-0000CDB40000}"/>
    <cellStyle name="Total 2 2 2 6 2 2 6 3" xfId="46045" xr:uid="{00000000-0005-0000-0000-0000CEB40000}"/>
    <cellStyle name="Total 2 2 2 6 2 2 7" xfId="46046" xr:uid="{00000000-0005-0000-0000-0000CFB40000}"/>
    <cellStyle name="Total 2 2 2 6 2 2 7 2" xfId="46047" xr:uid="{00000000-0005-0000-0000-0000D0B40000}"/>
    <cellStyle name="Total 2 2 2 6 2 2 7 3" xfId="46048" xr:uid="{00000000-0005-0000-0000-0000D1B40000}"/>
    <cellStyle name="Total 2 2 2 6 2 2 8" xfId="46049" xr:uid="{00000000-0005-0000-0000-0000D2B40000}"/>
    <cellStyle name="Total 2 2 2 6 2 2 8 2" xfId="46050" xr:uid="{00000000-0005-0000-0000-0000D3B40000}"/>
    <cellStyle name="Total 2 2 2 6 2 2 8 3" xfId="46051" xr:uid="{00000000-0005-0000-0000-0000D4B40000}"/>
    <cellStyle name="Total 2 2 2 6 2 2 9" xfId="46052" xr:uid="{00000000-0005-0000-0000-0000D5B40000}"/>
    <cellStyle name="Total 2 2 2 6 2 2 9 2" xfId="46053" xr:uid="{00000000-0005-0000-0000-0000D6B40000}"/>
    <cellStyle name="Total 2 2 2 6 2 2 9 3" xfId="46054" xr:uid="{00000000-0005-0000-0000-0000D7B40000}"/>
    <cellStyle name="Total 2 2 2 6 2 20" xfId="46055" xr:uid="{00000000-0005-0000-0000-0000D8B40000}"/>
    <cellStyle name="Total 2 2 2 6 2 21" xfId="46056" xr:uid="{00000000-0005-0000-0000-0000D9B40000}"/>
    <cellStyle name="Total 2 2 2 6 2 3" xfId="46057" xr:uid="{00000000-0005-0000-0000-0000DAB40000}"/>
    <cellStyle name="Total 2 2 2 6 2 3 10" xfId="46058" xr:uid="{00000000-0005-0000-0000-0000DBB40000}"/>
    <cellStyle name="Total 2 2 2 6 2 3 11" xfId="46059" xr:uid="{00000000-0005-0000-0000-0000DCB40000}"/>
    <cellStyle name="Total 2 2 2 6 2 3 12" xfId="46060" xr:uid="{00000000-0005-0000-0000-0000DDB40000}"/>
    <cellStyle name="Total 2 2 2 6 2 3 2" xfId="46061" xr:uid="{00000000-0005-0000-0000-0000DEB40000}"/>
    <cellStyle name="Total 2 2 2 6 2 3 2 2" xfId="46062" xr:uid="{00000000-0005-0000-0000-0000DFB40000}"/>
    <cellStyle name="Total 2 2 2 6 2 3 2 3" xfId="46063" xr:uid="{00000000-0005-0000-0000-0000E0B40000}"/>
    <cellStyle name="Total 2 2 2 6 2 3 3" xfId="46064" xr:uid="{00000000-0005-0000-0000-0000E1B40000}"/>
    <cellStyle name="Total 2 2 2 6 2 3 3 2" xfId="46065" xr:uid="{00000000-0005-0000-0000-0000E2B40000}"/>
    <cellStyle name="Total 2 2 2 6 2 3 3 3" xfId="46066" xr:uid="{00000000-0005-0000-0000-0000E3B40000}"/>
    <cellStyle name="Total 2 2 2 6 2 3 4" xfId="46067" xr:uid="{00000000-0005-0000-0000-0000E4B40000}"/>
    <cellStyle name="Total 2 2 2 6 2 3 4 2" xfId="46068" xr:uid="{00000000-0005-0000-0000-0000E5B40000}"/>
    <cellStyle name="Total 2 2 2 6 2 3 4 3" xfId="46069" xr:uid="{00000000-0005-0000-0000-0000E6B40000}"/>
    <cellStyle name="Total 2 2 2 6 2 3 5" xfId="46070" xr:uid="{00000000-0005-0000-0000-0000E7B40000}"/>
    <cellStyle name="Total 2 2 2 6 2 3 5 2" xfId="46071" xr:uid="{00000000-0005-0000-0000-0000E8B40000}"/>
    <cellStyle name="Total 2 2 2 6 2 3 5 3" xfId="46072" xr:uid="{00000000-0005-0000-0000-0000E9B40000}"/>
    <cellStyle name="Total 2 2 2 6 2 3 6" xfId="46073" xr:uid="{00000000-0005-0000-0000-0000EAB40000}"/>
    <cellStyle name="Total 2 2 2 6 2 3 6 2" xfId="46074" xr:uid="{00000000-0005-0000-0000-0000EBB40000}"/>
    <cellStyle name="Total 2 2 2 6 2 3 6 3" xfId="46075" xr:uid="{00000000-0005-0000-0000-0000ECB40000}"/>
    <cellStyle name="Total 2 2 2 6 2 3 7" xfId="46076" xr:uid="{00000000-0005-0000-0000-0000EDB40000}"/>
    <cellStyle name="Total 2 2 2 6 2 3 7 2" xfId="46077" xr:uid="{00000000-0005-0000-0000-0000EEB40000}"/>
    <cellStyle name="Total 2 2 2 6 2 3 7 3" xfId="46078" xr:uid="{00000000-0005-0000-0000-0000EFB40000}"/>
    <cellStyle name="Total 2 2 2 6 2 3 8" xfId="46079" xr:uid="{00000000-0005-0000-0000-0000F0B40000}"/>
    <cellStyle name="Total 2 2 2 6 2 3 8 2" xfId="46080" xr:uid="{00000000-0005-0000-0000-0000F1B40000}"/>
    <cellStyle name="Total 2 2 2 6 2 3 8 3" xfId="46081" xr:uid="{00000000-0005-0000-0000-0000F2B40000}"/>
    <cellStyle name="Total 2 2 2 6 2 3 9" xfId="46082" xr:uid="{00000000-0005-0000-0000-0000F3B40000}"/>
    <cellStyle name="Total 2 2 2 6 2 3 9 2" xfId="46083" xr:uid="{00000000-0005-0000-0000-0000F4B40000}"/>
    <cellStyle name="Total 2 2 2 6 2 3 9 3" xfId="46084" xr:uid="{00000000-0005-0000-0000-0000F5B40000}"/>
    <cellStyle name="Total 2 2 2 6 2 4" xfId="46085" xr:uid="{00000000-0005-0000-0000-0000F6B40000}"/>
    <cellStyle name="Total 2 2 2 6 2 4 10" xfId="46086" xr:uid="{00000000-0005-0000-0000-0000F7B40000}"/>
    <cellStyle name="Total 2 2 2 6 2 4 11" xfId="46087" xr:uid="{00000000-0005-0000-0000-0000F8B40000}"/>
    <cellStyle name="Total 2 2 2 6 2 4 12" xfId="46088" xr:uid="{00000000-0005-0000-0000-0000F9B40000}"/>
    <cellStyle name="Total 2 2 2 6 2 4 2" xfId="46089" xr:uid="{00000000-0005-0000-0000-0000FAB40000}"/>
    <cellStyle name="Total 2 2 2 6 2 4 2 2" xfId="46090" xr:uid="{00000000-0005-0000-0000-0000FBB40000}"/>
    <cellStyle name="Total 2 2 2 6 2 4 2 3" xfId="46091" xr:uid="{00000000-0005-0000-0000-0000FCB40000}"/>
    <cellStyle name="Total 2 2 2 6 2 4 3" xfId="46092" xr:uid="{00000000-0005-0000-0000-0000FDB40000}"/>
    <cellStyle name="Total 2 2 2 6 2 4 3 2" xfId="46093" xr:uid="{00000000-0005-0000-0000-0000FEB40000}"/>
    <cellStyle name="Total 2 2 2 6 2 4 3 3" xfId="46094" xr:uid="{00000000-0005-0000-0000-0000FFB40000}"/>
    <cellStyle name="Total 2 2 2 6 2 4 4" xfId="46095" xr:uid="{00000000-0005-0000-0000-000000B50000}"/>
    <cellStyle name="Total 2 2 2 6 2 4 4 2" xfId="46096" xr:uid="{00000000-0005-0000-0000-000001B50000}"/>
    <cellStyle name="Total 2 2 2 6 2 4 4 3" xfId="46097" xr:uid="{00000000-0005-0000-0000-000002B50000}"/>
    <cellStyle name="Total 2 2 2 6 2 4 5" xfId="46098" xr:uid="{00000000-0005-0000-0000-000003B50000}"/>
    <cellStyle name="Total 2 2 2 6 2 4 5 2" xfId="46099" xr:uid="{00000000-0005-0000-0000-000004B50000}"/>
    <cellStyle name="Total 2 2 2 6 2 4 5 3" xfId="46100" xr:uid="{00000000-0005-0000-0000-000005B50000}"/>
    <cellStyle name="Total 2 2 2 6 2 4 6" xfId="46101" xr:uid="{00000000-0005-0000-0000-000006B50000}"/>
    <cellStyle name="Total 2 2 2 6 2 4 6 2" xfId="46102" xr:uid="{00000000-0005-0000-0000-000007B50000}"/>
    <cellStyle name="Total 2 2 2 6 2 4 6 3" xfId="46103" xr:uid="{00000000-0005-0000-0000-000008B50000}"/>
    <cellStyle name="Total 2 2 2 6 2 4 7" xfId="46104" xr:uid="{00000000-0005-0000-0000-000009B50000}"/>
    <cellStyle name="Total 2 2 2 6 2 4 7 2" xfId="46105" xr:uid="{00000000-0005-0000-0000-00000AB50000}"/>
    <cellStyle name="Total 2 2 2 6 2 4 7 3" xfId="46106" xr:uid="{00000000-0005-0000-0000-00000BB50000}"/>
    <cellStyle name="Total 2 2 2 6 2 4 8" xfId="46107" xr:uid="{00000000-0005-0000-0000-00000CB50000}"/>
    <cellStyle name="Total 2 2 2 6 2 4 8 2" xfId="46108" xr:uid="{00000000-0005-0000-0000-00000DB50000}"/>
    <cellStyle name="Total 2 2 2 6 2 4 8 3" xfId="46109" xr:uid="{00000000-0005-0000-0000-00000EB50000}"/>
    <cellStyle name="Total 2 2 2 6 2 4 9" xfId="46110" xr:uid="{00000000-0005-0000-0000-00000FB50000}"/>
    <cellStyle name="Total 2 2 2 6 2 4 9 2" xfId="46111" xr:uid="{00000000-0005-0000-0000-000010B50000}"/>
    <cellStyle name="Total 2 2 2 6 2 4 9 3" xfId="46112" xr:uid="{00000000-0005-0000-0000-000011B50000}"/>
    <cellStyle name="Total 2 2 2 6 2 5" xfId="46113" xr:uid="{00000000-0005-0000-0000-000012B50000}"/>
    <cellStyle name="Total 2 2 2 6 2 5 10" xfId="46114" xr:uid="{00000000-0005-0000-0000-000013B50000}"/>
    <cellStyle name="Total 2 2 2 6 2 5 11" xfId="46115" xr:uid="{00000000-0005-0000-0000-000014B50000}"/>
    <cellStyle name="Total 2 2 2 6 2 5 12" xfId="46116" xr:uid="{00000000-0005-0000-0000-000015B50000}"/>
    <cellStyle name="Total 2 2 2 6 2 5 2" xfId="46117" xr:uid="{00000000-0005-0000-0000-000016B50000}"/>
    <cellStyle name="Total 2 2 2 6 2 5 2 2" xfId="46118" xr:uid="{00000000-0005-0000-0000-000017B50000}"/>
    <cellStyle name="Total 2 2 2 6 2 5 2 3" xfId="46119" xr:uid="{00000000-0005-0000-0000-000018B50000}"/>
    <cellStyle name="Total 2 2 2 6 2 5 3" xfId="46120" xr:uid="{00000000-0005-0000-0000-000019B50000}"/>
    <cellStyle name="Total 2 2 2 6 2 5 3 2" xfId="46121" xr:uid="{00000000-0005-0000-0000-00001AB50000}"/>
    <cellStyle name="Total 2 2 2 6 2 5 3 3" xfId="46122" xr:uid="{00000000-0005-0000-0000-00001BB50000}"/>
    <cellStyle name="Total 2 2 2 6 2 5 4" xfId="46123" xr:uid="{00000000-0005-0000-0000-00001CB50000}"/>
    <cellStyle name="Total 2 2 2 6 2 5 4 2" xfId="46124" xr:uid="{00000000-0005-0000-0000-00001DB50000}"/>
    <cellStyle name="Total 2 2 2 6 2 5 4 3" xfId="46125" xr:uid="{00000000-0005-0000-0000-00001EB50000}"/>
    <cellStyle name="Total 2 2 2 6 2 5 5" xfId="46126" xr:uid="{00000000-0005-0000-0000-00001FB50000}"/>
    <cellStyle name="Total 2 2 2 6 2 5 5 2" xfId="46127" xr:uid="{00000000-0005-0000-0000-000020B50000}"/>
    <cellStyle name="Total 2 2 2 6 2 5 5 3" xfId="46128" xr:uid="{00000000-0005-0000-0000-000021B50000}"/>
    <cellStyle name="Total 2 2 2 6 2 5 6" xfId="46129" xr:uid="{00000000-0005-0000-0000-000022B50000}"/>
    <cellStyle name="Total 2 2 2 6 2 5 6 2" xfId="46130" xr:uid="{00000000-0005-0000-0000-000023B50000}"/>
    <cellStyle name="Total 2 2 2 6 2 5 6 3" xfId="46131" xr:uid="{00000000-0005-0000-0000-000024B50000}"/>
    <cellStyle name="Total 2 2 2 6 2 5 7" xfId="46132" xr:uid="{00000000-0005-0000-0000-000025B50000}"/>
    <cellStyle name="Total 2 2 2 6 2 5 7 2" xfId="46133" xr:uid="{00000000-0005-0000-0000-000026B50000}"/>
    <cellStyle name="Total 2 2 2 6 2 5 7 3" xfId="46134" xr:uid="{00000000-0005-0000-0000-000027B50000}"/>
    <cellStyle name="Total 2 2 2 6 2 5 8" xfId="46135" xr:uid="{00000000-0005-0000-0000-000028B50000}"/>
    <cellStyle name="Total 2 2 2 6 2 5 8 2" xfId="46136" xr:uid="{00000000-0005-0000-0000-000029B50000}"/>
    <cellStyle name="Total 2 2 2 6 2 5 8 3" xfId="46137" xr:uid="{00000000-0005-0000-0000-00002AB50000}"/>
    <cellStyle name="Total 2 2 2 6 2 5 9" xfId="46138" xr:uid="{00000000-0005-0000-0000-00002BB50000}"/>
    <cellStyle name="Total 2 2 2 6 2 5 9 2" xfId="46139" xr:uid="{00000000-0005-0000-0000-00002CB50000}"/>
    <cellStyle name="Total 2 2 2 6 2 5 9 3" xfId="46140" xr:uid="{00000000-0005-0000-0000-00002DB50000}"/>
    <cellStyle name="Total 2 2 2 6 2 6" xfId="46141" xr:uid="{00000000-0005-0000-0000-00002EB50000}"/>
    <cellStyle name="Total 2 2 2 6 2 6 10" xfId="46142" xr:uid="{00000000-0005-0000-0000-00002FB50000}"/>
    <cellStyle name="Total 2 2 2 6 2 6 11" xfId="46143" xr:uid="{00000000-0005-0000-0000-000030B50000}"/>
    <cellStyle name="Total 2 2 2 6 2 6 12" xfId="46144" xr:uid="{00000000-0005-0000-0000-000031B50000}"/>
    <cellStyle name="Total 2 2 2 6 2 6 2" xfId="46145" xr:uid="{00000000-0005-0000-0000-000032B50000}"/>
    <cellStyle name="Total 2 2 2 6 2 6 2 2" xfId="46146" xr:uid="{00000000-0005-0000-0000-000033B50000}"/>
    <cellStyle name="Total 2 2 2 6 2 6 2 3" xfId="46147" xr:uid="{00000000-0005-0000-0000-000034B50000}"/>
    <cellStyle name="Total 2 2 2 6 2 6 3" xfId="46148" xr:uid="{00000000-0005-0000-0000-000035B50000}"/>
    <cellStyle name="Total 2 2 2 6 2 6 3 2" xfId="46149" xr:uid="{00000000-0005-0000-0000-000036B50000}"/>
    <cellStyle name="Total 2 2 2 6 2 6 3 3" xfId="46150" xr:uid="{00000000-0005-0000-0000-000037B50000}"/>
    <cellStyle name="Total 2 2 2 6 2 6 4" xfId="46151" xr:uid="{00000000-0005-0000-0000-000038B50000}"/>
    <cellStyle name="Total 2 2 2 6 2 6 4 2" xfId="46152" xr:uid="{00000000-0005-0000-0000-000039B50000}"/>
    <cellStyle name="Total 2 2 2 6 2 6 4 3" xfId="46153" xr:uid="{00000000-0005-0000-0000-00003AB50000}"/>
    <cellStyle name="Total 2 2 2 6 2 6 5" xfId="46154" xr:uid="{00000000-0005-0000-0000-00003BB50000}"/>
    <cellStyle name="Total 2 2 2 6 2 6 5 2" xfId="46155" xr:uid="{00000000-0005-0000-0000-00003CB50000}"/>
    <cellStyle name="Total 2 2 2 6 2 6 5 3" xfId="46156" xr:uid="{00000000-0005-0000-0000-00003DB50000}"/>
    <cellStyle name="Total 2 2 2 6 2 6 6" xfId="46157" xr:uid="{00000000-0005-0000-0000-00003EB50000}"/>
    <cellStyle name="Total 2 2 2 6 2 6 6 2" xfId="46158" xr:uid="{00000000-0005-0000-0000-00003FB50000}"/>
    <cellStyle name="Total 2 2 2 6 2 6 6 3" xfId="46159" xr:uid="{00000000-0005-0000-0000-000040B50000}"/>
    <cellStyle name="Total 2 2 2 6 2 6 7" xfId="46160" xr:uid="{00000000-0005-0000-0000-000041B50000}"/>
    <cellStyle name="Total 2 2 2 6 2 6 7 2" xfId="46161" xr:uid="{00000000-0005-0000-0000-000042B50000}"/>
    <cellStyle name="Total 2 2 2 6 2 6 7 3" xfId="46162" xr:uid="{00000000-0005-0000-0000-000043B50000}"/>
    <cellStyle name="Total 2 2 2 6 2 6 8" xfId="46163" xr:uid="{00000000-0005-0000-0000-000044B50000}"/>
    <cellStyle name="Total 2 2 2 6 2 6 8 2" xfId="46164" xr:uid="{00000000-0005-0000-0000-000045B50000}"/>
    <cellStyle name="Total 2 2 2 6 2 6 8 3" xfId="46165" xr:uid="{00000000-0005-0000-0000-000046B50000}"/>
    <cellStyle name="Total 2 2 2 6 2 6 9" xfId="46166" xr:uid="{00000000-0005-0000-0000-000047B50000}"/>
    <cellStyle name="Total 2 2 2 6 2 6 9 2" xfId="46167" xr:uid="{00000000-0005-0000-0000-000048B50000}"/>
    <cellStyle name="Total 2 2 2 6 2 6 9 3" xfId="46168" xr:uid="{00000000-0005-0000-0000-000049B50000}"/>
    <cellStyle name="Total 2 2 2 6 2 7" xfId="46169" xr:uid="{00000000-0005-0000-0000-00004AB50000}"/>
    <cellStyle name="Total 2 2 2 6 2 7 10" xfId="46170" xr:uid="{00000000-0005-0000-0000-00004BB50000}"/>
    <cellStyle name="Total 2 2 2 6 2 7 11" xfId="46171" xr:uid="{00000000-0005-0000-0000-00004CB50000}"/>
    <cellStyle name="Total 2 2 2 6 2 7 12" xfId="46172" xr:uid="{00000000-0005-0000-0000-00004DB50000}"/>
    <cellStyle name="Total 2 2 2 6 2 7 2" xfId="46173" xr:uid="{00000000-0005-0000-0000-00004EB50000}"/>
    <cellStyle name="Total 2 2 2 6 2 7 2 2" xfId="46174" xr:uid="{00000000-0005-0000-0000-00004FB50000}"/>
    <cellStyle name="Total 2 2 2 6 2 7 2 3" xfId="46175" xr:uid="{00000000-0005-0000-0000-000050B50000}"/>
    <cellStyle name="Total 2 2 2 6 2 7 3" xfId="46176" xr:uid="{00000000-0005-0000-0000-000051B50000}"/>
    <cellStyle name="Total 2 2 2 6 2 7 3 2" xfId="46177" xr:uid="{00000000-0005-0000-0000-000052B50000}"/>
    <cellStyle name="Total 2 2 2 6 2 7 3 3" xfId="46178" xr:uid="{00000000-0005-0000-0000-000053B50000}"/>
    <cellStyle name="Total 2 2 2 6 2 7 4" xfId="46179" xr:uid="{00000000-0005-0000-0000-000054B50000}"/>
    <cellStyle name="Total 2 2 2 6 2 7 4 2" xfId="46180" xr:uid="{00000000-0005-0000-0000-000055B50000}"/>
    <cellStyle name="Total 2 2 2 6 2 7 4 3" xfId="46181" xr:uid="{00000000-0005-0000-0000-000056B50000}"/>
    <cellStyle name="Total 2 2 2 6 2 7 5" xfId="46182" xr:uid="{00000000-0005-0000-0000-000057B50000}"/>
    <cellStyle name="Total 2 2 2 6 2 7 5 2" xfId="46183" xr:uid="{00000000-0005-0000-0000-000058B50000}"/>
    <cellStyle name="Total 2 2 2 6 2 7 5 3" xfId="46184" xr:uid="{00000000-0005-0000-0000-000059B50000}"/>
    <cellStyle name="Total 2 2 2 6 2 7 6" xfId="46185" xr:uid="{00000000-0005-0000-0000-00005AB50000}"/>
    <cellStyle name="Total 2 2 2 6 2 7 6 2" xfId="46186" xr:uid="{00000000-0005-0000-0000-00005BB50000}"/>
    <cellStyle name="Total 2 2 2 6 2 7 6 3" xfId="46187" xr:uid="{00000000-0005-0000-0000-00005CB50000}"/>
    <cellStyle name="Total 2 2 2 6 2 7 7" xfId="46188" xr:uid="{00000000-0005-0000-0000-00005DB50000}"/>
    <cellStyle name="Total 2 2 2 6 2 7 7 2" xfId="46189" xr:uid="{00000000-0005-0000-0000-00005EB50000}"/>
    <cellStyle name="Total 2 2 2 6 2 7 7 3" xfId="46190" xr:uid="{00000000-0005-0000-0000-00005FB50000}"/>
    <cellStyle name="Total 2 2 2 6 2 7 8" xfId="46191" xr:uid="{00000000-0005-0000-0000-000060B50000}"/>
    <cellStyle name="Total 2 2 2 6 2 7 8 2" xfId="46192" xr:uid="{00000000-0005-0000-0000-000061B50000}"/>
    <cellStyle name="Total 2 2 2 6 2 7 8 3" xfId="46193" xr:uid="{00000000-0005-0000-0000-000062B50000}"/>
    <cellStyle name="Total 2 2 2 6 2 7 9" xfId="46194" xr:uid="{00000000-0005-0000-0000-000063B50000}"/>
    <cellStyle name="Total 2 2 2 6 2 7 9 2" xfId="46195" xr:uid="{00000000-0005-0000-0000-000064B50000}"/>
    <cellStyle name="Total 2 2 2 6 2 7 9 3" xfId="46196" xr:uid="{00000000-0005-0000-0000-000065B50000}"/>
    <cellStyle name="Total 2 2 2 6 2 8" xfId="46197" xr:uid="{00000000-0005-0000-0000-000066B50000}"/>
    <cellStyle name="Total 2 2 2 6 2 8 10" xfId="46198" xr:uid="{00000000-0005-0000-0000-000067B50000}"/>
    <cellStyle name="Total 2 2 2 6 2 8 11" xfId="46199" xr:uid="{00000000-0005-0000-0000-000068B50000}"/>
    <cellStyle name="Total 2 2 2 6 2 8 12" xfId="46200" xr:uid="{00000000-0005-0000-0000-000069B50000}"/>
    <cellStyle name="Total 2 2 2 6 2 8 2" xfId="46201" xr:uid="{00000000-0005-0000-0000-00006AB50000}"/>
    <cellStyle name="Total 2 2 2 6 2 8 2 2" xfId="46202" xr:uid="{00000000-0005-0000-0000-00006BB50000}"/>
    <cellStyle name="Total 2 2 2 6 2 8 2 3" xfId="46203" xr:uid="{00000000-0005-0000-0000-00006CB50000}"/>
    <cellStyle name="Total 2 2 2 6 2 8 3" xfId="46204" xr:uid="{00000000-0005-0000-0000-00006DB50000}"/>
    <cellStyle name="Total 2 2 2 6 2 8 3 2" xfId="46205" xr:uid="{00000000-0005-0000-0000-00006EB50000}"/>
    <cellStyle name="Total 2 2 2 6 2 8 3 3" xfId="46206" xr:uid="{00000000-0005-0000-0000-00006FB50000}"/>
    <cellStyle name="Total 2 2 2 6 2 8 4" xfId="46207" xr:uid="{00000000-0005-0000-0000-000070B50000}"/>
    <cellStyle name="Total 2 2 2 6 2 8 4 2" xfId="46208" xr:uid="{00000000-0005-0000-0000-000071B50000}"/>
    <cellStyle name="Total 2 2 2 6 2 8 4 3" xfId="46209" xr:uid="{00000000-0005-0000-0000-000072B50000}"/>
    <cellStyle name="Total 2 2 2 6 2 8 5" xfId="46210" xr:uid="{00000000-0005-0000-0000-000073B50000}"/>
    <cellStyle name="Total 2 2 2 6 2 8 5 2" xfId="46211" xr:uid="{00000000-0005-0000-0000-000074B50000}"/>
    <cellStyle name="Total 2 2 2 6 2 8 5 3" xfId="46212" xr:uid="{00000000-0005-0000-0000-000075B50000}"/>
    <cellStyle name="Total 2 2 2 6 2 8 6" xfId="46213" xr:uid="{00000000-0005-0000-0000-000076B50000}"/>
    <cellStyle name="Total 2 2 2 6 2 8 6 2" xfId="46214" xr:uid="{00000000-0005-0000-0000-000077B50000}"/>
    <cellStyle name="Total 2 2 2 6 2 8 6 3" xfId="46215" xr:uid="{00000000-0005-0000-0000-000078B50000}"/>
    <cellStyle name="Total 2 2 2 6 2 8 7" xfId="46216" xr:uid="{00000000-0005-0000-0000-000079B50000}"/>
    <cellStyle name="Total 2 2 2 6 2 8 7 2" xfId="46217" xr:uid="{00000000-0005-0000-0000-00007AB50000}"/>
    <cellStyle name="Total 2 2 2 6 2 8 7 3" xfId="46218" xr:uid="{00000000-0005-0000-0000-00007BB50000}"/>
    <cellStyle name="Total 2 2 2 6 2 8 8" xfId="46219" xr:uid="{00000000-0005-0000-0000-00007CB50000}"/>
    <cellStyle name="Total 2 2 2 6 2 8 8 2" xfId="46220" xr:uid="{00000000-0005-0000-0000-00007DB50000}"/>
    <cellStyle name="Total 2 2 2 6 2 8 8 3" xfId="46221" xr:uid="{00000000-0005-0000-0000-00007EB50000}"/>
    <cellStyle name="Total 2 2 2 6 2 8 9" xfId="46222" xr:uid="{00000000-0005-0000-0000-00007FB50000}"/>
    <cellStyle name="Total 2 2 2 6 2 8 9 2" xfId="46223" xr:uid="{00000000-0005-0000-0000-000080B50000}"/>
    <cellStyle name="Total 2 2 2 6 2 8 9 3" xfId="46224" xr:uid="{00000000-0005-0000-0000-000081B50000}"/>
    <cellStyle name="Total 2 2 2 6 2 9" xfId="46225" xr:uid="{00000000-0005-0000-0000-000082B50000}"/>
    <cellStyle name="Total 2 2 2 6 2 9 10" xfId="46226" xr:uid="{00000000-0005-0000-0000-000083B50000}"/>
    <cellStyle name="Total 2 2 2 6 2 9 11" xfId="46227" xr:uid="{00000000-0005-0000-0000-000084B50000}"/>
    <cellStyle name="Total 2 2 2 6 2 9 12" xfId="46228" xr:uid="{00000000-0005-0000-0000-000085B50000}"/>
    <cellStyle name="Total 2 2 2 6 2 9 2" xfId="46229" xr:uid="{00000000-0005-0000-0000-000086B50000}"/>
    <cellStyle name="Total 2 2 2 6 2 9 2 2" xfId="46230" xr:uid="{00000000-0005-0000-0000-000087B50000}"/>
    <cellStyle name="Total 2 2 2 6 2 9 2 3" xfId="46231" xr:uid="{00000000-0005-0000-0000-000088B50000}"/>
    <cellStyle name="Total 2 2 2 6 2 9 3" xfId="46232" xr:uid="{00000000-0005-0000-0000-000089B50000}"/>
    <cellStyle name="Total 2 2 2 6 2 9 3 2" xfId="46233" xr:uid="{00000000-0005-0000-0000-00008AB50000}"/>
    <cellStyle name="Total 2 2 2 6 2 9 3 3" xfId="46234" xr:uid="{00000000-0005-0000-0000-00008BB50000}"/>
    <cellStyle name="Total 2 2 2 6 2 9 4" xfId="46235" xr:uid="{00000000-0005-0000-0000-00008CB50000}"/>
    <cellStyle name="Total 2 2 2 6 2 9 4 2" xfId="46236" xr:uid="{00000000-0005-0000-0000-00008DB50000}"/>
    <cellStyle name="Total 2 2 2 6 2 9 4 3" xfId="46237" xr:uid="{00000000-0005-0000-0000-00008EB50000}"/>
    <cellStyle name="Total 2 2 2 6 2 9 5" xfId="46238" xr:uid="{00000000-0005-0000-0000-00008FB50000}"/>
    <cellStyle name="Total 2 2 2 6 2 9 5 2" xfId="46239" xr:uid="{00000000-0005-0000-0000-000090B50000}"/>
    <cellStyle name="Total 2 2 2 6 2 9 5 3" xfId="46240" xr:uid="{00000000-0005-0000-0000-000091B50000}"/>
    <cellStyle name="Total 2 2 2 6 2 9 6" xfId="46241" xr:uid="{00000000-0005-0000-0000-000092B50000}"/>
    <cellStyle name="Total 2 2 2 6 2 9 6 2" xfId="46242" xr:uid="{00000000-0005-0000-0000-000093B50000}"/>
    <cellStyle name="Total 2 2 2 6 2 9 6 3" xfId="46243" xr:uid="{00000000-0005-0000-0000-000094B50000}"/>
    <cellStyle name="Total 2 2 2 6 2 9 7" xfId="46244" xr:uid="{00000000-0005-0000-0000-000095B50000}"/>
    <cellStyle name="Total 2 2 2 6 2 9 7 2" xfId="46245" xr:uid="{00000000-0005-0000-0000-000096B50000}"/>
    <cellStyle name="Total 2 2 2 6 2 9 7 3" xfId="46246" xr:uid="{00000000-0005-0000-0000-000097B50000}"/>
    <cellStyle name="Total 2 2 2 6 2 9 8" xfId="46247" xr:uid="{00000000-0005-0000-0000-000098B50000}"/>
    <cellStyle name="Total 2 2 2 6 2 9 8 2" xfId="46248" xr:uid="{00000000-0005-0000-0000-000099B50000}"/>
    <cellStyle name="Total 2 2 2 6 2 9 8 3" xfId="46249" xr:uid="{00000000-0005-0000-0000-00009AB50000}"/>
    <cellStyle name="Total 2 2 2 6 2 9 9" xfId="46250" xr:uid="{00000000-0005-0000-0000-00009BB50000}"/>
    <cellStyle name="Total 2 2 2 6 2 9 9 2" xfId="46251" xr:uid="{00000000-0005-0000-0000-00009CB50000}"/>
    <cellStyle name="Total 2 2 2 6 2 9 9 3" xfId="46252" xr:uid="{00000000-0005-0000-0000-00009DB50000}"/>
    <cellStyle name="Total 2 2 2 6 3" xfId="46253" xr:uid="{00000000-0005-0000-0000-00009EB50000}"/>
    <cellStyle name="Total 2 2 2 6 3 10" xfId="46254" xr:uid="{00000000-0005-0000-0000-00009FB50000}"/>
    <cellStyle name="Total 2 2 2 6 3 10 2" xfId="46255" xr:uid="{00000000-0005-0000-0000-0000A0B50000}"/>
    <cellStyle name="Total 2 2 2 6 3 10 3" xfId="46256" xr:uid="{00000000-0005-0000-0000-0000A1B50000}"/>
    <cellStyle name="Total 2 2 2 6 3 11" xfId="46257" xr:uid="{00000000-0005-0000-0000-0000A2B50000}"/>
    <cellStyle name="Total 2 2 2 6 3 12" xfId="46258" xr:uid="{00000000-0005-0000-0000-0000A3B50000}"/>
    <cellStyle name="Total 2 2 2 6 3 2" xfId="46259" xr:uid="{00000000-0005-0000-0000-0000A4B50000}"/>
    <cellStyle name="Total 2 2 2 6 3 2 2" xfId="46260" xr:uid="{00000000-0005-0000-0000-0000A5B50000}"/>
    <cellStyle name="Total 2 2 2 6 3 2 3" xfId="46261" xr:uid="{00000000-0005-0000-0000-0000A6B50000}"/>
    <cellStyle name="Total 2 2 2 6 3 3" xfId="46262" xr:uid="{00000000-0005-0000-0000-0000A7B50000}"/>
    <cellStyle name="Total 2 2 2 6 3 3 2" xfId="46263" xr:uid="{00000000-0005-0000-0000-0000A8B50000}"/>
    <cellStyle name="Total 2 2 2 6 3 3 3" xfId="46264" xr:uid="{00000000-0005-0000-0000-0000A9B50000}"/>
    <cellStyle name="Total 2 2 2 6 3 4" xfId="46265" xr:uid="{00000000-0005-0000-0000-0000AAB50000}"/>
    <cellStyle name="Total 2 2 2 6 3 4 2" xfId="46266" xr:uid="{00000000-0005-0000-0000-0000ABB50000}"/>
    <cellStyle name="Total 2 2 2 6 3 4 3" xfId="46267" xr:uid="{00000000-0005-0000-0000-0000ACB50000}"/>
    <cellStyle name="Total 2 2 2 6 3 5" xfId="46268" xr:uid="{00000000-0005-0000-0000-0000ADB50000}"/>
    <cellStyle name="Total 2 2 2 6 3 5 2" xfId="46269" xr:uid="{00000000-0005-0000-0000-0000AEB50000}"/>
    <cellStyle name="Total 2 2 2 6 3 5 3" xfId="46270" xr:uid="{00000000-0005-0000-0000-0000AFB50000}"/>
    <cellStyle name="Total 2 2 2 6 3 6" xfId="46271" xr:uid="{00000000-0005-0000-0000-0000B0B50000}"/>
    <cellStyle name="Total 2 2 2 6 3 6 2" xfId="46272" xr:uid="{00000000-0005-0000-0000-0000B1B50000}"/>
    <cellStyle name="Total 2 2 2 6 3 6 3" xfId="46273" xr:uid="{00000000-0005-0000-0000-0000B2B50000}"/>
    <cellStyle name="Total 2 2 2 6 3 7" xfId="46274" xr:uid="{00000000-0005-0000-0000-0000B3B50000}"/>
    <cellStyle name="Total 2 2 2 6 3 7 2" xfId="46275" xr:uid="{00000000-0005-0000-0000-0000B4B50000}"/>
    <cellStyle name="Total 2 2 2 6 3 7 3" xfId="46276" xr:uid="{00000000-0005-0000-0000-0000B5B50000}"/>
    <cellStyle name="Total 2 2 2 6 3 8" xfId="46277" xr:uid="{00000000-0005-0000-0000-0000B6B50000}"/>
    <cellStyle name="Total 2 2 2 6 3 8 2" xfId="46278" xr:uid="{00000000-0005-0000-0000-0000B7B50000}"/>
    <cellStyle name="Total 2 2 2 6 3 8 3" xfId="46279" xr:uid="{00000000-0005-0000-0000-0000B8B50000}"/>
    <cellStyle name="Total 2 2 2 6 3 9" xfId="46280" xr:uid="{00000000-0005-0000-0000-0000B9B50000}"/>
    <cellStyle name="Total 2 2 2 6 3 9 2" xfId="46281" xr:uid="{00000000-0005-0000-0000-0000BAB50000}"/>
    <cellStyle name="Total 2 2 2 6 3 9 3" xfId="46282" xr:uid="{00000000-0005-0000-0000-0000BBB50000}"/>
    <cellStyle name="Total 2 2 2 6 4" xfId="46283" xr:uid="{00000000-0005-0000-0000-0000BCB50000}"/>
    <cellStyle name="Total 2 2 2 6 4 10" xfId="46284" xr:uid="{00000000-0005-0000-0000-0000BDB50000}"/>
    <cellStyle name="Total 2 2 2 6 4 10 2" xfId="46285" xr:uid="{00000000-0005-0000-0000-0000BEB50000}"/>
    <cellStyle name="Total 2 2 2 6 4 10 3" xfId="46286" xr:uid="{00000000-0005-0000-0000-0000BFB50000}"/>
    <cellStyle name="Total 2 2 2 6 4 11" xfId="46287" xr:uid="{00000000-0005-0000-0000-0000C0B50000}"/>
    <cellStyle name="Total 2 2 2 6 4 12" xfId="46288" xr:uid="{00000000-0005-0000-0000-0000C1B50000}"/>
    <cellStyle name="Total 2 2 2 6 4 2" xfId="46289" xr:uid="{00000000-0005-0000-0000-0000C2B50000}"/>
    <cellStyle name="Total 2 2 2 6 4 2 2" xfId="46290" xr:uid="{00000000-0005-0000-0000-0000C3B50000}"/>
    <cellStyle name="Total 2 2 2 6 4 2 3" xfId="46291" xr:uid="{00000000-0005-0000-0000-0000C4B50000}"/>
    <cellStyle name="Total 2 2 2 6 4 3" xfId="46292" xr:uid="{00000000-0005-0000-0000-0000C5B50000}"/>
    <cellStyle name="Total 2 2 2 6 4 3 2" xfId="46293" xr:uid="{00000000-0005-0000-0000-0000C6B50000}"/>
    <cellStyle name="Total 2 2 2 6 4 3 3" xfId="46294" xr:uid="{00000000-0005-0000-0000-0000C7B50000}"/>
    <cellStyle name="Total 2 2 2 6 4 4" xfId="46295" xr:uid="{00000000-0005-0000-0000-0000C8B50000}"/>
    <cellStyle name="Total 2 2 2 6 4 4 2" xfId="46296" xr:uid="{00000000-0005-0000-0000-0000C9B50000}"/>
    <cellStyle name="Total 2 2 2 6 4 4 3" xfId="46297" xr:uid="{00000000-0005-0000-0000-0000CAB50000}"/>
    <cellStyle name="Total 2 2 2 6 4 5" xfId="46298" xr:uid="{00000000-0005-0000-0000-0000CBB50000}"/>
    <cellStyle name="Total 2 2 2 6 4 5 2" xfId="46299" xr:uid="{00000000-0005-0000-0000-0000CCB50000}"/>
    <cellStyle name="Total 2 2 2 6 4 5 3" xfId="46300" xr:uid="{00000000-0005-0000-0000-0000CDB50000}"/>
    <cellStyle name="Total 2 2 2 6 4 6" xfId="46301" xr:uid="{00000000-0005-0000-0000-0000CEB50000}"/>
    <cellStyle name="Total 2 2 2 6 4 6 2" xfId="46302" xr:uid="{00000000-0005-0000-0000-0000CFB50000}"/>
    <cellStyle name="Total 2 2 2 6 4 6 3" xfId="46303" xr:uid="{00000000-0005-0000-0000-0000D0B50000}"/>
    <cellStyle name="Total 2 2 2 6 4 7" xfId="46304" xr:uid="{00000000-0005-0000-0000-0000D1B50000}"/>
    <cellStyle name="Total 2 2 2 6 4 7 2" xfId="46305" xr:uid="{00000000-0005-0000-0000-0000D2B50000}"/>
    <cellStyle name="Total 2 2 2 6 4 7 3" xfId="46306" xr:uid="{00000000-0005-0000-0000-0000D3B50000}"/>
    <cellStyle name="Total 2 2 2 6 4 8" xfId="46307" xr:uid="{00000000-0005-0000-0000-0000D4B50000}"/>
    <cellStyle name="Total 2 2 2 6 4 8 2" xfId="46308" xr:uid="{00000000-0005-0000-0000-0000D5B50000}"/>
    <cellStyle name="Total 2 2 2 6 4 8 3" xfId="46309" xr:uid="{00000000-0005-0000-0000-0000D6B50000}"/>
    <cellStyle name="Total 2 2 2 6 4 9" xfId="46310" xr:uid="{00000000-0005-0000-0000-0000D7B50000}"/>
    <cellStyle name="Total 2 2 2 6 4 9 2" xfId="46311" xr:uid="{00000000-0005-0000-0000-0000D8B50000}"/>
    <cellStyle name="Total 2 2 2 6 4 9 3" xfId="46312" xr:uid="{00000000-0005-0000-0000-0000D9B50000}"/>
    <cellStyle name="Total 2 2 2 6 5" xfId="46313" xr:uid="{00000000-0005-0000-0000-0000DAB50000}"/>
    <cellStyle name="Total 2 2 2 6 5 10" xfId="46314" xr:uid="{00000000-0005-0000-0000-0000DBB50000}"/>
    <cellStyle name="Total 2 2 2 6 5 10 2" xfId="46315" xr:uid="{00000000-0005-0000-0000-0000DCB50000}"/>
    <cellStyle name="Total 2 2 2 6 5 10 3" xfId="46316" xr:uid="{00000000-0005-0000-0000-0000DDB50000}"/>
    <cellStyle name="Total 2 2 2 6 5 11" xfId="46317" xr:uid="{00000000-0005-0000-0000-0000DEB50000}"/>
    <cellStyle name="Total 2 2 2 6 5 12" xfId="46318" xr:uid="{00000000-0005-0000-0000-0000DFB50000}"/>
    <cellStyle name="Total 2 2 2 6 5 2" xfId="46319" xr:uid="{00000000-0005-0000-0000-0000E0B50000}"/>
    <cellStyle name="Total 2 2 2 6 5 2 2" xfId="46320" xr:uid="{00000000-0005-0000-0000-0000E1B50000}"/>
    <cellStyle name="Total 2 2 2 6 5 2 3" xfId="46321" xr:uid="{00000000-0005-0000-0000-0000E2B50000}"/>
    <cellStyle name="Total 2 2 2 6 5 3" xfId="46322" xr:uid="{00000000-0005-0000-0000-0000E3B50000}"/>
    <cellStyle name="Total 2 2 2 6 5 3 2" xfId="46323" xr:uid="{00000000-0005-0000-0000-0000E4B50000}"/>
    <cellStyle name="Total 2 2 2 6 5 3 3" xfId="46324" xr:uid="{00000000-0005-0000-0000-0000E5B50000}"/>
    <cellStyle name="Total 2 2 2 6 5 4" xfId="46325" xr:uid="{00000000-0005-0000-0000-0000E6B50000}"/>
    <cellStyle name="Total 2 2 2 6 5 4 2" xfId="46326" xr:uid="{00000000-0005-0000-0000-0000E7B50000}"/>
    <cellStyle name="Total 2 2 2 6 5 4 3" xfId="46327" xr:uid="{00000000-0005-0000-0000-0000E8B50000}"/>
    <cellStyle name="Total 2 2 2 6 5 5" xfId="46328" xr:uid="{00000000-0005-0000-0000-0000E9B50000}"/>
    <cellStyle name="Total 2 2 2 6 5 5 2" xfId="46329" xr:uid="{00000000-0005-0000-0000-0000EAB50000}"/>
    <cellStyle name="Total 2 2 2 6 5 5 3" xfId="46330" xr:uid="{00000000-0005-0000-0000-0000EBB50000}"/>
    <cellStyle name="Total 2 2 2 6 5 6" xfId="46331" xr:uid="{00000000-0005-0000-0000-0000ECB50000}"/>
    <cellStyle name="Total 2 2 2 6 5 6 2" xfId="46332" xr:uid="{00000000-0005-0000-0000-0000EDB50000}"/>
    <cellStyle name="Total 2 2 2 6 5 6 3" xfId="46333" xr:uid="{00000000-0005-0000-0000-0000EEB50000}"/>
    <cellStyle name="Total 2 2 2 6 5 7" xfId="46334" xr:uid="{00000000-0005-0000-0000-0000EFB50000}"/>
    <cellStyle name="Total 2 2 2 6 5 7 2" xfId="46335" xr:uid="{00000000-0005-0000-0000-0000F0B50000}"/>
    <cellStyle name="Total 2 2 2 6 5 7 3" xfId="46336" xr:uid="{00000000-0005-0000-0000-0000F1B50000}"/>
    <cellStyle name="Total 2 2 2 6 5 8" xfId="46337" xr:uid="{00000000-0005-0000-0000-0000F2B50000}"/>
    <cellStyle name="Total 2 2 2 6 5 8 2" xfId="46338" xr:uid="{00000000-0005-0000-0000-0000F3B50000}"/>
    <cellStyle name="Total 2 2 2 6 5 8 3" xfId="46339" xr:uid="{00000000-0005-0000-0000-0000F4B50000}"/>
    <cellStyle name="Total 2 2 2 6 5 9" xfId="46340" xr:uid="{00000000-0005-0000-0000-0000F5B50000}"/>
    <cellStyle name="Total 2 2 2 6 5 9 2" xfId="46341" xr:uid="{00000000-0005-0000-0000-0000F6B50000}"/>
    <cellStyle name="Total 2 2 2 6 5 9 3" xfId="46342" xr:uid="{00000000-0005-0000-0000-0000F7B50000}"/>
    <cellStyle name="Total 2 2 2 6 6" xfId="46343" xr:uid="{00000000-0005-0000-0000-0000F8B50000}"/>
    <cellStyle name="Total 2 2 2 6 6 2" xfId="46344" xr:uid="{00000000-0005-0000-0000-0000F9B50000}"/>
    <cellStyle name="Total 2 2 2 6 6 2 2" xfId="46345" xr:uid="{00000000-0005-0000-0000-0000FAB50000}"/>
    <cellStyle name="Total 2 2 2 6 6 2 3" xfId="46346" xr:uid="{00000000-0005-0000-0000-0000FBB50000}"/>
    <cellStyle name="Total 2 2 2 6 6 2 4" xfId="46347" xr:uid="{00000000-0005-0000-0000-0000FCB50000}"/>
    <cellStyle name="Total 2 2 2 6 6 3" xfId="46348" xr:uid="{00000000-0005-0000-0000-0000FDB50000}"/>
    <cellStyle name="Total 2 2 2 6 6 4" xfId="46349" xr:uid="{00000000-0005-0000-0000-0000FEB50000}"/>
    <cellStyle name="Total 2 2 2 6 7" xfId="46350" xr:uid="{00000000-0005-0000-0000-0000FFB50000}"/>
    <cellStyle name="Total 2 2 2 6 7 2" xfId="46351" xr:uid="{00000000-0005-0000-0000-000000B60000}"/>
    <cellStyle name="Total 2 2 2 6 7 2 2" xfId="46352" xr:uid="{00000000-0005-0000-0000-000001B60000}"/>
    <cellStyle name="Total 2 2 2 6 7 2 3" xfId="46353" xr:uid="{00000000-0005-0000-0000-000002B60000}"/>
    <cellStyle name="Total 2 2 2 6 7 2 4" xfId="46354" xr:uid="{00000000-0005-0000-0000-000003B60000}"/>
    <cellStyle name="Total 2 2 2 6 7 3" xfId="46355" xr:uid="{00000000-0005-0000-0000-000004B60000}"/>
    <cellStyle name="Total 2 2 2 6 7 4" xfId="46356" xr:uid="{00000000-0005-0000-0000-000005B60000}"/>
    <cellStyle name="Total 2 2 2 6 8" xfId="46357" xr:uid="{00000000-0005-0000-0000-000006B60000}"/>
    <cellStyle name="Total 2 2 2 6 8 2" xfId="46358" xr:uid="{00000000-0005-0000-0000-000007B60000}"/>
    <cellStyle name="Total 2 2 2 6 8 2 2" xfId="46359" xr:uid="{00000000-0005-0000-0000-000008B60000}"/>
    <cellStyle name="Total 2 2 2 6 8 2 3" xfId="46360" xr:uid="{00000000-0005-0000-0000-000009B60000}"/>
    <cellStyle name="Total 2 2 2 6 8 2 4" xfId="46361" xr:uid="{00000000-0005-0000-0000-00000AB60000}"/>
    <cellStyle name="Total 2 2 2 6 8 3" xfId="46362" xr:uid="{00000000-0005-0000-0000-00000BB60000}"/>
    <cellStyle name="Total 2 2 2 6 8 4" xfId="46363" xr:uid="{00000000-0005-0000-0000-00000CB60000}"/>
    <cellStyle name="Total 2 2 2 6 9" xfId="46364" xr:uid="{00000000-0005-0000-0000-00000DB60000}"/>
    <cellStyle name="Total 2 2 2 6 9 2" xfId="46365" xr:uid="{00000000-0005-0000-0000-00000EB60000}"/>
    <cellStyle name="Total 2 2 2 6 9 3" xfId="46366" xr:uid="{00000000-0005-0000-0000-00000FB60000}"/>
    <cellStyle name="Total 2 2 2 7" xfId="428" xr:uid="{00000000-0005-0000-0000-000010B60000}"/>
    <cellStyle name="Total 2 2 2 7 2" xfId="46367" xr:uid="{00000000-0005-0000-0000-000011B60000}"/>
    <cellStyle name="Total 2 2 2 7 2 10" xfId="46368" xr:uid="{00000000-0005-0000-0000-000012B60000}"/>
    <cellStyle name="Total 2 2 2 7 2 10 10" xfId="46369" xr:uid="{00000000-0005-0000-0000-000013B60000}"/>
    <cellStyle name="Total 2 2 2 7 2 10 11" xfId="46370" xr:uid="{00000000-0005-0000-0000-000014B60000}"/>
    <cellStyle name="Total 2 2 2 7 2 10 12" xfId="46371" xr:uid="{00000000-0005-0000-0000-000015B60000}"/>
    <cellStyle name="Total 2 2 2 7 2 10 2" xfId="46372" xr:uid="{00000000-0005-0000-0000-000016B60000}"/>
    <cellStyle name="Total 2 2 2 7 2 10 2 2" xfId="46373" xr:uid="{00000000-0005-0000-0000-000017B60000}"/>
    <cellStyle name="Total 2 2 2 7 2 10 2 3" xfId="46374" xr:uid="{00000000-0005-0000-0000-000018B60000}"/>
    <cellStyle name="Total 2 2 2 7 2 10 3" xfId="46375" xr:uid="{00000000-0005-0000-0000-000019B60000}"/>
    <cellStyle name="Total 2 2 2 7 2 10 3 2" xfId="46376" xr:uid="{00000000-0005-0000-0000-00001AB60000}"/>
    <cellStyle name="Total 2 2 2 7 2 10 3 3" xfId="46377" xr:uid="{00000000-0005-0000-0000-00001BB60000}"/>
    <cellStyle name="Total 2 2 2 7 2 10 4" xfId="46378" xr:uid="{00000000-0005-0000-0000-00001CB60000}"/>
    <cellStyle name="Total 2 2 2 7 2 10 4 2" xfId="46379" xr:uid="{00000000-0005-0000-0000-00001DB60000}"/>
    <cellStyle name="Total 2 2 2 7 2 10 4 3" xfId="46380" xr:uid="{00000000-0005-0000-0000-00001EB60000}"/>
    <cellStyle name="Total 2 2 2 7 2 10 5" xfId="46381" xr:uid="{00000000-0005-0000-0000-00001FB60000}"/>
    <cellStyle name="Total 2 2 2 7 2 10 5 2" xfId="46382" xr:uid="{00000000-0005-0000-0000-000020B60000}"/>
    <cellStyle name="Total 2 2 2 7 2 10 5 3" xfId="46383" xr:uid="{00000000-0005-0000-0000-000021B60000}"/>
    <cellStyle name="Total 2 2 2 7 2 10 6" xfId="46384" xr:uid="{00000000-0005-0000-0000-000022B60000}"/>
    <cellStyle name="Total 2 2 2 7 2 10 6 2" xfId="46385" xr:uid="{00000000-0005-0000-0000-000023B60000}"/>
    <cellStyle name="Total 2 2 2 7 2 10 6 3" xfId="46386" xr:uid="{00000000-0005-0000-0000-000024B60000}"/>
    <cellStyle name="Total 2 2 2 7 2 10 7" xfId="46387" xr:uid="{00000000-0005-0000-0000-000025B60000}"/>
    <cellStyle name="Total 2 2 2 7 2 10 7 2" xfId="46388" xr:uid="{00000000-0005-0000-0000-000026B60000}"/>
    <cellStyle name="Total 2 2 2 7 2 10 7 3" xfId="46389" xr:uid="{00000000-0005-0000-0000-000027B60000}"/>
    <cellStyle name="Total 2 2 2 7 2 10 8" xfId="46390" xr:uid="{00000000-0005-0000-0000-000028B60000}"/>
    <cellStyle name="Total 2 2 2 7 2 10 8 2" xfId="46391" xr:uid="{00000000-0005-0000-0000-000029B60000}"/>
    <cellStyle name="Total 2 2 2 7 2 10 8 3" xfId="46392" xr:uid="{00000000-0005-0000-0000-00002AB60000}"/>
    <cellStyle name="Total 2 2 2 7 2 10 9" xfId="46393" xr:uid="{00000000-0005-0000-0000-00002BB60000}"/>
    <cellStyle name="Total 2 2 2 7 2 10 9 2" xfId="46394" xr:uid="{00000000-0005-0000-0000-00002CB60000}"/>
    <cellStyle name="Total 2 2 2 7 2 10 9 3" xfId="46395" xr:uid="{00000000-0005-0000-0000-00002DB60000}"/>
    <cellStyle name="Total 2 2 2 7 2 11" xfId="46396" xr:uid="{00000000-0005-0000-0000-00002EB60000}"/>
    <cellStyle name="Total 2 2 2 7 2 11 2" xfId="46397" xr:uid="{00000000-0005-0000-0000-00002FB60000}"/>
    <cellStyle name="Total 2 2 2 7 2 11 3" xfId="46398" xr:uid="{00000000-0005-0000-0000-000030B60000}"/>
    <cellStyle name="Total 2 2 2 7 2 12" xfId="46399" xr:uid="{00000000-0005-0000-0000-000031B60000}"/>
    <cellStyle name="Total 2 2 2 7 2 12 2" xfId="46400" xr:uid="{00000000-0005-0000-0000-000032B60000}"/>
    <cellStyle name="Total 2 2 2 7 2 12 3" xfId="46401" xr:uid="{00000000-0005-0000-0000-000033B60000}"/>
    <cellStyle name="Total 2 2 2 7 2 13" xfId="46402" xr:uid="{00000000-0005-0000-0000-000034B60000}"/>
    <cellStyle name="Total 2 2 2 7 2 13 2" xfId="46403" xr:uid="{00000000-0005-0000-0000-000035B60000}"/>
    <cellStyle name="Total 2 2 2 7 2 13 3" xfId="46404" xr:uid="{00000000-0005-0000-0000-000036B60000}"/>
    <cellStyle name="Total 2 2 2 7 2 14" xfId="46405" xr:uid="{00000000-0005-0000-0000-000037B60000}"/>
    <cellStyle name="Total 2 2 2 7 2 14 2" xfId="46406" xr:uid="{00000000-0005-0000-0000-000038B60000}"/>
    <cellStyle name="Total 2 2 2 7 2 14 3" xfId="46407" xr:uid="{00000000-0005-0000-0000-000039B60000}"/>
    <cellStyle name="Total 2 2 2 7 2 15" xfId="46408" xr:uid="{00000000-0005-0000-0000-00003AB60000}"/>
    <cellStyle name="Total 2 2 2 7 2 15 2" xfId="46409" xr:uid="{00000000-0005-0000-0000-00003BB60000}"/>
    <cellStyle name="Total 2 2 2 7 2 15 3" xfId="46410" xr:uid="{00000000-0005-0000-0000-00003CB60000}"/>
    <cellStyle name="Total 2 2 2 7 2 16" xfId="46411" xr:uid="{00000000-0005-0000-0000-00003DB60000}"/>
    <cellStyle name="Total 2 2 2 7 2 16 2" xfId="46412" xr:uid="{00000000-0005-0000-0000-00003EB60000}"/>
    <cellStyle name="Total 2 2 2 7 2 16 3" xfId="46413" xr:uid="{00000000-0005-0000-0000-00003FB60000}"/>
    <cellStyle name="Total 2 2 2 7 2 17" xfId="46414" xr:uid="{00000000-0005-0000-0000-000040B60000}"/>
    <cellStyle name="Total 2 2 2 7 2 17 2" xfId="46415" xr:uid="{00000000-0005-0000-0000-000041B60000}"/>
    <cellStyle name="Total 2 2 2 7 2 17 3" xfId="46416" xr:uid="{00000000-0005-0000-0000-000042B60000}"/>
    <cellStyle name="Total 2 2 2 7 2 18" xfId="46417" xr:uid="{00000000-0005-0000-0000-000043B60000}"/>
    <cellStyle name="Total 2 2 2 7 2 18 2" xfId="46418" xr:uid="{00000000-0005-0000-0000-000044B60000}"/>
    <cellStyle name="Total 2 2 2 7 2 18 3" xfId="46419" xr:uid="{00000000-0005-0000-0000-000045B60000}"/>
    <cellStyle name="Total 2 2 2 7 2 19" xfId="46420" xr:uid="{00000000-0005-0000-0000-000046B60000}"/>
    <cellStyle name="Total 2 2 2 7 2 2" xfId="46421" xr:uid="{00000000-0005-0000-0000-000047B60000}"/>
    <cellStyle name="Total 2 2 2 7 2 2 10" xfId="46422" xr:uid="{00000000-0005-0000-0000-000048B60000}"/>
    <cellStyle name="Total 2 2 2 7 2 2 11" xfId="46423" xr:uid="{00000000-0005-0000-0000-000049B60000}"/>
    <cellStyle name="Total 2 2 2 7 2 2 12" xfId="46424" xr:uid="{00000000-0005-0000-0000-00004AB60000}"/>
    <cellStyle name="Total 2 2 2 7 2 2 2" xfId="46425" xr:uid="{00000000-0005-0000-0000-00004BB60000}"/>
    <cellStyle name="Total 2 2 2 7 2 2 2 2" xfId="46426" xr:uid="{00000000-0005-0000-0000-00004CB60000}"/>
    <cellStyle name="Total 2 2 2 7 2 2 2 3" xfId="46427" xr:uid="{00000000-0005-0000-0000-00004DB60000}"/>
    <cellStyle name="Total 2 2 2 7 2 2 3" xfId="46428" xr:uid="{00000000-0005-0000-0000-00004EB60000}"/>
    <cellStyle name="Total 2 2 2 7 2 2 3 2" xfId="46429" xr:uid="{00000000-0005-0000-0000-00004FB60000}"/>
    <cellStyle name="Total 2 2 2 7 2 2 3 3" xfId="46430" xr:uid="{00000000-0005-0000-0000-000050B60000}"/>
    <cellStyle name="Total 2 2 2 7 2 2 4" xfId="46431" xr:uid="{00000000-0005-0000-0000-000051B60000}"/>
    <cellStyle name="Total 2 2 2 7 2 2 4 2" xfId="46432" xr:uid="{00000000-0005-0000-0000-000052B60000}"/>
    <cellStyle name="Total 2 2 2 7 2 2 4 3" xfId="46433" xr:uid="{00000000-0005-0000-0000-000053B60000}"/>
    <cellStyle name="Total 2 2 2 7 2 2 5" xfId="46434" xr:uid="{00000000-0005-0000-0000-000054B60000}"/>
    <cellStyle name="Total 2 2 2 7 2 2 5 2" xfId="46435" xr:uid="{00000000-0005-0000-0000-000055B60000}"/>
    <cellStyle name="Total 2 2 2 7 2 2 5 3" xfId="46436" xr:uid="{00000000-0005-0000-0000-000056B60000}"/>
    <cellStyle name="Total 2 2 2 7 2 2 6" xfId="46437" xr:uid="{00000000-0005-0000-0000-000057B60000}"/>
    <cellStyle name="Total 2 2 2 7 2 2 6 2" xfId="46438" xr:uid="{00000000-0005-0000-0000-000058B60000}"/>
    <cellStyle name="Total 2 2 2 7 2 2 6 3" xfId="46439" xr:uid="{00000000-0005-0000-0000-000059B60000}"/>
    <cellStyle name="Total 2 2 2 7 2 2 7" xfId="46440" xr:uid="{00000000-0005-0000-0000-00005AB60000}"/>
    <cellStyle name="Total 2 2 2 7 2 2 7 2" xfId="46441" xr:uid="{00000000-0005-0000-0000-00005BB60000}"/>
    <cellStyle name="Total 2 2 2 7 2 2 7 3" xfId="46442" xr:uid="{00000000-0005-0000-0000-00005CB60000}"/>
    <cellStyle name="Total 2 2 2 7 2 2 8" xfId="46443" xr:uid="{00000000-0005-0000-0000-00005DB60000}"/>
    <cellStyle name="Total 2 2 2 7 2 2 8 2" xfId="46444" xr:uid="{00000000-0005-0000-0000-00005EB60000}"/>
    <cellStyle name="Total 2 2 2 7 2 2 8 3" xfId="46445" xr:uid="{00000000-0005-0000-0000-00005FB60000}"/>
    <cellStyle name="Total 2 2 2 7 2 2 9" xfId="46446" xr:uid="{00000000-0005-0000-0000-000060B60000}"/>
    <cellStyle name="Total 2 2 2 7 2 2 9 2" xfId="46447" xr:uid="{00000000-0005-0000-0000-000061B60000}"/>
    <cellStyle name="Total 2 2 2 7 2 2 9 3" xfId="46448" xr:uid="{00000000-0005-0000-0000-000062B60000}"/>
    <cellStyle name="Total 2 2 2 7 2 20" xfId="46449" xr:uid="{00000000-0005-0000-0000-000063B60000}"/>
    <cellStyle name="Total 2 2 2 7 2 21" xfId="46450" xr:uid="{00000000-0005-0000-0000-000064B60000}"/>
    <cellStyle name="Total 2 2 2 7 2 3" xfId="46451" xr:uid="{00000000-0005-0000-0000-000065B60000}"/>
    <cellStyle name="Total 2 2 2 7 2 3 10" xfId="46452" xr:uid="{00000000-0005-0000-0000-000066B60000}"/>
    <cellStyle name="Total 2 2 2 7 2 3 11" xfId="46453" xr:uid="{00000000-0005-0000-0000-000067B60000}"/>
    <cellStyle name="Total 2 2 2 7 2 3 12" xfId="46454" xr:uid="{00000000-0005-0000-0000-000068B60000}"/>
    <cellStyle name="Total 2 2 2 7 2 3 2" xfId="46455" xr:uid="{00000000-0005-0000-0000-000069B60000}"/>
    <cellStyle name="Total 2 2 2 7 2 3 2 2" xfId="46456" xr:uid="{00000000-0005-0000-0000-00006AB60000}"/>
    <cellStyle name="Total 2 2 2 7 2 3 2 3" xfId="46457" xr:uid="{00000000-0005-0000-0000-00006BB60000}"/>
    <cellStyle name="Total 2 2 2 7 2 3 3" xfId="46458" xr:uid="{00000000-0005-0000-0000-00006CB60000}"/>
    <cellStyle name="Total 2 2 2 7 2 3 3 2" xfId="46459" xr:uid="{00000000-0005-0000-0000-00006DB60000}"/>
    <cellStyle name="Total 2 2 2 7 2 3 3 3" xfId="46460" xr:uid="{00000000-0005-0000-0000-00006EB60000}"/>
    <cellStyle name="Total 2 2 2 7 2 3 4" xfId="46461" xr:uid="{00000000-0005-0000-0000-00006FB60000}"/>
    <cellStyle name="Total 2 2 2 7 2 3 4 2" xfId="46462" xr:uid="{00000000-0005-0000-0000-000070B60000}"/>
    <cellStyle name="Total 2 2 2 7 2 3 4 3" xfId="46463" xr:uid="{00000000-0005-0000-0000-000071B60000}"/>
    <cellStyle name="Total 2 2 2 7 2 3 5" xfId="46464" xr:uid="{00000000-0005-0000-0000-000072B60000}"/>
    <cellStyle name="Total 2 2 2 7 2 3 5 2" xfId="46465" xr:uid="{00000000-0005-0000-0000-000073B60000}"/>
    <cellStyle name="Total 2 2 2 7 2 3 5 3" xfId="46466" xr:uid="{00000000-0005-0000-0000-000074B60000}"/>
    <cellStyle name="Total 2 2 2 7 2 3 6" xfId="46467" xr:uid="{00000000-0005-0000-0000-000075B60000}"/>
    <cellStyle name="Total 2 2 2 7 2 3 6 2" xfId="46468" xr:uid="{00000000-0005-0000-0000-000076B60000}"/>
    <cellStyle name="Total 2 2 2 7 2 3 6 3" xfId="46469" xr:uid="{00000000-0005-0000-0000-000077B60000}"/>
    <cellStyle name="Total 2 2 2 7 2 3 7" xfId="46470" xr:uid="{00000000-0005-0000-0000-000078B60000}"/>
    <cellStyle name="Total 2 2 2 7 2 3 7 2" xfId="46471" xr:uid="{00000000-0005-0000-0000-000079B60000}"/>
    <cellStyle name="Total 2 2 2 7 2 3 7 3" xfId="46472" xr:uid="{00000000-0005-0000-0000-00007AB60000}"/>
    <cellStyle name="Total 2 2 2 7 2 3 8" xfId="46473" xr:uid="{00000000-0005-0000-0000-00007BB60000}"/>
    <cellStyle name="Total 2 2 2 7 2 3 8 2" xfId="46474" xr:uid="{00000000-0005-0000-0000-00007CB60000}"/>
    <cellStyle name="Total 2 2 2 7 2 3 8 3" xfId="46475" xr:uid="{00000000-0005-0000-0000-00007DB60000}"/>
    <cellStyle name="Total 2 2 2 7 2 3 9" xfId="46476" xr:uid="{00000000-0005-0000-0000-00007EB60000}"/>
    <cellStyle name="Total 2 2 2 7 2 3 9 2" xfId="46477" xr:uid="{00000000-0005-0000-0000-00007FB60000}"/>
    <cellStyle name="Total 2 2 2 7 2 3 9 3" xfId="46478" xr:uid="{00000000-0005-0000-0000-000080B60000}"/>
    <cellStyle name="Total 2 2 2 7 2 4" xfId="46479" xr:uid="{00000000-0005-0000-0000-000081B60000}"/>
    <cellStyle name="Total 2 2 2 7 2 4 10" xfId="46480" xr:uid="{00000000-0005-0000-0000-000082B60000}"/>
    <cellStyle name="Total 2 2 2 7 2 4 11" xfId="46481" xr:uid="{00000000-0005-0000-0000-000083B60000}"/>
    <cellStyle name="Total 2 2 2 7 2 4 12" xfId="46482" xr:uid="{00000000-0005-0000-0000-000084B60000}"/>
    <cellStyle name="Total 2 2 2 7 2 4 2" xfId="46483" xr:uid="{00000000-0005-0000-0000-000085B60000}"/>
    <cellStyle name="Total 2 2 2 7 2 4 2 2" xfId="46484" xr:uid="{00000000-0005-0000-0000-000086B60000}"/>
    <cellStyle name="Total 2 2 2 7 2 4 2 3" xfId="46485" xr:uid="{00000000-0005-0000-0000-000087B60000}"/>
    <cellStyle name="Total 2 2 2 7 2 4 3" xfId="46486" xr:uid="{00000000-0005-0000-0000-000088B60000}"/>
    <cellStyle name="Total 2 2 2 7 2 4 3 2" xfId="46487" xr:uid="{00000000-0005-0000-0000-000089B60000}"/>
    <cellStyle name="Total 2 2 2 7 2 4 3 3" xfId="46488" xr:uid="{00000000-0005-0000-0000-00008AB60000}"/>
    <cellStyle name="Total 2 2 2 7 2 4 4" xfId="46489" xr:uid="{00000000-0005-0000-0000-00008BB60000}"/>
    <cellStyle name="Total 2 2 2 7 2 4 4 2" xfId="46490" xr:uid="{00000000-0005-0000-0000-00008CB60000}"/>
    <cellStyle name="Total 2 2 2 7 2 4 4 3" xfId="46491" xr:uid="{00000000-0005-0000-0000-00008DB60000}"/>
    <cellStyle name="Total 2 2 2 7 2 4 5" xfId="46492" xr:uid="{00000000-0005-0000-0000-00008EB60000}"/>
    <cellStyle name="Total 2 2 2 7 2 4 5 2" xfId="46493" xr:uid="{00000000-0005-0000-0000-00008FB60000}"/>
    <cellStyle name="Total 2 2 2 7 2 4 5 3" xfId="46494" xr:uid="{00000000-0005-0000-0000-000090B60000}"/>
    <cellStyle name="Total 2 2 2 7 2 4 6" xfId="46495" xr:uid="{00000000-0005-0000-0000-000091B60000}"/>
    <cellStyle name="Total 2 2 2 7 2 4 6 2" xfId="46496" xr:uid="{00000000-0005-0000-0000-000092B60000}"/>
    <cellStyle name="Total 2 2 2 7 2 4 6 3" xfId="46497" xr:uid="{00000000-0005-0000-0000-000093B60000}"/>
    <cellStyle name="Total 2 2 2 7 2 4 7" xfId="46498" xr:uid="{00000000-0005-0000-0000-000094B60000}"/>
    <cellStyle name="Total 2 2 2 7 2 4 7 2" xfId="46499" xr:uid="{00000000-0005-0000-0000-000095B60000}"/>
    <cellStyle name="Total 2 2 2 7 2 4 7 3" xfId="46500" xr:uid="{00000000-0005-0000-0000-000096B60000}"/>
    <cellStyle name="Total 2 2 2 7 2 4 8" xfId="46501" xr:uid="{00000000-0005-0000-0000-000097B60000}"/>
    <cellStyle name="Total 2 2 2 7 2 4 8 2" xfId="46502" xr:uid="{00000000-0005-0000-0000-000098B60000}"/>
    <cellStyle name="Total 2 2 2 7 2 4 8 3" xfId="46503" xr:uid="{00000000-0005-0000-0000-000099B60000}"/>
    <cellStyle name="Total 2 2 2 7 2 4 9" xfId="46504" xr:uid="{00000000-0005-0000-0000-00009AB60000}"/>
    <cellStyle name="Total 2 2 2 7 2 4 9 2" xfId="46505" xr:uid="{00000000-0005-0000-0000-00009BB60000}"/>
    <cellStyle name="Total 2 2 2 7 2 4 9 3" xfId="46506" xr:uid="{00000000-0005-0000-0000-00009CB60000}"/>
    <cellStyle name="Total 2 2 2 7 2 5" xfId="46507" xr:uid="{00000000-0005-0000-0000-00009DB60000}"/>
    <cellStyle name="Total 2 2 2 7 2 5 10" xfId="46508" xr:uid="{00000000-0005-0000-0000-00009EB60000}"/>
    <cellStyle name="Total 2 2 2 7 2 5 11" xfId="46509" xr:uid="{00000000-0005-0000-0000-00009FB60000}"/>
    <cellStyle name="Total 2 2 2 7 2 5 12" xfId="46510" xr:uid="{00000000-0005-0000-0000-0000A0B60000}"/>
    <cellStyle name="Total 2 2 2 7 2 5 2" xfId="46511" xr:uid="{00000000-0005-0000-0000-0000A1B60000}"/>
    <cellStyle name="Total 2 2 2 7 2 5 2 2" xfId="46512" xr:uid="{00000000-0005-0000-0000-0000A2B60000}"/>
    <cellStyle name="Total 2 2 2 7 2 5 2 3" xfId="46513" xr:uid="{00000000-0005-0000-0000-0000A3B60000}"/>
    <cellStyle name="Total 2 2 2 7 2 5 3" xfId="46514" xr:uid="{00000000-0005-0000-0000-0000A4B60000}"/>
    <cellStyle name="Total 2 2 2 7 2 5 3 2" xfId="46515" xr:uid="{00000000-0005-0000-0000-0000A5B60000}"/>
    <cellStyle name="Total 2 2 2 7 2 5 3 3" xfId="46516" xr:uid="{00000000-0005-0000-0000-0000A6B60000}"/>
    <cellStyle name="Total 2 2 2 7 2 5 4" xfId="46517" xr:uid="{00000000-0005-0000-0000-0000A7B60000}"/>
    <cellStyle name="Total 2 2 2 7 2 5 4 2" xfId="46518" xr:uid="{00000000-0005-0000-0000-0000A8B60000}"/>
    <cellStyle name="Total 2 2 2 7 2 5 4 3" xfId="46519" xr:uid="{00000000-0005-0000-0000-0000A9B60000}"/>
    <cellStyle name="Total 2 2 2 7 2 5 5" xfId="46520" xr:uid="{00000000-0005-0000-0000-0000AAB60000}"/>
    <cellStyle name="Total 2 2 2 7 2 5 5 2" xfId="46521" xr:uid="{00000000-0005-0000-0000-0000ABB60000}"/>
    <cellStyle name="Total 2 2 2 7 2 5 5 3" xfId="46522" xr:uid="{00000000-0005-0000-0000-0000ACB60000}"/>
    <cellStyle name="Total 2 2 2 7 2 5 6" xfId="46523" xr:uid="{00000000-0005-0000-0000-0000ADB60000}"/>
    <cellStyle name="Total 2 2 2 7 2 5 6 2" xfId="46524" xr:uid="{00000000-0005-0000-0000-0000AEB60000}"/>
    <cellStyle name="Total 2 2 2 7 2 5 6 3" xfId="46525" xr:uid="{00000000-0005-0000-0000-0000AFB60000}"/>
    <cellStyle name="Total 2 2 2 7 2 5 7" xfId="46526" xr:uid="{00000000-0005-0000-0000-0000B0B60000}"/>
    <cellStyle name="Total 2 2 2 7 2 5 7 2" xfId="46527" xr:uid="{00000000-0005-0000-0000-0000B1B60000}"/>
    <cellStyle name="Total 2 2 2 7 2 5 7 3" xfId="46528" xr:uid="{00000000-0005-0000-0000-0000B2B60000}"/>
    <cellStyle name="Total 2 2 2 7 2 5 8" xfId="46529" xr:uid="{00000000-0005-0000-0000-0000B3B60000}"/>
    <cellStyle name="Total 2 2 2 7 2 5 8 2" xfId="46530" xr:uid="{00000000-0005-0000-0000-0000B4B60000}"/>
    <cellStyle name="Total 2 2 2 7 2 5 8 3" xfId="46531" xr:uid="{00000000-0005-0000-0000-0000B5B60000}"/>
    <cellStyle name="Total 2 2 2 7 2 5 9" xfId="46532" xr:uid="{00000000-0005-0000-0000-0000B6B60000}"/>
    <cellStyle name="Total 2 2 2 7 2 5 9 2" xfId="46533" xr:uid="{00000000-0005-0000-0000-0000B7B60000}"/>
    <cellStyle name="Total 2 2 2 7 2 5 9 3" xfId="46534" xr:uid="{00000000-0005-0000-0000-0000B8B60000}"/>
    <cellStyle name="Total 2 2 2 7 2 6" xfId="46535" xr:uid="{00000000-0005-0000-0000-0000B9B60000}"/>
    <cellStyle name="Total 2 2 2 7 2 6 10" xfId="46536" xr:uid="{00000000-0005-0000-0000-0000BAB60000}"/>
    <cellStyle name="Total 2 2 2 7 2 6 11" xfId="46537" xr:uid="{00000000-0005-0000-0000-0000BBB60000}"/>
    <cellStyle name="Total 2 2 2 7 2 6 12" xfId="46538" xr:uid="{00000000-0005-0000-0000-0000BCB60000}"/>
    <cellStyle name="Total 2 2 2 7 2 6 2" xfId="46539" xr:uid="{00000000-0005-0000-0000-0000BDB60000}"/>
    <cellStyle name="Total 2 2 2 7 2 6 2 2" xfId="46540" xr:uid="{00000000-0005-0000-0000-0000BEB60000}"/>
    <cellStyle name="Total 2 2 2 7 2 6 2 3" xfId="46541" xr:uid="{00000000-0005-0000-0000-0000BFB60000}"/>
    <cellStyle name="Total 2 2 2 7 2 6 3" xfId="46542" xr:uid="{00000000-0005-0000-0000-0000C0B60000}"/>
    <cellStyle name="Total 2 2 2 7 2 6 3 2" xfId="46543" xr:uid="{00000000-0005-0000-0000-0000C1B60000}"/>
    <cellStyle name="Total 2 2 2 7 2 6 3 3" xfId="46544" xr:uid="{00000000-0005-0000-0000-0000C2B60000}"/>
    <cellStyle name="Total 2 2 2 7 2 6 4" xfId="46545" xr:uid="{00000000-0005-0000-0000-0000C3B60000}"/>
    <cellStyle name="Total 2 2 2 7 2 6 4 2" xfId="46546" xr:uid="{00000000-0005-0000-0000-0000C4B60000}"/>
    <cellStyle name="Total 2 2 2 7 2 6 4 3" xfId="46547" xr:uid="{00000000-0005-0000-0000-0000C5B60000}"/>
    <cellStyle name="Total 2 2 2 7 2 6 5" xfId="46548" xr:uid="{00000000-0005-0000-0000-0000C6B60000}"/>
    <cellStyle name="Total 2 2 2 7 2 6 5 2" xfId="46549" xr:uid="{00000000-0005-0000-0000-0000C7B60000}"/>
    <cellStyle name="Total 2 2 2 7 2 6 5 3" xfId="46550" xr:uid="{00000000-0005-0000-0000-0000C8B60000}"/>
    <cellStyle name="Total 2 2 2 7 2 6 6" xfId="46551" xr:uid="{00000000-0005-0000-0000-0000C9B60000}"/>
    <cellStyle name="Total 2 2 2 7 2 6 6 2" xfId="46552" xr:uid="{00000000-0005-0000-0000-0000CAB60000}"/>
    <cellStyle name="Total 2 2 2 7 2 6 6 3" xfId="46553" xr:uid="{00000000-0005-0000-0000-0000CBB60000}"/>
    <cellStyle name="Total 2 2 2 7 2 6 7" xfId="46554" xr:uid="{00000000-0005-0000-0000-0000CCB60000}"/>
    <cellStyle name="Total 2 2 2 7 2 6 7 2" xfId="46555" xr:uid="{00000000-0005-0000-0000-0000CDB60000}"/>
    <cellStyle name="Total 2 2 2 7 2 6 7 3" xfId="46556" xr:uid="{00000000-0005-0000-0000-0000CEB60000}"/>
    <cellStyle name="Total 2 2 2 7 2 6 8" xfId="46557" xr:uid="{00000000-0005-0000-0000-0000CFB60000}"/>
    <cellStyle name="Total 2 2 2 7 2 6 8 2" xfId="46558" xr:uid="{00000000-0005-0000-0000-0000D0B60000}"/>
    <cellStyle name="Total 2 2 2 7 2 6 8 3" xfId="46559" xr:uid="{00000000-0005-0000-0000-0000D1B60000}"/>
    <cellStyle name="Total 2 2 2 7 2 6 9" xfId="46560" xr:uid="{00000000-0005-0000-0000-0000D2B60000}"/>
    <cellStyle name="Total 2 2 2 7 2 6 9 2" xfId="46561" xr:uid="{00000000-0005-0000-0000-0000D3B60000}"/>
    <cellStyle name="Total 2 2 2 7 2 6 9 3" xfId="46562" xr:uid="{00000000-0005-0000-0000-0000D4B60000}"/>
    <cellStyle name="Total 2 2 2 7 2 7" xfId="46563" xr:uid="{00000000-0005-0000-0000-0000D5B60000}"/>
    <cellStyle name="Total 2 2 2 7 2 7 10" xfId="46564" xr:uid="{00000000-0005-0000-0000-0000D6B60000}"/>
    <cellStyle name="Total 2 2 2 7 2 7 11" xfId="46565" xr:uid="{00000000-0005-0000-0000-0000D7B60000}"/>
    <cellStyle name="Total 2 2 2 7 2 7 12" xfId="46566" xr:uid="{00000000-0005-0000-0000-0000D8B60000}"/>
    <cellStyle name="Total 2 2 2 7 2 7 2" xfId="46567" xr:uid="{00000000-0005-0000-0000-0000D9B60000}"/>
    <cellStyle name="Total 2 2 2 7 2 7 2 2" xfId="46568" xr:uid="{00000000-0005-0000-0000-0000DAB60000}"/>
    <cellStyle name="Total 2 2 2 7 2 7 2 3" xfId="46569" xr:uid="{00000000-0005-0000-0000-0000DBB60000}"/>
    <cellStyle name="Total 2 2 2 7 2 7 3" xfId="46570" xr:uid="{00000000-0005-0000-0000-0000DCB60000}"/>
    <cellStyle name="Total 2 2 2 7 2 7 3 2" xfId="46571" xr:uid="{00000000-0005-0000-0000-0000DDB60000}"/>
    <cellStyle name="Total 2 2 2 7 2 7 3 3" xfId="46572" xr:uid="{00000000-0005-0000-0000-0000DEB60000}"/>
    <cellStyle name="Total 2 2 2 7 2 7 4" xfId="46573" xr:uid="{00000000-0005-0000-0000-0000DFB60000}"/>
    <cellStyle name="Total 2 2 2 7 2 7 4 2" xfId="46574" xr:uid="{00000000-0005-0000-0000-0000E0B60000}"/>
    <cellStyle name="Total 2 2 2 7 2 7 4 3" xfId="46575" xr:uid="{00000000-0005-0000-0000-0000E1B60000}"/>
    <cellStyle name="Total 2 2 2 7 2 7 5" xfId="46576" xr:uid="{00000000-0005-0000-0000-0000E2B60000}"/>
    <cellStyle name="Total 2 2 2 7 2 7 5 2" xfId="46577" xr:uid="{00000000-0005-0000-0000-0000E3B60000}"/>
    <cellStyle name="Total 2 2 2 7 2 7 5 3" xfId="46578" xr:uid="{00000000-0005-0000-0000-0000E4B60000}"/>
    <cellStyle name="Total 2 2 2 7 2 7 6" xfId="46579" xr:uid="{00000000-0005-0000-0000-0000E5B60000}"/>
    <cellStyle name="Total 2 2 2 7 2 7 6 2" xfId="46580" xr:uid="{00000000-0005-0000-0000-0000E6B60000}"/>
    <cellStyle name="Total 2 2 2 7 2 7 6 3" xfId="46581" xr:uid="{00000000-0005-0000-0000-0000E7B60000}"/>
    <cellStyle name="Total 2 2 2 7 2 7 7" xfId="46582" xr:uid="{00000000-0005-0000-0000-0000E8B60000}"/>
    <cellStyle name="Total 2 2 2 7 2 7 7 2" xfId="46583" xr:uid="{00000000-0005-0000-0000-0000E9B60000}"/>
    <cellStyle name="Total 2 2 2 7 2 7 7 3" xfId="46584" xr:uid="{00000000-0005-0000-0000-0000EAB60000}"/>
    <cellStyle name="Total 2 2 2 7 2 7 8" xfId="46585" xr:uid="{00000000-0005-0000-0000-0000EBB60000}"/>
    <cellStyle name="Total 2 2 2 7 2 7 8 2" xfId="46586" xr:uid="{00000000-0005-0000-0000-0000ECB60000}"/>
    <cellStyle name="Total 2 2 2 7 2 7 8 3" xfId="46587" xr:uid="{00000000-0005-0000-0000-0000EDB60000}"/>
    <cellStyle name="Total 2 2 2 7 2 7 9" xfId="46588" xr:uid="{00000000-0005-0000-0000-0000EEB60000}"/>
    <cellStyle name="Total 2 2 2 7 2 7 9 2" xfId="46589" xr:uid="{00000000-0005-0000-0000-0000EFB60000}"/>
    <cellStyle name="Total 2 2 2 7 2 7 9 3" xfId="46590" xr:uid="{00000000-0005-0000-0000-0000F0B60000}"/>
    <cellStyle name="Total 2 2 2 7 2 8" xfId="46591" xr:uid="{00000000-0005-0000-0000-0000F1B60000}"/>
    <cellStyle name="Total 2 2 2 7 2 8 10" xfId="46592" xr:uid="{00000000-0005-0000-0000-0000F2B60000}"/>
    <cellStyle name="Total 2 2 2 7 2 8 11" xfId="46593" xr:uid="{00000000-0005-0000-0000-0000F3B60000}"/>
    <cellStyle name="Total 2 2 2 7 2 8 12" xfId="46594" xr:uid="{00000000-0005-0000-0000-0000F4B60000}"/>
    <cellStyle name="Total 2 2 2 7 2 8 2" xfId="46595" xr:uid="{00000000-0005-0000-0000-0000F5B60000}"/>
    <cellStyle name="Total 2 2 2 7 2 8 2 2" xfId="46596" xr:uid="{00000000-0005-0000-0000-0000F6B60000}"/>
    <cellStyle name="Total 2 2 2 7 2 8 2 3" xfId="46597" xr:uid="{00000000-0005-0000-0000-0000F7B60000}"/>
    <cellStyle name="Total 2 2 2 7 2 8 3" xfId="46598" xr:uid="{00000000-0005-0000-0000-0000F8B60000}"/>
    <cellStyle name="Total 2 2 2 7 2 8 3 2" xfId="46599" xr:uid="{00000000-0005-0000-0000-0000F9B60000}"/>
    <cellStyle name="Total 2 2 2 7 2 8 3 3" xfId="46600" xr:uid="{00000000-0005-0000-0000-0000FAB60000}"/>
    <cellStyle name="Total 2 2 2 7 2 8 4" xfId="46601" xr:uid="{00000000-0005-0000-0000-0000FBB60000}"/>
    <cellStyle name="Total 2 2 2 7 2 8 4 2" xfId="46602" xr:uid="{00000000-0005-0000-0000-0000FCB60000}"/>
    <cellStyle name="Total 2 2 2 7 2 8 4 3" xfId="46603" xr:uid="{00000000-0005-0000-0000-0000FDB60000}"/>
    <cellStyle name="Total 2 2 2 7 2 8 5" xfId="46604" xr:uid="{00000000-0005-0000-0000-0000FEB60000}"/>
    <cellStyle name="Total 2 2 2 7 2 8 5 2" xfId="46605" xr:uid="{00000000-0005-0000-0000-0000FFB60000}"/>
    <cellStyle name="Total 2 2 2 7 2 8 5 3" xfId="46606" xr:uid="{00000000-0005-0000-0000-000000B70000}"/>
    <cellStyle name="Total 2 2 2 7 2 8 6" xfId="46607" xr:uid="{00000000-0005-0000-0000-000001B70000}"/>
    <cellStyle name="Total 2 2 2 7 2 8 6 2" xfId="46608" xr:uid="{00000000-0005-0000-0000-000002B70000}"/>
    <cellStyle name="Total 2 2 2 7 2 8 6 3" xfId="46609" xr:uid="{00000000-0005-0000-0000-000003B70000}"/>
    <cellStyle name="Total 2 2 2 7 2 8 7" xfId="46610" xr:uid="{00000000-0005-0000-0000-000004B70000}"/>
    <cellStyle name="Total 2 2 2 7 2 8 7 2" xfId="46611" xr:uid="{00000000-0005-0000-0000-000005B70000}"/>
    <cellStyle name="Total 2 2 2 7 2 8 7 3" xfId="46612" xr:uid="{00000000-0005-0000-0000-000006B70000}"/>
    <cellStyle name="Total 2 2 2 7 2 8 8" xfId="46613" xr:uid="{00000000-0005-0000-0000-000007B70000}"/>
    <cellStyle name="Total 2 2 2 7 2 8 8 2" xfId="46614" xr:uid="{00000000-0005-0000-0000-000008B70000}"/>
    <cellStyle name="Total 2 2 2 7 2 8 8 3" xfId="46615" xr:uid="{00000000-0005-0000-0000-000009B70000}"/>
    <cellStyle name="Total 2 2 2 7 2 8 9" xfId="46616" xr:uid="{00000000-0005-0000-0000-00000AB70000}"/>
    <cellStyle name="Total 2 2 2 7 2 8 9 2" xfId="46617" xr:uid="{00000000-0005-0000-0000-00000BB70000}"/>
    <cellStyle name="Total 2 2 2 7 2 8 9 3" xfId="46618" xr:uid="{00000000-0005-0000-0000-00000CB70000}"/>
    <cellStyle name="Total 2 2 2 7 2 9" xfId="46619" xr:uid="{00000000-0005-0000-0000-00000DB70000}"/>
    <cellStyle name="Total 2 2 2 7 2 9 10" xfId="46620" xr:uid="{00000000-0005-0000-0000-00000EB70000}"/>
    <cellStyle name="Total 2 2 2 7 2 9 11" xfId="46621" xr:uid="{00000000-0005-0000-0000-00000FB70000}"/>
    <cellStyle name="Total 2 2 2 7 2 9 12" xfId="46622" xr:uid="{00000000-0005-0000-0000-000010B70000}"/>
    <cellStyle name="Total 2 2 2 7 2 9 2" xfId="46623" xr:uid="{00000000-0005-0000-0000-000011B70000}"/>
    <cellStyle name="Total 2 2 2 7 2 9 2 2" xfId="46624" xr:uid="{00000000-0005-0000-0000-000012B70000}"/>
    <cellStyle name="Total 2 2 2 7 2 9 2 3" xfId="46625" xr:uid="{00000000-0005-0000-0000-000013B70000}"/>
    <cellStyle name="Total 2 2 2 7 2 9 3" xfId="46626" xr:uid="{00000000-0005-0000-0000-000014B70000}"/>
    <cellStyle name="Total 2 2 2 7 2 9 3 2" xfId="46627" xr:uid="{00000000-0005-0000-0000-000015B70000}"/>
    <cellStyle name="Total 2 2 2 7 2 9 3 3" xfId="46628" xr:uid="{00000000-0005-0000-0000-000016B70000}"/>
    <cellStyle name="Total 2 2 2 7 2 9 4" xfId="46629" xr:uid="{00000000-0005-0000-0000-000017B70000}"/>
    <cellStyle name="Total 2 2 2 7 2 9 4 2" xfId="46630" xr:uid="{00000000-0005-0000-0000-000018B70000}"/>
    <cellStyle name="Total 2 2 2 7 2 9 4 3" xfId="46631" xr:uid="{00000000-0005-0000-0000-000019B70000}"/>
    <cellStyle name="Total 2 2 2 7 2 9 5" xfId="46632" xr:uid="{00000000-0005-0000-0000-00001AB70000}"/>
    <cellStyle name="Total 2 2 2 7 2 9 5 2" xfId="46633" xr:uid="{00000000-0005-0000-0000-00001BB70000}"/>
    <cellStyle name="Total 2 2 2 7 2 9 5 3" xfId="46634" xr:uid="{00000000-0005-0000-0000-00001CB70000}"/>
    <cellStyle name="Total 2 2 2 7 2 9 6" xfId="46635" xr:uid="{00000000-0005-0000-0000-00001DB70000}"/>
    <cellStyle name="Total 2 2 2 7 2 9 6 2" xfId="46636" xr:uid="{00000000-0005-0000-0000-00001EB70000}"/>
    <cellStyle name="Total 2 2 2 7 2 9 6 3" xfId="46637" xr:uid="{00000000-0005-0000-0000-00001FB70000}"/>
    <cellStyle name="Total 2 2 2 7 2 9 7" xfId="46638" xr:uid="{00000000-0005-0000-0000-000020B70000}"/>
    <cellStyle name="Total 2 2 2 7 2 9 7 2" xfId="46639" xr:uid="{00000000-0005-0000-0000-000021B70000}"/>
    <cellStyle name="Total 2 2 2 7 2 9 7 3" xfId="46640" xr:uid="{00000000-0005-0000-0000-000022B70000}"/>
    <cellStyle name="Total 2 2 2 7 2 9 8" xfId="46641" xr:uid="{00000000-0005-0000-0000-000023B70000}"/>
    <cellStyle name="Total 2 2 2 7 2 9 8 2" xfId="46642" xr:uid="{00000000-0005-0000-0000-000024B70000}"/>
    <cellStyle name="Total 2 2 2 7 2 9 8 3" xfId="46643" xr:uid="{00000000-0005-0000-0000-000025B70000}"/>
    <cellStyle name="Total 2 2 2 7 2 9 9" xfId="46644" xr:uid="{00000000-0005-0000-0000-000026B70000}"/>
    <cellStyle name="Total 2 2 2 7 2 9 9 2" xfId="46645" xr:uid="{00000000-0005-0000-0000-000027B70000}"/>
    <cellStyle name="Total 2 2 2 7 2 9 9 3" xfId="46646" xr:uid="{00000000-0005-0000-0000-000028B70000}"/>
    <cellStyle name="Total 2 2 2 7 3" xfId="46647" xr:uid="{00000000-0005-0000-0000-000029B70000}"/>
    <cellStyle name="Total 2 2 2 7 3 10" xfId="46648" xr:uid="{00000000-0005-0000-0000-00002AB70000}"/>
    <cellStyle name="Total 2 2 2 7 3 11" xfId="46649" xr:uid="{00000000-0005-0000-0000-00002BB70000}"/>
    <cellStyle name="Total 2 2 2 7 3 12" xfId="46650" xr:uid="{00000000-0005-0000-0000-00002CB70000}"/>
    <cellStyle name="Total 2 2 2 7 3 2" xfId="46651" xr:uid="{00000000-0005-0000-0000-00002DB70000}"/>
    <cellStyle name="Total 2 2 2 7 3 2 2" xfId="46652" xr:uid="{00000000-0005-0000-0000-00002EB70000}"/>
    <cellStyle name="Total 2 2 2 7 3 2 3" xfId="46653" xr:uid="{00000000-0005-0000-0000-00002FB70000}"/>
    <cellStyle name="Total 2 2 2 7 3 3" xfId="46654" xr:uid="{00000000-0005-0000-0000-000030B70000}"/>
    <cellStyle name="Total 2 2 2 7 3 3 2" xfId="46655" xr:uid="{00000000-0005-0000-0000-000031B70000}"/>
    <cellStyle name="Total 2 2 2 7 3 3 3" xfId="46656" xr:uid="{00000000-0005-0000-0000-000032B70000}"/>
    <cellStyle name="Total 2 2 2 7 3 4" xfId="46657" xr:uid="{00000000-0005-0000-0000-000033B70000}"/>
    <cellStyle name="Total 2 2 2 7 3 4 2" xfId="46658" xr:uid="{00000000-0005-0000-0000-000034B70000}"/>
    <cellStyle name="Total 2 2 2 7 3 4 3" xfId="46659" xr:uid="{00000000-0005-0000-0000-000035B70000}"/>
    <cellStyle name="Total 2 2 2 7 3 5" xfId="46660" xr:uid="{00000000-0005-0000-0000-000036B70000}"/>
    <cellStyle name="Total 2 2 2 7 3 5 2" xfId="46661" xr:uid="{00000000-0005-0000-0000-000037B70000}"/>
    <cellStyle name="Total 2 2 2 7 3 5 3" xfId="46662" xr:uid="{00000000-0005-0000-0000-000038B70000}"/>
    <cellStyle name="Total 2 2 2 7 3 6" xfId="46663" xr:uid="{00000000-0005-0000-0000-000039B70000}"/>
    <cellStyle name="Total 2 2 2 7 3 6 2" xfId="46664" xr:uid="{00000000-0005-0000-0000-00003AB70000}"/>
    <cellStyle name="Total 2 2 2 7 3 6 3" xfId="46665" xr:uid="{00000000-0005-0000-0000-00003BB70000}"/>
    <cellStyle name="Total 2 2 2 7 3 7" xfId="46666" xr:uid="{00000000-0005-0000-0000-00003CB70000}"/>
    <cellStyle name="Total 2 2 2 7 3 7 2" xfId="46667" xr:uid="{00000000-0005-0000-0000-00003DB70000}"/>
    <cellStyle name="Total 2 2 2 7 3 7 3" xfId="46668" xr:uid="{00000000-0005-0000-0000-00003EB70000}"/>
    <cellStyle name="Total 2 2 2 7 3 8" xfId="46669" xr:uid="{00000000-0005-0000-0000-00003FB70000}"/>
    <cellStyle name="Total 2 2 2 7 3 8 2" xfId="46670" xr:uid="{00000000-0005-0000-0000-000040B70000}"/>
    <cellStyle name="Total 2 2 2 7 3 8 3" xfId="46671" xr:uid="{00000000-0005-0000-0000-000041B70000}"/>
    <cellStyle name="Total 2 2 2 7 3 9" xfId="46672" xr:uid="{00000000-0005-0000-0000-000042B70000}"/>
    <cellStyle name="Total 2 2 2 7 3 9 2" xfId="46673" xr:uid="{00000000-0005-0000-0000-000043B70000}"/>
    <cellStyle name="Total 2 2 2 7 3 9 3" xfId="46674" xr:uid="{00000000-0005-0000-0000-000044B70000}"/>
    <cellStyle name="Total 2 2 2 7 4" xfId="46675" xr:uid="{00000000-0005-0000-0000-000045B70000}"/>
    <cellStyle name="Total 2 2 2 7 4 10" xfId="46676" xr:uid="{00000000-0005-0000-0000-000046B70000}"/>
    <cellStyle name="Total 2 2 2 7 4 11" xfId="46677" xr:uid="{00000000-0005-0000-0000-000047B70000}"/>
    <cellStyle name="Total 2 2 2 7 4 12" xfId="46678" xr:uid="{00000000-0005-0000-0000-000048B70000}"/>
    <cellStyle name="Total 2 2 2 7 4 2" xfId="46679" xr:uid="{00000000-0005-0000-0000-000049B70000}"/>
    <cellStyle name="Total 2 2 2 7 4 2 2" xfId="46680" xr:uid="{00000000-0005-0000-0000-00004AB70000}"/>
    <cellStyle name="Total 2 2 2 7 4 2 3" xfId="46681" xr:uid="{00000000-0005-0000-0000-00004BB70000}"/>
    <cellStyle name="Total 2 2 2 7 4 3" xfId="46682" xr:uid="{00000000-0005-0000-0000-00004CB70000}"/>
    <cellStyle name="Total 2 2 2 7 4 3 2" xfId="46683" xr:uid="{00000000-0005-0000-0000-00004DB70000}"/>
    <cellStyle name="Total 2 2 2 7 4 3 3" xfId="46684" xr:uid="{00000000-0005-0000-0000-00004EB70000}"/>
    <cellStyle name="Total 2 2 2 7 4 4" xfId="46685" xr:uid="{00000000-0005-0000-0000-00004FB70000}"/>
    <cellStyle name="Total 2 2 2 7 4 4 2" xfId="46686" xr:uid="{00000000-0005-0000-0000-000050B70000}"/>
    <cellStyle name="Total 2 2 2 7 4 4 3" xfId="46687" xr:uid="{00000000-0005-0000-0000-000051B70000}"/>
    <cellStyle name="Total 2 2 2 7 4 5" xfId="46688" xr:uid="{00000000-0005-0000-0000-000052B70000}"/>
    <cellStyle name="Total 2 2 2 7 4 5 2" xfId="46689" xr:uid="{00000000-0005-0000-0000-000053B70000}"/>
    <cellStyle name="Total 2 2 2 7 4 5 3" xfId="46690" xr:uid="{00000000-0005-0000-0000-000054B70000}"/>
    <cellStyle name="Total 2 2 2 7 4 6" xfId="46691" xr:uid="{00000000-0005-0000-0000-000055B70000}"/>
    <cellStyle name="Total 2 2 2 7 4 6 2" xfId="46692" xr:uid="{00000000-0005-0000-0000-000056B70000}"/>
    <cellStyle name="Total 2 2 2 7 4 6 3" xfId="46693" xr:uid="{00000000-0005-0000-0000-000057B70000}"/>
    <cellStyle name="Total 2 2 2 7 4 7" xfId="46694" xr:uid="{00000000-0005-0000-0000-000058B70000}"/>
    <cellStyle name="Total 2 2 2 7 4 7 2" xfId="46695" xr:uid="{00000000-0005-0000-0000-000059B70000}"/>
    <cellStyle name="Total 2 2 2 7 4 7 3" xfId="46696" xr:uid="{00000000-0005-0000-0000-00005AB70000}"/>
    <cellStyle name="Total 2 2 2 7 4 8" xfId="46697" xr:uid="{00000000-0005-0000-0000-00005BB70000}"/>
    <cellStyle name="Total 2 2 2 7 4 8 2" xfId="46698" xr:uid="{00000000-0005-0000-0000-00005CB70000}"/>
    <cellStyle name="Total 2 2 2 7 4 8 3" xfId="46699" xr:uid="{00000000-0005-0000-0000-00005DB70000}"/>
    <cellStyle name="Total 2 2 2 7 4 9" xfId="46700" xr:uid="{00000000-0005-0000-0000-00005EB70000}"/>
    <cellStyle name="Total 2 2 2 7 4 9 2" xfId="46701" xr:uid="{00000000-0005-0000-0000-00005FB70000}"/>
    <cellStyle name="Total 2 2 2 7 4 9 3" xfId="46702" xr:uid="{00000000-0005-0000-0000-000060B70000}"/>
    <cellStyle name="Total 2 2 2 7 5" xfId="46703" xr:uid="{00000000-0005-0000-0000-000061B70000}"/>
    <cellStyle name="Total 2 2 2 7 5 10" xfId="46704" xr:uid="{00000000-0005-0000-0000-000062B70000}"/>
    <cellStyle name="Total 2 2 2 7 5 11" xfId="46705" xr:uid="{00000000-0005-0000-0000-000063B70000}"/>
    <cellStyle name="Total 2 2 2 7 5 12" xfId="46706" xr:uid="{00000000-0005-0000-0000-000064B70000}"/>
    <cellStyle name="Total 2 2 2 7 5 2" xfId="46707" xr:uid="{00000000-0005-0000-0000-000065B70000}"/>
    <cellStyle name="Total 2 2 2 7 5 2 2" xfId="46708" xr:uid="{00000000-0005-0000-0000-000066B70000}"/>
    <cellStyle name="Total 2 2 2 7 5 2 3" xfId="46709" xr:uid="{00000000-0005-0000-0000-000067B70000}"/>
    <cellStyle name="Total 2 2 2 7 5 3" xfId="46710" xr:uid="{00000000-0005-0000-0000-000068B70000}"/>
    <cellStyle name="Total 2 2 2 7 5 3 2" xfId="46711" xr:uid="{00000000-0005-0000-0000-000069B70000}"/>
    <cellStyle name="Total 2 2 2 7 5 3 3" xfId="46712" xr:uid="{00000000-0005-0000-0000-00006AB70000}"/>
    <cellStyle name="Total 2 2 2 7 5 4" xfId="46713" xr:uid="{00000000-0005-0000-0000-00006BB70000}"/>
    <cellStyle name="Total 2 2 2 7 5 4 2" xfId="46714" xr:uid="{00000000-0005-0000-0000-00006CB70000}"/>
    <cellStyle name="Total 2 2 2 7 5 4 3" xfId="46715" xr:uid="{00000000-0005-0000-0000-00006DB70000}"/>
    <cellStyle name="Total 2 2 2 7 5 5" xfId="46716" xr:uid="{00000000-0005-0000-0000-00006EB70000}"/>
    <cellStyle name="Total 2 2 2 7 5 5 2" xfId="46717" xr:uid="{00000000-0005-0000-0000-00006FB70000}"/>
    <cellStyle name="Total 2 2 2 7 5 5 3" xfId="46718" xr:uid="{00000000-0005-0000-0000-000070B70000}"/>
    <cellStyle name="Total 2 2 2 7 5 6" xfId="46719" xr:uid="{00000000-0005-0000-0000-000071B70000}"/>
    <cellStyle name="Total 2 2 2 7 5 6 2" xfId="46720" xr:uid="{00000000-0005-0000-0000-000072B70000}"/>
    <cellStyle name="Total 2 2 2 7 5 6 3" xfId="46721" xr:uid="{00000000-0005-0000-0000-000073B70000}"/>
    <cellStyle name="Total 2 2 2 7 5 7" xfId="46722" xr:uid="{00000000-0005-0000-0000-000074B70000}"/>
    <cellStyle name="Total 2 2 2 7 5 7 2" xfId="46723" xr:uid="{00000000-0005-0000-0000-000075B70000}"/>
    <cellStyle name="Total 2 2 2 7 5 7 3" xfId="46724" xr:uid="{00000000-0005-0000-0000-000076B70000}"/>
    <cellStyle name="Total 2 2 2 7 5 8" xfId="46725" xr:uid="{00000000-0005-0000-0000-000077B70000}"/>
    <cellStyle name="Total 2 2 2 7 5 8 2" xfId="46726" xr:uid="{00000000-0005-0000-0000-000078B70000}"/>
    <cellStyle name="Total 2 2 2 7 5 8 3" xfId="46727" xr:uid="{00000000-0005-0000-0000-000079B70000}"/>
    <cellStyle name="Total 2 2 2 7 5 9" xfId="46728" xr:uid="{00000000-0005-0000-0000-00007AB70000}"/>
    <cellStyle name="Total 2 2 2 7 5 9 2" xfId="46729" xr:uid="{00000000-0005-0000-0000-00007BB70000}"/>
    <cellStyle name="Total 2 2 2 7 5 9 3" xfId="46730" xr:uid="{00000000-0005-0000-0000-00007CB70000}"/>
    <cellStyle name="Total 2 2 2 7 6" xfId="46731" xr:uid="{00000000-0005-0000-0000-00007DB70000}"/>
    <cellStyle name="Total 2 2 2 7 6 2" xfId="46732" xr:uid="{00000000-0005-0000-0000-00007EB70000}"/>
    <cellStyle name="Total 2 2 2 7 6 3" xfId="46733" xr:uid="{00000000-0005-0000-0000-00007FB70000}"/>
    <cellStyle name="Total 2 2 2 7 7" xfId="46734" xr:uid="{00000000-0005-0000-0000-000080B70000}"/>
    <cellStyle name="Total 2 2 2 7 7 2" xfId="46735" xr:uid="{00000000-0005-0000-0000-000081B70000}"/>
    <cellStyle name="Total 2 2 2 7 7 3" xfId="46736" xr:uid="{00000000-0005-0000-0000-000082B70000}"/>
    <cellStyle name="Total 2 2 2 7 8" xfId="58332" xr:uid="{00000000-0005-0000-0000-000083B70000}"/>
    <cellStyle name="Total 2 2 2 8" xfId="429" xr:uid="{00000000-0005-0000-0000-000084B70000}"/>
    <cellStyle name="Total 2 2 2 8 2" xfId="46737" xr:uid="{00000000-0005-0000-0000-000085B70000}"/>
    <cellStyle name="Total 2 2 2 8 2 10" xfId="46738" xr:uid="{00000000-0005-0000-0000-000086B70000}"/>
    <cellStyle name="Total 2 2 2 8 2 10 10" xfId="46739" xr:uid="{00000000-0005-0000-0000-000087B70000}"/>
    <cellStyle name="Total 2 2 2 8 2 10 11" xfId="46740" xr:uid="{00000000-0005-0000-0000-000088B70000}"/>
    <cellStyle name="Total 2 2 2 8 2 10 12" xfId="46741" xr:uid="{00000000-0005-0000-0000-000089B70000}"/>
    <cellStyle name="Total 2 2 2 8 2 10 2" xfId="46742" xr:uid="{00000000-0005-0000-0000-00008AB70000}"/>
    <cellStyle name="Total 2 2 2 8 2 10 2 2" xfId="46743" xr:uid="{00000000-0005-0000-0000-00008BB70000}"/>
    <cellStyle name="Total 2 2 2 8 2 10 2 3" xfId="46744" xr:uid="{00000000-0005-0000-0000-00008CB70000}"/>
    <cellStyle name="Total 2 2 2 8 2 10 3" xfId="46745" xr:uid="{00000000-0005-0000-0000-00008DB70000}"/>
    <cellStyle name="Total 2 2 2 8 2 10 3 2" xfId="46746" xr:uid="{00000000-0005-0000-0000-00008EB70000}"/>
    <cellStyle name="Total 2 2 2 8 2 10 3 3" xfId="46747" xr:uid="{00000000-0005-0000-0000-00008FB70000}"/>
    <cellStyle name="Total 2 2 2 8 2 10 4" xfId="46748" xr:uid="{00000000-0005-0000-0000-000090B70000}"/>
    <cellStyle name="Total 2 2 2 8 2 10 4 2" xfId="46749" xr:uid="{00000000-0005-0000-0000-000091B70000}"/>
    <cellStyle name="Total 2 2 2 8 2 10 4 3" xfId="46750" xr:uid="{00000000-0005-0000-0000-000092B70000}"/>
    <cellStyle name="Total 2 2 2 8 2 10 5" xfId="46751" xr:uid="{00000000-0005-0000-0000-000093B70000}"/>
    <cellStyle name="Total 2 2 2 8 2 10 5 2" xfId="46752" xr:uid="{00000000-0005-0000-0000-000094B70000}"/>
    <cellStyle name="Total 2 2 2 8 2 10 5 3" xfId="46753" xr:uid="{00000000-0005-0000-0000-000095B70000}"/>
    <cellStyle name="Total 2 2 2 8 2 10 6" xfId="46754" xr:uid="{00000000-0005-0000-0000-000096B70000}"/>
    <cellStyle name="Total 2 2 2 8 2 10 6 2" xfId="46755" xr:uid="{00000000-0005-0000-0000-000097B70000}"/>
    <cellStyle name="Total 2 2 2 8 2 10 6 3" xfId="46756" xr:uid="{00000000-0005-0000-0000-000098B70000}"/>
    <cellStyle name="Total 2 2 2 8 2 10 7" xfId="46757" xr:uid="{00000000-0005-0000-0000-000099B70000}"/>
    <cellStyle name="Total 2 2 2 8 2 10 7 2" xfId="46758" xr:uid="{00000000-0005-0000-0000-00009AB70000}"/>
    <cellStyle name="Total 2 2 2 8 2 10 7 3" xfId="46759" xr:uid="{00000000-0005-0000-0000-00009BB70000}"/>
    <cellStyle name="Total 2 2 2 8 2 10 8" xfId="46760" xr:uid="{00000000-0005-0000-0000-00009CB70000}"/>
    <cellStyle name="Total 2 2 2 8 2 10 8 2" xfId="46761" xr:uid="{00000000-0005-0000-0000-00009DB70000}"/>
    <cellStyle name="Total 2 2 2 8 2 10 8 3" xfId="46762" xr:uid="{00000000-0005-0000-0000-00009EB70000}"/>
    <cellStyle name="Total 2 2 2 8 2 10 9" xfId="46763" xr:uid="{00000000-0005-0000-0000-00009FB70000}"/>
    <cellStyle name="Total 2 2 2 8 2 10 9 2" xfId="46764" xr:uid="{00000000-0005-0000-0000-0000A0B70000}"/>
    <cellStyle name="Total 2 2 2 8 2 10 9 3" xfId="46765" xr:uid="{00000000-0005-0000-0000-0000A1B70000}"/>
    <cellStyle name="Total 2 2 2 8 2 11" xfId="46766" xr:uid="{00000000-0005-0000-0000-0000A2B70000}"/>
    <cellStyle name="Total 2 2 2 8 2 11 2" xfId="46767" xr:uid="{00000000-0005-0000-0000-0000A3B70000}"/>
    <cellStyle name="Total 2 2 2 8 2 11 3" xfId="46768" xr:uid="{00000000-0005-0000-0000-0000A4B70000}"/>
    <cellStyle name="Total 2 2 2 8 2 12" xfId="46769" xr:uid="{00000000-0005-0000-0000-0000A5B70000}"/>
    <cellStyle name="Total 2 2 2 8 2 12 2" xfId="46770" xr:uid="{00000000-0005-0000-0000-0000A6B70000}"/>
    <cellStyle name="Total 2 2 2 8 2 12 3" xfId="46771" xr:uid="{00000000-0005-0000-0000-0000A7B70000}"/>
    <cellStyle name="Total 2 2 2 8 2 13" xfId="46772" xr:uid="{00000000-0005-0000-0000-0000A8B70000}"/>
    <cellStyle name="Total 2 2 2 8 2 13 2" xfId="46773" xr:uid="{00000000-0005-0000-0000-0000A9B70000}"/>
    <cellStyle name="Total 2 2 2 8 2 13 3" xfId="46774" xr:uid="{00000000-0005-0000-0000-0000AAB70000}"/>
    <cellStyle name="Total 2 2 2 8 2 14" xfId="46775" xr:uid="{00000000-0005-0000-0000-0000ABB70000}"/>
    <cellStyle name="Total 2 2 2 8 2 14 2" xfId="46776" xr:uid="{00000000-0005-0000-0000-0000ACB70000}"/>
    <cellStyle name="Total 2 2 2 8 2 14 3" xfId="46777" xr:uid="{00000000-0005-0000-0000-0000ADB70000}"/>
    <cellStyle name="Total 2 2 2 8 2 15" xfId="46778" xr:uid="{00000000-0005-0000-0000-0000AEB70000}"/>
    <cellStyle name="Total 2 2 2 8 2 15 2" xfId="46779" xr:uid="{00000000-0005-0000-0000-0000AFB70000}"/>
    <cellStyle name="Total 2 2 2 8 2 15 3" xfId="46780" xr:uid="{00000000-0005-0000-0000-0000B0B70000}"/>
    <cellStyle name="Total 2 2 2 8 2 16" xfId="46781" xr:uid="{00000000-0005-0000-0000-0000B1B70000}"/>
    <cellStyle name="Total 2 2 2 8 2 16 2" xfId="46782" xr:uid="{00000000-0005-0000-0000-0000B2B70000}"/>
    <cellStyle name="Total 2 2 2 8 2 16 3" xfId="46783" xr:uid="{00000000-0005-0000-0000-0000B3B70000}"/>
    <cellStyle name="Total 2 2 2 8 2 17" xfId="46784" xr:uid="{00000000-0005-0000-0000-0000B4B70000}"/>
    <cellStyle name="Total 2 2 2 8 2 17 2" xfId="46785" xr:uid="{00000000-0005-0000-0000-0000B5B70000}"/>
    <cellStyle name="Total 2 2 2 8 2 17 3" xfId="46786" xr:uid="{00000000-0005-0000-0000-0000B6B70000}"/>
    <cellStyle name="Total 2 2 2 8 2 18" xfId="46787" xr:uid="{00000000-0005-0000-0000-0000B7B70000}"/>
    <cellStyle name="Total 2 2 2 8 2 18 2" xfId="46788" xr:uid="{00000000-0005-0000-0000-0000B8B70000}"/>
    <cellStyle name="Total 2 2 2 8 2 18 3" xfId="46789" xr:uid="{00000000-0005-0000-0000-0000B9B70000}"/>
    <cellStyle name="Total 2 2 2 8 2 19" xfId="46790" xr:uid="{00000000-0005-0000-0000-0000BAB70000}"/>
    <cellStyle name="Total 2 2 2 8 2 2" xfId="46791" xr:uid="{00000000-0005-0000-0000-0000BBB70000}"/>
    <cellStyle name="Total 2 2 2 8 2 2 10" xfId="46792" xr:uid="{00000000-0005-0000-0000-0000BCB70000}"/>
    <cellStyle name="Total 2 2 2 8 2 2 11" xfId="46793" xr:uid="{00000000-0005-0000-0000-0000BDB70000}"/>
    <cellStyle name="Total 2 2 2 8 2 2 12" xfId="46794" xr:uid="{00000000-0005-0000-0000-0000BEB70000}"/>
    <cellStyle name="Total 2 2 2 8 2 2 2" xfId="46795" xr:uid="{00000000-0005-0000-0000-0000BFB70000}"/>
    <cellStyle name="Total 2 2 2 8 2 2 2 2" xfId="46796" xr:uid="{00000000-0005-0000-0000-0000C0B70000}"/>
    <cellStyle name="Total 2 2 2 8 2 2 2 3" xfId="46797" xr:uid="{00000000-0005-0000-0000-0000C1B70000}"/>
    <cellStyle name="Total 2 2 2 8 2 2 3" xfId="46798" xr:uid="{00000000-0005-0000-0000-0000C2B70000}"/>
    <cellStyle name="Total 2 2 2 8 2 2 3 2" xfId="46799" xr:uid="{00000000-0005-0000-0000-0000C3B70000}"/>
    <cellStyle name="Total 2 2 2 8 2 2 3 3" xfId="46800" xr:uid="{00000000-0005-0000-0000-0000C4B70000}"/>
    <cellStyle name="Total 2 2 2 8 2 2 4" xfId="46801" xr:uid="{00000000-0005-0000-0000-0000C5B70000}"/>
    <cellStyle name="Total 2 2 2 8 2 2 4 2" xfId="46802" xr:uid="{00000000-0005-0000-0000-0000C6B70000}"/>
    <cellStyle name="Total 2 2 2 8 2 2 4 3" xfId="46803" xr:uid="{00000000-0005-0000-0000-0000C7B70000}"/>
    <cellStyle name="Total 2 2 2 8 2 2 5" xfId="46804" xr:uid="{00000000-0005-0000-0000-0000C8B70000}"/>
    <cellStyle name="Total 2 2 2 8 2 2 5 2" xfId="46805" xr:uid="{00000000-0005-0000-0000-0000C9B70000}"/>
    <cellStyle name="Total 2 2 2 8 2 2 5 3" xfId="46806" xr:uid="{00000000-0005-0000-0000-0000CAB70000}"/>
    <cellStyle name="Total 2 2 2 8 2 2 6" xfId="46807" xr:uid="{00000000-0005-0000-0000-0000CBB70000}"/>
    <cellStyle name="Total 2 2 2 8 2 2 6 2" xfId="46808" xr:uid="{00000000-0005-0000-0000-0000CCB70000}"/>
    <cellStyle name="Total 2 2 2 8 2 2 6 3" xfId="46809" xr:uid="{00000000-0005-0000-0000-0000CDB70000}"/>
    <cellStyle name="Total 2 2 2 8 2 2 7" xfId="46810" xr:uid="{00000000-0005-0000-0000-0000CEB70000}"/>
    <cellStyle name="Total 2 2 2 8 2 2 7 2" xfId="46811" xr:uid="{00000000-0005-0000-0000-0000CFB70000}"/>
    <cellStyle name="Total 2 2 2 8 2 2 7 3" xfId="46812" xr:uid="{00000000-0005-0000-0000-0000D0B70000}"/>
    <cellStyle name="Total 2 2 2 8 2 2 8" xfId="46813" xr:uid="{00000000-0005-0000-0000-0000D1B70000}"/>
    <cellStyle name="Total 2 2 2 8 2 2 8 2" xfId="46814" xr:uid="{00000000-0005-0000-0000-0000D2B70000}"/>
    <cellStyle name="Total 2 2 2 8 2 2 8 3" xfId="46815" xr:uid="{00000000-0005-0000-0000-0000D3B70000}"/>
    <cellStyle name="Total 2 2 2 8 2 2 9" xfId="46816" xr:uid="{00000000-0005-0000-0000-0000D4B70000}"/>
    <cellStyle name="Total 2 2 2 8 2 2 9 2" xfId="46817" xr:uid="{00000000-0005-0000-0000-0000D5B70000}"/>
    <cellStyle name="Total 2 2 2 8 2 2 9 3" xfId="46818" xr:uid="{00000000-0005-0000-0000-0000D6B70000}"/>
    <cellStyle name="Total 2 2 2 8 2 20" xfId="46819" xr:uid="{00000000-0005-0000-0000-0000D7B70000}"/>
    <cellStyle name="Total 2 2 2 8 2 21" xfId="46820" xr:uid="{00000000-0005-0000-0000-0000D8B70000}"/>
    <cellStyle name="Total 2 2 2 8 2 3" xfId="46821" xr:uid="{00000000-0005-0000-0000-0000D9B70000}"/>
    <cellStyle name="Total 2 2 2 8 2 3 10" xfId="46822" xr:uid="{00000000-0005-0000-0000-0000DAB70000}"/>
    <cellStyle name="Total 2 2 2 8 2 3 11" xfId="46823" xr:uid="{00000000-0005-0000-0000-0000DBB70000}"/>
    <cellStyle name="Total 2 2 2 8 2 3 12" xfId="46824" xr:uid="{00000000-0005-0000-0000-0000DCB70000}"/>
    <cellStyle name="Total 2 2 2 8 2 3 2" xfId="46825" xr:uid="{00000000-0005-0000-0000-0000DDB70000}"/>
    <cellStyle name="Total 2 2 2 8 2 3 2 2" xfId="46826" xr:uid="{00000000-0005-0000-0000-0000DEB70000}"/>
    <cellStyle name="Total 2 2 2 8 2 3 2 3" xfId="46827" xr:uid="{00000000-0005-0000-0000-0000DFB70000}"/>
    <cellStyle name="Total 2 2 2 8 2 3 3" xfId="46828" xr:uid="{00000000-0005-0000-0000-0000E0B70000}"/>
    <cellStyle name="Total 2 2 2 8 2 3 3 2" xfId="46829" xr:uid="{00000000-0005-0000-0000-0000E1B70000}"/>
    <cellStyle name="Total 2 2 2 8 2 3 3 3" xfId="46830" xr:uid="{00000000-0005-0000-0000-0000E2B70000}"/>
    <cellStyle name="Total 2 2 2 8 2 3 4" xfId="46831" xr:uid="{00000000-0005-0000-0000-0000E3B70000}"/>
    <cellStyle name="Total 2 2 2 8 2 3 4 2" xfId="46832" xr:uid="{00000000-0005-0000-0000-0000E4B70000}"/>
    <cellStyle name="Total 2 2 2 8 2 3 4 3" xfId="46833" xr:uid="{00000000-0005-0000-0000-0000E5B70000}"/>
    <cellStyle name="Total 2 2 2 8 2 3 5" xfId="46834" xr:uid="{00000000-0005-0000-0000-0000E6B70000}"/>
    <cellStyle name="Total 2 2 2 8 2 3 5 2" xfId="46835" xr:uid="{00000000-0005-0000-0000-0000E7B70000}"/>
    <cellStyle name="Total 2 2 2 8 2 3 5 3" xfId="46836" xr:uid="{00000000-0005-0000-0000-0000E8B70000}"/>
    <cellStyle name="Total 2 2 2 8 2 3 6" xfId="46837" xr:uid="{00000000-0005-0000-0000-0000E9B70000}"/>
    <cellStyle name="Total 2 2 2 8 2 3 6 2" xfId="46838" xr:uid="{00000000-0005-0000-0000-0000EAB70000}"/>
    <cellStyle name="Total 2 2 2 8 2 3 6 3" xfId="46839" xr:uid="{00000000-0005-0000-0000-0000EBB70000}"/>
    <cellStyle name="Total 2 2 2 8 2 3 7" xfId="46840" xr:uid="{00000000-0005-0000-0000-0000ECB70000}"/>
    <cellStyle name="Total 2 2 2 8 2 3 7 2" xfId="46841" xr:uid="{00000000-0005-0000-0000-0000EDB70000}"/>
    <cellStyle name="Total 2 2 2 8 2 3 7 3" xfId="46842" xr:uid="{00000000-0005-0000-0000-0000EEB70000}"/>
    <cellStyle name="Total 2 2 2 8 2 3 8" xfId="46843" xr:uid="{00000000-0005-0000-0000-0000EFB70000}"/>
    <cellStyle name="Total 2 2 2 8 2 3 8 2" xfId="46844" xr:uid="{00000000-0005-0000-0000-0000F0B70000}"/>
    <cellStyle name="Total 2 2 2 8 2 3 8 3" xfId="46845" xr:uid="{00000000-0005-0000-0000-0000F1B70000}"/>
    <cellStyle name="Total 2 2 2 8 2 3 9" xfId="46846" xr:uid="{00000000-0005-0000-0000-0000F2B70000}"/>
    <cellStyle name="Total 2 2 2 8 2 3 9 2" xfId="46847" xr:uid="{00000000-0005-0000-0000-0000F3B70000}"/>
    <cellStyle name="Total 2 2 2 8 2 3 9 3" xfId="46848" xr:uid="{00000000-0005-0000-0000-0000F4B70000}"/>
    <cellStyle name="Total 2 2 2 8 2 4" xfId="46849" xr:uid="{00000000-0005-0000-0000-0000F5B70000}"/>
    <cellStyle name="Total 2 2 2 8 2 4 10" xfId="46850" xr:uid="{00000000-0005-0000-0000-0000F6B70000}"/>
    <cellStyle name="Total 2 2 2 8 2 4 11" xfId="46851" xr:uid="{00000000-0005-0000-0000-0000F7B70000}"/>
    <cellStyle name="Total 2 2 2 8 2 4 12" xfId="46852" xr:uid="{00000000-0005-0000-0000-0000F8B70000}"/>
    <cellStyle name="Total 2 2 2 8 2 4 2" xfId="46853" xr:uid="{00000000-0005-0000-0000-0000F9B70000}"/>
    <cellStyle name="Total 2 2 2 8 2 4 2 2" xfId="46854" xr:uid="{00000000-0005-0000-0000-0000FAB70000}"/>
    <cellStyle name="Total 2 2 2 8 2 4 2 3" xfId="46855" xr:uid="{00000000-0005-0000-0000-0000FBB70000}"/>
    <cellStyle name="Total 2 2 2 8 2 4 3" xfId="46856" xr:uid="{00000000-0005-0000-0000-0000FCB70000}"/>
    <cellStyle name="Total 2 2 2 8 2 4 3 2" xfId="46857" xr:uid="{00000000-0005-0000-0000-0000FDB70000}"/>
    <cellStyle name="Total 2 2 2 8 2 4 3 3" xfId="46858" xr:uid="{00000000-0005-0000-0000-0000FEB70000}"/>
    <cellStyle name="Total 2 2 2 8 2 4 4" xfId="46859" xr:uid="{00000000-0005-0000-0000-0000FFB70000}"/>
    <cellStyle name="Total 2 2 2 8 2 4 4 2" xfId="46860" xr:uid="{00000000-0005-0000-0000-000000B80000}"/>
    <cellStyle name="Total 2 2 2 8 2 4 4 3" xfId="46861" xr:uid="{00000000-0005-0000-0000-000001B80000}"/>
    <cellStyle name="Total 2 2 2 8 2 4 5" xfId="46862" xr:uid="{00000000-0005-0000-0000-000002B80000}"/>
    <cellStyle name="Total 2 2 2 8 2 4 5 2" xfId="46863" xr:uid="{00000000-0005-0000-0000-000003B80000}"/>
    <cellStyle name="Total 2 2 2 8 2 4 5 3" xfId="46864" xr:uid="{00000000-0005-0000-0000-000004B80000}"/>
    <cellStyle name="Total 2 2 2 8 2 4 6" xfId="46865" xr:uid="{00000000-0005-0000-0000-000005B80000}"/>
    <cellStyle name="Total 2 2 2 8 2 4 6 2" xfId="46866" xr:uid="{00000000-0005-0000-0000-000006B80000}"/>
    <cellStyle name="Total 2 2 2 8 2 4 6 3" xfId="46867" xr:uid="{00000000-0005-0000-0000-000007B80000}"/>
    <cellStyle name="Total 2 2 2 8 2 4 7" xfId="46868" xr:uid="{00000000-0005-0000-0000-000008B80000}"/>
    <cellStyle name="Total 2 2 2 8 2 4 7 2" xfId="46869" xr:uid="{00000000-0005-0000-0000-000009B80000}"/>
    <cellStyle name="Total 2 2 2 8 2 4 7 3" xfId="46870" xr:uid="{00000000-0005-0000-0000-00000AB80000}"/>
    <cellStyle name="Total 2 2 2 8 2 4 8" xfId="46871" xr:uid="{00000000-0005-0000-0000-00000BB80000}"/>
    <cellStyle name="Total 2 2 2 8 2 4 8 2" xfId="46872" xr:uid="{00000000-0005-0000-0000-00000CB80000}"/>
    <cellStyle name="Total 2 2 2 8 2 4 8 3" xfId="46873" xr:uid="{00000000-0005-0000-0000-00000DB80000}"/>
    <cellStyle name="Total 2 2 2 8 2 4 9" xfId="46874" xr:uid="{00000000-0005-0000-0000-00000EB80000}"/>
    <cellStyle name="Total 2 2 2 8 2 4 9 2" xfId="46875" xr:uid="{00000000-0005-0000-0000-00000FB80000}"/>
    <cellStyle name="Total 2 2 2 8 2 4 9 3" xfId="46876" xr:uid="{00000000-0005-0000-0000-000010B80000}"/>
    <cellStyle name="Total 2 2 2 8 2 5" xfId="46877" xr:uid="{00000000-0005-0000-0000-000011B80000}"/>
    <cellStyle name="Total 2 2 2 8 2 5 10" xfId="46878" xr:uid="{00000000-0005-0000-0000-000012B80000}"/>
    <cellStyle name="Total 2 2 2 8 2 5 11" xfId="46879" xr:uid="{00000000-0005-0000-0000-000013B80000}"/>
    <cellStyle name="Total 2 2 2 8 2 5 12" xfId="46880" xr:uid="{00000000-0005-0000-0000-000014B80000}"/>
    <cellStyle name="Total 2 2 2 8 2 5 2" xfId="46881" xr:uid="{00000000-0005-0000-0000-000015B80000}"/>
    <cellStyle name="Total 2 2 2 8 2 5 2 2" xfId="46882" xr:uid="{00000000-0005-0000-0000-000016B80000}"/>
    <cellStyle name="Total 2 2 2 8 2 5 2 3" xfId="46883" xr:uid="{00000000-0005-0000-0000-000017B80000}"/>
    <cellStyle name="Total 2 2 2 8 2 5 3" xfId="46884" xr:uid="{00000000-0005-0000-0000-000018B80000}"/>
    <cellStyle name="Total 2 2 2 8 2 5 3 2" xfId="46885" xr:uid="{00000000-0005-0000-0000-000019B80000}"/>
    <cellStyle name="Total 2 2 2 8 2 5 3 3" xfId="46886" xr:uid="{00000000-0005-0000-0000-00001AB80000}"/>
    <cellStyle name="Total 2 2 2 8 2 5 4" xfId="46887" xr:uid="{00000000-0005-0000-0000-00001BB80000}"/>
    <cellStyle name="Total 2 2 2 8 2 5 4 2" xfId="46888" xr:uid="{00000000-0005-0000-0000-00001CB80000}"/>
    <cellStyle name="Total 2 2 2 8 2 5 4 3" xfId="46889" xr:uid="{00000000-0005-0000-0000-00001DB80000}"/>
    <cellStyle name="Total 2 2 2 8 2 5 5" xfId="46890" xr:uid="{00000000-0005-0000-0000-00001EB80000}"/>
    <cellStyle name="Total 2 2 2 8 2 5 5 2" xfId="46891" xr:uid="{00000000-0005-0000-0000-00001FB80000}"/>
    <cellStyle name="Total 2 2 2 8 2 5 5 3" xfId="46892" xr:uid="{00000000-0005-0000-0000-000020B80000}"/>
    <cellStyle name="Total 2 2 2 8 2 5 6" xfId="46893" xr:uid="{00000000-0005-0000-0000-000021B80000}"/>
    <cellStyle name="Total 2 2 2 8 2 5 6 2" xfId="46894" xr:uid="{00000000-0005-0000-0000-000022B80000}"/>
    <cellStyle name="Total 2 2 2 8 2 5 6 3" xfId="46895" xr:uid="{00000000-0005-0000-0000-000023B80000}"/>
    <cellStyle name="Total 2 2 2 8 2 5 7" xfId="46896" xr:uid="{00000000-0005-0000-0000-000024B80000}"/>
    <cellStyle name="Total 2 2 2 8 2 5 7 2" xfId="46897" xr:uid="{00000000-0005-0000-0000-000025B80000}"/>
    <cellStyle name="Total 2 2 2 8 2 5 7 3" xfId="46898" xr:uid="{00000000-0005-0000-0000-000026B80000}"/>
    <cellStyle name="Total 2 2 2 8 2 5 8" xfId="46899" xr:uid="{00000000-0005-0000-0000-000027B80000}"/>
    <cellStyle name="Total 2 2 2 8 2 5 8 2" xfId="46900" xr:uid="{00000000-0005-0000-0000-000028B80000}"/>
    <cellStyle name="Total 2 2 2 8 2 5 8 3" xfId="46901" xr:uid="{00000000-0005-0000-0000-000029B80000}"/>
    <cellStyle name="Total 2 2 2 8 2 5 9" xfId="46902" xr:uid="{00000000-0005-0000-0000-00002AB80000}"/>
    <cellStyle name="Total 2 2 2 8 2 5 9 2" xfId="46903" xr:uid="{00000000-0005-0000-0000-00002BB80000}"/>
    <cellStyle name="Total 2 2 2 8 2 5 9 3" xfId="46904" xr:uid="{00000000-0005-0000-0000-00002CB80000}"/>
    <cellStyle name="Total 2 2 2 8 2 6" xfId="46905" xr:uid="{00000000-0005-0000-0000-00002DB80000}"/>
    <cellStyle name="Total 2 2 2 8 2 6 10" xfId="46906" xr:uid="{00000000-0005-0000-0000-00002EB80000}"/>
    <cellStyle name="Total 2 2 2 8 2 6 11" xfId="46907" xr:uid="{00000000-0005-0000-0000-00002FB80000}"/>
    <cellStyle name="Total 2 2 2 8 2 6 12" xfId="46908" xr:uid="{00000000-0005-0000-0000-000030B80000}"/>
    <cellStyle name="Total 2 2 2 8 2 6 2" xfId="46909" xr:uid="{00000000-0005-0000-0000-000031B80000}"/>
    <cellStyle name="Total 2 2 2 8 2 6 2 2" xfId="46910" xr:uid="{00000000-0005-0000-0000-000032B80000}"/>
    <cellStyle name="Total 2 2 2 8 2 6 2 3" xfId="46911" xr:uid="{00000000-0005-0000-0000-000033B80000}"/>
    <cellStyle name="Total 2 2 2 8 2 6 3" xfId="46912" xr:uid="{00000000-0005-0000-0000-000034B80000}"/>
    <cellStyle name="Total 2 2 2 8 2 6 3 2" xfId="46913" xr:uid="{00000000-0005-0000-0000-000035B80000}"/>
    <cellStyle name="Total 2 2 2 8 2 6 3 3" xfId="46914" xr:uid="{00000000-0005-0000-0000-000036B80000}"/>
    <cellStyle name="Total 2 2 2 8 2 6 4" xfId="46915" xr:uid="{00000000-0005-0000-0000-000037B80000}"/>
    <cellStyle name="Total 2 2 2 8 2 6 4 2" xfId="46916" xr:uid="{00000000-0005-0000-0000-000038B80000}"/>
    <cellStyle name="Total 2 2 2 8 2 6 4 3" xfId="46917" xr:uid="{00000000-0005-0000-0000-000039B80000}"/>
    <cellStyle name="Total 2 2 2 8 2 6 5" xfId="46918" xr:uid="{00000000-0005-0000-0000-00003AB80000}"/>
    <cellStyle name="Total 2 2 2 8 2 6 5 2" xfId="46919" xr:uid="{00000000-0005-0000-0000-00003BB80000}"/>
    <cellStyle name="Total 2 2 2 8 2 6 5 3" xfId="46920" xr:uid="{00000000-0005-0000-0000-00003CB80000}"/>
    <cellStyle name="Total 2 2 2 8 2 6 6" xfId="46921" xr:uid="{00000000-0005-0000-0000-00003DB80000}"/>
    <cellStyle name="Total 2 2 2 8 2 6 6 2" xfId="46922" xr:uid="{00000000-0005-0000-0000-00003EB80000}"/>
    <cellStyle name="Total 2 2 2 8 2 6 6 3" xfId="46923" xr:uid="{00000000-0005-0000-0000-00003FB80000}"/>
    <cellStyle name="Total 2 2 2 8 2 6 7" xfId="46924" xr:uid="{00000000-0005-0000-0000-000040B80000}"/>
    <cellStyle name="Total 2 2 2 8 2 6 7 2" xfId="46925" xr:uid="{00000000-0005-0000-0000-000041B80000}"/>
    <cellStyle name="Total 2 2 2 8 2 6 7 3" xfId="46926" xr:uid="{00000000-0005-0000-0000-000042B80000}"/>
    <cellStyle name="Total 2 2 2 8 2 6 8" xfId="46927" xr:uid="{00000000-0005-0000-0000-000043B80000}"/>
    <cellStyle name="Total 2 2 2 8 2 6 8 2" xfId="46928" xr:uid="{00000000-0005-0000-0000-000044B80000}"/>
    <cellStyle name="Total 2 2 2 8 2 6 8 3" xfId="46929" xr:uid="{00000000-0005-0000-0000-000045B80000}"/>
    <cellStyle name="Total 2 2 2 8 2 6 9" xfId="46930" xr:uid="{00000000-0005-0000-0000-000046B80000}"/>
    <cellStyle name="Total 2 2 2 8 2 6 9 2" xfId="46931" xr:uid="{00000000-0005-0000-0000-000047B80000}"/>
    <cellStyle name="Total 2 2 2 8 2 6 9 3" xfId="46932" xr:uid="{00000000-0005-0000-0000-000048B80000}"/>
    <cellStyle name="Total 2 2 2 8 2 7" xfId="46933" xr:uid="{00000000-0005-0000-0000-000049B80000}"/>
    <cellStyle name="Total 2 2 2 8 2 7 10" xfId="46934" xr:uid="{00000000-0005-0000-0000-00004AB80000}"/>
    <cellStyle name="Total 2 2 2 8 2 7 11" xfId="46935" xr:uid="{00000000-0005-0000-0000-00004BB80000}"/>
    <cellStyle name="Total 2 2 2 8 2 7 12" xfId="46936" xr:uid="{00000000-0005-0000-0000-00004CB80000}"/>
    <cellStyle name="Total 2 2 2 8 2 7 2" xfId="46937" xr:uid="{00000000-0005-0000-0000-00004DB80000}"/>
    <cellStyle name="Total 2 2 2 8 2 7 2 2" xfId="46938" xr:uid="{00000000-0005-0000-0000-00004EB80000}"/>
    <cellStyle name="Total 2 2 2 8 2 7 2 3" xfId="46939" xr:uid="{00000000-0005-0000-0000-00004FB80000}"/>
    <cellStyle name="Total 2 2 2 8 2 7 3" xfId="46940" xr:uid="{00000000-0005-0000-0000-000050B80000}"/>
    <cellStyle name="Total 2 2 2 8 2 7 3 2" xfId="46941" xr:uid="{00000000-0005-0000-0000-000051B80000}"/>
    <cellStyle name="Total 2 2 2 8 2 7 3 3" xfId="46942" xr:uid="{00000000-0005-0000-0000-000052B80000}"/>
    <cellStyle name="Total 2 2 2 8 2 7 4" xfId="46943" xr:uid="{00000000-0005-0000-0000-000053B80000}"/>
    <cellStyle name="Total 2 2 2 8 2 7 4 2" xfId="46944" xr:uid="{00000000-0005-0000-0000-000054B80000}"/>
    <cellStyle name="Total 2 2 2 8 2 7 4 3" xfId="46945" xr:uid="{00000000-0005-0000-0000-000055B80000}"/>
    <cellStyle name="Total 2 2 2 8 2 7 5" xfId="46946" xr:uid="{00000000-0005-0000-0000-000056B80000}"/>
    <cellStyle name="Total 2 2 2 8 2 7 5 2" xfId="46947" xr:uid="{00000000-0005-0000-0000-000057B80000}"/>
    <cellStyle name="Total 2 2 2 8 2 7 5 3" xfId="46948" xr:uid="{00000000-0005-0000-0000-000058B80000}"/>
    <cellStyle name="Total 2 2 2 8 2 7 6" xfId="46949" xr:uid="{00000000-0005-0000-0000-000059B80000}"/>
    <cellStyle name="Total 2 2 2 8 2 7 6 2" xfId="46950" xr:uid="{00000000-0005-0000-0000-00005AB80000}"/>
    <cellStyle name="Total 2 2 2 8 2 7 6 3" xfId="46951" xr:uid="{00000000-0005-0000-0000-00005BB80000}"/>
    <cellStyle name="Total 2 2 2 8 2 7 7" xfId="46952" xr:uid="{00000000-0005-0000-0000-00005CB80000}"/>
    <cellStyle name="Total 2 2 2 8 2 7 7 2" xfId="46953" xr:uid="{00000000-0005-0000-0000-00005DB80000}"/>
    <cellStyle name="Total 2 2 2 8 2 7 7 3" xfId="46954" xr:uid="{00000000-0005-0000-0000-00005EB80000}"/>
    <cellStyle name="Total 2 2 2 8 2 7 8" xfId="46955" xr:uid="{00000000-0005-0000-0000-00005FB80000}"/>
    <cellStyle name="Total 2 2 2 8 2 7 8 2" xfId="46956" xr:uid="{00000000-0005-0000-0000-000060B80000}"/>
    <cellStyle name="Total 2 2 2 8 2 7 8 3" xfId="46957" xr:uid="{00000000-0005-0000-0000-000061B80000}"/>
    <cellStyle name="Total 2 2 2 8 2 7 9" xfId="46958" xr:uid="{00000000-0005-0000-0000-000062B80000}"/>
    <cellStyle name="Total 2 2 2 8 2 7 9 2" xfId="46959" xr:uid="{00000000-0005-0000-0000-000063B80000}"/>
    <cellStyle name="Total 2 2 2 8 2 7 9 3" xfId="46960" xr:uid="{00000000-0005-0000-0000-000064B80000}"/>
    <cellStyle name="Total 2 2 2 8 2 8" xfId="46961" xr:uid="{00000000-0005-0000-0000-000065B80000}"/>
    <cellStyle name="Total 2 2 2 8 2 8 10" xfId="46962" xr:uid="{00000000-0005-0000-0000-000066B80000}"/>
    <cellStyle name="Total 2 2 2 8 2 8 11" xfId="46963" xr:uid="{00000000-0005-0000-0000-000067B80000}"/>
    <cellStyle name="Total 2 2 2 8 2 8 12" xfId="46964" xr:uid="{00000000-0005-0000-0000-000068B80000}"/>
    <cellStyle name="Total 2 2 2 8 2 8 2" xfId="46965" xr:uid="{00000000-0005-0000-0000-000069B80000}"/>
    <cellStyle name="Total 2 2 2 8 2 8 2 2" xfId="46966" xr:uid="{00000000-0005-0000-0000-00006AB80000}"/>
    <cellStyle name="Total 2 2 2 8 2 8 2 3" xfId="46967" xr:uid="{00000000-0005-0000-0000-00006BB80000}"/>
    <cellStyle name="Total 2 2 2 8 2 8 3" xfId="46968" xr:uid="{00000000-0005-0000-0000-00006CB80000}"/>
    <cellStyle name="Total 2 2 2 8 2 8 3 2" xfId="46969" xr:uid="{00000000-0005-0000-0000-00006DB80000}"/>
    <cellStyle name="Total 2 2 2 8 2 8 3 3" xfId="46970" xr:uid="{00000000-0005-0000-0000-00006EB80000}"/>
    <cellStyle name="Total 2 2 2 8 2 8 4" xfId="46971" xr:uid="{00000000-0005-0000-0000-00006FB80000}"/>
    <cellStyle name="Total 2 2 2 8 2 8 4 2" xfId="46972" xr:uid="{00000000-0005-0000-0000-000070B80000}"/>
    <cellStyle name="Total 2 2 2 8 2 8 4 3" xfId="46973" xr:uid="{00000000-0005-0000-0000-000071B80000}"/>
    <cellStyle name="Total 2 2 2 8 2 8 5" xfId="46974" xr:uid="{00000000-0005-0000-0000-000072B80000}"/>
    <cellStyle name="Total 2 2 2 8 2 8 5 2" xfId="46975" xr:uid="{00000000-0005-0000-0000-000073B80000}"/>
    <cellStyle name="Total 2 2 2 8 2 8 5 3" xfId="46976" xr:uid="{00000000-0005-0000-0000-000074B80000}"/>
    <cellStyle name="Total 2 2 2 8 2 8 6" xfId="46977" xr:uid="{00000000-0005-0000-0000-000075B80000}"/>
    <cellStyle name="Total 2 2 2 8 2 8 6 2" xfId="46978" xr:uid="{00000000-0005-0000-0000-000076B80000}"/>
    <cellStyle name="Total 2 2 2 8 2 8 6 3" xfId="46979" xr:uid="{00000000-0005-0000-0000-000077B80000}"/>
    <cellStyle name="Total 2 2 2 8 2 8 7" xfId="46980" xr:uid="{00000000-0005-0000-0000-000078B80000}"/>
    <cellStyle name="Total 2 2 2 8 2 8 7 2" xfId="46981" xr:uid="{00000000-0005-0000-0000-000079B80000}"/>
    <cellStyle name="Total 2 2 2 8 2 8 7 3" xfId="46982" xr:uid="{00000000-0005-0000-0000-00007AB80000}"/>
    <cellStyle name="Total 2 2 2 8 2 8 8" xfId="46983" xr:uid="{00000000-0005-0000-0000-00007BB80000}"/>
    <cellStyle name="Total 2 2 2 8 2 8 8 2" xfId="46984" xr:uid="{00000000-0005-0000-0000-00007CB80000}"/>
    <cellStyle name="Total 2 2 2 8 2 8 8 3" xfId="46985" xr:uid="{00000000-0005-0000-0000-00007DB80000}"/>
    <cellStyle name="Total 2 2 2 8 2 8 9" xfId="46986" xr:uid="{00000000-0005-0000-0000-00007EB80000}"/>
    <cellStyle name="Total 2 2 2 8 2 8 9 2" xfId="46987" xr:uid="{00000000-0005-0000-0000-00007FB80000}"/>
    <cellStyle name="Total 2 2 2 8 2 8 9 3" xfId="46988" xr:uid="{00000000-0005-0000-0000-000080B80000}"/>
    <cellStyle name="Total 2 2 2 8 2 9" xfId="46989" xr:uid="{00000000-0005-0000-0000-000081B80000}"/>
    <cellStyle name="Total 2 2 2 8 2 9 10" xfId="46990" xr:uid="{00000000-0005-0000-0000-000082B80000}"/>
    <cellStyle name="Total 2 2 2 8 2 9 11" xfId="46991" xr:uid="{00000000-0005-0000-0000-000083B80000}"/>
    <cellStyle name="Total 2 2 2 8 2 9 12" xfId="46992" xr:uid="{00000000-0005-0000-0000-000084B80000}"/>
    <cellStyle name="Total 2 2 2 8 2 9 2" xfId="46993" xr:uid="{00000000-0005-0000-0000-000085B80000}"/>
    <cellStyle name="Total 2 2 2 8 2 9 2 2" xfId="46994" xr:uid="{00000000-0005-0000-0000-000086B80000}"/>
    <cellStyle name="Total 2 2 2 8 2 9 2 3" xfId="46995" xr:uid="{00000000-0005-0000-0000-000087B80000}"/>
    <cellStyle name="Total 2 2 2 8 2 9 3" xfId="46996" xr:uid="{00000000-0005-0000-0000-000088B80000}"/>
    <cellStyle name="Total 2 2 2 8 2 9 3 2" xfId="46997" xr:uid="{00000000-0005-0000-0000-000089B80000}"/>
    <cellStyle name="Total 2 2 2 8 2 9 3 3" xfId="46998" xr:uid="{00000000-0005-0000-0000-00008AB80000}"/>
    <cellStyle name="Total 2 2 2 8 2 9 4" xfId="46999" xr:uid="{00000000-0005-0000-0000-00008BB80000}"/>
    <cellStyle name="Total 2 2 2 8 2 9 4 2" xfId="47000" xr:uid="{00000000-0005-0000-0000-00008CB80000}"/>
    <cellStyle name="Total 2 2 2 8 2 9 4 3" xfId="47001" xr:uid="{00000000-0005-0000-0000-00008DB80000}"/>
    <cellStyle name="Total 2 2 2 8 2 9 5" xfId="47002" xr:uid="{00000000-0005-0000-0000-00008EB80000}"/>
    <cellStyle name="Total 2 2 2 8 2 9 5 2" xfId="47003" xr:uid="{00000000-0005-0000-0000-00008FB80000}"/>
    <cellStyle name="Total 2 2 2 8 2 9 5 3" xfId="47004" xr:uid="{00000000-0005-0000-0000-000090B80000}"/>
    <cellStyle name="Total 2 2 2 8 2 9 6" xfId="47005" xr:uid="{00000000-0005-0000-0000-000091B80000}"/>
    <cellStyle name="Total 2 2 2 8 2 9 6 2" xfId="47006" xr:uid="{00000000-0005-0000-0000-000092B80000}"/>
    <cellStyle name="Total 2 2 2 8 2 9 6 3" xfId="47007" xr:uid="{00000000-0005-0000-0000-000093B80000}"/>
    <cellStyle name="Total 2 2 2 8 2 9 7" xfId="47008" xr:uid="{00000000-0005-0000-0000-000094B80000}"/>
    <cellStyle name="Total 2 2 2 8 2 9 7 2" xfId="47009" xr:uid="{00000000-0005-0000-0000-000095B80000}"/>
    <cellStyle name="Total 2 2 2 8 2 9 7 3" xfId="47010" xr:uid="{00000000-0005-0000-0000-000096B80000}"/>
    <cellStyle name="Total 2 2 2 8 2 9 8" xfId="47011" xr:uid="{00000000-0005-0000-0000-000097B80000}"/>
    <cellStyle name="Total 2 2 2 8 2 9 8 2" xfId="47012" xr:uid="{00000000-0005-0000-0000-000098B80000}"/>
    <cellStyle name="Total 2 2 2 8 2 9 8 3" xfId="47013" xr:uid="{00000000-0005-0000-0000-000099B80000}"/>
    <cellStyle name="Total 2 2 2 8 2 9 9" xfId="47014" xr:uid="{00000000-0005-0000-0000-00009AB80000}"/>
    <cellStyle name="Total 2 2 2 8 2 9 9 2" xfId="47015" xr:uid="{00000000-0005-0000-0000-00009BB80000}"/>
    <cellStyle name="Total 2 2 2 8 2 9 9 3" xfId="47016" xr:uid="{00000000-0005-0000-0000-00009CB80000}"/>
    <cellStyle name="Total 2 2 2 8 3" xfId="47017" xr:uid="{00000000-0005-0000-0000-00009DB80000}"/>
    <cellStyle name="Total 2 2 2 8 3 10" xfId="47018" xr:uid="{00000000-0005-0000-0000-00009EB80000}"/>
    <cellStyle name="Total 2 2 2 8 3 11" xfId="47019" xr:uid="{00000000-0005-0000-0000-00009FB80000}"/>
    <cellStyle name="Total 2 2 2 8 3 12" xfId="47020" xr:uid="{00000000-0005-0000-0000-0000A0B80000}"/>
    <cellStyle name="Total 2 2 2 8 3 2" xfId="47021" xr:uid="{00000000-0005-0000-0000-0000A1B80000}"/>
    <cellStyle name="Total 2 2 2 8 3 2 2" xfId="47022" xr:uid="{00000000-0005-0000-0000-0000A2B80000}"/>
    <cellStyle name="Total 2 2 2 8 3 2 3" xfId="47023" xr:uid="{00000000-0005-0000-0000-0000A3B80000}"/>
    <cellStyle name="Total 2 2 2 8 3 3" xfId="47024" xr:uid="{00000000-0005-0000-0000-0000A4B80000}"/>
    <cellStyle name="Total 2 2 2 8 3 3 2" xfId="47025" xr:uid="{00000000-0005-0000-0000-0000A5B80000}"/>
    <cellStyle name="Total 2 2 2 8 3 3 3" xfId="47026" xr:uid="{00000000-0005-0000-0000-0000A6B80000}"/>
    <cellStyle name="Total 2 2 2 8 3 4" xfId="47027" xr:uid="{00000000-0005-0000-0000-0000A7B80000}"/>
    <cellStyle name="Total 2 2 2 8 3 4 2" xfId="47028" xr:uid="{00000000-0005-0000-0000-0000A8B80000}"/>
    <cellStyle name="Total 2 2 2 8 3 4 3" xfId="47029" xr:uid="{00000000-0005-0000-0000-0000A9B80000}"/>
    <cellStyle name="Total 2 2 2 8 3 5" xfId="47030" xr:uid="{00000000-0005-0000-0000-0000AAB80000}"/>
    <cellStyle name="Total 2 2 2 8 3 5 2" xfId="47031" xr:uid="{00000000-0005-0000-0000-0000ABB80000}"/>
    <cellStyle name="Total 2 2 2 8 3 5 3" xfId="47032" xr:uid="{00000000-0005-0000-0000-0000ACB80000}"/>
    <cellStyle name="Total 2 2 2 8 3 6" xfId="47033" xr:uid="{00000000-0005-0000-0000-0000ADB80000}"/>
    <cellStyle name="Total 2 2 2 8 3 6 2" xfId="47034" xr:uid="{00000000-0005-0000-0000-0000AEB80000}"/>
    <cellStyle name="Total 2 2 2 8 3 6 3" xfId="47035" xr:uid="{00000000-0005-0000-0000-0000AFB80000}"/>
    <cellStyle name="Total 2 2 2 8 3 7" xfId="47036" xr:uid="{00000000-0005-0000-0000-0000B0B80000}"/>
    <cellStyle name="Total 2 2 2 8 3 7 2" xfId="47037" xr:uid="{00000000-0005-0000-0000-0000B1B80000}"/>
    <cellStyle name="Total 2 2 2 8 3 7 3" xfId="47038" xr:uid="{00000000-0005-0000-0000-0000B2B80000}"/>
    <cellStyle name="Total 2 2 2 8 3 8" xfId="47039" xr:uid="{00000000-0005-0000-0000-0000B3B80000}"/>
    <cellStyle name="Total 2 2 2 8 3 8 2" xfId="47040" xr:uid="{00000000-0005-0000-0000-0000B4B80000}"/>
    <cellStyle name="Total 2 2 2 8 3 8 3" xfId="47041" xr:uid="{00000000-0005-0000-0000-0000B5B80000}"/>
    <cellStyle name="Total 2 2 2 8 3 9" xfId="47042" xr:uid="{00000000-0005-0000-0000-0000B6B80000}"/>
    <cellStyle name="Total 2 2 2 8 3 9 2" xfId="47043" xr:uid="{00000000-0005-0000-0000-0000B7B80000}"/>
    <cellStyle name="Total 2 2 2 8 3 9 3" xfId="47044" xr:uid="{00000000-0005-0000-0000-0000B8B80000}"/>
    <cellStyle name="Total 2 2 2 8 4" xfId="47045" xr:uid="{00000000-0005-0000-0000-0000B9B80000}"/>
    <cellStyle name="Total 2 2 2 8 4 10" xfId="47046" xr:uid="{00000000-0005-0000-0000-0000BAB80000}"/>
    <cellStyle name="Total 2 2 2 8 4 11" xfId="47047" xr:uid="{00000000-0005-0000-0000-0000BBB80000}"/>
    <cellStyle name="Total 2 2 2 8 4 12" xfId="47048" xr:uid="{00000000-0005-0000-0000-0000BCB80000}"/>
    <cellStyle name="Total 2 2 2 8 4 2" xfId="47049" xr:uid="{00000000-0005-0000-0000-0000BDB80000}"/>
    <cellStyle name="Total 2 2 2 8 4 2 2" xfId="47050" xr:uid="{00000000-0005-0000-0000-0000BEB80000}"/>
    <cellStyle name="Total 2 2 2 8 4 2 3" xfId="47051" xr:uid="{00000000-0005-0000-0000-0000BFB80000}"/>
    <cellStyle name="Total 2 2 2 8 4 3" xfId="47052" xr:uid="{00000000-0005-0000-0000-0000C0B80000}"/>
    <cellStyle name="Total 2 2 2 8 4 3 2" xfId="47053" xr:uid="{00000000-0005-0000-0000-0000C1B80000}"/>
    <cellStyle name="Total 2 2 2 8 4 3 3" xfId="47054" xr:uid="{00000000-0005-0000-0000-0000C2B80000}"/>
    <cellStyle name="Total 2 2 2 8 4 4" xfId="47055" xr:uid="{00000000-0005-0000-0000-0000C3B80000}"/>
    <cellStyle name="Total 2 2 2 8 4 4 2" xfId="47056" xr:uid="{00000000-0005-0000-0000-0000C4B80000}"/>
    <cellStyle name="Total 2 2 2 8 4 4 3" xfId="47057" xr:uid="{00000000-0005-0000-0000-0000C5B80000}"/>
    <cellStyle name="Total 2 2 2 8 4 5" xfId="47058" xr:uid="{00000000-0005-0000-0000-0000C6B80000}"/>
    <cellStyle name="Total 2 2 2 8 4 5 2" xfId="47059" xr:uid="{00000000-0005-0000-0000-0000C7B80000}"/>
    <cellStyle name="Total 2 2 2 8 4 5 3" xfId="47060" xr:uid="{00000000-0005-0000-0000-0000C8B80000}"/>
    <cellStyle name="Total 2 2 2 8 4 6" xfId="47061" xr:uid="{00000000-0005-0000-0000-0000C9B80000}"/>
    <cellStyle name="Total 2 2 2 8 4 6 2" xfId="47062" xr:uid="{00000000-0005-0000-0000-0000CAB80000}"/>
    <cellStyle name="Total 2 2 2 8 4 6 3" xfId="47063" xr:uid="{00000000-0005-0000-0000-0000CBB80000}"/>
    <cellStyle name="Total 2 2 2 8 4 7" xfId="47064" xr:uid="{00000000-0005-0000-0000-0000CCB80000}"/>
    <cellStyle name="Total 2 2 2 8 4 7 2" xfId="47065" xr:uid="{00000000-0005-0000-0000-0000CDB80000}"/>
    <cellStyle name="Total 2 2 2 8 4 7 3" xfId="47066" xr:uid="{00000000-0005-0000-0000-0000CEB80000}"/>
    <cellStyle name="Total 2 2 2 8 4 8" xfId="47067" xr:uid="{00000000-0005-0000-0000-0000CFB80000}"/>
    <cellStyle name="Total 2 2 2 8 4 8 2" xfId="47068" xr:uid="{00000000-0005-0000-0000-0000D0B80000}"/>
    <cellStyle name="Total 2 2 2 8 4 8 3" xfId="47069" xr:uid="{00000000-0005-0000-0000-0000D1B80000}"/>
    <cellStyle name="Total 2 2 2 8 4 9" xfId="47070" xr:uid="{00000000-0005-0000-0000-0000D2B80000}"/>
    <cellStyle name="Total 2 2 2 8 4 9 2" xfId="47071" xr:uid="{00000000-0005-0000-0000-0000D3B80000}"/>
    <cellStyle name="Total 2 2 2 8 4 9 3" xfId="47072" xr:uid="{00000000-0005-0000-0000-0000D4B80000}"/>
    <cellStyle name="Total 2 2 2 8 5" xfId="47073" xr:uid="{00000000-0005-0000-0000-0000D5B80000}"/>
    <cellStyle name="Total 2 2 2 8 5 10" xfId="47074" xr:uid="{00000000-0005-0000-0000-0000D6B80000}"/>
    <cellStyle name="Total 2 2 2 8 5 11" xfId="47075" xr:uid="{00000000-0005-0000-0000-0000D7B80000}"/>
    <cellStyle name="Total 2 2 2 8 5 12" xfId="47076" xr:uid="{00000000-0005-0000-0000-0000D8B80000}"/>
    <cellStyle name="Total 2 2 2 8 5 2" xfId="47077" xr:uid="{00000000-0005-0000-0000-0000D9B80000}"/>
    <cellStyle name="Total 2 2 2 8 5 2 2" xfId="47078" xr:uid="{00000000-0005-0000-0000-0000DAB80000}"/>
    <cellStyle name="Total 2 2 2 8 5 2 3" xfId="47079" xr:uid="{00000000-0005-0000-0000-0000DBB80000}"/>
    <cellStyle name="Total 2 2 2 8 5 3" xfId="47080" xr:uid="{00000000-0005-0000-0000-0000DCB80000}"/>
    <cellStyle name="Total 2 2 2 8 5 3 2" xfId="47081" xr:uid="{00000000-0005-0000-0000-0000DDB80000}"/>
    <cellStyle name="Total 2 2 2 8 5 3 3" xfId="47082" xr:uid="{00000000-0005-0000-0000-0000DEB80000}"/>
    <cellStyle name="Total 2 2 2 8 5 4" xfId="47083" xr:uid="{00000000-0005-0000-0000-0000DFB80000}"/>
    <cellStyle name="Total 2 2 2 8 5 4 2" xfId="47084" xr:uid="{00000000-0005-0000-0000-0000E0B80000}"/>
    <cellStyle name="Total 2 2 2 8 5 4 3" xfId="47085" xr:uid="{00000000-0005-0000-0000-0000E1B80000}"/>
    <cellStyle name="Total 2 2 2 8 5 5" xfId="47086" xr:uid="{00000000-0005-0000-0000-0000E2B80000}"/>
    <cellStyle name="Total 2 2 2 8 5 5 2" xfId="47087" xr:uid="{00000000-0005-0000-0000-0000E3B80000}"/>
    <cellStyle name="Total 2 2 2 8 5 5 3" xfId="47088" xr:uid="{00000000-0005-0000-0000-0000E4B80000}"/>
    <cellStyle name="Total 2 2 2 8 5 6" xfId="47089" xr:uid="{00000000-0005-0000-0000-0000E5B80000}"/>
    <cellStyle name="Total 2 2 2 8 5 6 2" xfId="47090" xr:uid="{00000000-0005-0000-0000-0000E6B80000}"/>
    <cellStyle name="Total 2 2 2 8 5 6 3" xfId="47091" xr:uid="{00000000-0005-0000-0000-0000E7B80000}"/>
    <cellStyle name="Total 2 2 2 8 5 7" xfId="47092" xr:uid="{00000000-0005-0000-0000-0000E8B80000}"/>
    <cellStyle name="Total 2 2 2 8 5 7 2" xfId="47093" xr:uid="{00000000-0005-0000-0000-0000E9B80000}"/>
    <cellStyle name="Total 2 2 2 8 5 7 3" xfId="47094" xr:uid="{00000000-0005-0000-0000-0000EAB80000}"/>
    <cellStyle name="Total 2 2 2 8 5 8" xfId="47095" xr:uid="{00000000-0005-0000-0000-0000EBB80000}"/>
    <cellStyle name="Total 2 2 2 8 5 8 2" xfId="47096" xr:uid="{00000000-0005-0000-0000-0000ECB80000}"/>
    <cellStyle name="Total 2 2 2 8 5 8 3" xfId="47097" xr:uid="{00000000-0005-0000-0000-0000EDB80000}"/>
    <cellStyle name="Total 2 2 2 8 5 9" xfId="47098" xr:uid="{00000000-0005-0000-0000-0000EEB80000}"/>
    <cellStyle name="Total 2 2 2 8 5 9 2" xfId="47099" xr:uid="{00000000-0005-0000-0000-0000EFB80000}"/>
    <cellStyle name="Total 2 2 2 8 5 9 3" xfId="47100" xr:uid="{00000000-0005-0000-0000-0000F0B80000}"/>
    <cellStyle name="Total 2 2 2 8 6" xfId="47101" xr:uid="{00000000-0005-0000-0000-0000F1B80000}"/>
    <cellStyle name="Total 2 2 2 8 6 2" xfId="47102" xr:uid="{00000000-0005-0000-0000-0000F2B80000}"/>
    <cellStyle name="Total 2 2 2 8 6 3" xfId="47103" xr:uid="{00000000-0005-0000-0000-0000F3B80000}"/>
    <cellStyle name="Total 2 2 2 8 7" xfId="47104" xr:uid="{00000000-0005-0000-0000-0000F4B80000}"/>
    <cellStyle name="Total 2 2 2 8 7 2" xfId="47105" xr:uid="{00000000-0005-0000-0000-0000F5B80000}"/>
    <cellStyle name="Total 2 2 2 8 7 3" xfId="47106" xr:uid="{00000000-0005-0000-0000-0000F6B80000}"/>
    <cellStyle name="Total 2 2 2 8 8" xfId="58299" xr:uid="{00000000-0005-0000-0000-0000F7B80000}"/>
    <cellStyle name="Total 2 2 2 9" xfId="430" xr:uid="{00000000-0005-0000-0000-0000F8B80000}"/>
    <cellStyle name="Total 2 2 2 9 2" xfId="47107" xr:uid="{00000000-0005-0000-0000-0000F9B80000}"/>
    <cellStyle name="Total 2 2 2 9 2 10" xfId="47108" xr:uid="{00000000-0005-0000-0000-0000FAB80000}"/>
    <cellStyle name="Total 2 2 2 9 2 10 10" xfId="47109" xr:uid="{00000000-0005-0000-0000-0000FBB80000}"/>
    <cellStyle name="Total 2 2 2 9 2 10 11" xfId="47110" xr:uid="{00000000-0005-0000-0000-0000FCB80000}"/>
    <cellStyle name="Total 2 2 2 9 2 10 12" xfId="47111" xr:uid="{00000000-0005-0000-0000-0000FDB80000}"/>
    <cellStyle name="Total 2 2 2 9 2 10 2" xfId="47112" xr:uid="{00000000-0005-0000-0000-0000FEB80000}"/>
    <cellStyle name="Total 2 2 2 9 2 10 2 2" xfId="47113" xr:uid="{00000000-0005-0000-0000-0000FFB80000}"/>
    <cellStyle name="Total 2 2 2 9 2 10 2 3" xfId="47114" xr:uid="{00000000-0005-0000-0000-000000B90000}"/>
    <cellStyle name="Total 2 2 2 9 2 10 3" xfId="47115" xr:uid="{00000000-0005-0000-0000-000001B90000}"/>
    <cellStyle name="Total 2 2 2 9 2 10 3 2" xfId="47116" xr:uid="{00000000-0005-0000-0000-000002B90000}"/>
    <cellStyle name="Total 2 2 2 9 2 10 3 3" xfId="47117" xr:uid="{00000000-0005-0000-0000-000003B90000}"/>
    <cellStyle name="Total 2 2 2 9 2 10 4" xfId="47118" xr:uid="{00000000-0005-0000-0000-000004B90000}"/>
    <cellStyle name="Total 2 2 2 9 2 10 4 2" xfId="47119" xr:uid="{00000000-0005-0000-0000-000005B90000}"/>
    <cellStyle name="Total 2 2 2 9 2 10 4 3" xfId="47120" xr:uid="{00000000-0005-0000-0000-000006B90000}"/>
    <cellStyle name="Total 2 2 2 9 2 10 5" xfId="47121" xr:uid="{00000000-0005-0000-0000-000007B90000}"/>
    <cellStyle name="Total 2 2 2 9 2 10 5 2" xfId="47122" xr:uid="{00000000-0005-0000-0000-000008B90000}"/>
    <cellStyle name="Total 2 2 2 9 2 10 5 3" xfId="47123" xr:uid="{00000000-0005-0000-0000-000009B90000}"/>
    <cellStyle name="Total 2 2 2 9 2 10 6" xfId="47124" xr:uid="{00000000-0005-0000-0000-00000AB90000}"/>
    <cellStyle name="Total 2 2 2 9 2 10 6 2" xfId="47125" xr:uid="{00000000-0005-0000-0000-00000BB90000}"/>
    <cellStyle name="Total 2 2 2 9 2 10 6 3" xfId="47126" xr:uid="{00000000-0005-0000-0000-00000CB90000}"/>
    <cellStyle name="Total 2 2 2 9 2 10 7" xfId="47127" xr:uid="{00000000-0005-0000-0000-00000DB90000}"/>
    <cellStyle name="Total 2 2 2 9 2 10 7 2" xfId="47128" xr:uid="{00000000-0005-0000-0000-00000EB90000}"/>
    <cellStyle name="Total 2 2 2 9 2 10 7 3" xfId="47129" xr:uid="{00000000-0005-0000-0000-00000FB90000}"/>
    <cellStyle name="Total 2 2 2 9 2 10 8" xfId="47130" xr:uid="{00000000-0005-0000-0000-000010B90000}"/>
    <cellStyle name="Total 2 2 2 9 2 10 8 2" xfId="47131" xr:uid="{00000000-0005-0000-0000-000011B90000}"/>
    <cellStyle name="Total 2 2 2 9 2 10 8 3" xfId="47132" xr:uid="{00000000-0005-0000-0000-000012B90000}"/>
    <cellStyle name="Total 2 2 2 9 2 10 9" xfId="47133" xr:uid="{00000000-0005-0000-0000-000013B90000}"/>
    <cellStyle name="Total 2 2 2 9 2 10 9 2" xfId="47134" xr:uid="{00000000-0005-0000-0000-000014B90000}"/>
    <cellStyle name="Total 2 2 2 9 2 10 9 3" xfId="47135" xr:uid="{00000000-0005-0000-0000-000015B90000}"/>
    <cellStyle name="Total 2 2 2 9 2 11" xfId="47136" xr:uid="{00000000-0005-0000-0000-000016B90000}"/>
    <cellStyle name="Total 2 2 2 9 2 11 2" xfId="47137" xr:uid="{00000000-0005-0000-0000-000017B90000}"/>
    <cellStyle name="Total 2 2 2 9 2 11 3" xfId="47138" xr:uid="{00000000-0005-0000-0000-000018B90000}"/>
    <cellStyle name="Total 2 2 2 9 2 12" xfId="47139" xr:uid="{00000000-0005-0000-0000-000019B90000}"/>
    <cellStyle name="Total 2 2 2 9 2 12 2" xfId="47140" xr:uid="{00000000-0005-0000-0000-00001AB90000}"/>
    <cellStyle name="Total 2 2 2 9 2 12 3" xfId="47141" xr:uid="{00000000-0005-0000-0000-00001BB90000}"/>
    <cellStyle name="Total 2 2 2 9 2 13" xfId="47142" xr:uid="{00000000-0005-0000-0000-00001CB90000}"/>
    <cellStyle name="Total 2 2 2 9 2 13 2" xfId="47143" xr:uid="{00000000-0005-0000-0000-00001DB90000}"/>
    <cellStyle name="Total 2 2 2 9 2 13 3" xfId="47144" xr:uid="{00000000-0005-0000-0000-00001EB90000}"/>
    <cellStyle name="Total 2 2 2 9 2 14" xfId="47145" xr:uid="{00000000-0005-0000-0000-00001FB90000}"/>
    <cellStyle name="Total 2 2 2 9 2 14 2" xfId="47146" xr:uid="{00000000-0005-0000-0000-000020B90000}"/>
    <cellStyle name="Total 2 2 2 9 2 14 3" xfId="47147" xr:uid="{00000000-0005-0000-0000-000021B90000}"/>
    <cellStyle name="Total 2 2 2 9 2 15" xfId="47148" xr:uid="{00000000-0005-0000-0000-000022B90000}"/>
    <cellStyle name="Total 2 2 2 9 2 15 2" xfId="47149" xr:uid="{00000000-0005-0000-0000-000023B90000}"/>
    <cellStyle name="Total 2 2 2 9 2 15 3" xfId="47150" xr:uid="{00000000-0005-0000-0000-000024B90000}"/>
    <cellStyle name="Total 2 2 2 9 2 16" xfId="47151" xr:uid="{00000000-0005-0000-0000-000025B90000}"/>
    <cellStyle name="Total 2 2 2 9 2 16 2" xfId="47152" xr:uid="{00000000-0005-0000-0000-000026B90000}"/>
    <cellStyle name="Total 2 2 2 9 2 16 3" xfId="47153" xr:uid="{00000000-0005-0000-0000-000027B90000}"/>
    <cellStyle name="Total 2 2 2 9 2 17" xfId="47154" xr:uid="{00000000-0005-0000-0000-000028B90000}"/>
    <cellStyle name="Total 2 2 2 9 2 17 2" xfId="47155" xr:uid="{00000000-0005-0000-0000-000029B90000}"/>
    <cellStyle name="Total 2 2 2 9 2 17 3" xfId="47156" xr:uid="{00000000-0005-0000-0000-00002AB90000}"/>
    <cellStyle name="Total 2 2 2 9 2 18" xfId="47157" xr:uid="{00000000-0005-0000-0000-00002BB90000}"/>
    <cellStyle name="Total 2 2 2 9 2 18 2" xfId="47158" xr:uid="{00000000-0005-0000-0000-00002CB90000}"/>
    <cellStyle name="Total 2 2 2 9 2 18 3" xfId="47159" xr:uid="{00000000-0005-0000-0000-00002DB90000}"/>
    <cellStyle name="Total 2 2 2 9 2 19" xfId="47160" xr:uid="{00000000-0005-0000-0000-00002EB90000}"/>
    <cellStyle name="Total 2 2 2 9 2 2" xfId="47161" xr:uid="{00000000-0005-0000-0000-00002FB90000}"/>
    <cellStyle name="Total 2 2 2 9 2 2 10" xfId="47162" xr:uid="{00000000-0005-0000-0000-000030B90000}"/>
    <cellStyle name="Total 2 2 2 9 2 2 11" xfId="47163" xr:uid="{00000000-0005-0000-0000-000031B90000}"/>
    <cellStyle name="Total 2 2 2 9 2 2 12" xfId="47164" xr:uid="{00000000-0005-0000-0000-000032B90000}"/>
    <cellStyle name="Total 2 2 2 9 2 2 2" xfId="47165" xr:uid="{00000000-0005-0000-0000-000033B90000}"/>
    <cellStyle name="Total 2 2 2 9 2 2 2 2" xfId="47166" xr:uid="{00000000-0005-0000-0000-000034B90000}"/>
    <cellStyle name="Total 2 2 2 9 2 2 2 3" xfId="47167" xr:uid="{00000000-0005-0000-0000-000035B90000}"/>
    <cellStyle name="Total 2 2 2 9 2 2 3" xfId="47168" xr:uid="{00000000-0005-0000-0000-000036B90000}"/>
    <cellStyle name="Total 2 2 2 9 2 2 3 2" xfId="47169" xr:uid="{00000000-0005-0000-0000-000037B90000}"/>
    <cellStyle name="Total 2 2 2 9 2 2 3 3" xfId="47170" xr:uid="{00000000-0005-0000-0000-000038B90000}"/>
    <cellStyle name="Total 2 2 2 9 2 2 4" xfId="47171" xr:uid="{00000000-0005-0000-0000-000039B90000}"/>
    <cellStyle name="Total 2 2 2 9 2 2 4 2" xfId="47172" xr:uid="{00000000-0005-0000-0000-00003AB90000}"/>
    <cellStyle name="Total 2 2 2 9 2 2 4 3" xfId="47173" xr:uid="{00000000-0005-0000-0000-00003BB90000}"/>
    <cellStyle name="Total 2 2 2 9 2 2 5" xfId="47174" xr:uid="{00000000-0005-0000-0000-00003CB90000}"/>
    <cellStyle name="Total 2 2 2 9 2 2 5 2" xfId="47175" xr:uid="{00000000-0005-0000-0000-00003DB90000}"/>
    <cellStyle name="Total 2 2 2 9 2 2 5 3" xfId="47176" xr:uid="{00000000-0005-0000-0000-00003EB90000}"/>
    <cellStyle name="Total 2 2 2 9 2 2 6" xfId="47177" xr:uid="{00000000-0005-0000-0000-00003FB90000}"/>
    <cellStyle name="Total 2 2 2 9 2 2 6 2" xfId="47178" xr:uid="{00000000-0005-0000-0000-000040B90000}"/>
    <cellStyle name="Total 2 2 2 9 2 2 6 3" xfId="47179" xr:uid="{00000000-0005-0000-0000-000041B90000}"/>
    <cellStyle name="Total 2 2 2 9 2 2 7" xfId="47180" xr:uid="{00000000-0005-0000-0000-000042B90000}"/>
    <cellStyle name="Total 2 2 2 9 2 2 7 2" xfId="47181" xr:uid="{00000000-0005-0000-0000-000043B90000}"/>
    <cellStyle name="Total 2 2 2 9 2 2 7 3" xfId="47182" xr:uid="{00000000-0005-0000-0000-000044B90000}"/>
    <cellStyle name="Total 2 2 2 9 2 2 8" xfId="47183" xr:uid="{00000000-0005-0000-0000-000045B90000}"/>
    <cellStyle name="Total 2 2 2 9 2 2 8 2" xfId="47184" xr:uid="{00000000-0005-0000-0000-000046B90000}"/>
    <cellStyle name="Total 2 2 2 9 2 2 8 3" xfId="47185" xr:uid="{00000000-0005-0000-0000-000047B90000}"/>
    <cellStyle name="Total 2 2 2 9 2 2 9" xfId="47186" xr:uid="{00000000-0005-0000-0000-000048B90000}"/>
    <cellStyle name="Total 2 2 2 9 2 2 9 2" xfId="47187" xr:uid="{00000000-0005-0000-0000-000049B90000}"/>
    <cellStyle name="Total 2 2 2 9 2 2 9 3" xfId="47188" xr:uid="{00000000-0005-0000-0000-00004AB90000}"/>
    <cellStyle name="Total 2 2 2 9 2 20" xfId="47189" xr:uid="{00000000-0005-0000-0000-00004BB90000}"/>
    <cellStyle name="Total 2 2 2 9 2 21" xfId="47190" xr:uid="{00000000-0005-0000-0000-00004CB90000}"/>
    <cellStyle name="Total 2 2 2 9 2 3" xfId="47191" xr:uid="{00000000-0005-0000-0000-00004DB90000}"/>
    <cellStyle name="Total 2 2 2 9 2 3 10" xfId="47192" xr:uid="{00000000-0005-0000-0000-00004EB90000}"/>
    <cellStyle name="Total 2 2 2 9 2 3 11" xfId="47193" xr:uid="{00000000-0005-0000-0000-00004FB90000}"/>
    <cellStyle name="Total 2 2 2 9 2 3 12" xfId="47194" xr:uid="{00000000-0005-0000-0000-000050B90000}"/>
    <cellStyle name="Total 2 2 2 9 2 3 2" xfId="47195" xr:uid="{00000000-0005-0000-0000-000051B90000}"/>
    <cellStyle name="Total 2 2 2 9 2 3 2 2" xfId="47196" xr:uid="{00000000-0005-0000-0000-000052B90000}"/>
    <cellStyle name="Total 2 2 2 9 2 3 2 3" xfId="47197" xr:uid="{00000000-0005-0000-0000-000053B90000}"/>
    <cellStyle name="Total 2 2 2 9 2 3 3" xfId="47198" xr:uid="{00000000-0005-0000-0000-000054B90000}"/>
    <cellStyle name="Total 2 2 2 9 2 3 3 2" xfId="47199" xr:uid="{00000000-0005-0000-0000-000055B90000}"/>
    <cellStyle name="Total 2 2 2 9 2 3 3 3" xfId="47200" xr:uid="{00000000-0005-0000-0000-000056B90000}"/>
    <cellStyle name="Total 2 2 2 9 2 3 4" xfId="47201" xr:uid="{00000000-0005-0000-0000-000057B90000}"/>
    <cellStyle name="Total 2 2 2 9 2 3 4 2" xfId="47202" xr:uid="{00000000-0005-0000-0000-000058B90000}"/>
    <cellStyle name="Total 2 2 2 9 2 3 4 3" xfId="47203" xr:uid="{00000000-0005-0000-0000-000059B90000}"/>
    <cellStyle name="Total 2 2 2 9 2 3 5" xfId="47204" xr:uid="{00000000-0005-0000-0000-00005AB90000}"/>
    <cellStyle name="Total 2 2 2 9 2 3 5 2" xfId="47205" xr:uid="{00000000-0005-0000-0000-00005BB90000}"/>
    <cellStyle name="Total 2 2 2 9 2 3 5 3" xfId="47206" xr:uid="{00000000-0005-0000-0000-00005CB90000}"/>
    <cellStyle name="Total 2 2 2 9 2 3 6" xfId="47207" xr:uid="{00000000-0005-0000-0000-00005DB90000}"/>
    <cellStyle name="Total 2 2 2 9 2 3 6 2" xfId="47208" xr:uid="{00000000-0005-0000-0000-00005EB90000}"/>
    <cellStyle name="Total 2 2 2 9 2 3 6 3" xfId="47209" xr:uid="{00000000-0005-0000-0000-00005FB90000}"/>
    <cellStyle name="Total 2 2 2 9 2 3 7" xfId="47210" xr:uid="{00000000-0005-0000-0000-000060B90000}"/>
    <cellStyle name="Total 2 2 2 9 2 3 7 2" xfId="47211" xr:uid="{00000000-0005-0000-0000-000061B90000}"/>
    <cellStyle name="Total 2 2 2 9 2 3 7 3" xfId="47212" xr:uid="{00000000-0005-0000-0000-000062B90000}"/>
    <cellStyle name="Total 2 2 2 9 2 3 8" xfId="47213" xr:uid="{00000000-0005-0000-0000-000063B90000}"/>
    <cellStyle name="Total 2 2 2 9 2 3 8 2" xfId="47214" xr:uid="{00000000-0005-0000-0000-000064B90000}"/>
    <cellStyle name="Total 2 2 2 9 2 3 8 3" xfId="47215" xr:uid="{00000000-0005-0000-0000-000065B90000}"/>
    <cellStyle name="Total 2 2 2 9 2 3 9" xfId="47216" xr:uid="{00000000-0005-0000-0000-000066B90000}"/>
    <cellStyle name="Total 2 2 2 9 2 3 9 2" xfId="47217" xr:uid="{00000000-0005-0000-0000-000067B90000}"/>
    <cellStyle name="Total 2 2 2 9 2 3 9 3" xfId="47218" xr:uid="{00000000-0005-0000-0000-000068B90000}"/>
    <cellStyle name="Total 2 2 2 9 2 4" xfId="47219" xr:uid="{00000000-0005-0000-0000-000069B90000}"/>
    <cellStyle name="Total 2 2 2 9 2 4 10" xfId="47220" xr:uid="{00000000-0005-0000-0000-00006AB90000}"/>
    <cellStyle name="Total 2 2 2 9 2 4 11" xfId="47221" xr:uid="{00000000-0005-0000-0000-00006BB90000}"/>
    <cellStyle name="Total 2 2 2 9 2 4 12" xfId="47222" xr:uid="{00000000-0005-0000-0000-00006CB90000}"/>
    <cellStyle name="Total 2 2 2 9 2 4 2" xfId="47223" xr:uid="{00000000-0005-0000-0000-00006DB90000}"/>
    <cellStyle name="Total 2 2 2 9 2 4 2 2" xfId="47224" xr:uid="{00000000-0005-0000-0000-00006EB90000}"/>
    <cellStyle name="Total 2 2 2 9 2 4 2 3" xfId="47225" xr:uid="{00000000-0005-0000-0000-00006FB90000}"/>
    <cellStyle name="Total 2 2 2 9 2 4 3" xfId="47226" xr:uid="{00000000-0005-0000-0000-000070B90000}"/>
    <cellStyle name="Total 2 2 2 9 2 4 3 2" xfId="47227" xr:uid="{00000000-0005-0000-0000-000071B90000}"/>
    <cellStyle name="Total 2 2 2 9 2 4 3 3" xfId="47228" xr:uid="{00000000-0005-0000-0000-000072B90000}"/>
    <cellStyle name="Total 2 2 2 9 2 4 4" xfId="47229" xr:uid="{00000000-0005-0000-0000-000073B90000}"/>
    <cellStyle name="Total 2 2 2 9 2 4 4 2" xfId="47230" xr:uid="{00000000-0005-0000-0000-000074B90000}"/>
    <cellStyle name="Total 2 2 2 9 2 4 4 3" xfId="47231" xr:uid="{00000000-0005-0000-0000-000075B90000}"/>
    <cellStyle name="Total 2 2 2 9 2 4 5" xfId="47232" xr:uid="{00000000-0005-0000-0000-000076B90000}"/>
    <cellStyle name="Total 2 2 2 9 2 4 5 2" xfId="47233" xr:uid="{00000000-0005-0000-0000-000077B90000}"/>
    <cellStyle name="Total 2 2 2 9 2 4 5 3" xfId="47234" xr:uid="{00000000-0005-0000-0000-000078B90000}"/>
    <cellStyle name="Total 2 2 2 9 2 4 6" xfId="47235" xr:uid="{00000000-0005-0000-0000-000079B90000}"/>
    <cellStyle name="Total 2 2 2 9 2 4 6 2" xfId="47236" xr:uid="{00000000-0005-0000-0000-00007AB90000}"/>
    <cellStyle name="Total 2 2 2 9 2 4 6 3" xfId="47237" xr:uid="{00000000-0005-0000-0000-00007BB90000}"/>
    <cellStyle name="Total 2 2 2 9 2 4 7" xfId="47238" xr:uid="{00000000-0005-0000-0000-00007CB90000}"/>
    <cellStyle name="Total 2 2 2 9 2 4 7 2" xfId="47239" xr:uid="{00000000-0005-0000-0000-00007DB90000}"/>
    <cellStyle name="Total 2 2 2 9 2 4 7 3" xfId="47240" xr:uid="{00000000-0005-0000-0000-00007EB90000}"/>
    <cellStyle name="Total 2 2 2 9 2 4 8" xfId="47241" xr:uid="{00000000-0005-0000-0000-00007FB90000}"/>
    <cellStyle name="Total 2 2 2 9 2 4 8 2" xfId="47242" xr:uid="{00000000-0005-0000-0000-000080B90000}"/>
    <cellStyle name="Total 2 2 2 9 2 4 8 3" xfId="47243" xr:uid="{00000000-0005-0000-0000-000081B90000}"/>
    <cellStyle name="Total 2 2 2 9 2 4 9" xfId="47244" xr:uid="{00000000-0005-0000-0000-000082B90000}"/>
    <cellStyle name="Total 2 2 2 9 2 4 9 2" xfId="47245" xr:uid="{00000000-0005-0000-0000-000083B90000}"/>
    <cellStyle name="Total 2 2 2 9 2 4 9 3" xfId="47246" xr:uid="{00000000-0005-0000-0000-000084B90000}"/>
    <cellStyle name="Total 2 2 2 9 2 5" xfId="47247" xr:uid="{00000000-0005-0000-0000-000085B90000}"/>
    <cellStyle name="Total 2 2 2 9 2 5 10" xfId="47248" xr:uid="{00000000-0005-0000-0000-000086B90000}"/>
    <cellStyle name="Total 2 2 2 9 2 5 11" xfId="47249" xr:uid="{00000000-0005-0000-0000-000087B90000}"/>
    <cellStyle name="Total 2 2 2 9 2 5 12" xfId="47250" xr:uid="{00000000-0005-0000-0000-000088B90000}"/>
    <cellStyle name="Total 2 2 2 9 2 5 2" xfId="47251" xr:uid="{00000000-0005-0000-0000-000089B90000}"/>
    <cellStyle name="Total 2 2 2 9 2 5 2 2" xfId="47252" xr:uid="{00000000-0005-0000-0000-00008AB90000}"/>
    <cellStyle name="Total 2 2 2 9 2 5 2 3" xfId="47253" xr:uid="{00000000-0005-0000-0000-00008BB90000}"/>
    <cellStyle name="Total 2 2 2 9 2 5 3" xfId="47254" xr:uid="{00000000-0005-0000-0000-00008CB90000}"/>
    <cellStyle name="Total 2 2 2 9 2 5 3 2" xfId="47255" xr:uid="{00000000-0005-0000-0000-00008DB90000}"/>
    <cellStyle name="Total 2 2 2 9 2 5 3 3" xfId="47256" xr:uid="{00000000-0005-0000-0000-00008EB90000}"/>
    <cellStyle name="Total 2 2 2 9 2 5 4" xfId="47257" xr:uid="{00000000-0005-0000-0000-00008FB90000}"/>
    <cellStyle name="Total 2 2 2 9 2 5 4 2" xfId="47258" xr:uid="{00000000-0005-0000-0000-000090B90000}"/>
    <cellStyle name="Total 2 2 2 9 2 5 4 3" xfId="47259" xr:uid="{00000000-0005-0000-0000-000091B90000}"/>
    <cellStyle name="Total 2 2 2 9 2 5 5" xfId="47260" xr:uid="{00000000-0005-0000-0000-000092B90000}"/>
    <cellStyle name="Total 2 2 2 9 2 5 5 2" xfId="47261" xr:uid="{00000000-0005-0000-0000-000093B90000}"/>
    <cellStyle name="Total 2 2 2 9 2 5 5 3" xfId="47262" xr:uid="{00000000-0005-0000-0000-000094B90000}"/>
    <cellStyle name="Total 2 2 2 9 2 5 6" xfId="47263" xr:uid="{00000000-0005-0000-0000-000095B90000}"/>
    <cellStyle name="Total 2 2 2 9 2 5 6 2" xfId="47264" xr:uid="{00000000-0005-0000-0000-000096B90000}"/>
    <cellStyle name="Total 2 2 2 9 2 5 6 3" xfId="47265" xr:uid="{00000000-0005-0000-0000-000097B90000}"/>
    <cellStyle name="Total 2 2 2 9 2 5 7" xfId="47266" xr:uid="{00000000-0005-0000-0000-000098B90000}"/>
    <cellStyle name="Total 2 2 2 9 2 5 7 2" xfId="47267" xr:uid="{00000000-0005-0000-0000-000099B90000}"/>
    <cellStyle name="Total 2 2 2 9 2 5 7 3" xfId="47268" xr:uid="{00000000-0005-0000-0000-00009AB90000}"/>
    <cellStyle name="Total 2 2 2 9 2 5 8" xfId="47269" xr:uid="{00000000-0005-0000-0000-00009BB90000}"/>
    <cellStyle name="Total 2 2 2 9 2 5 8 2" xfId="47270" xr:uid="{00000000-0005-0000-0000-00009CB90000}"/>
    <cellStyle name="Total 2 2 2 9 2 5 8 3" xfId="47271" xr:uid="{00000000-0005-0000-0000-00009DB90000}"/>
    <cellStyle name="Total 2 2 2 9 2 5 9" xfId="47272" xr:uid="{00000000-0005-0000-0000-00009EB90000}"/>
    <cellStyle name="Total 2 2 2 9 2 5 9 2" xfId="47273" xr:uid="{00000000-0005-0000-0000-00009FB90000}"/>
    <cellStyle name="Total 2 2 2 9 2 5 9 3" xfId="47274" xr:uid="{00000000-0005-0000-0000-0000A0B90000}"/>
    <cellStyle name="Total 2 2 2 9 2 6" xfId="47275" xr:uid="{00000000-0005-0000-0000-0000A1B90000}"/>
    <cellStyle name="Total 2 2 2 9 2 6 10" xfId="47276" xr:uid="{00000000-0005-0000-0000-0000A2B90000}"/>
    <cellStyle name="Total 2 2 2 9 2 6 11" xfId="47277" xr:uid="{00000000-0005-0000-0000-0000A3B90000}"/>
    <cellStyle name="Total 2 2 2 9 2 6 12" xfId="47278" xr:uid="{00000000-0005-0000-0000-0000A4B90000}"/>
    <cellStyle name="Total 2 2 2 9 2 6 2" xfId="47279" xr:uid="{00000000-0005-0000-0000-0000A5B90000}"/>
    <cellStyle name="Total 2 2 2 9 2 6 2 2" xfId="47280" xr:uid="{00000000-0005-0000-0000-0000A6B90000}"/>
    <cellStyle name="Total 2 2 2 9 2 6 2 3" xfId="47281" xr:uid="{00000000-0005-0000-0000-0000A7B90000}"/>
    <cellStyle name="Total 2 2 2 9 2 6 3" xfId="47282" xr:uid="{00000000-0005-0000-0000-0000A8B90000}"/>
    <cellStyle name="Total 2 2 2 9 2 6 3 2" xfId="47283" xr:uid="{00000000-0005-0000-0000-0000A9B90000}"/>
    <cellStyle name="Total 2 2 2 9 2 6 3 3" xfId="47284" xr:uid="{00000000-0005-0000-0000-0000AAB90000}"/>
    <cellStyle name="Total 2 2 2 9 2 6 4" xfId="47285" xr:uid="{00000000-0005-0000-0000-0000ABB90000}"/>
    <cellStyle name="Total 2 2 2 9 2 6 4 2" xfId="47286" xr:uid="{00000000-0005-0000-0000-0000ACB90000}"/>
    <cellStyle name="Total 2 2 2 9 2 6 4 3" xfId="47287" xr:uid="{00000000-0005-0000-0000-0000ADB90000}"/>
    <cellStyle name="Total 2 2 2 9 2 6 5" xfId="47288" xr:uid="{00000000-0005-0000-0000-0000AEB90000}"/>
    <cellStyle name="Total 2 2 2 9 2 6 5 2" xfId="47289" xr:uid="{00000000-0005-0000-0000-0000AFB90000}"/>
    <cellStyle name="Total 2 2 2 9 2 6 5 3" xfId="47290" xr:uid="{00000000-0005-0000-0000-0000B0B90000}"/>
    <cellStyle name="Total 2 2 2 9 2 6 6" xfId="47291" xr:uid="{00000000-0005-0000-0000-0000B1B90000}"/>
    <cellStyle name="Total 2 2 2 9 2 6 6 2" xfId="47292" xr:uid="{00000000-0005-0000-0000-0000B2B90000}"/>
    <cellStyle name="Total 2 2 2 9 2 6 6 3" xfId="47293" xr:uid="{00000000-0005-0000-0000-0000B3B90000}"/>
    <cellStyle name="Total 2 2 2 9 2 6 7" xfId="47294" xr:uid="{00000000-0005-0000-0000-0000B4B90000}"/>
    <cellStyle name="Total 2 2 2 9 2 6 7 2" xfId="47295" xr:uid="{00000000-0005-0000-0000-0000B5B90000}"/>
    <cellStyle name="Total 2 2 2 9 2 6 7 3" xfId="47296" xr:uid="{00000000-0005-0000-0000-0000B6B90000}"/>
    <cellStyle name="Total 2 2 2 9 2 6 8" xfId="47297" xr:uid="{00000000-0005-0000-0000-0000B7B90000}"/>
    <cellStyle name="Total 2 2 2 9 2 6 8 2" xfId="47298" xr:uid="{00000000-0005-0000-0000-0000B8B90000}"/>
    <cellStyle name="Total 2 2 2 9 2 6 8 3" xfId="47299" xr:uid="{00000000-0005-0000-0000-0000B9B90000}"/>
    <cellStyle name="Total 2 2 2 9 2 6 9" xfId="47300" xr:uid="{00000000-0005-0000-0000-0000BAB90000}"/>
    <cellStyle name="Total 2 2 2 9 2 6 9 2" xfId="47301" xr:uid="{00000000-0005-0000-0000-0000BBB90000}"/>
    <cellStyle name="Total 2 2 2 9 2 6 9 3" xfId="47302" xr:uid="{00000000-0005-0000-0000-0000BCB90000}"/>
    <cellStyle name="Total 2 2 2 9 2 7" xfId="47303" xr:uid="{00000000-0005-0000-0000-0000BDB90000}"/>
    <cellStyle name="Total 2 2 2 9 2 7 10" xfId="47304" xr:uid="{00000000-0005-0000-0000-0000BEB90000}"/>
    <cellStyle name="Total 2 2 2 9 2 7 11" xfId="47305" xr:uid="{00000000-0005-0000-0000-0000BFB90000}"/>
    <cellStyle name="Total 2 2 2 9 2 7 12" xfId="47306" xr:uid="{00000000-0005-0000-0000-0000C0B90000}"/>
    <cellStyle name="Total 2 2 2 9 2 7 2" xfId="47307" xr:uid="{00000000-0005-0000-0000-0000C1B90000}"/>
    <cellStyle name="Total 2 2 2 9 2 7 2 2" xfId="47308" xr:uid="{00000000-0005-0000-0000-0000C2B90000}"/>
    <cellStyle name="Total 2 2 2 9 2 7 2 3" xfId="47309" xr:uid="{00000000-0005-0000-0000-0000C3B90000}"/>
    <cellStyle name="Total 2 2 2 9 2 7 3" xfId="47310" xr:uid="{00000000-0005-0000-0000-0000C4B90000}"/>
    <cellStyle name="Total 2 2 2 9 2 7 3 2" xfId="47311" xr:uid="{00000000-0005-0000-0000-0000C5B90000}"/>
    <cellStyle name="Total 2 2 2 9 2 7 3 3" xfId="47312" xr:uid="{00000000-0005-0000-0000-0000C6B90000}"/>
    <cellStyle name="Total 2 2 2 9 2 7 4" xfId="47313" xr:uid="{00000000-0005-0000-0000-0000C7B90000}"/>
    <cellStyle name="Total 2 2 2 9 2 7 4 2" xfId="47314" xr:uid="{00000000-0005-0000-0000-0000C8B90000}"/>
    <cellStyle name="Total 2 2 2 9 2 7 4 3" xfId="47315" xr:uid="{00000000-0005-0000-0000-0000C9B90000}"/>
    <cellStyle name="Total 2 2 2 9 2 7 5" xfId="47316" xr:uid="{00000000-0005-0000-0000-0000CAB90000}"/>
    <cellStyle name="Total 2 2 2 9 2 7 5 2" xfId="47317" xr:uid="{00000000-0005-0000-0000-0000CBB90000}"/>
    <cellStyle name="Total 2 2 2 9 2 7 5 3" xfId="47318" xr:uid="{00000000-0005-0000-0000-0000CCB90000}"/>
    <cellStyle name="Total 2 2 2 9 2 7 6" xfId="47319" xr:uid="{00000000-0005-0000-0000-0000CDB90000}"/>
    <cellStyle name="Total 2 2 2 9 2 7 6 2" xfId="47320" xr:uid="{00000000-0005-0000-0000-0000CEB90000}"/>
    <cellStyle name="Total 2 2 2 9 2 7 6 3" xfId="47321" xr:uid="{00000000-0005-0000-0000-0000CFB90000}"/>
    <cellStyle name="Total 2 2 2 9 2 7 7" xfId="47322" xr:uid="{00000000-0005-0000-0000-0000D0B90000}"/>
    <cellStyle name="Total 2 2 2 9 2 7 7 2" xfId="47323" xr:uid="{00000000-0005-0000-0000-0000D1B90000}"/>
    <cellStyle name="Total 2 2 2 9 2 7 7 3" xfId="47324" xr:uid="{00000000-0005-0000-0000-0000D2B90000}"/>
    <cellStyle name="Total 2 2 2 9 2 7 8" xfId="47325" xr:uid="{00000000-0005-0000-0000-0000D3B90000}"/>
    <cellStyle name="Total 2 2 2 9 2 7 8 2" xfId="47326" xr:uid="{00000000-0005-0000-0000-0000D4B90000}"/>
    <cellStyle name="Total 2 2 2 9 2 7 8 3" xfId="47327" xr:uid="{00000000-0005-0000-0000-0000D5B90000}"/>
    <cellStyle name="Total 2 2 2 9 2 7 9" xfId="47328" xr:uid="{00000000-0005-0000-0000-0000D6B90000}"/>
    <cellStyle name="Total 2 2 2 9 2 7 9 2" xfId="47329" xr:uid="{00000000-0005-0000-0000-0000D7B90000}"/>
    <cellStyle name="Total 2 2 2 9 2 7 9 3" xfId="47330" xr:uid="{00000000-0005-0000-0000-0000D8B90000}"/>
    <cellStyle name="Total 2 2 2 9 2 8" xfId="47331" xr:uid="{00000000-0005-0000-0000-0000D9B90000}"/>
    <cellStyle name="Total 2 2 2 9 2 8 10" xfId="47332" xr:uid="{00000000-0005-0000-0000-0000DAB90000}"/>
    <cellStyle name="Total 2 2 2 9 2 8 11" xfId="47333" xr:uid="{00000000-0005-0000-0000-0000DBB90000}"/>
    <cellStyle name="Total 2 2 2 9 2 8 12" xfId="47334" xr:uid="{00000000-0005-0000-0000-0000DCB90000}"/>
    <cellStyle name="Total 2 2 2 9 2 8 2" xfId="47335" xr:uid="{00000000-0005-0000-0000-0000DDB90000}"/>
    <cellStyle name="Total 2 2 2 9 2 8 2 2" xfId="47336" xr:uid="{00000000-0005-0000-0000-0000DEB90000}"/>
    <cellStyle name="Total 2 2 2 9 2 8 2 3" xfId="47337" xr:uid="{00000000-0005-0000-0000-0000DFB90000}"/>
    <cellStyle name="Total 2 2 2 9 2 8 3" xfId="47338" xr:uid="{00000000-0005-0000-0000-0000E0B90000}"/>
    <cellStyle name="Total 2 2 2 9 2 8 3 2" xfId="47339" xr:uid="{00000000-0005-0000-0000-0000E1B90000}"/>
    <cellStyle name="Total 2 2 2 9 2 8 3 3" xfId="47340" xr:uid="{00000000-0005-0000-0000-0000E2B90000}"/>
    <cellStyle name="Total 2 2 2 9 2 8 4" xfId="47341" xr:uid="{00000000-0005-0000-0000-0000E3B90000}"/>
    <cellStyle name="Total 2 2 2 9 2 8 4 2" xfId="47342" xr:uid="{00000000-0005-0000-0000-0000E4B90000}"/>
    <cellStyle name="Total 2 2 2 9 2 8 4 3" xfId="47343" xr:uid="{00000000-0005-0000-0000-0000E5B90000}"/>
    <cellStyle name="Total 2 2 2 9 2 8 5" xfId="47344" xr:uid="{00000000-0005-0000-0000-0000E6B90000}"/>
    <cellStyle name="Total 2 2 2 9 2 8 5 2" xfId="47345" xr:uid="{00000000-0005-0000-0000-0000E7B90000}"/>
    <cellStyle name="Total 2 2 2 9 2 8 5 3" xfId="47346" xr:uid="{00000000-0005-0000-0000-0000E8B90000}"/>
    <cellStyle name="Total 2 2 2 9 2 8 6" xfId="47347" xr:uid="{00000000-0005-0000-0000-0000E9B90000}"/>
    <cellStyle name="Total 2 2 2 9 2 8 6 2" xfId="47348" xr:uid="{00000000-0005-0000-0000-0000EAB90000}"/>
    <cellStyle name="Total 2 2 2 9 2 8 6 3" xfId="47349" xr:uid="{00000000-0005-0000-0000-0000EBB90000}"/>
    <cellStyle name="Total 2 2 2 9 2 8 7" xfId="47350" xr:uid="{00000000-0005-0000-0000-0000ECB90000}"/>
    <cellStyle name="Total 2 2 2 9 2 8 7 2" xfId="47351" xr:uid="{00000000-0005-0000-0000-0000EDB90000}"/>
    <cellStyle name="Total 2 2 2 9 2 8 7 3" xfId="47352" xr:uid="{00000000-0005-0000-0000-0000EEB90000}"/>
    <cellStyle name="Total 2 2 2 9 2 8 8" xfId="47353" xr:uid="{00000000-0005-0000-0000-0000EFB90000}"/>
    <cellStyle name="Total 2 2 2 9 2 8 8 2" xfId="47354" xr:uid="{00000000-0005-0000-0000-0000F0B90000}"/>
    <cellStyle name="Total 2 2 2 9 2 8 8 3" xfId="47355" xr:uid="{00000000-0005-0000-0000-0000F1B90000}"/>
    <cellStyle name="Total 2 2 2 9 2 8 9" xfId="47356" xr:uid="{00000000-0005-0000-0000-0000F2B90000}"/>
    <cellStyle name="Total 2 2 2 9 2 8 9 2" xfId="47357" xr:uid="{00000000-0005-0000-0000-0000F3B90000}"/>
    <cellStyle name="Total 2 2 2 9 2 8 9 3" xfId="47358" xr:uid="{00000000-0005-0000-0000-0000F4B90000}"/>
    <cellStyle name="Total 2 2 2 9 2 9" xfId="47359" xr:uid="{00000000-0005-0000-0000-0000F5B90000}"/>
    <cellStyle name="Total 2 2 2 9 2 9 10" xfId="47360" xr:uid="{00000000-0005-0000-0000-0000F6B90000}"/>
    <cellStyle name="Total 2 2 2 9 2 9 11" xfId="47361" xr:uid="{00000000-0005-0000-0000-0000F7B90000}"/>
    <cellStyle name="Total 2 2 2 9 2 9 12" xfId="47362" xr:uid="{00000000-0005-0000-0000-0000F8B90000}"/>
    <cellStyle name="Total 2 2 2 9 2 9 2" xfId="47363" xr:uid="{00000000-0005-0000-0000-0000F9B90000}"/>
    <cellStyle name="Total 2 2 2 9 2 9 2 2" xfId="47364" xr:uid="{00000000-0005-0000-0000-0000FAB90000}"/>
    <cellStyle name="Total 2 2 2 9 2 9 2 3" xfId="47365" xr:uid="{00000000-0005-0000-0000-0000FBB90000}"/>
    <cellStyle name="Total 2 2 2 9 2 9 3" xfId="47366" xr:uid="{00000000-0005-0000-0000-0000FCB90000}"/>
    <cellStyle name="Total 2 2 2 9 2 9 3 2" xfId="47367" xr:uid="{00000000-0005-0000-0000-0000FDB90000}"/>
    <cellStyle name="Total 2 2 2 9 2 9 3 3" xfId="47368" xr:uid="{00000000-0005-0000-0000-0000FEB90000}"/>
    <cellStyle name="Total 2 2 2 9 2 9 4" xfId="47369" xr:uid="{00000000-0005-0000-0000-0000FFB90000}"/>
    <cellStyle name="Total 2 2 2 9 2 9 4 2" xfId="47370" xr:uid="{00000000-0005-0000-0000-000000BA0000}"/>
    <cellStyle name="Total 2 2 2 9 2 9 4 3" xfId="47371" xr:uid="{00000000-0005-0000-0000-000001BA0000}"/>
    <cellStyle name="Total 2 2 2 9 2 9 5" xfId="47372" xr:uid="{00000000-0005-0000-0000-000002BA0000}"/>
    <cellStyle name="Total 2 2 2 9 2 9 5 2" xfId="47373" xr:uid="{00000000-0005-0000-0000-000003BA0000}"/>
    <cellStyle name="Total 2 2 2 9 2 9 5 3" xfId="47374" xr:uid="{00000000-0005-0000-0000-000004BA0000}"/>
    <cellStyle name="Total 2 2 2 9 2 9 6" xfId="47375" xr:uid="{00000000-0005-0000-0000-000005BA0000}"/>
    <cellStyle name="Total 2 2 2 9 2 9 6 2" xfId="47376" xr:uid="{00000000-0005-0000-0000-000006BA0000}"/>
    <cellStyle name="Total 2 2 2 9 2 9 6 3" xfId="47377" xr:uid="{00000000-0005-0000-0000-000007BA0000}"/>
    <cellStyle name="Total 2 2 2 9 2 9 7" xfId="47378" xr:uid="{00000000-0005-0000-0000-000008BA0000}"/>
    <cellStyle name="Total 2 2 2 9 2 9 7 2" xfId="47379" xr:uid="{00000000-0005-0000-0000-000009BA0000}"/>
    <cellStyle name="Total 2 2 2 9 2 9 7 3" xfId="47380" xr:uid="{00000000-0005-0000-0000-00000ABA0000}"/>
    <cellStyle name="Total 2 2 2 9 2 9 8" xfId="47381" xr:uid="{00000000-0005-0000-0000-00000BBA0000}"/>
    <cellStyle name="Total 2 2 2 9 2 9 8 2" xfId="47382" xr:uid="{00000000-0005-0000-0000-00000CBA0000}"/>
    <cellStyle name="Total 2 2 2 9 2 9 8 3" xfId="47383" xr:uid="{00000000-0005-0000-0000-00000DBA0000}"/>
    <cellStyle name="Total 2 2 2 9 2 9 9" xfId="47384" xr:uid="{00000000-0005-0000-0000-00000EBA0000}"/>
    <cellStyle name="Total 2 2 2 9 2 9 9 2" xfId="47385" xr:uid="{00000000-0005-0000-0000-00000FBA0000}"/>
    <cellStyle name="Total 2 2 2 9 2 9 9 3" xfId="47386" xr:uid="{00000000-0005-0000-0000-000010BA0000}"/>
    <cellStyle name="Total 2 2 2 9 3" xfId="47387" xr:uid="{00000000-0005-0000-0000-000011BA0000}"/>
    <cellStyle name="Total 2 2 2 9 3 10" xfId="47388" xr:uid="{00000000-0005-0000-0000-000012BA0000}"/>
    <cellStyle name="Total 2 2 2 9 3 11" xfId="47389" xr:uid="{00000000-0005-0000-0000-000013BA0000}"/>
    <cellStyle name="Total 2 2 2 9 3 12" xfId="47390" xr:uid="{00000000-0005-0000-0000-000014BA0000}"/>
    <cellStyle name="Total 2 2 2 9 3 2" xfId="47391" xr:uid="{00000000-0005-0000-0000-000015BA0000}"/>
    <cellStyle name="Total 2 2 2 9 3 2 2" xfId="47392" xr:uid="{00000000-0005-0000-0000-000016BA0000}"/>
    <cellStyle name="Total 2 2 2 9 3 2 3" xfId="47393" xr:uid="{00000000-0005-0000-0000-000017BA0000}"/>
    <cellStyle name="Total 2 2 2 9 3 3" xfId="47394" xr:uid="{00000000-0005-0000-0000-000018BA0000}"/>
    <cellStyle name="Total 2 2 2 9 3 3 2" xfId="47395" xr:uid="{00000000-0005-0000-0000-000019BA0000}"/>
    <cellStyle name="Total 2 2 2 9 3 3 3" xfId="47396" xr:uid="{00000000-0005-0000-0000-00001ABA0000}"/>
    <cellStyle name="Total 2 2 2 9 3 4" xfId="47397" xr:uid="{00000000-0005-0000-0000-00001BBA0000}"/>
    <cellStyle name="Total 2 2 2 9 3 4 2" xfId="47398" xr:uid="{00000000-0005-0000-0000-00001CBA0000}"/>
    <cellStyle name="Total 2 2 2 9 3 4 3" xfId="47399" xr:uid="{00000000-0005-0000-0000-00001DBA0000}"/>
    <cellStyle name="Total 2 2 2 9 3 5" xfId="47400" xr:uid="{00000000-0005-0000-0000-00001EBA0000}"/>
    <cellStyle name="Total 2 2 2 9 3 5 2" xfId="47401" xr:uid="{00000000-0005-0000-0000-00001FBA0000}"/>
    <cellStyle name="Total 2 2 2 9 3 5 3" xfId="47402" xr:uid="{00000000-0005-0000-0000-000020BA0000}"/>
    <cellStyle name="Total 2 2 2 9 3 6" xfId="47403" xr:uid="{00000000-0005-0000-0000-000021BA0000}"/>
    <cellStyle name="Total 2 2 2 9 3 6 2" xfId="47404" xr:uid="{00000000-0005-0000-0000-000022BA0000}"/>
    <cellStyle name="Total 2 2 2 9 3 6 3" xfId="47405" xr:uid="{00000000-0005-0000-0000-000023BA0000}"/>
    <cellStyle name="Total 2 2 2 9 3 7" xfId="47406" xr:uid="{00000000-0005-0000-0000-000024BA0000}"/>
    <cellStyle name="Total 2 2 2 9 3 7 2" xfId="47407" xr:uid="{00000000-0005-0000-0000-000025BA0000}"/>
    <cellStyle name="Total 2 2 2 9 3 7 3" xfId="47408" xr:uid="{00000000-0005-0000-0000-000026BA0000}"/>
    <cellStyle name="Total 2 2 2 9 3 8" xfId="47409" xr:uid="{00000000-0005-0000-0000-000027BA0000}"/>
    <cellStyle name="Total 2 2 2 9 3 8 2" xfId="47410" xr:uid="{00000000-0005-0000-0000-000028BA0000}"/>
    <cellStyle name="Total 2 2 2 9 3 8 3" xfId="47411" xr:uid="{00000000-0005-0000-0000-000029BA0000}"/>
    <cellStyle name="Total 2 2 2 9 3 9" xfId="47412" xr:uid="{00000000-0005-0000-0000-00002ABA0000}"/>
    <cellStyle name="Total 2 2 2 9 3 9 2" xfId="47413" xr:uid="{00000000-0005-0000-0000-00002BBA0000}"/>
    <cellStyle name="Total 2 2 2 9 3 9 3" xfId="47414" xr:uid="{00000000-0005-0000-0000-00002CBA0000}"/>
    <cellStyle name="Total 2 2 2 9 4" xfId="47415" xr:uid="{00000000-0005-0000-0000-00002DBA0000}"/>
    <cellStyle name="Total 2 2 2 9 4 10" xfId="47416" xr:uid="{00000000-0005-0000-0000-00002EBA0000}"/>
    <cellStyle name="Total 2 2 2 9 4 11" xfId="47417" xr:uid="{00000000-0005-0000-0000-00002FBA0000}"/>
    <cellStyle name="Total 2 2 2 9 4 12" xfId="47418" xr:uid="{00000000-0005-0000-0000-000030BA0000}"/>
    <cellStyle name="Total 2 2 2 9 4 2" xfId="47419" xr:uid="{00000000-0005-0000-0000-000031BA0000}"/>
    <cellStyle name="Total 2 2 2 9 4 2 2" xfId="47420" xr:uid="{00000000-0005-0000-0000-000032BA0000}"/>
    <cellStyle name="Total 2 2 2 9 4 2 3" xfId="47421" xr:uid="{00000000-0005-0000-0000-000033BA0000}"/>
    <cellStyle name="Total 2 2 2 9 4 3" xfId="47422" xr:uid="{00000000-0005-0000-0000-000034BA0000}"/>
    <cellStyle name="Total 2 2 2 9 4 3 2" xfId="47423" xr:uid="{00000000-0005-0000-0000-000035BA0000}"/>
    <cellStyle name="Total 2 2 2 9 4 3 3" xfId="47424" xr:uid="{00000000-0005-0000-0000-000036BA0000}"/>
    <cellStyle name="Total 2 2 2 9 4 4" xfId="47425" xr:uid="{00000000-0005-0000-0000-000037BA0000}"/>
    <cellStyle name="Total 2 2 2 9 4 4 2" xfId="47426" xr:uid="{00000000-0005-0000-0000-000038BA0000}"/>
    <cellStyle name="Total 2 2 2 9 4 4 3" xfId="47427" xr:uid="{00000000-0005-0000-0000-000039BA0000}"/>
    <cellStyle name="Total 2 2 2 9 4 5" xfId="47428" xr:uid="{00000000-0005-0000-0000-00003ABA0000}"/>
    <cellStyle name="Total 2 2 2 9 4 5 2" xfId="47429" xr:uid="{00000000-0005-0000-0000-00003BBA0000}"/>
    <cellStyle name="Total 2 2 2 9 4 5 3" xfId="47430" xr:uid="{00000000-0005-0000-0000-00003CBA0000}"/>
    <cellStyle name="Total 2 2 2 9 4 6" xfId="47431" xr:uid="{00000000-0005-0000-0000-00003DBA0000}"/>
    <cellStyle name="Total 2 2 2 9 4 6 2" xfId="47432" xr:uid="{00000000-0005-0000-0000-00003EBA0000}"/>
    <cellStyle name="Total 2 2 2 9 4 6 3" xfId="47433" xr:uid="{00000000-0005-0000-0000-00003FBA0000}"/>
    <cellStyle name="Total 2 2 2 9 4 7" xfId="47434" xr:uid="{00000000-0005-0000-0000-000040BA0000}"/>
    <cellStyle name="Total 2 2 2 9 4 7 2" xfId="47435" xr:uid="{00000000-0005-0000-0000-000041BA0000}"/>
    <cellStyle name="Total 2 2 2 9 4 7 3" xfId="47436" xr:uid="{00000000-0005-0000-0000-000042BA0000}"/>
    <cellStyle name="Total 2 2 2 9 4 8" xfId="47437" xr:uid="{00000000-0005-0000-0000-000043BA0000}"/>
    <cellStyle name="Total 2 2 2 9 4 8 2" xfId="47438" xr:uid="{00000000-0005-0000-0000-000044BA0000}"/>
    <cellStyle name="Total 2 2 2 9 4 8 3" xfId="47439" xr:uid="{00000000-0005-0000-0000-000045BA0000}"/>
    <cellStyle name="Total 2 2 2 9 4 9" xfId="47440" xr:uid="{00000000-0005-0000-0000-000046BA0000}"/>
    <cellStyle name="Total 2 2 2 9 4 9 2" xfId="47441" xr:uid="{00000000-0005-0000-0000-000047BA0000}"/>
    <cellStyle name="Total 2 2 2 9 4 9 3" xfId="47442" xr:uid="{00000000-0005-0000-0000-000048BA0000}"/>
    <cellStyle name="Total 2 2 2 9 5" xfId="47443" xr:uid="{00000000-0005-0000-0000-000049BA0000}"/>
    <cellStyle name="Total 2 2 2 9 5 10" xfId="47444" xr:uid="{00000000-0005-0000-0000-00004ABA0000}"/>
    <cellStyle name="Total 2 2 2 9 5 11" xfId="47445" xr:uid="{00000000-0005-0000-0000-00004BBA0000}"/>
    <cellStyle name="Total 2 2 2 9 5 12" xfId="47446" xr:uid="{00000000-0005-0000-0000-00004CBA0000}"/>
    <cellStyle name="Total 2 2 2 9 5 2" xfId="47447" xr:uid="{00000000-0005-0000-0000-00004DBA0000}"/>
    <cellStyle name="Total 2 2 2 9 5 2 2" xfId="47448" xr:uid="{00000000-0005-0000-0000-00004EBA0000}"/>
    <cellStyle name="Total 2 2 2 9 5 2 3" xfId="47449" xr:uid="{00000000-0005-0000-0000-00004FBA0000}"/>
    <cellStyle name="Total 2 2 2 9 5 3" xfId="47450" xr:uid="{00000000-0005-0000-0000-000050BA0000}"/>
    <cellStyle name="Total 2 2 2 9 5 3 2" xfId="47451" xr:uid="{00000000-0005-0000-0000-000051BA0000}"/>
    <cellStyle name="Total 2 2 2 9 5 3 3" xfId="47452" xr:uid="{00000000-0005-0000-0000-000052BA0000}"/>
    <cellStyle name="Total 2 2 2 9 5 4" xfId="47453" xr:uid="{00000000-0005-0000-0000-000053BA0000}"/>
    <cellStyle name="Total 2 2 2 9 5 4 2" xfId="47454" xr:uid="{00000000-0005-0000-0000-000054BA0000}"/>
    <cellStyle name="Total 2 2 2 9 5 4 3" xfId="47455" xr:uid="{00000000-0005-0000-0000-000055BA0000}"/>
    <cellStyle name="Total 2 2 2 9 5 5" xfId="47456" xr:uid="{00000000-0005-0000-0000-000056BA0000}"/>
    <cellStyle name="Total 2 2 2 9 5 5 2" xfId="47457" xr:uid="{00000000-0005-0000-0000-000057BA0000}"/>
    <cellStyle name="Total 2 2 2 9 5 5 3" xfId="47458" xr:uid="{00000000-0005-0000-0000-000058BA0000}"/>
    <cellStyle name="Total 2 2 2 9 5 6" xfId="47459" xr:uid="{00000000-0005-0000-0000-000059BA0000}"/>
    <cellStyle name="Total 2 2 2 9 5 6 2" xfId="47460" xr:uid="{00000000-0005-0000-0000-00005ABA0000}"/>
    <cellStyle name="Total 2 2 2 9 5 6 3" xfId="47461" xr:uid="{00000000-0005-0000-0000-00005BBA0000}"/>
    <cellStyle name="Total 2 2 2 9 5 7" xfId="47462" xr:uid="{00000000-0005-0000-0000-00005CBA0000}"/>
    <cellStyle name="Total 2 2 2 9 5 7 2" xfId="47463" xr:uid="{00000000-0005-0000-0000-00005DBA0000}"/>
    <cellStyle name="Total 2 2 2 9 5 7 3" xfId="47464" xr:uid="{00000000-0005-0000-0000-00005EBA0000}"/>
    <cellStyle name="Total 2 2 2 9 5 8" xfId="47465" xr:uid="{00000000-0005-0000-0000-00005FBA0000}"/>
    <cellStyle name="Total 2 2 2 9 5 8 2" xfId="47466" xr:uid="{00000000-0005-0000-0000-000060BA0000}"/>
    <cellStyle name="Total 2 2 2 9 5 8 3" xfId="47467" xr:uid="{00000000-0005-0000-0000-000061BA0000}"/>
    <cellStyle name="Total 2 2 2 9 5 9" xfId="47468" xr:uid="{00000000-0005-0000-0000-000062BA0000}"/>
    <cellStyle name="Total 2 2 2 9 5 9 2" xfId="47469" xr:uid="{00000000-0005-0000-0000-000063BA0000}"/>
    <cellStyle name="Total 2 2 2 9 5 9 3" xfId="47470" xr:uid="{00000000-0005-0000-0000-000064BA0000}"/>
    <cellStyle name="Total 2 2 2 9 6" xfId="47471" xr:uid="{00000000-0005-0000-0000-000065BA0000}"/>
    <cellStyle name="Total 2 2 2 9 6 2" xfId="47472" xr:uid="{00000000-0005-0000-0000-000066BA0000}"/>
    <cellStyle name="Total 2 2 2 9 6 3" xfId="47473" xr:uid="{00000000-0005-0000-0000-000067BA0000}"/>
    <cellStyle name="Total 2 2 2 9 7" xfId="47474" xr:uid="{00000000-0005-0000-0000-000068BA0000}"/>
    <cellStyle name="Total 2 2 2 9 7 2" xfId="47475" xr:uid="{00000000-0005-0000-0000-000069BA0000}"/>
    <cellStyle name="Total 2 2 2 9 7 3" xfId="47476" xr:uid="{00000000-0005-0000-0000-00006ABA0000}"/>
    <cellStyle name="Total 2 2 2 9 8" xfId="58333" xr:uid="{00000000-0005-0000-0000-00006BBA0000}"/>
    <cellStyle name="Total 2 2 3" xfId="431" xr:uid="{00000000-0005-0000-0000-00006CBA0000}"/>
    <cellStyle name="Total 2 2 3 10" xfId="47477" xr:uid="{00000000-0005-0000-0000-00006DBA0000}"/>
    <cellStyle name="Total 2 2 3 10 2" xfId="47478" xr:uid="{00000000-0005-0000-0000-00006EBA0000}"/>
    <cellStyle name="Total 2 2 3 10 3" xfId="47479" xr:uid="{00000000-0005-0000-0000-00006FBA0000}"/>
    <cellStyle name="Total 2 2 3 11" xfId="58237" xr:uid="{00000000-0005-0000-0000-000070BA0000}"/>
    <cellStyle name="Total 2 2 3 2" xfId="47480" xr:uid="{00000000-0005-0000-0000-000071BA0000}"/>
    <cellStyle name="Total 2 2 3 2 10" xfId="47481" xr:uid="{00000000-0005-0000-0000-000072BA0000}"/>
    <cellStyle name="Total 2 2 3 2 10 10" xfId="47482" xr:uid="{00000000-0005-0000-0000-000073BA0000}"/>
    <cellStyle name="Total 2 2 3 2 10 11" xfId="47483" xr:uid="{00000000-0005-0000-0000-000074BA0000}"/>
    <cellStyle name="Total 2 2 3 2 10 12" xfId="47484" xr:uid="{00000000-0005-0000-0000-000075BA0000}"/>
    <cellStyle name="Total 2 2 3 2 10 2" xfId="47485" xr:uid="{00000000-0005-0000-0000-000076BA0000}"/>
    <cellStyle name="Total 2 2 3 2 10 2 2" xfId="47486" xr:uid="{00000000-0005-0000-0000-000077BA0000}"/>
    <cellStyle name="Total 2 2 3 2 10 2 3" xfId="47487" xr:uid="{00000000-0005-0000-0000-000078BA0000}"/>
    <cellStyle name="Total 2 2 3 2 10 3" xfId="47488" xr:uid="{00000000-0005-0000-0000-000079BA0000}"/>
    <cellStyle name="Total 2 2 3 2 10 3 2" xfId="47489" xr:uid="{00000000-0005-0000-0000-00007ABA0000}"/>
    <cellStyle name="Total 2 2 3 2 10 3 3" xfId="47490" xr:uid="{00000000-0005-0000-0000-00007BBA0000}"/>
    <cellStyle name="Total 2 2 3 2 10 4" xfId="47491" xr:uid="{00000000-0005-0000-0000-00007CBA0000}"/>
    <cellStyle name="Total 2 2 3 2 10 4 2" xfId="47492" xr:uid="{00000000-0005-0000-0000-00007DBA0000}"/>
    <cellStyle name="Total 2 2 3 2 10 4 3" xfId="47493" xr:uid="{00000000-0005-0000-0000-00007EBA0000}"/>
    <cellStyle name="Total 2 2 3 2 10 5" xfId="47494" xr:uid="{00000000-0005-0000-0000-00007FBA0000}"/>
    <cellStyle name="Total 2 2 3 2 10 5 2" xfId="47495" xr:uid="{00000000-0005-0000-0000-000080BA0000}"/>
    <cellStyle name="Total 2 2 3 2 10 5 3" xfId="47496" xr:uid="{00000000-0005-0000-0000-000081BA0000}"/>
    <cellStyle name="Total 2 2 3 2 10 6" xfId="47497" xr:uid="{00000000-0005-0000-0000-000082BA0000}"/>
    <cellStyle name="Total 2 2 3 2 10 6 2" xfId="47498" xr:uid="{00000000-0005-0000-0000-000083BA0000}"/>
    <cellStyle name="Total 2 2 3 2 10 6 3" xfId="47499" xr:uid="{00000000-0005-0000-0000-000084BA0000}"/>
    <cellStyle name="Total 2 2 3 2 10 7" xfId="47500" xr:uid="{00000000-0005-0000-0000-000085BA0000}"/>
    <cellStyle name="Total 2 2 3 2 10 7 2" xfId="47501" xr:uid="{00000000-0005-0000-0000-000086BA0000}"/>
    <cellStyle name="Total 2 2 3 2 10 7 3" xfId="47502" xr:uid="{00000000-0005-0000-0000-000087BA0000}"/>
    <cellStyle name="Total 2 2 3 2 10 8" xfId="47503" xr:uid="{00000000-0005-0000-0000-000088BA0000}"/>
    <cellStyle name="Total 2 2 3 2 10 8 2" xfId="47504" xr:uid="{00000000-0005-0000-0000-000089BA0000}"/>
    <cellStyle name="Total 2 2 3 2 10 8 3" xfId="47505" xr:uid="{00000000-0005-0000-0000-00008ABA0000}"/>
    <cellStyle name="Total 2 2 3 2 10 9" xfId="47506" xr:uid="{00000000-0005-0000-0000-00008BBA0000}"/>
    <cellStyle name="Total 2 2 3 2 10 9 2" xfId="47507" xr:uid="{00000000-0005-0000-0000-00008CBA0000}"/>
    <cellStyle name="Total 2 2 3 2 10 9 3" xfId="47508" xr:uid="{00000000-0005-0000-0000-00008DBA0000}"/>
    <cellStyle name="Total 2 2 3 2 11" xfId="47509" xr:uid="{00000000-0005-0000-0000-00008EBA0000}"/>
    <cellStyle name="Total 2 2 3 2 11 2" xfId="47510" xr:uid="{00000000-0005-0000-0000-00008FBA0000}"/>
    <cellStyle name="Total 2 2 3 2 11 3" xfId="47511" xr:uid="{00000000-0005-0000-0000-000090BA0000}"/>
    <cellStyle name="Total 2 2 3 2 12" xfId="47512" xr:uid="{00000000-0005-0000-0000-000091BA0000}"/>
    <cellStyle name="Total 2 2 3 2 12 2" xfId="47513" xr:uid="{00000000-0005-0000-0000-000092BA0000}"/>
    <cellStyle name="Total 2 2 3 2 12 3" xfId="47514" xr:uid="{00000000-0005-0000-0000-000093BA0000}"/>
    <cellStyle name="Total 2 2 3 2 13" xfId="47515" xr:uid="{00000000-0005-0000-0000-000094BA0000}"/>
    <cellStyle name="Total 2 2 3 2 13 2" xfId="47516" xr:uid="{00000000-0005-0000-0000-000095BA0000}"/>
    <cellStyle name="Total 2 2 3 2 13 3" xfId="47517" xr:uid="{00000000-0005-0000-0000-000096BA0000}"/>
    <cellStyle name="Total 2 2 3 2 14" xfId="47518" xr:uid="{00000000-0005-0000-0000-000097BA0000}"/>
    <cellStyle name="Total 2 2 3 2 14 2" xfId="47519" xr:uid="{00000000-0005-0000-0000-000098BA0000}"/>
    <cellStyle name="Total 2 2 3 2 14 3" xfId="47520" xr:uid="{00000000-0005-0000-0000-000099BA0000}"/>
    <cellStyle name="Total 2 2 3 2 15" xfId="47521" xr:uid="{00000000-0005-0000-0000-00009ABA0000}"/>
    <cellStyle name="Total 2 2 3 2 15 2" xfId="47522" xr:uid="{00000000-0005-0000-0000-00009BBA0000}"/>
    <cellStyle name="Total 2 2 3 2 15 3" xfId="47523" xr:uid="{00000000-0005-0000-0000-00009CBA0000}"/>
    <cellStyle name="Total 2 2 3 2 16" xfId="47524" xr:uid="{00000000-0005-0000-0000-00009DBA0000}"/>
    <cellStyle name="Total 2 2 3 2 16 2" xfId="47525" xr:uid="{00000000-0005-0000-0000-00009EBA0000}"/>
    <cellStyle name="Total 2 2 3 2 16 3" xfId="47526" xr:uid="{00000000-0005-0000-0000-00009FBA0000}"/>
    <cellStyle name="Total 2 2 3 2 17" xfId="47527" xr:uid="{00000000-0005-0000-0000-0000A0BA0000}"/>
    <cellStyle name="Total 2 2 3 2 17 2" xfId="47528" xr:uid="{00000000-0005-0000-0000-0000A1BA0000}"/>
    <cellStyle name="Total 2 2 3 2 17 3" xfId="47529" xr:uid="{00000000-0005-0000-0000-0000A2BA0000}"/>
    <cellStyle name="Total 2 2 3 2 18" xfId="47530" xr:uid="{00000000-0005-0000-0000-0000A3BA0000}"/>
    <cellStyle name="Total 2 2 3 2 18 2" xfId="47531" xr:uid="{00000000-0005-0000-0000-0000A4BA0000}"/>
    <cellStyle name="Total 2 2 3 2 18 3" xfId="47532" xr:uid="{00000000-0005-0000-0000-0000A5BA0000}"/>
    <cellStyle name="Total 2 2 3 2 19" xfId="47533" xr:uid="{00000000-0005-0000-0000-0000A6BA0000}"/>
    <cellStyle name="Total 2 2 3 2 19 2" xfId="47534" xr:uid="{00000000-0005-0000-0000-0000A7BA0000}"/>
    <cellStyle name="Total 2 2 3 2 19 3" xfId="47535" xr:uid="{00000000-0005-0000-0000-0000A8BA0000}"/>
    <cellStyle name="Total 2 2 3 2 2" xfId="47536" xr:uid="{00000000-0005-0000-0000-0000A9BA0000}"/>
    <cellStyle name="Total 2 2 3 2 2 10" xfId="47537" xr:uid="{00000000-0005-0000-0000-0000AABA0000}"/>
    <cellStyle name="Total 2 2 3 2 2 11" xfId="47538" xr:uid="{00000000-0005-0000-0000-0000ABBA0000}"/>
    <cellStyle name="Total 2 2 3 2 2 12" xfId="47539" xr:uid="{00000000-0005-0000-0000-0000ACBA0000}"/>
    <cellStyle name="Total 2 2 3 2 2 2" xfId="47540" xr:uid="{00000000-0005-0000-0000-0000ADBA0000}"/>
    <cellStyle name="Total 2 2 3 2 2 2 2" xfId="47541" xr:uid="{00000000-0005-0000-0000-0000AEBA0000}"/>
    <cellStyle name="Total 2 2 3 2 2 2 3" xfId="47542" xr:uid="{00000000-0005-0000-0000-0000AFBA0000}"/>
    <cellStyle name="Total 2 2 3 2 2 3" xfId="47543" xr:uid="{00000000-0005-0000-0000-0000B0BA0000}"/>
    <cellStyle name="Total 2 2 3 2 2 3 2" xfId="47544" xr:uid="{00000000-0005-0000-0000-0000B1BA0000}"/>
    <cellStyle name="Total 2 2 3 2 2 3 3" xfId="47545" xr:uid="{00000000-0005-0000-0000-0000B2BA0000}"/>
    <cellStyle name="Total 2 2 3 2 2 4" xfId="47546" xr:uid="{00000000-0005-0000-0000-0000B3BA0000}"/>
    <cellStyle name="Total 2 2 3 2 2 4 2" xfId="47547" xr:uid="{00000000-0005-0000-0000-0000B4BA0000}"/>
    <cellStyle name="Total 2 2 3 2 2 4 3" xfId="47548" xr:uid="{00000000-0005-0000-0000-0000B5BA0000}"/>
    <cellStyle name="Total 2 2 3 2 2 5" xfId="47549" xr:uid="{00000000-0005-0000-0000-0000B6BA0000}"/>
    <cellStyle name="Total 2 2 3 2 2 5 2" xfId="47550" xr:uid="{00000000-0005-0000-0000-0000B7BA0000}"/>
    <cellStyle name="Total 2 2 3 2 2 5 3" xfId="47551" xr:uid="{00000000-0005-0000-0000-0000B8BA0000}"/>
    <cellStyle name="Total 2 2 3 2 2 6" xfId="47552" xr:uid="{00000000-0005-0000-0000-0000B9BA0000}"/>
    <cellStyle name="Total 2 2 3 2 2 6 2" xfId="47553" xr:uid="{00000000-0005-0000-0000-0000BABA0000}"/>
    <cellStyle name="Total 2 2 3 2 2 6 3" xfId="47554" xr:uid="{00000000-0005-0000-0000-0000BBBA0000}"/>
    <cellStyle name="Total 2 2 3 2 2 7" xfId="47555" xr:uid="{00000000-0005-0000-0000-0000BCBA0000}"/>
    <cellStyle name="Total 2 2 3 2 2 7 2" xfId="47556" xr:uid="{00000000-0005-0000-0000-0000BDBA0000}"/>
    <cellStyle name="Total 2 2 3 2 2 7 3" xfId="47557" xr:uid="{00000000-0005-0000-0000-0000BEBA0000}"/>
    <cellStyle name="Total 2 2 3 2 2 8" xfId="47558" xr:uid="{00000000-0005-0000-0000-0000BFBA0000}"/>
    <cellStyle name="Total 2 2 3 2 2 8 2" xfId="47559" xr:uid="{00000000-0005-0000-0000-0000C0BA0000}"/>
    <cellStyle name="Total 2 2 3 2 2 8 3" xfId="47560" xr:uid="{00000000-0005-0000-0000-0000C1BA0000}"/>
    <cellStyle name="Total 2 2 3 2 2 9" xfId="47561" xr:uid="{00000000-0005-0000-0000-0000C2BA0000}"/>
    <cellStyle name="Total 2 2 3 2 2 9 2" xfId="47562" xr:uid="{00000000-0005-0000-0000-0000C3BA0000}"/>
    <cellStyle name="Total 2 2 3 2 2 9 3" xfId="47563" xr:uid="{00000000-0005-0000-0000-0000C4BA0000}"/>
    <cellStyle name="Total 2 2 3 2 20" xfId="47564" xr:uid="{00000000-0005-0000-0000-0000C5BA0000}"/>
    <cellStyle name="Total 2 2 3 2 21" xfId="47565" xr:uid="{00000000-0005-0000-0000-0000C6BA0000}"/>
    <cellStyle name="Total 2 2 3 2 3" xfId="47566" xr:uid="{00000000-0005-0000-0000-0000C7BA0000}"/>
    <cellStyle name="Total 2 2 3 2 3 10" xfId="47567" xr:uid="{00000000-0005-0000-0000-0000C8BA0000}"/>
    <cellStyle name="Total 2 2 3 2 3 11" xfId="47568" xr:uid="{00000000-0005-0000-0000-0000C9BA0000}"/>
    <cellStyle name="Total 2 2 3 2 3 12" xfId="47569" xr:uid="{00000000-0005-0000-0000-0000CABA0000}"/>
    <cellStyle name="Total 2 2 3 2 3 2" xfId="47570" xr:uid="{00000000-0005-0000-0000-0000CBBA0000}"/>
    <cellStyle name="Total 2 2 3 2 3 2 2" xfId="47571" xr:uid="{00000000-0005-0000-0000-0000CCBA0000}"/>
    <cellStyle name="Total 2 2 3 2 3 2 3" xfId="47572" xr:uid="{00000000-0005-0000-0000-0000CDBA0000}"/>
    <cellStyle name="Total 2 2 3 2 3 3" xfId="47573" xr:uid="{00000000-0005-0000-0000-0000CEBA0000}"/>
    <cellStyle name="Total 2 2 3 2 3 3 2" xfId="47574" xr:uid="{00000000-0005-0000-0000-0000CFBA0000}"/>
    <cellStyle name="Total 2 2 3 2 3 3 3" xfId="47575" xr:uid="{00000000-0005-0000-0000-0000D0BA0000}"/>
    <cellStyle name="Total 2 2 3 2 3 4" xfId="47576" xr:uid="{00000000-0005-0000-0000-0000D1BA0000}"/>
    <cellStyle name="Total 2 2 3 2 3 4 2" xfId="47577" xr:uid="{00000000-0005-0000-0000-0000D2BA0000}"/>
    <cellStyle name="Total 2 2 3 2 3 4 3" xfId="47578" xr:uid="{00000000-0005-0000-0000-0000D3BA0000}"/>
    <cellStyle name="Total 2 2 3 2 3 5" xfId="47579" xr:uid="{00000000-0005-0000-0000-0000D4BA0000}"/>
    <cellStyle name="Total 2 2 3 2 3 5 2" xfId="47580" xr:uid="{00000000-0005-0000-0000-0000D5BA0000}"/>
    <cellStyle name="Total 2 2 3 2 3 5 3" xfId="47581" xr:uid="{00000000-0005-0000-0000-0000D6BA0000}"/>
    <cellStyle name="Total 2 2 3 2 3 6" xfId="47582" xr:uid="{00000000-0005-0000-0000-0000D7BA0000}"/>
    <cellStyle name="Total 2 2 3 2 3 6 2" xfId="47583" xr:uid="{00000000-0005-0000-0000-0000D8BA0000}"/>
    <cellStyle name="Total 2 2 3 2 3 6 3" xfId="47584" xr:uid="{00000000-0005-0000-0000-0000D9BA0000}"/>
    <cellStyle name="Total 2 2 3 2 3 7" xfId="47585" xr:uid="{00000000-0005-0000-0000-0000DABA0000}"/>
    <cellStyle name="Total 2 2 3 2 3 7 2" xfId="47586" xr:uid="{00000000-0005-0000-0000-0000DBBA0000}"/>
    <cellStyle name="Total 2 2 3 2 3 7 3" xfId="47587" xr:uid="{00000000-0005-0000-0000-0000DCBA0000}"/>
    <cellStyle name="Total 2 2 3 2 3 8" xfId="47588" xr:uid="{00000000-0005-0000-0000-0000DDBA0000}"/>
    <cellStyle name="Total 2 2 3 2 3 8 2" xfId="47589" xr:uid="{00000000-0005-0000-0000-0000DEBA0000}"/>
    <cellStyle name="Total 2 2 3 2 3 8 3" xfId="47590" xr:uid="{00000000-0005-0000-0000-0000DFBA0000}"/>
    <cellStyle name="Total 2 2 3 2 3 9" xfId="47591" xr:uid="{00000000-0005-0000-0000-0000E0BA0000}"/>
    <cellStyle name="Total 2 2 3 2 3 9 2" xfId="47592" xr:uid="{00000000-0005-0000-0000-0000E1BA0000}"/>
    <cellStyle name="Total 2 2 3 2 3 9 3" xfId="47593" xr:uid="{00000000-0005-0000-0000-0000E2BA0000}"/>
    <cellStyle name="Total 2 2 3 2 4" xfId="47594" xr:uid="{00000000-0005-0000-0000-0000E3BA0000}"/>
    <cellStyle name="Total 2 2 3 2 4 10" xfId="47595" xr:uid="{00000000-0005-0000-0000-0000E4BA0000}"/>
    <cellStyle name="Total 2 2 3 2 4 11" xfId="47596" xr:uid="{00000000-0005-0000-0000-0000E5BA0000}"/>
    <cellStyle name="Total 2 2 3 2 4 12" xfId="47597" xr:uid="{00000000-0005-0000-0000-0000E6BA0000}"/>
    <cellStyle name="Total 2 2 3 2 4 2" xfId="47598" xr:uid="{00000000-0005-0000-0000-0000E7BA0000}"/>
    <cellStyle name="Total 2 2 3 2 4 2 2" xfId="47599" xr:uid="{00000000-0005-0000-0000-0000E8BA0000}"/>
    <cellStyle name="Total 2 2 3 2 4 2 3" xfId="47600" xr:uid="{00000000-0005-0000-0000-0000E9BA0000}"/>
    <cellStyle name="Total 2 2 3 2 4 3" xfId="47601" xr:uid="{00000000-0005-0000-0000-0000EABA0000}"/>
    <cellStyle name="Total 2 2 3 2 4 3 2" xfId="47602" xr:uid="{00000000-0005-0000-0000-0000EBBA0000}"/>
    <cellStyle name="Total 2 2 3 2 4 3 3" xfId="47603" xr:uid="{00000000-0005-0000-0000-0000ECBA0000}"/>
    <cellStyle name="Total 2 2 3 2 4 4" xfId="47604" xr:uid="{00000000-0005-0000-0000-0000EDBA0000}"/>
    <cellStyle name="Total 2 2 3 2 4 4 2" xfId="47605" xr:uid="{00000000-0005-0000-0000-0000EEBA0000}"/>
    <cellStyle name="Total 2 2 3 2 4 4 3" xfId="47606" xr:uid="{00000000-0005-0000-0000-0000EFBA0000}"/>
    <cellStyle name="Total 2 2 3 2 4 5" xfId="47607" xr:uid="{00000000-0005-0000-0000-0000F0BA0000}"/>
    <cellStyle name="Total 2 2 3 2 4 5 2" xfId="47608" xr:uid="{00000000-0005-0000-0000-0000F1BA0000}"/>
    <cellStyle name="Total 2 2 3 2 4 5 3" xfId="47609" xr:uid="{00000000-0005-0000-0000-0000F2BA0000}"/>
    <cellStyle name="Total 2 2 3 2 4 6" xfId="47610" xr:uid="{00000000-0005-0000-0000-0000F3BA0000}"/>
    <cellStyle name="Total 2 2 3 2 4 6 2" xfId="47611" xr:uid="{00000000-0005-0000-0000-0000F4BA0000}"/>
    <cellStyle name="Total 2 2 3 2 4 6 3" xfId="47612" xr:uid="{00000000-0005-0000-0000-0000F5BA0000}"/>
    <cellStyle name="Total 2 2 3 2 4 7" xfId="47613" xr:uid="{00000000-0005-0000-0000-0000F6BA0000}"/>
    <cellStyle name="Total 2 2 3 2 4 7 2" xfId="47614" xr:uid="{00000000-0005-0000-0000-0000F7BA0000}"/>
    <cellStyle name="Total 2 2 3 2 4 7 3" xfId="47615" xr:uid="{00000000-0005-0000-0000-0000F8BA0000}"/>
    <cellStyle name="Total 2 2 3 2 4 8" xfId="47616" xr:uid="{00000000-0005-0000-0000-0000F9BA0000}"/>
    <cellStyle name="Total 2 2 3 2 4 8 2" xfId="47617" xr:uid="{00000000-0005-0000-0000-0000FABA0000}"/>
    <cellStyle name="Total 2 2 3 2 4 8 3" xfId="47618" xr:uid="{00000000-0005-0000-0000-0000FBBA0000}"/>
    <cellStyle name="Total 2 2 3 2 4 9" xfId="47619" xr:uid="{00000000-0005-0000-0000-0000FCBA0000}"/>
    <cellStyle name="Total 2 2 3 2 4 9 2" xfId="47620" xr:uid="{00000000-0005-0000-0000-0000FDBA0000}"/>
    <cellStyle name="Total 2 2 3 2 4 9 3" xfId="47621" xr:uid="{00000000-0005-0000-0000-0000FEBA0000}"/>
    <cellStyle name="Total 2 2 3 2 5" xfId="47622" xr:uid="{00000000-0005-0000-0000-0000FFBA0000}"/>
    <cellStyle name="Total 2 2 3 2 5 10" xfId="47623" xr:uid="{00000000-0005-0000-0000-000000BB0000}"/>
    <cellStyle name="Total 2 2 3 2 5 11" xfId="47624" xr:uid="{00000000-0005-0000-0000-000001BB0000}"/>
    <cellStyle name="Total 2 2 3 2 5 12" xfId="47625" xr:uid="{00000000-0005-0000-0000-000002BB0000}"/>
    <cellStyle name="Total 2 2 3 2 5 2" xfId="47626" xr:uid="{00000000-0005-0000-0000-000003BB0000}"/>
    <cellStyle name="Total 2 2 3 2 5 2 2" xfId="47627" xr:uid="{00000000-0005-0000-0000-000004BB0000}"/>
    <cellStyle name="Total 2 2 3 2 5 2 3" xfId="47628" xr:uid="{00000000-0005-0000-0000-000005BB0000}"/>
    <cellStyle name="Total 2 2 3 2 5 3" xfId="47629" xr:uid="{00000000-0005-0000-0000-000006BB0000}"/>
    <cellStyle name="Total 2 2 3 2 5 3 2" xfId="47630" xr:uid="{00000000-0005-0000-0000-000007BB0000}"/>
    <cellStyle name="Total 2 2 3 2 5 3 3" xfId="47631" xr:uid="{00000000-0005-0000-0000-000008BB0000}"/>
    <cellStyle name="Total 2 2 3 2 5 4" xfId="47632" xr:uid="{00000000-0005-0000-0000-000009BB0000}"/>
    <cellStyle name="Total 2 2 3 2 5 4 2" xfId="47633" xr:uid="{00000000-0005-0000-0000-00000ABB0000}"/>
    <cellStyle name="Total 2 2 3 2 5 4 3" xfId="47634" xr:uid="{00000000-0005-0000-0000-00000BBB0000}"/>
    <cellStyle name="Total 2 2 3 2 5 5" xfId="47635" xr:uid="{00000000-0005-0000-0000-00000CBB0000}"/>
    <cellStyle name="Total 2 2 3 2 5 5 2" xfId="47636" xr:uid="{00000000-0005-0000-0000-00000DBB0000}"/>
    <cellStyle name="Total 2 2 3 2 5 5 3" xfId="47637" xr:uid="{00000000-0005-0000-0000-00000EBB0000}"/>
    <cellStyle name="Total 2 2 3 2 5 6" xfId="47638" xr:uid="{00000000-0005-0000-0000-00000FBB0000}"/>
    <cellStyle name="Total 2 2 3 2 5 6 2" xfId="47639" xr:uid="{00000000-0005-0000-0000-000010BB0000}"/>
    <cellStyle name="Total 2 2 3 2 5 6 3" xfId="47640" xr:uid="{00000000-0005-0000-0000-000011BB0000}"/>
    <cellStyle name="Total 2 2 3 2 5 7" xfId="47641" xr:uid="{00000000-0005-0000-0000-000012BB0000}"/>
    <cellStyle name="Total 2 2 3 2 5 7 2" xfId="47642" xr:uid="{00000000-0005-0000-0000-000013BB0000}"/>
    <cellStyle name="Total 2 2 3 2 5 7 3" xfId="47643" xr:uid="{00000000-0005-0000-0000-000014BB0000}"/>
    <cellStyle name="Total 2 2 3 2 5 8" xfId="47644" xr:uid="{00000000-0005-0000-0000-000015BB0000}"/>
    <cellStyle name="Total 2 2 3 2 5 8 2" xfId="47645" xr:uid="{00000000-0005-0000-0000-000016BB0000}"/>
    <cellStyle name="Total 2 2 3 2 5 8 3" xfId="47646" xr:uid="{00000000-0005-0000-0000-000017BB0000}"/>
    <cellStyle name="Total 2 2 3 2 5 9" xfId="47647" xr:uid="{00000000-0005-0000-0000-000018BB0000}"/>
    <cellStyle name="Total 2 2 3 2 5 9 2" xfId="47648" xr:uid="{00000000-0005-0000-0000-000019BB0000}"/>
    <cellStyle name="Total 2 2 3 2 5 9 3" xfId="47649" xr:uid="{00000000-0005-0000-0000-00001ABB0000}"/>
    <cellStyle name="Total 2 2 3 2 6" xfId="47650" xr:uid="{00000000-0005-0000-0000-00001BBB0000}"/>
    <cellStyle name="Total 2 2 3 2 6 10" xfId="47651" xr:uid="{00000000-0005-0000-0000-00001CBB0000}"/>
    <cellStyle name="Total 2 2 3 2 6 11" xfId="47652" xr:uid="{00000000-0005-0000-0000-00001DBB0000}"/>
    <cellStyle name="Total 2 2 3 2 6 12" xfId="47653" xr:uid="{00000000-0005-0000-0000-00001EBB0000}"/>
    <cellStyle name="Total 2 2 3 2 6 2" xfId="47654" xr:uid="{00000000-0005-0000-0000-00001FBB0000}"/>
    <cellStyle name="Total 2 2 3 2 6 2 2" xfId="47655" xr:uid="{00000000-0005-0000-0000-000020BB0000}"/>
    <cellStyle name="Total 2 2 3 2 6 2 3" xfId="47656" xr:uid="{00000000-0005-0000-0000-000021BB0000}"/>
    <cellStyle name="Total 2 2 3 2 6 3" xfId="47657" xr:uid="{00000000-0005-0000-0000-000022BB0000}"/>
    <cellStyle name="Total 2 2 3 2 6 3 2" xfId="47658" xr:uid="{00000000-0005-0000-0000-000023BB0000}"/>
    <cellStyle name="Total 2 2 3 2 6 3 3" xfId="47659" xr:uid="{00000000-0005-0000-0000-000024BB0000}"/>
    <cellStyle name="Total 2 2 3 2 6 4" xfId="47660" xr:uid="{00000000-0005-0000-0000-000025BB0000}"/>
    <cellStyle name="Total 2 2 3 2 6 4 2" xfId="47661" xr:uid="{00000000-0005-0000-0000-000026BB0000}"/>
    <cellStyle name="Total 2 2 3 2 6 4 3" xfId="47662" xr:uid="{00000000-0005-0000-0000-000027BB0000}"/>
    <cellStyle name="Total 2 2 3 2 6 5" xfId="47663" xr:uid="{00000000-0005-0000-0000-000028BB0000}"/>
    <cellStyle name="Total 2 2 3 2 6 5 2" xfId="47664" xr:uid="{00000000-0005-0000-0000-000029BB0000}"/>
    <cellStyle name="Total 2 2 3 2 6 5 3" xfId="47665" xr:uid="{00000000-0005-0000-0000-00002ABB0000}"/>
    <cellStyle name="Total 2 2 3 2 6 6" xfId="47666" xr:uid="{00000000-0005-0000-0000-00002BBB0000}"/>
    <cellStyle name="Total 2 2 3 2 6 6 2" xfId="47667" xr:uid="{00000000-0005-0000-0000-00002CBB0000}"/>
    <cellStyle name="Total 2 2 3 2 6 6 3" xfId="47668" xr:uid="{00000000-0005-0000-0000-00002DBB0000}"/>
    <cellStyle name="Total 2 2 3 2 6 7" xfId="47669" xr:uid="{00000000-0005-0000-0000-00002EBB0000}"/>
    <cellStyle name="Total 2 2 3 2 6 7 2" xfId="47670" xr:uid="{00000000-0005-0000-0000-00002FBB0000}"/>
    <cellStyle name="Total 2 2 3 2 6 7 3" xfId="47671" xr:uid="{00000000-0005-0000-0000-000030BB0000}"/>
    <cellStyle name="Total 2 2 3 2 6 8" xfId="47672" xr:uid="{00000000-0005-0000-0000-000031BB0000}"/>
    <cellStyle name="Total 2 2 3 2 6 8 2" xfId="47673" xr:uid="{00000000-0005-0000-0000-000032BB0000}"/>
    <cellStyle name="Total 2 2 3 2 6 8 3" xfId="47674" xr:uid="{00000000-0005-0000-0000-000033BB0000}"/>
    <cellStyle name="Total 2 2 3 2 6 9" xfId="47675" xr:uid="{00000000-0005-0000-0000-000034BB0000}"/>
    <cellStyle name="Total 2 2 3 2 6 9 2" xfId="47676" xr:uid="{00000000-0005-0000-0000-000035BB0000}"/>
    <cellStyle name="Total 2 2 3 2 6 9 3" xfId="47677" xr:uid="{00000000-0005-0000-0000-000036BB0000}"/>
    <cellStyle name="Total 2 2 3 2 7" xfId="47678" xr:uid="{00000000-0005-0000-0000-000037BB0000}"/>
    <cellStyle name="Total 2 2 3 2 7 10" xfId="47679" xr:uid="{00000000-0005-0000-0000-000038BB0000}"/>
    <cellStyle name="Total 2 2 3 2 7 11" xfId="47680" xr:uid="{00000000-0005-0000-0000-000039BB0000}"/>
    <cellStyle name="Total 2 2 3 2 7 12" xfId="47681" xr:uid="{00000000-0005-0000-0000-00003ABB0000}"/>
    <cellStyle name="Total 2 2 3 2 7 2" xfId="47682" xr:uid="{00000000-0005-0000-0000-00003BBB0000}"/>
    <cellStyle name="Total 2 2 3 2 7 2 2" xfId="47683" xr:uid="{00000000-0005-0000-0000-00003CBB0000}"/>
    <cellStyle name="Total 2 2 3 2 7 2 3" xfId="47684" xr:uid="{00000000-0005-0000-0000-00003DBB0000}"/>
    <cellStyle name="Total 2 2 3 2 7 3" xfId="47685" xr:uid="{00000000-0005-0000-0000-00003EBB0000}"/>
    <cellStyle name="Total 2 2 3 2 7 3 2" xfId="47686" xr:uid="{00000000-0005-0000-0000-00003FBB0000}"/>
    <cellStyle name="Total 2 2 3 2 7 3 3" xfId="47687" xr:uid="{00000000-0005-0000-0000-000040BB0000}"/>
    <cellStyle name="Total 2 2 3 2 7 4" xfId="47688" xr:uid="{00000000-0005-0000-0000-000041BB0000}"/>
    <cellStyle name="Total 2 2 3 2 7 4 2" xfId="47689" xr:uid="{00000000-0005-0000-0000-000042BB0000}"/>
    <cellStyle name="Total 2 2 3 2 7 4 3" xfId="47690" xr:uid="{00000000-0005-0000-0000-000043BB0000}"/>
    <cellStyle name="Total 2 2 3 2 7 5" xfId="47691" xr:uid="{00000000-0005-0000-0000-000044BB0000}"/>
    <cellStyle name="Total 2 2 3 2 7 5 2" xfId="47692" xr:uid="{00000000-0005-0000-0000-000045BB0000}"/>
    <cellStyle name="Total 2 2 3 2 7 5 3" xfId="47693" xr:uid="{00000000-0005-0000-0000-000046BB0000}"/>
    <cellStyle name="Total 2 2 3 2 7 6" xfId="47694" xr:uid="{00000000-0005-0000-0000-000047BB0000}"/>
    <cellStyle name="Total 2 2 3 2 7 6 2" xfId="47695" xr:uid="{00000000-0005-0000-0000-000048BB0000}"/>
    <cellStyle name="Total 2 2 3 2 7 6 3" xfId="47696" xr:uid="{00000000-0005-0000-0000-000049BB0000}"/>
    <cellStyle name="Total 2 2 3 2 7 7" xfId="47697" xr:uid="{00000000-0005-0000-0000-00004ABB0000}"/>
    <cellStyle name="Total 2 2 3 2 7 7 2" xfId="47698" xr:uid="{00000000-0005-0000-0000-00004BBB0000}"/>
    <cellStyle name="Total 2 2 3 2 7 7 3" xfId="47699" xr:uid="{00000000-0005-0000-0000-00004CBB0000}"/>
    <cellStyle name="Total 2 2 3 2 7 8" xfId="47700" xr:uid="{00000000-0005-0000-0000-00004DBB0000}"/>
    <cellStyle name="Total 2 2 3 2 7 8 2" xfId="47701" xr:uid="{00000000-0005-0000-0000-00004EBB0000}"/>
    <cellStyle name="Total 2 2 3 2 7 8 3" xfId="47702" xr:uid="{00000000-0005-0000-0000-00004FBB0000}"/>
    <cellStyle name="Total 2 2 3 2 7 9" xfId="47703" xr:uid="{00000000-0005-0000-0000-000050BB0000}"/>
    <cellStyle name="Total 2 2 3 2 7 9 2" xfId="47704" xr:uid="{00000000-0005-0000-0000-000051BB0000}"/>
    <cellStyle name="Total 2 2 3 2 7 9 3" xfId="47705" xr:uid="{00000000-0005-0000-0000-000052BB0000}"/>
    <cellStyle name="Total 2 2 3 2 8" xfId="47706" xr:uid="{00000000-0005-0000-0000-000053BB0000}"/>
    <cellStyle name="Total 2 2 3 2 8 10" xfId="47707" xr:uid="{00000000-0005-0000-0000-000054BB0000}"/>
    <cellStyle name="Total 2 2 3 2 8 11" xfId="47708" xr:uid="{00000000-0005-0000-0000-000055BB0000}"/>
    <cellStyle name="Total 2 2 3 2 8 12" xfId="47709" xr:uid="{00000000-0005-0000-0000-000056BB0000}"/>
    <cellStyle name="Total 2 2 3 2 8 2" xfId="47710" xr:uid="{00000000-0005-0000-0000-000057BB0000}"/>
    <cellStyle name="Total 2 2 3 2 8 2 2" xfId="47711" xr:uid="{00000000-0005-0000-0000-000058BB0000}"/>
    <cellStyle name="Total 2 2 3 2 8 2 3" xfId="47712" xr:uid="{00000000-0005-0000-0000-000059BB0000}"/>
    <cellStyle name="Total 2 2 3 2 8 3" xfId="47713" xr:uid="{00000000-0005-0000-0000-00005ABB0000}"/>
    <cellStyle name="Total 2 2 3 2 8 3 2" xfId="47714" xr:uid="{00000000-0005-0000-0000-00005BBB0000}"/>
    <cellStyle name="Total 2 2 3 2 8 3 3" xfId="47715" xr:uid="{00000000-0005-0000-0000-00005CBB0000}"/>
    <cellStyle name="Total 2 2 3 2 8 4" xfId="47716" xr:uid="{00000000-0005-0000-0000-00005DBB0000}"/>
    <cellStyle name="Total 2 2 3 2 8 4 2" xfId="47717" xr:uid="{00000000-0005-0000-0000-00005EBB0000}"/>
    <cellStyle name="Total 2 2 3 2 8 4 3" xfId="47718" xr:uid="{00000000-0005-0000-0000-00005FBB0000}"/>
    <cellStyle name="Total 2 2 3 2 8 5" xfId="47719" xr:uid="{00000000-0005-0000-0000-000060BB0000}"/>
    <cellStyle name="Total 2 2 3 2 8 5 2" xfId="47720" xr:uid="{00000000-0005-0000-0000-000061BB0000}"/>
    <cellStyle name="Total 2 2 3 2 8 5 3" xfId="47721" xr:uid="{00000000-0005-0000-0000-000062BB0000}"/>
    <cellStyle name="Total 2 2 3 2 8 6" xfId="47722" xr:uid="{00000000-0005-0000-0000-000063BB0000}"/>
    <cellStyle name="Total 2 2 3 2 8 6 2" xfId="47723" xr:uid="{00000000-0005-0000-0000-000064BB0000}"/>
    <cellStyle name="Total 2 2 3 2 8 6 3" xfId="47724" xr:uid="{00000000-0005-0000-0000-000065BB0000}"/>
    <cellStyle name="Total 2 2 3 2 8 7" xfId="47725" xr:uid="{00000000-0005-0000-0000-000066BB0000}"/>
    <cellStyle name="Total 2 2 3 2 8 7 2" xfId="47726" xr:uid="{00000000-0005-0000-0000-000067BB0000}"/>
    <cellStyle name="Total 2 2 3 2 8 7 3" xfId="47727" xr:uid="{00000000-0005-0000-0000-000068BB0000}"/>
    <cellStyle name="Total 2 2 3 2 8 8" xfId="47728" xr:uid="{00000000-0005-0000-0000-000069BB0000}"/>
    <cellStyle name="Total 2 2 3 2 8 8 2" xfId="47729" xr:uid="{00000000-0005-0000-0000-00006ABB0000}"/>
    <cellStyle name="Total 2 2 3 2 8 8 3" xfId="47730" xr:uid="{00000000-0005-0000-0000-00006BBB0000}"/>
    <cellStyle name="Total 2 2 3 2 8 9" xfId="47731" xr:uid="{00000000-0005-0000-0000-00006CBB0000}"/>
    <cellStyle name="Total 2 2 3 2 8 9 2" xfId="47732" xr:uid="{00000000-0005-0000-0000-00006DBB0000}"/>
    <cellStyle name="Total 2 2 3 2 8 9 3" xfId="47733" xr:uid="{00000000-0005-0000-0000-00006EBB0000}"/>
    <cellStyle name="Total 2 2 3 2 9" xfId="47734" xr:uid="{00000000-0005-0000-0000-00006FBB0000}"/>
    <cellStyle name="Total 2 2 3 2 9 10" xfId="47735" xr:uid="{00000000-0005-0000-0000-000070BB0000}"/>
    <cellStyle name="Total 2 2 3 2 9 11" xfId="47736" xr:uid="{00000000-0005-0000-0000-000071BB0000}"/>
    <cellStyle name="Total 2 2 3 2 9 12" xfId="47737" xr:uid="{00000000-0005-0000-0000-000072BB0000}"/>
    <cellStyle name="Total 2 2 3 2 9 2" xfId="47738" xr:uid="{00000000-0005-0000-0000-000073BB0000}"/>
    <cellStyle name="Total 2 2 3 2 9 2 2" xfId="47739" xr:uid="{00000000-0005-0000-0000-000074BB0000}"/>
    <cellStyle name="Total 2 2 3 2 9 2 3" xfId="47740" xr:uid="{00000000-0005-0000-0000-000075BB0000}"/>
    <cellStyle name="Total 2 2 3 2 9 3" xfId="47741" xr:uid="{00000000-0005-0000-0000-000076BB0000}"/>
    <cellStyle name="Total 2 2 3 2 9 3 2" xfId="47742" xr:uid="{00000000-0005-0000-0000-000077BB0000}"/>
    <cellStyle name="Total 2 2 3 2 9 3 3" xfId="47743" xr:uid="{00000000-0005-0000-0000-000078BB0000}"/>
    <cellStyle name="Total 2 2 3 2 9 4" xfId="47744" xr:uid="{00000000-0005-0000-0000-000079BB0000}"/>
    <cellStyle name="Total 2 2 3 2 9 4 2" xfId="47745" xr:uid="{00000000-0005-0000-0000-00007ABB0000}"/>
    <cellStyle name="Total 2 2 3 2 9 4 3" xfId="47746" xr:uid="{00000000-0005-0000-0000-00007BBB0000}"/>
    <cellStyle name="Total 2 2 3 2 9 5" xfId="47747" xr:uid="{00000000-0005-0000-0000-00007CBB0000}"/>
    <cellStyle name="Total 2 2 3 2 9 5 2" xfId="47748" xr:uid="{00000000-0005-0000-0000-00007DBB0000}"/>
    <cellStyle name="Total 2 2 3 2 9 5 3" xfId="47749" xr:uid="{00000000-0005-0000-0000-00007EBB0000}"/>
    <cellStyle name="Total 2 2 3 2 9 6" xfId="47750" xr:uid="{00000000-0005-0000-0000-00007FBB0000}"/>
    <cellStyle name="Total 2 2 3 2 9 6 2" xfId="47751" xr:uid="{00000000-0005-0000-0000-000080BB0000}"/>
    <cellStyle name="Total 2 2 3 2 9 6 3" xfId="47752" xr:uid="{00000000-0005-0000-0000-000081BB0000}"/>
    <cellStyle name="Total 2 2 3 2 9 7" xfId="47753" xr:uid="{00000000-0005-0000-0000-000082BB0000}"/>
    <cellStyle name="Total 2 2 3 2 9 7 2" xfId="47754" xr:uid="{00000000-0005-0000-0000-000083BB0000}"/>
    <cellStyle name="Total 2 2 3 2 9 7 3" xfId="47755" xr:uid="{00000000-0005-0000-0000-000084BB0000}"/>
    <cellStyle name="Total 2 2 3 2 9 8" xfId="47756" xr:uid="{00000000-0005-0000-0000-000085BB0000}"/>
    <cellStyle name="Total 2 2 3 2 9 8 2" xfId="47757" xr:uid="{00000000-0005-0000-0000-000086BB0000}"/>
    <cellStyle name="Total 2 2 3 2 9 8 3" xfId="47758" xr:uid="{00000000-0005-0000-0000-000087BB0000}"/>
    <cellStyle name="Total 2 2 3 2 9 9" xfId="47759" xr:uid="{00000000-0005-0000-0000-000088BB0000}"/>
    <cellStyle name="Total 2 2 3 2 9 9 2" xfId="47760" xr:uid="{00000000-0005-0000-0000-000089BB0000}"/>
    <cellStyle name="Total 2 2 3 2 9 9 3" xfId="47761" xr:uid="{00000000-0005-0000-0000-00008ABB0000}"/>
    <cellStyle name="Total 2 2 3 3" xfId="47762" xr:uid="{00000000-0005-0000-0000-00008BBB0000}"/>
    <cellStyle name="Total 2 2 3 3 10" xfId="47763" xr:uid="{00000000-0005-0000-0000-00008CBB0000}"/>
    <cellStyle name="Total 2 2 3 3 10 2" xfId="47764" xr:uid="{00000000-0005-0000-0000-00008DBB0000}"/>
    <cellStyle name="Total 2 2 3 3 10 3" xfId="47765" xr:uid="{00000000-0005-0000-0000-00008EBB0000}"/>
    <cellStyle name="Total 2 2 3 3 11" xfId="47766" xr:uid="{00000000-0005-0000-0000-00008FBB0000}"/>
    <cellStyle name="Total 2 2 3 3 12" xfId="47767" xr:uid="{00000000-0005-0000-0000-000090BB0000}"/>
    <cellStyle name="Total 2 2 3 3 2" xfId="47768" xr:uid="{00000000-0005-0000-0000-000091BB0000}"/>
    <cellStyle name="Total 2 2 3 3 2 2" xfId="47769" xr:uid="{00000000-0005-0000-0000-000092BB0000}"/>
    <cellStyle name="Total 2 2 3 3 2 3" xfId="47770" xr:uid="{00000000-0005-0000-0000-000093BB0000}"/>
    <cellStyle name="Total 2 2 3 3 3" xfId="47771" xr:uid="{00000000-0005-0000-0000-000094BB0000}"/>
    <cellStyle name="Total 2 2 3 3 3 2" xfId="47772" xr:uid="{00000000-0005-0000-0000-000095BB0000}"/>
    <cellStyle name="Total 2 2 3 3 3 3" xfId="47773" xr:uid="{00000000-0005-0000-0000-000096BB0000}"/>
    <cellStyle name="Total 2 2 3 3 4" xfId="47774" xr:uid="{00000000-0005-0000-0000-000097BB0000}"/>
    <cellStyle name="Total 2 2 3 3 4 2" xfId="47775" xr:uid="{00000000-0005-0000-0000-000098BB0000}"/>
    <cellStyle name="Total 2 2 3 3 4 3" xfId="47776" xr:uid="{00000000-0005-0000-0000-000099BB0000}"/>
    <cellStyle name="Total 2 2 3 3 5" xfId="47777" xr:uid="{00000000-0005-0000-0000-00009ABB0000}"/>
    <cellStyle name="Total 2 2 3 3 5 2" xfId="47778" xr:uid="{00000000-0005-0000-0000-00009BBB0000}"/>
    <cellStyle name="Total 2 2 3 3 5 3" xfId="47779" xr:uid="{00000000-0005-0000-0000-00009CBB0000}"/>
    <cellStyle name="Total 2 2 3 3 6" xfId="47780" xr:uid="{00000000-0005-0000-0000-00009DBB0000}"/>
    <cellStyle name="Total 2 2 3 3 6 2" xfId="47781" xr:uid="{00000000-0005-0000-0000-00009EBB0000}"/>
    <cellStyle name="Total 2 2 3 3 6 3" xfId="47782" xr:uid="{00000000-0005-0000-0000-00009FBB0000}"/>
    <cellStyle name="Total 2 2 3 3 7" xfId="47783" xr:uid="{00000000-0005-0000-0000-0000A0BB0000}"/>
    <cellStyle name="Total 2 2 3 3 7 2" xfId="47784" xr:uid="{00000000-0005-0000-0000-0000A1BB0000}"/>
    <cellStyle name="Total 2 2 3 3 7 3" xfId="47785" xr:uid="{00000000-0005-0000-0000-0000A2BB0000}"/>
    <cellStyle name="Total 2 2 3 3 8" xfId="47786" xr:uid="{00000000-0005-0000-0000-0000A3BB0000}"/>
    <cellStyle name="Total 2 2 3 3 8 2" xfId="47787" xr:uid="{00000000-0005-0000-0000-0000A4BB0000}"/>
    <cellStyle name="Total 2 2 3 3 8 3" xfId="47788" xr:uid="{00000000-0005-0000-0000-0000A5BB0000}"/>
    <cellStyle name="Total 2 2 3 3 9" xfId="47789" xr:uid="{00000000-0005-0000-0000-0000A6BB0000}"/>
    <cellStyle name="Total 2 2 3 3 9 2" xfId="47790" xr:uid="{00000000-0005-0000-0000-0000A7BB0000}"/>
    <cellStyle name="Total 2 2 3 3 9 3" xfId="47791" xr:uid="{00000000-0005-0000-0000-0000A8BB0000}"/>
    <cellStyle name="Total 2 2 3 4" xfId="47792" xr:uid="{00000000-0005-0000-0000-0000A9BB0000}"/>
    <cellStyle name="Total 2 2 3 4 10" xfId="47793" xr:uid="{00000000-0005-0000-0000-0000AABB0000}"/>
    <cellStyle name="Total 2 2 3 4 10 2" xfId="47794" xr:uid="{00000000-0005-0000-0000-0000ABBB0000}"/>
    <cellStyle name="Total 2 2 3 4 10 3" xfId="47795" xr:uid="{00000000-0005-0000-0000-0000ACBB0000}"/>
    <cellStyle name="Total 2 2 3 4 11" xfId="47796" xr:uid="{00000000-0005-0000-0000-0000ADBB0000}"/>
    <cellStyle name="Total 2 2 3 4 12" xfId="47797" xr:uid="{00000000-0005-0000-0000-0000AEBB0000}"/>
    <cellStyle name="Total 2 2 3 4 2" xfId="47798" xr:uid="{00000000-0005-0000-0000-0000AFBB0000}"/>
    <cellStyle name="Total 2 2 3 4 2 2" xfId="47799" xr:uid="{00000000-0005-0000-0000-0000B0BB0000}"/>
    <cellStyle name="Total 2 2 3 4 2 3" xfId="47800" xr:uid="{00000000-0005-0000-0000-0000B1BB0000}"/>
    <cellStyle name="Total 2 2 3 4 3" xfId="47801" xr:uid="{00000000-0005-0000-0000-0000B2BB0000}"/>
    <cellStyle name="Total 2 2 3 4 3 2" xfId="47802" xr:uid="{00000000-0005-0000-0000-0000B3BB0000}"/>
    <cellStyle name="Total 2 2 3 4 3 3" xfId="47803" xr:uid="{00000000-0005-0000-0000-0000B4BB0000}"/>
    <cellStyle name="Total 2 2 3 4 4" xfId="47804" xr:uid="{00000000-0005-0000-0000-0000B5BB0000}"/>
    <cellStyle name="Total 2 2 3 4 4 2" xfId="47805" xr:uid="{00000000-0005-0000-0000-0000B6BB0000}"/>
    <cellStyle name="Total 2 2 3 4 4 3" xfId="47806" xr:uid="{00000000-0005-0000-0000-0000B7BB0000}"/>
    <cellStyle name="Total 2 2 3 4 5" xfId="47807" xr:uid="{00000000-0005-0000-0000-0000B8BB0000}"/>
    <cellStyle name="Total 2 2 3 4 5 2" xfId="47808" xr:uid="{00000000-0005-0000-0000-0000B9BB0000}"/>
    <cellStyle name="Total 2 2 3 4 5 3" xfId="47809" xr:uid="{00000000-0005-0000-0000-0000BABB0000}"/>
    <cellStyle name="Total 2 2 3 4 6" xfId="47810" xr:uid="{00000000-0005-0000-0000-0000BBBB0000}"/>
    <cellStyle name="Total 2 2 3 4 6 2" xfId="47811" xr:uid="{00000000-0005-0000-0000-0000BCBB0000}"/>
    <cellStyle name="Total 2 2 3 4 6 3" xfId="47812" xr:uid="{00000000-0005-0000-0000-0000BDBB0000}"/>
    <cellStyle name="Total 2 2 3 4 7" xfId="47813" xr:uid="{00000000-0005-0000-0000-0000BEBB0000}"/>
    <cellStyle name="Total 2 2 3 4 7 2" xfId="47814" xr:uid="{00000000-0005-0000-0000-0000BFBB0000}"/>
    <cellStyle name="Total 2 2 3 4 7 3" xfId="47815" xr:uid="{00000000-0005-0000-0000-0000C0BB0000}"/>
    <cellStyle name="Total 2 2 3 4 8" xfId="47816" xr:uid="{00000000-0005-0000-0000-0000C1BB0000}"/>
    <cellStyle name="Total 2 2 3 4 8 2" xfId="47817" xr:uid="{00000000-0005-0000-0000-0000C2BB0000}"/>
    <cellStyle name="Total 2 2 3 4 8 3" xfId="47818" xr:uid="{00000000-0005-0000-0000-0000C3BB0000}"/>
    <cellStyle name="Total 2 2 3 4 9" xfId="47819" xr:uid="{00000000-0005-0000-0000-0000C4BB0000}"/>
    <cellStyle name="Total 2 2 3 4 9 2" xfId="47820" xr:uid="{00000000-0005-0000-0000-0000C5BB0000}"/>
    <cellStyle name="Total 2 2 3 4 9 3" xfId="47821" xr:uid="{00000000-0005-0000-0000-0000C6BB0000}"/>
    <cellStyle name="Total 2 2 3 5" xfId="47822" xr:uid="{00000000-0005-0000-0000-0000C7BB0000}"/>
    <cellStyle name="Total 2 2 3 5 10" xfId="47823" xr:uid="{00000000-0005-0000-0000-0000C8BB0000}"/>
    <cellStyle name="Total 2 2 3 5 10 2" xfId="47824" xr:uid="{00000000-0005-0000-0000-0000C9BB0000}"/>
    <cellStyle name="Total 2 2 3 5 10 3" xfId="47825" xr:uid="{00000000-0005-0000-0000-0000CABB0000}"/>
    <cellStyle name="Total 2 2 3 5 11" xfId="47826" xr:uid="{00000000-0005-0000-0000-0000CBBB0000}"/>
    <cellStyle name="Total 2 2 3 5 12" xfId="47827" xr:uid="{00000000-0005-0000-0000-0000CCBB0000}"/>
    <cellStyle name="Total 2 2 3 5 2" xfId="47828" xr:uid="{00000000-0005-0000-0000-0000CDBB0000}"/>
    <cellStyle name="Total 2 2 3 5 2 2" xfId="47829" xr:uid="{00000000-0005-0000-0000-0000CEBB0000}"/>
    <cellStyle name="Total 2 2 3 5 2 3" xfId="47830" xr:uid="{00000000-0005-0000-0000-0000CFBB0000}"/>
    <cellStyle name="Total 2 2 3 5 3" xfId="47831" xr:uid="{00000000-0005-0000-0000-0000D0BB0000}"/>
    <cellStyle name="Total 2 2 3 5 3 2" xfId="47832" xr:uid="{00000000-0005-0000-0000-0000D1BB0000}"/>
    <cellStyle name="Total 2 2 3 5 3 3" xfId="47833" xr:uid="{00000000-0005-0000-0000-0000D2BB0000}"/>
    <cellStyle name="Total 2 2 3 5 4" xfId="47834" xr:uid="{00000000-0005-0000-0000-0000D3BB0000}"/>
    <cellStyle name="Total 2 2 3 5 4 2" xfId="47835" xr:uid="{00000000-0005-0000-0000-0000D4BB0000}"/>
    <cellStyle name="Total 2 2 3 5 4 3" xfId="47836" xr:uid="{00000000-0005-0000-0000-0000D5BB0000}"/>
    <cellStyle name="Total 2 2 3 5 5" xfId="47837" xr:uid="{00000000-0005-0000-0000-0000D6BB0000}"/>
    <cellStyle name="Total 2 2 3 5 5 2" xfId="47838" xr:uid="{00000000-0005-0000-0000-0000D7BB0000}"/>
    <cellStyle name="Total 2 2 3 5 5 3" xfId="47839" xr:uid="{00000000-0005-0000-0000-0000D8BB0000}"/>
    <cellStyle name="Total 2 2 3 5 6" xfId="47840" xr:uid="{00000000-0005-0000-0000-0000D9BB0000}"/>
    <cellStyle name="Total 2 2 3 5 6 2" xfId="47841" xr:uid="{00000000-0005-0000-0000-0000DABB0000}"/>
    <cellStyle name="Total 2 2 3 5 6 3" xfId="47842" xr:uid="{00000000-0005-0000-0000-0000DBBB0000}"/>
    <cellStyle name="Total 2 2 3 5 7" xfId="47843" xr:uid="{00000000-0005-0000-0000-0000DCBB0000}"/>
    <cellStyle name="Total 2 2 3 5 7 2" xfId="47844" xr:uid="{00000000-0005-0000-0000-0000DDBB0000}"/>
    <cellStyle name="Total 2 2 3 5 7 3" xfId="47845" xr:uid="{00000000-0005-0000-0000-0000DEBB0000}"/>
    <cellStyle name="Total 2 2 3 5 8" xfId="47846" xr:uid="{00000000-0005-0000-0000-0000DFBB0000}"/>
    <cellStyle name="Total 2 2 3 5 8 2" xfId="47847" xr:uid="{00000000-0005-0000-0000-0000E0BB0000}"/>
    <cellStyle name="Total 2 2 3 5 8 3" xfId="47848" xr:uid="{00000000-0005-0000-0000-0000E1BB0000}"/>
    <cellStyle name="Total 2 2 3 5 9" xfId="47849" xr:uid="{00000000-0005-0000-0000-0000E2BB0000}"/>
    <cellStyle name="Total 2 2 3 5 9 2" xfId="47850" xr:uid="{00000000-0005-0000-0000-0000E3BB0000}"/>
    <cellStyle name="Total 2 2 3 5 9 3" xfId="47851" xr:uid="{00000000-0005-0000-0000-0000E4BB0000}"/>
    <cellStyle name="Total 2 2 3 6" xfId="47852" xr:uid="{00000000-0005-0000-0000-0000E5BB0000}"/>
    <cellStyle name="Total 2 2 3 6 2" xfId="47853" xr:uid="{00000000-0005-0000-0000-0000E6BB0000}"/>
    <cellStyle name="Total 2 2 3 6 2 2" xfId="47854" xr:uid="{00000000-0005-0000-0000-0000E7BB0000}"/>
    <cellStyle name="Total 2 2 3 6 2 3" xfId="47855" xr:uid="{00000000-0005-0000-0000-0000E8BB0000}"/>
    <cellStyle name="Total 2 2 3 6 2 4" xfId="47856" xr:uid="{00000000-0005-0000-0000-0000E9BB0000}"/>
    <cellStyle name="Total 2 2 3 6 3" xfId="47857" xr:uid="{00000000-0005-0000-0000-0000EABB0000}"/>
    <cellStyle name="Total 2 2 3 6 4" xfId="47858" xr:uid="{00000000-0005-0000-0000-0000EBBB0000}"/>
    <cellStyle name="Total 2 2 3 7" xfId="47859" xr:uid="{00000000-0005-0000-0000-0000ECBB0000}"/>
    <cellStyle name="Total 2 2 3 7 2" xfId="47860" xr:uid="{00000000-0005-0000-0000-0000EDBB0000}"/>
    <cellStyle name="Total 2 2 3 7 2 2" xfId="47861" xr:uid="{00000000-0005-0000-0000-0000EEBB0000}"/>
    <cellStyle name="Total 2 2 3 7 2 3" xfId="47862" xr:uid="{00000000-0005-0000-0000-0000EFBB0000}"/>
    <cellStyle name="Total 2 2 3 7 2 4" xfId="47863" xr:uid="{00000000-0005-0000-0000-0000F0BB0000}"/>
    <cellStyle name="Total 2 2 3 7 3" xfId="47864" xr:uid="{00000000-0005-0000-0000-0000F1BB0000}"/>
    <cellStyle name="Total 2 2 3 7 4" xfId="47865" xr:uid="{00000000-0005-0000-0000-0000F2BB0000}"/>
    <cellStyle name="Total 2 2 3 8" xfId="47866" xr:uid="{00000000-0005-0000-0000-0000F3BB0000}"/>
    <cellStyle name="Total 2 2 3 8 2" xfId="47867" xr:uid="{00000000-0005-0000-0000-0000F4BB0000}"/>
    <cellStyle name="Total 2 2 3 8 2 2" xfId="47868" xr:uid="{00000000-0005-0000-0000-0000F5BB0000}"/>
    <cellStyle name="Total 2 2 3 8 2 3" xfId="47869" xr:uid="{00000000-0005-0000-0000-0000F6BB0000}"/>
    <cellStyle name="Total 2 2 3 8 2 4" xfId="47870" xr:uid="{00000000-0005-0000-0000-0000F7BB0000}"/>
    <cellStyle name="Total 2 2 3 8 3" xfId="47871" xr:uid="{00000000-0005-0000-0000-0000F8BB0000}"/>
    <cellStyle name="Total 2 2 3 8 4" xfId="47872" xr:uid="{00000000-0005-0000-0000-0000F9BB0000}"/>
    <cellStyle name="Total 2 2 3 9" xfId="47873" xr:uid="{00000000-0005-0000-0000-0000FABB0000}"/>
    <cellStyle name="Total 2 2 3 9 2" xfId="47874" xr:uid="{00000000-0005-0000-0000-0000FBBB0000}"/>
    <cellStyle name="Total 2 2 3 9 3" xfId="47875" xr:uid="{00000000-0005-0000-0000-0000FCBB0000}"/>
    <cellStyle name="Total 2 2 4" xfId="432" xr:uid="{00000000-0005-0000-0000-0000FDBB0000}"/>
    <cellStyle name="Total 2 2 4 2" xfId="47876" xr:uid="{00000000-0005-0000-0000-0000FEBB0000}"/>
    <cellStyle name="Total 2 2 4 2 10" xfId="47877" xr:uid="{00000000-0005-0000-0000-0000FFBB0000}"/>
    <cellStyle name="Total 2 2 4 2 10 10" xfId="47878" xr:uid="{00000000-0005-0000-0000-000000BC0000}"/>
    <cellStyle name="Total 2 2 4 2 10 11" xfId="47879" xr:uid="{00000000-0005-0000-0000-000001BC0000}"/>
    <cellStyle name="Total 2 2 4 2 10 12" xfId="47880" xr:uid="{00000000-0005-0000-0000-000002BC0000}"/>
    <cellStyle name="Total 2 2 4 2 10 2" xfId="47881" xr:uid="{00000000-0005-0000-0000-000003BC0000}"/>
    <cellStyle name="Total 2 2 4 2 10 2 2" xfId="47882" xr:uid="{00000000-0005-0000-0000-000004BC0000}"/>
    <cellStyle name="Total 2 2 4 2 10 2 3" xfId="47883" xr:uid="{00000000-0005-0000-0000-000005BC0000}"/>
    <cellStyle name="Total 2 2 4 2 10 3" xfId="47884" xr:uid="{00000000-0005-0000-0000-000006BC0000}"/>
    <cellStyle name="Total 2 2 4 2 10 3 2" xfId="47885" xr:uid="{00000000-0005-0000-0000-000007BC0000}"/>
    <cellStyle name="Total 2 2 4 2 10 3 3" xfId="47886" xr:uid="{00000000-0005-0000-0000-000008BC0000}"/>
    <cellStyle name="Total 2 2 4 2 10 4" xfId="47887" xr:uid="{00000000-0005-0000-0000-000009BC0000}"/>
    <cellStyle name="Total 2 2 4 2 10 4 2" xfId="47888" xr:uid="{00000000-0005-0000-0000-00000ABC0000}"/>
    <cellStyle name="Total 2 2 4 2 10 4 3" xfId="47889" xr:uid="{00000000-0005-0000-0000-00000BBC0000}"/>
    <cellStyle name="Total 2 2 4 2 10 5" xfId="47890" xr:uid="{00000000-0005-0000-0000-00000CBC0000}"/>
    <cellStyle name="Total 2 2 4 2 10 5 2" xfId="47891" xr:uid="{00000000-0005-0000-0000-00000DBC0000}"/>
    <cellStyle name="Total 2 2 4 2 10 5 3" xfId="47892" xr:uid="{00000000-0005-0000-0000-00000EBC0000}"/>
    <cellStyle name="Total 2 2 4 2 10 6" xfId="47893" xr:uid="{00000000-0005-0000-0000-00000FBC0000}"/>
    <cellStyle name="Total 2 2 4 2 10 6 2" xfId="47894" xr:uid="{00000000-0005-0000-0000-000010BC0000}"/>
    <cellStyle name="Total 2 2 4 2 10 6 3" xfId="47895" xr:uid="{00000000-0005-0000-0000-000011BC0000}"/>
    <cellStyle name="Total 2 2 4 2 10 7" xfId="47896" xr:uid="{00000000-0005-0000-0000-000012BC0000}"/>
    <cellStyle name="Total 2 2 4 2 10 7 2" xfId="47897" xr:uid="{00000000-0005-0000-0000-000013BC0000}"/>
    <cellStyle name="Total 2 2 4 2 10 7 3" xfId="47898" xr:uid="{00000000-0005-0000-0000-000014BC0000}"/>
    <cellStyle name="Total 2 2 4 2 10 8" xfId="47899" xr:uid="{00000000-0005-0000-0000-000015BC0000}"/>
    <cellStyle name="Total 2 2 4 2 10 8 2" xfId="47900" xr:uid="{00000000-0005-0000-0000-000016BC0000}"/>
    <cellStyle name="Total 2 2 4 2 10 8 3" xfId="47901" xr:uid="{00000000-0005-0000-0000-000017BC0000}"/>
    <cellStyle name="Total 2 2 4 2 10 9" xfId="47902" xr:uid="{00000000-0005-0000-0000-000018BC0000}"/>
    <cellStyle name="Total 2 2 4 2 10 9 2" xfId="47903" xr:uid="{00000000-0005-0000-0000-000019BC0000}"/>
    <cellStyle name="Total 2 2 4 2 10 9 3" xfId="47904" xr:uid="{00000000-0005-0000-0000-00001ABC0000}"/>
    <cellStyle name="Total 2 2 4 2 11" xfId="47905" xr:uid="{00000000-0005-0000-0000-00001BBC0000}"/>
    <cellStyle name="Total 2 2 4 2 11 2" xfId="47906" xr:uid="{00000000-0005-0000-0000-00001CBC0000}"/>
    <cellStyle name="Total 2 2 4 2 11 3" xfId="47907" xr:uid="{00000000-0005-0000-0000-00001DBC0000}"/>
    <cellStyle name="Total 2 2 4 2 12" xfId="47908" xr:uid="{00000000-0005-0000-0000-00001EBC0000}"/>
    <cellStyle name="Total 2 2 4 2 12 2" xfId="47909" xr:uid="{00000000-0005-0000-0000-00001FBC0000}"/>
    <cellStyle name="Total 2 2 4 2 12 3" xfId="47910" xr:uid="{00000000-0005-0000-0000-000020BC0000}"/>
    <cellStyle name="Total 2 2 4 2 13" xfId="47911" xr:uid="{00000000-0005-0000-0000-000021BC0000}"/>
    <cellStyle name="Total 2 2 4 2 13 2" xfId="47912" xr:uid="{00000000-0005-0000-0000-000022BC0000}"/>
    <cellStyle name="Total 2 2 4 2 13 3" xfId="47913" xr:uid="{00000000-0005-0000-0000-000023BC0000}"/>
    <cellStyle name="Total 2 2 4 2 14" xfId="47914" xr:uid="{00000000-0005-0000-0000-000024BC0000}"/>
    <cellStyle name="Total 2 2 4 2 14 2" xfId="47915" xr:uid="{00000000-0005-0000-0000-000025BC0000}"/>
    <cellStyle name="Total 2 2 4 2 14 3" xfId="47916" xr:uid="{00000000-0005-0000-0000-000026BC0000}"/>
    <cellStyle name="Total 2 2 4 2 15" xfId="47917" xr:uid="{00000000-0005-0000-0000-000027BC0000}"/>
    <cellStyle name="Total 2 2 4 2 15 2" xfId="47918" xr:uid="{00000000-0005-0000-0000-000028BC0000}"/>
    <cellStyle name="Total 2 2 4 2 15 3" xfId="47919" xr:uid="{00000000-0005-0000-0000-000029BC0000}"/>
    <cellStyle name="Total 2 2 4 2 16" xfId="47920" xr:uid="{00000000-0005-0000-0000-00002ABC0000}"/>
    <cellStyle name="Total 2 2 4 2 16 2" xfId="47921" xr:uid="{00000000-0005-0000-0000-00002BBC0000}"/>
    <cellStyle name="Total 2 2 4 2 16 3" xfId="47922" xr:uid="{00000000-0005-0000-0000-00002CBC0000}"/>
    <cellStyle name="Total 2 2 4 2 17" xfId="47923" xr:uid="{00000000-0005-0000-0000-00002DBC0000}"/>
    <cellStyle name="Total 2 2 4 2 17 2" xfId="47924" xr:uid="{00000000-0005-0000-0000-00002EBC0000}"/>
    <cellStyle name="Total 2 2 4 2 17 3" xfId="47925" xr:uid="{00000000-0005-0000-0000-00002FBC0000}"/>
    <cellStyle name="Total 2 2 4 2 18" xfId="47926" xr:uid="{00000000-0005-0000-0000-000030BC0000}"/>
    <cellStyle name="Total 2 2 4 2 18 2" xfId="47927" xr:uid="{00000000-0005-0000-0000-000031BC0000}"/>
    <cellStyle name="Total 2 2 4 2 18 3" xfId="47928" xr:uid="{00000000-0005-0000-0000-000032BC0000}"/>
    <cellStyle name="Total 2 2 4 2 19" xfId="47929" xr:uid="{00000000-0005-0000-0000-000033BC0000}"/>
    <cellStyle name="Total 2 2 4 2 2" xfId="47930" xr:uid="{00000000-0005-0000-0000-000034BC0000}"/>
    <cellStyle name="Total 2 2 4 2 2 10" xfId="47931" xr:uid="{00000000-0005-0000-0000-000035BC0000}"/>
    <cellStyle name="Total 2 2 4 2 2 11" xfId="47932" xr:uid="{00000000-0005-0000-0000-000036BC0000}"/>
    <cellStyle name="Total 2 2 4 2 2 12" xfId="47933" xr:uid="{00000000-0005-0000-0000-000037BC0000}"/>
    <cellStyle name="Total 2 2 4 2 2 2" xfId="47934" xr:uid="{00000000-0005-0000-0000-000038BC0000}"/>
    <cellStyle name="Total 2 2 4 2 2 2 2" xfId="47935" xr:uid="{00000000-0005-0000-0000-000039BC0000}"/>
    <cellStyle name="Total 2 2 4 2 2 2 3" xfId="47936" xr:uid="{00000000-0005-0000-0000-00003ABC0000}"/>
    <cellStyle name="Total 2 2 4 2 2 3" xfId="47937" xr:uid="{00000000-0005-0000-0000-00003BBC0000}"/>
    <cellStyle name="Total 2 2 4 2 2 3 2" xfId="47938" xr:uid="{00000000-0005-0000-0000-00003CBC0000}"/>
    <cellStyle name="Total 2 2 4 2 2 3 3" xfId="47939" xr:uid="{00000000-0005-0000-0000-00003DBC0000}"/>
    <cellStyle name="Total 2 2 4 2 2 4" xfId="47940" xr:uid="{00000000-0005-0000-0000-00003EBC0000}"/>
    <cellStyle name="Total 2 2 4 2 2 4 2" xfId="47941" xr:uid="{00000000-0005-0000-0000-00003FBC0000}"/>
    <cellStyle name="Total 2 2 4 2 2 4 3" xfId="47942" xr:uid="{00000000-0005-0000-0000-000040BC0000}"/>
    <cellStyle name="Total 2 2 4 2 2 5" xfId="47943" xr:uid="{00000000-0005-0000-0000-000041BC0000}"/>
    <cellStyle name="Total 2 2 4 2 2 5 2" xfId="47944" xr:uid="{00000000-0005-0000-0000-000042BC0000}"/>
    <cellStyle name="Total 2 2 4 2 2 5 3" xfId="47945" xr:uid="{00000000-0005-0000-0000-000043BC0000}"/>
    <cellStyle name="Total 2 2 4 2 2 6" xfId="47946" xr:uid="{00000000-0005-0000-0000-000044BC0000}"/>
    <cellStyle name="Total 2 2 4 2 2 6 2" xfId="47947" xr:uid="{00000000-0005-0000-0000-000045BC0000}"/>
    <cellStyle name="Total 2 2 4 2 2 6 3" xfId="47948" xr:uid="{00000000-0005-0000-0000-000046BC0000}"/>
    <cellStyle name="Total 2 2 4 2 2 7" xfId="47949" xr:uid="{00000000-0005-0000-0000-000047BC0000}"/>
    <cellStyle name="Total 2 2 4 2 2 7 2" xfId="47950" xr:uid="{00000000-0005-0000-0000-000048BC0000}"/>
    <cellStyle name="Total 2 2 4 2 2 7 3" xfId="47951" xr:uid="{00000000-0005-0000-0000-000049BC0000}"/>
    <cellStyle name="Total 2 2 4 2 2 8" xfId="47952" xr:uid="{00000000-0005-0000-0000-00004ABC0000}"/>
    <cellStyle name="Total 2 2 4 2 2 8 2" xfId="47953" xr:uid="{00000000-0005-0000-0000-00004BBC0000}"/>
    <cellStyle name="Total 2 2 4 2 2 8 3" xfId="47954" xr:uid="{00000000-0005-0000-0000-00004CBC0000}"/>
    <cellStyle name="Total 2 2 4 2 2 9" xfId="47955" xr:uid="{00000000-0005-0000-0000-00004DBC0000}"/>
    <cellStyle name="Total 2 2 4 2 2 9 2" xfId="47956" xr:uid="{00000000-0005-0000-0000-00004EBC0000}"/>
    <cellStyle name="Total 2 2 4 2 2 9 3" xfId="47957" xr:uid="{00000000-0005-0000-0000-00004FBC0000}"/>
    <cellStyle name="Total 2 2 4 2 20" xfId="47958" xr:uid="{00000000-0005-0000-0000-000050BC0000}"/>
    <cellStyle name="Total 2 2 4 2 21" xfId="47959" xr:uid="{00000000-0005-0000-0000-000051BC0000}"/>
    <cellStyle name="Total 2 2 4 2 3" xfId="47960" xr:uid="{00000000-0005-0000-0000-000052BC0000}"/>
    <cellStyle name="Total 2 2 4 2 3 10" xfId="47961" xr:uid="{00000000-0005-0000-0000-000053BC0000}"/>
    <cellStyle name="Total 2 2 4 2 3 11" xfId="47962" xr:uid="{00000000-0005-0000-0000-000054BC0000}"/>
    <cellStyle name="Total 2 2 4 2 3 12" xfId="47963" xr:uid="{00000000-0005-0000-0000-000055BC0000}"/>
    <cellStyle name="Total 2 2 4 2 3 2" xfId="47964" xr:uid="{00000000-0005-0000-0000-000056BC0000}"/>
    <cellStyle name="Total 2 2 4 2 3 2 2" xfId="47965" xr:uid="{00000000-0005-0000-0000-000057BC0000}"/>
    <cellStyle name="Total 2 2 4 2 3 2 3" xfId="47966" xr:uid="{00000000-0005-0000-0000-000058BC0000}"/>
    <cellStyle name="Total 2 2 4 2 3 3" xfId="47967" xr:uid="{00000000-0005-0000-0000-000059BC0000}"/>
    <cellStyle name="Total 2 2 4 2 3 3 2" xfId="47968" xr:uid="{00000000-0005-0000-0000-00005ABC0000}"/>
    <cellStyle name="Total 2 2 4 2 3 3 3" xfId="47969" xr:uid="{00000000-0005-0000-0000-00005BBC0000}"/>
    <cellStyle name="Total 2 2 4 2 3 4" xfId="47970" xr:uid="{00000000-0005-0000-0000-00005CBC0000}"/>
    <cellStyle name="Total 2 2 4 2 3 4 2" xfId="47971" xr:uid="{00000000-0005-0000-0000-00005DBC0000}"/>
    <cellStyle name="Total 2 2 4 2 3 4 3" xfId="47972" xr:uid="{00000000-0005-0000-0000-00005EBC0000}"/>
    <cellStyle name="Total 2 2 4 2 3 5" xfId="47973" xr:uid="{00000000-0005-0000-0000-00005FBC0000}"/>
    <cellStyle name="Total 2 2 4 2 3 5 2" xfId="47974" xr:uid="{00000000-0005-0000-0000-000060BC0000}"/>
    <cellStyle name="Total 2 2 4 2 3 5 3" xfId="47975" xr:uid="{00000000-0005-0000-0000-000061BC0000}"/>
    <cellStyle name="Total 2 2 4 2 3 6" xfId="47976" xr:uid="{00000000-0005-0000-0000-000062BC0000}"/>
    <cellStyle name="Total 2 2 4 2 3 6 2" xfId="47977" xr:uid="{00000000-0005-0000-0000-000063BC0000}"/>
    <cellStyle name="Total 2 2 4 2 3 6 3" xfId="47978" xr:uid="{00000000-0005-0000-0000-000064BC0000}"/>
    <cellStyle name="Total 2 2 4 2 3 7" xfId="47979" xr:uid="{00000000-0005-0000-0000-000065BC0000}"/>
    <cellStyle name="Total 2 2 4 2 3 7 2" xfId="47980" xr:uid="{00000000-0005-0000-0000-000066BC0000}"/>
    <cellStyle name="Total 2 2 4 2 3 7 3" xfId="47981" xr:uid="{00000000-0005-0000-0000-000067BC0000}"/>
    <cellStyle name="Total 2 2 4 2 3 8" xfId="47982" xr:uid="{00000000-0005-0000-0000-000068BC0000}"/>
    <cellStyle name="Total 2 2 4 2 3 8 2" xfId="47983" xr:uid="{00000000-0005-0000-0000-000069BC0000}"/>
    <cellStyle name="Total 2 2 4 2 3 8 3" xfId="47984" xr:uid="{00000000-0005-0000-0000-00006ABC0000}"/>
    <cellStyle name="Total 2 2 4 2 3 9" xfId="47985" xr:uid="{00000000-0005-0000-0000-00006BBC0000}"/>
    <cellStyle name="Total 2 2 4 2 3 9 2" xfId="47986" xr:uid="{00000000-0005-0000-0000-00006CBC0000}"/>
    <cellStyle name="Total 2 2 4 2 3 9 3" xfId="47987" xr:uid="{00000000-0005-0000-0000-00006DBC0000}"/>
    <cellStyle name="Total 2 2 4 2 4" xfId="47988" xr:uid="{00000000-0005-0000-0000-00006EBC0000}"/>
    <cellStyle name="Total 2 2 4 2 4 10" xfId="47989" xr:uid="{00000000-0005-0000-0000-00006FBC0000}"/>
    <cellStyle name="Total 2 2 4 2 4 11" xfId="47990" xr:uid="{00000000-0005-0000-0000-000070BC0000}"/>
    <cellStyle name="Total 2 2 4 2 4 12" xfId="47991" xr:uid="{00000000-0005-0000-0000-000071BC0000}"/>
    <cellStyle name="Total 2 2 4 2 4 2" xfId="47992" xr:uid="{00000000-0005-0000-0000-000072BC0000}"/>
    <cellStyle name="Total 2 2 4 2 4 2 2" xfId="47993" xr:uid="{00000000-0005-0000-0000-000073BC0000}"/>
    <cellStyle name="Total 2 2 4 2 4 2 3" xfId="47994" xr:uid="{00000000-0005-0000-0000-000074BC0000}"/>
    <cellStyle name="Total 2 2 4 2 4 3" xfId="47995" xr:uid="{00000000-0005-0000-0000-000075BC0000}"/>
    <cellStyle name="Total 2 2 4 2 4 3 2" xfId="47996" xr:uid="{00000000-0005-0000-0000-000076BC0000}"/>
    <cellStyle name="Total 2 2 4 2 4 3 3" xfId="47997" xr:uid="{00000000-0005-0000-0000-000077BC0000}"/>
    <cellStyle name="Total 2 2 4 2 4 4" xfId="47998" xr:uid="{00000000-0005-0000-0000-000078BC0000}"/>
    <cellStyle name="Total 2 2 4 2 4 4 2" xfId="47999" xr:uid="{00000000-0005-0000-0000-000079BC0000}"/>
    <cellStyle name="Total 2 2 4 2 4 4 3" xfId="48000" xr:uid="{00000000-0005-0000-0000-00007ABC0000}"/>
    <cellStyle name="Total 2 2 4 2 4 5" xfId="48001" xr:uid="{00000000-0005-0000-0000-00007BBC0000}"/>
    <cellStyle name="Total 2 2 4 2 4 5 2" xfId="48002" xr:uid="{00000000-0005-0000-0000-00007CBC0000}"/>
    <cellStyle name="Total 2 2 4 2 4 5 3" xfId="48003" xr:uid="{00000000-0005-0000-0000-00007DBC0000}"/>
    <cellStyle name="Total 2 2 4 2 4 6" xfId="48004" xr:uid="{00000000-0005-0000-0000-00007EBC0000}"/>
    <cellStyle name="Total 2 2 4 2 4 6 2" xfId="48005" xr:uid="{00000000-0005-0000-0000-00007FBC0000}"/>
    <cellStyle name="Total 2 2 4 2 4 6 3" xfId="48006" xr:uid="{00000000-0005-0000-0000-000080BC0000}"/>
    <cellStyle name="Total 2 2 4 2 4 7" xfId="48007" xr:uid="{00000000-0005-0000-0000-000081BC0000}"/>
    <cellStyle name="Total 2 2 4 2 4 7 2" xfId="48008" xr:uid="{00000000-0005-0000-0000-000082BC0000}"/>
    <cellStyle name="Total 2 2 4 2 4 7 3" xfId="48009" xr:uid="{00000000-0005-0000-0000-000083BC0000}"/>
    <cellStyle name="Total 2 2 4 2 4 8" xfId="48010" xr:uid="{00000000-0005-0000-0000-000084BC0000}"/>
    <cellStyle name="Total 2 2 4 2 4 8 2" xfId="48011" xr:uid="{00000000-0005-0000-0000-000085BC0000}"/>
    <cellStyle name="Total 2 2 4 2 4 8 3" xfId="48012" xr:uid="{00000000-0005-0000-0000-000086BC0000}"/>
    <cellStyle name="Total 2 2 4 2 4 9" xfId="48013" xr:uid="{00000000-0005-0000-0000-000087BC0000}"/>
    <cellStyle name="Total 2 2 4 2 4 9 2" xfId="48014" xr:uid="{00000000-0005-0000-0000-000088BC0000}"/>
    <cellStyle name="Total 2 2 4 2 4 9 3" xfId="48015" xr:uid="{00000000-0005-0000-0000-000089BC0000}"/>
    <cellStyle name="Total 2 2 4 2 5" xfId="48016" xr:uid="{00000000-0005-0000-0000-00008ABC0000}"/>
    <cellStyle name="Total 2 2 4 2 5 10" xfId="48017" xr:uid="{00000000-0005-0000-0000-00008BBC0000}"/>
    <cellStyle name="Total 2 2 4 2 5 11" xfId="48018" xr:uid="{00000000-0005-0000-0000-00008CBC0000}"/>
    <cellStyle name="Total 2 2 4 2 5 12" xfId="48019" xr:uid="{00000000-0005-0000-0000-00008DBC0000}"/>
    <cellStyle name="Total 2 2 4 2 5 2" xfId="48020" xr:uid="{00000000-0005-0000-0000-00008EBC0000}"/>
    <cellStyle name="Total 2 2 4 2 5 2 2" xfId="48021" xr:uid="{00000000-0005-0000-0000-00008FBC0000}"/>
    <cellStyle name="Total 2 2 4 2 5 2 3" xfId="48022" xr:uid="{00000000-0005-0000-0000-000090BC0000}"/>
    <cellStyle name="Total 2 2 4 2 5 3" xfId="48023" xr:uid="{00000000-0005-0000-0000-000091BC0000}"/>
    <cellStyle name="Total 2 2 4 2 5 3 2" xfId="48024" xr:uid="{00000000-0005-0000-0000-000092BC0000}"/>
    <cellStyle name="Total 2 2 4 2 5 3 3" xfId="48025" xr:uid="{00000000-0005-0000-0000-000093BC0000}"/>
    <cellStyle name="Total 2 2 4 2 5 4" xfId="48026" xr:uid="{00000000-0005-0000-0000-000094BC0000}"/>
    <cellStyle name="Total 2 2 4 2 5 4 2" xfId="48027" xr:uid="{00000000-0005-0000-0000-000095BC0000}"/>
    <cellStyle name="Total 2 2 4 2 5 4 3" xfId="48028" xr:uid="{00000000-0005-0000-0000-000096BC0000}"/>
    <cellStyle name="Total 2 2 4 2 5 5" xfId="48029" xr:uid="{00000000-0005-0000-0000-000097BC0000}"/>
    <cellStyle name="Total 2 2 4 2 5 5 2" xfId="48030" xr:uid="{00000000-0005-0000-0000-000098BC0000}"/>
    <cellStyle name="Total 2 2 4 2 5 5 3" xfId="48031" xr:uid="{00000000-0005-0000-0000-000099BC0000}"/>
    <cellStyle name="Total 2 2 4 2 5 6" xfId="48032" xr:uid="{00000000-0005-0000-0000-00009ABC0000}"/>
    <cellStyle name="Total 2 2 4 2 5 6 2" xfId="48033" xr:uid="{00000000-0005-0000-0000-00009BBC0000}"/>
    <cellStyle name="Total 2 2 4 2 5 6 3" xfId="48034" xr:uid="{00000000-0005-0000-0000-00009CBC0000}"/>
    <cellStyle name="Total 2 2 4 2 5 7" xfId="48035" xr:uid="{00000000-0005-0000-0000-00009DBC0000}"/>
    <cellStyle name="Total 2 2 4 2 5 7 2" xfId="48036" xr:uid="{00000000-0005-0000-0000-00009EBC0000}"/>
    <cellStyle name="Total 2 2 4 2 5 7 3" xfId="48037" xr:uid="{00000000-0005-0000-0000-00009FBC0000}"/>
    <cellStyle name="Total 2 2 4 2 5 8" xfId="48038" xr:uid="{00000000-0005-0000-0000-0000A0BC0000}"/>
    <cellStyle name="Total 2 2 4 2 5 8 2" xfId="48039" xr:uid="{00000000-0005-0000-0000-0000A1BC0000}"/>
    <cellStyle name="Total 2 2 4 2 5 8 3" xfId="48040" xr:uid="{00000000-0005-0000-0000-0000A2BC0000}"/>
    <cellStyle name="Total 2 2 4 2 5 9" xfId="48041" xr:uid="{00000000-0005-0000-0000-0000A3BC0000}"/>
    <cellStyle name="Total 2 2 4 2 5 9 2" xfId="48042" xr:uid="{00000000-0005-0000-0000-0000A4BC0000}"/>
    <cellStyle name="Total 2 2 4 2 5 9 3" xfId="48043" xr:uid="{00000000-0005-0000-0000-0000A5BC0000}"/>
    <cellStyle name="Total 2 2 4 2 6" xfId="48044" xr:uid="{00000000-0005-0000-0000-0000A6BC0000}"/>
    <cellStyle name="Total 2 2 4 2 6 10" xfId="48045" xr:uid="{00000000-0005-0000-0000-0000A7BC0000}"/>
    <cellStyle name="Total 2 2 4 2 6 11" xfId="48046" xr:uid="{00000000-0005-0000-0000-0000A8BC0000}"/>
    <cellStyle name="Total 2 2 4 2 6 12" xfId="48047" xr:uid="{00000000-0005-0000-0000-0000A9BC0000}"/>
    <cellStyle name="Total 2 2 4 2 6 2" xfId="48048" xr:uid="{00000000-0005-0000-0000-0000AABC0000}"/>
    <cellStyle name="Total 2 2 4 2 6 2 2" xfId="48049" xr:uid="{00000000-0005-0000-0000-0000ABBC0000}"/>
    <cellStyle name="Total 2 2 4 2 6 2 3" xfId="48050" xr:uid="{00000000-0005-0000-0000-0000ACBC0000}"/>
    <cellStyle name="Total 2 2 4 2 6 3" xfId="48051" xr:uid="{00000000-0005-0000-0000-0000ADBC0000}"/>
    <cellStyle name="Total 2 2 4 2 6 3 2" xfId="48052" xr:uid="{00000000-0005-0000-0000-0000AEBC0000}"/>
    <cellStyle name="Total 2 2 4 2 6 3 3" xfId="48053" xr:uid="{00000000-0005-0000-0000-0000AFBC0000}"/>
    <cellStyle name="Total 2 2 4 2 6 4" xfId="48054" xr:uid="{00000000-0005-0000-0000-0000B0BC0000}"/>
    <cellStyle name="Total 2 2 4 2 6 4 2" xfId="48055" xr:uid="{00000000-0005-0000-0000-0000B1BC0000}"/>
    <cellStyle name="Total 2 2 4 2 6 4 3" xfId="48056" xr:uid="{00000000-0005-0000-0000-0000B2BC0000}"/>
    <cellStyle name="Total 2 2 4 2 6 5" xfId="48057" xr:uid="{00000000-0005-0000-0000-0000B3BC0000}"/>
    <cellStyle name="Total 2 2 4 2 6 5 2" xfId="48058" xr:uid="{00000000-0005-0000-0000-0000B4BC0000}"/>
    <cellStyle name="Total 2 2 4 2 6 5 3" xfId="48059" xr:uid="{00000000-0005-0000-0000-0000B5BC0000}"/>
    <cellStyle name="Total 2 2 4 2 6 6" xfId="48060" xr:uid="{00000000-0005-0000-0000-0000B6BC0000}"/>
    <cellStyle name="Total 2 2 4 2 6 6 2" xfId="48061" xr:uid="{00000000-0005-0000-0000-0000B7BC0000}"/>
    <cellStyle name="Total 2 2 4 2 6 6 3" xfId="48062" xr:uid="{00000000-0005-0000-0000-0000B8BC0000}"/>
    <cellStyle name="Total 2 2 4 2 6 7" xfId="48063" xr:uid="{00000000-0005-0000-0000-0000B9BC0000}"/>
    <cellStyle name="Total 2 2 4 2 6 7 2" xfId="48064" xr:uid="{00000000-0005-0000-0000-0000BABC0000}"/>
    <cellStyle name="Total 2 2 4 2 6 7 3" xfId="48065" xr:uid="{00000000-0005-0000-0000-0000BBBC0000}"/>
    <cellStyle name="Total 2 2 4 2 6 8" xfId="48066" xr:uid="{00000000-0005-0000-0000-0000BCBC0000}"/>
    <cellStyle name="Total 2 2 4 2 6 8 2" xfId="48067" xr:uid="{00000000-0005-0000-0000-0000BDBC0000}"/>
    <cellStyle name="Total 2 2 4 2 6 8 3" xfId="48068" xr:uid="{00000000-0005-0000-0000-0000BEBC0000}"/>
    <cellStyle name="Total 2 2 4 2 6 9" xfId="48069" xr:uid="{00000000-0005-0000-0000-0000BFBC0000}"/>
    <cellStyle name="Total 2 2 4 2 6 9 2" xfId="48070" xr:uid="{00000000-0005-0000-0000-0000C0BC0000}"/>
    <cellStyle name="Total 2 2 4 2 6 9 3" xfId="48071" xr:uid="{00000000-0005-0000-0000-0000C1BC0000}"/>
    <cellStyle name="Total 2 2 4 2 7" xfId="48072" xr:uid="{00000000-0005-0000-0000-0000C2BC0000}"/>
    <cellStyle name="Total 2 2 4 2 7 10" xfId="48073" xr:uid="{00000000-0005-0000-0000-0000C3BC0000}"/>
    <cellStyle name="Total 2 2 4 2 7 11" xfId="48074" xr:uid="{00000000-0005-0000-0000-0000C4BC0000}"/>
    <cellStyle name="Total 2 2 4 2 7 12" xfId="48075" xr:uid="{00000000-0005-0000-0000-0000C5BC0000}"/>
    <cellStyle name="Total 2 2 4 2 7 2" xfId="48076" xr:uid="{00000000-0005-0000-0000-0000C6BC0000}"/>
    <cellStyle name="Total 2 2 4 2 7 2 2" xfId="48077" xr:uid="{00000000-0005-0000-0000-0000C7BC0000}"/>
    <cellStyle name="Total 2 2 4 2 7 2 3" xfId="48078" xr:uid="{00000000-0005-0000-0000-0000C8BC0000}"/>
    <cellStyle name="Total 2 2 4 2 7 3" xfId="48079" xr:uid="{00000000-0005-0000-0000-0000C9BC0000}"/>
    <cellStyle name="Total 2 2 4 2 7 3 2" xfId="48080" xr:uid="{00000000-0005-0000-0000-0000CABC0000}"/>
    <cellStyle name="Total 2 2 4 2 7 3 3" xfId="48081" xr:uid="{00000000-0005-0000-0000-0000CBBC0000}"/>
    <cellStyle name="Total 2 2 4 2 7 4" xfId="48082" xr:uid="{00000000-0005-0000-0000-0000CCBC0000}"/>
    <cellStyle name="Total 2 2 4 2 7 4 2" xfId="48083" xr:uid="{00000000-0005-0000-0000-0000CDBC0000}"/>
    <cellStyle name="Total 2 2 4 2 7 4 3" xfId="48084" xr:uid="{00000000-0005-0000-0000-0000CEBC0000}"/>
    <cellStyle name="Total 2 2 4 2 7 5" xfId="48085" xr:uid="{00000000-0005-0000-0000-0000CFBC0000}"/>
    <cellStyle name="Total 2 2 4 2 7 5 2" xfId="48086" xr:uid="{00000000-0005-0000-0000-0000D0BC0000}"/>
    <cellStyle name="Total 2 2 4 2 7 5 3" xfId="48087" xr:uid="{00000000-0005-0000-0000-0000D1BC0000}"/>
    <cellStyle name="Total 2 2 4 2 7 6" xfId="48088" xr:uid="{00000000-0005-0000-0000-0000D2BC0000}"/>
    <cellStyle name="Total 2 2 4 2 7 6 2" xfId="48089" xr:uid="{00000000-0005-0000-0000-0000D3BC0000}"/>
    <cellStyle name="Total 2 2 4 2 7 6 3" xfId="48090" xr:uid="{00000000-0005-0000-0000-0000D4BC0000}"/>
    <cellStyle name="Total 2 2 4 2 7 7" xfId="48091" xr:uid="{00000000-0005-0000-0000-0000D5BC0000}"/>
    <cellStyle name="Total 2 2 4 2 7 7 2" xfId="48092" xr:uid="{00000000-0005-0000-0000-0000D6BC0000}"/>
    <cellStyle name="Total 2 2 4 2 7 7 3" xfId="48093" xr:uid="{00000000-0005-0000-0000-0000D7BC0000}"/>
    <cellStyle name="Total 2 2 4 2 7 8" xfId="48094" xr:uid="{00000000-0005-0000-0000-0000D8BC0000}"/>
    <cellStyle name="Total 2 2 4 2 7 8 2" xfId="48095" xr:uid="{00000000-0005-0000-0000-0000D9BC0000}"/>
    <cellStyle name="Total 2 2 4 2 7 8 3" xfId="48096" xr:uid="{00000000-0005-0000-0000-0000DABC0000}"/>
    <cellStyle name="Total 2 2 4 2 7 9" xfId="48097" xr:uid="{00000000-0005-0000-0000-0000DBBC0000}"/>
    <cellStyle name="Total 2 2 4 2 7 9 2" xfId="48098" xr:uid="{00000000-0005-0000-0000-0000DCBC0000}"/>
    <cellStyle name="Total 2 2 4 2 7 9 3" xfId="48099" xr:uid="{00000000-0005-0000-0000-0000DDBC0000}"/>
    <cellStyle name="Total 2 2 4 2 8" xfId="48100" xr:uid="{00000000-0005-0000-0000-0000DEBC0000}"/>
    <cellStyle name="Total 2 2 4 2 8 10" xfId="48101" xr:uid="{00000000-0005-0000-0000-0000DFBC0000}"/>
    <cellStyle name="Total 2 2 4 2 8 11" xfId="48102" xr:uid="{00000000-0005-0000-0000-0000E0BC0000}"/>
    <cellStyle name="Total 2 2 4 2 8 12" xfId="48103" xr:uid="{00000000-0005-0000-0000-0000E1BC0000}"/>
    <cellStyle name="Total 2 2 4 2 8 2" xfId="48104" xr:uid="{00000000-0005-0000-0000-0000E2BC0000}"/>
    <cellStyle name="Total 2 2 4 2 8 2 2" xfId="48105" xr:uid="{00000000-0005-0000-0000-0000E3BC0000}"/>
    <cellStyle name="Total 2 2 4 2 8 2 3" xfId="48106" xr:uid="{00000000-0005-0000-0000-0000E4BC0000}"/>
    <cellStyle name="Total 2 2 4 2 8 3" xfId="48107" xr:uid="{00000000-0005-0000-0000-0000E5BC0000}"/>
    <cellStyle name="Total 2 2 4 2 8 3 2" xfId="48108" xr:uid="{00000000-0005-0000-0000-0000E6BC0000}"/>
    <cellStyle name="Total 2 2 4 2 8 3 3" xfId="48109" xr:uid="{00000000-0005-0000-0000-0000E7BC0000}"/>
    <cellStyle name="Total 2 2 4 2 8 4" xfId="48110" xr:uid="{00000000-0005-0000-0000-0000E8BC0000}"/>
    <cellStyle name="Total 2 2 4 2 8 4 2" xfId="48111" xr:uid="{00000000-0005-0000-0000-0000E9BC0000}"/>
    <cellStyle name="Total 2 2 4 2 8 4 3" xfId="48112" xr:uid="{00000000-0005-0000-0000-0000EABC0000}"/>
    <cellStyle name="Total 2 2 4 2 8 5" xfId="48113" xr:uid="{00000000-0005-0000-0000-0000EBBC0000}"/>
    <cellStyle name="Total 2 2 4 2 8 5 2" xfId="48114" xr:uid="{00000000-0005-0000-0000-0000ECBC0000}"/>
    <cellStyle name="Total 2 2 4 2 8 5 3" xfId="48115" xr:uid="{00000000-0005-0000-0000-0000EDBC0000}"/>
    <cellStyle name="Total 2 2 4 2 8 6" xfId="48116" xr:uid="{00000000-0005-0000-0000-0000EEBC0000}"/>
    <cellStyle name="Total 2 2 4 2 8 6 2" xfId="48117" xr:uid="{00000000-0005-0000-0000-0000EFBC0000}"/>
    <cellStyle name="Total 2 2 4 2 8 6 3" xfId="48118" xr:uid="{00000000-0005-0000-0000-0000F0BC0000}"/>
    <cellStyle name="Total 2 2 4 2 8 7" xfId="48119" xr:uid="{00000000-0005-0000-0000-0000F1BC0000}"/>
    <cellStyle name="Total 2 2 4 2 8 7 2" xfId="48120" xr:uid="{00000000-0005-0000-0000-0000F2BC0000}"/>
    <cellStyle name="Total 2 2 4 2 8 7 3" xfId="48121" xr:uid="{00000000-0005-0000-0000-0000F3BC0000}"/>
    <cellStyle name="Total 2 2 4 2 8 8" xfId="48122" xr:uid="{00000000-0005-0000-0000-0000F4BC0000}"/>
    <cellStyle name="Total 2 2 4 2 8 8 2" xfId="48123" xr:uid="{00000000-0005-0000-0000-0000F5BC0000}"/>
    <cellStyle name="Total 2 2 4 2 8 8 3" xfId="48124" xr:uid="{00000000-0005-0000-0000-0000F6BC0000}"/>
    <cellStyle name="Total 2 2 4 2 8 9" xfId="48125" xr:uid="{00000000-0005-0000-0000-0000F7BC0000}"/>
    <cellStyle name="Total 2 2 4 2 8 9 2" xfId="48126" xr:uid="{00000000-0005-0000-0000-0000F8BC0000}"/>
    <cellStyle name="Total 2 2 4 2 8 9 3" xfId="48127" xr:uid="{00000000-0005-0000-0000-0000F9BC0000}"/>
    <cellStyle name="Total 2 2 4 2 9" xfId="48128" xr:uid="{00000000-0005-0000-0000-0000FABC0000}"/>
    <cellStyle name="Total 2 2 4 2 9 10" xfId="48129" xr:uid="{00000000-0005-0000-0000-0000FBBC0000}"/>
    <cellStyle name="Total 2 2 4 2 9 11" xfId="48130" xr:uid="{00000000-0005-0000-0000-0000FCBC0000}"/>
    <cellStyle name="Total 2 2 4 2 9 12" xfId="48131" xr:uid="{00000000-0005-0000-0000-0000FDBC0000}"/>
    <cellStyle name="Total 2 2 4 2 9 2" xfId="48132" xr:uid="{00000000-0005-0000-0000-0000FEBC0000}"/>
    <cellStyle name="Total 2 2 4 2 9 2 2" xfId="48133" xr:uid="{00000000-0005-0000-0000-0000FFBC0000}"/>
    <cellStyle name="Total 2 2 4 2 9 2 3" xfId="48134" xr:uid="{00000000-0005-0000-0000-000000BD0000}"/>
    <cellStyle name="Total 2 2 4 2 9 3" xfId="48135" xr:uid="{00000000-0005-0000-0000-000001BD0000}"/>
    <cellStyle name="Total 2 2 4 2 9 3 2" xfId="48136" xr:uid="{00000000-0005-0000-0000-000002BD0000}"/>
    <cellStyle name="Total 2 2 4 2 9 3 3" xfId="48137" xr:uid="{00000000-0005-0000-0000-000003BD0000}"/>
    <cellStyle name="Total 2 2 4 2 9 4" xfId="48138" xr:uid="{00000000-0005-0000-0000-000004BD0000}"/>
    <cellStyle name="Total 2 2 4 2 9 4 2" xfId="48139" xr:uid="{00000000-0005-0000-0000-000005BD0000}"/>
    <cellStyle name="Total 2 2 4 2 9 4 3" xfId="48140" xr:uid="{00000000-0005-0000-0000-000006BD0000}"/>
    <cellStyle name="Total 2 2 4 2 9 5" xfId="48141" xr:uid="{00000000-0005-0000-0000-000007BD0000}"/>
    <cellStyle name="Total 2 2 4 2 9 5 2" xfId="48142" xr:uid="{00000000-0005-0000-0000-000008BD0000}"/>
    <cellStyle name="Total 2 2 4 2 9 5 3" xfId="48143" xr:uid="{00000000-0005-0000-0000-000009BD0000}"/>
    <cellStyle name="Total 2 2 4 2 9 6" xfId="48144" xr:uid="{00000000-0005-0000-0000-00000ABD0000}"/>
    <cellStyle name="Total 2 2 4 2 9 6 2" xfId="48145" xr:uid="{00000000-0005-0000-0000-00000BBD0000}"/>
    <cellStyle name="Total 2 2 4 2 9 6 3" xfId="48146" xr:uid="{00000000-0005-0000-0000-00000CBD0000}"/>
    <cellStyle name="Total 2 2 4 2 9 7" xfId="48147" xr:uid="{00000000-0005-0000-0000-00000DBD0000}"/>
    <cellStyle name="Total 2 2 4 2 9 7 2" xfId="48148" xr:uid="{00000000-0005-0000-0000-00000EBD0000}"/>
    <cellStyle name="Total 2 2 4 2 9 7 3" xfId="48149" xr:uid="{00000000-0005-0000-0000-00000FBD0000}"/>
    <cellStyle name="Total 2 2 4 2 9 8" xfId="48150" xr:uid="{00000000-0005-0000-0000-000010BD0000}"/>
    <cellStyle name="Total 2 2 4 2 9 8 2" xfId="48151" xr:uid="{00000000-0005-0000-0000-000011BD0000}"/>
    <cellStyle name="Total 2 2 4 2 9 8 3" xfId="48152" xr:uid="{00000000-0005-0000-0000-000012BD0000}"/>
    <cellStyle name="Total 2 2 4 2 9 9" xfId="48153" xr:uid="{00000000-0005-0000-0000-000013BD0000}"/>
    <cellStyle name="Total 2 2 4 2 9 9 2" xfId="48154" xr:uid="{00000000-0005-0000-0000-000014BD0000}"/>
    <cellStyle name="Total 2 2 4 2 9 9 3" xfId="48155" xr:uid="{00000000-0005-0000-0000-000015BD0000}"/>
    <cellStyle name="Total 2 2 4 3" xfId="48156" xr:uid="{00000000-0005-0000-0000-000016BD0000}"/>
    <cellStyle name="Total 2 2 4 3 10" xfId="48157" xr:uid="{00000000-0005-0000-0000-000017BD0000}"/>
    <cellStyle name="Total 2 2 4 3 11" xfId="48158" xr:uid="{00000000-0005-0000-0000-000018BD0000}"/>
    <cellStyle name="Total 2 2 4 3 12" xfId="48159" xr:uid="{00000000-0005-0000-0000-000019BD0000}"/>
    <cellStyle name="Total 2 2 4 3 2" xfId="48160" xr:uid="{00000000-0005-0000-0000-00001ABD0000}"/>
    <cellStyle name="Total 2 2 4 3 2 2" xfId="48161" xr:uid="{00000000-0005-0000-0000-00001BBD0000}"/>
    <cellStyle name="Total 2 2 4 3 2 3" xfId="48162" xr:uid="{00000000-0005-0000-0000-00001CBD0000}"/>
    <cellStyle name="Total 2 2 4 3 3" xfId="48163" xr:uid="{00000000-0005-0000-0000-00001DBD0000}"/>
    <cellStyle name="Total 2 2 4 3 3 2" xfId="48164" xr:uid="{00000000-0005-0000-0000-00001EBD0000}"/>
    <cellStyle name="Total 2 2 4 3 3 3" xfId="48165" xr:uid="{00000000-0005-0000-0000-00001FBD0000}"/>
    <cellStyle name="Total 2 2 4 3 4" xfId="48166" xr:uid="{00000000-0005-0000-0000-000020BD0000}"/>
    <cellStyle name="Total 2 2 4 3 4 2" xfId="48167" xr:uid="{00000000-0005-0000-0000-000021BD0000}"/>
    <cellStyle name="Total 2 2 4 3 4 3" xfId="48168" xr:uid="{00000000-0005-0000-0000-000022BD0000}"/>
    <cellStyle name="Total 2 2 4 3 5" xfId="48169" xr:uid="{00000000-0005-0000-0000-000023BD0000}"/>
    <cellStyle name="Total 2 2 4 3 5 2" xfId="48170" xr:uid="{00000000-0005-0000-0000-000024BD0000}"/>
    <cellStyle name="Total 2 2 4 3 5 3" xfId="48171" xr:uid="{00000000-0005-0000-0000-000025BD0000}"/>
    <cellStyle name="Total 2 2 4 3 6" xfId="48172" xr:uid="{00000000-0005-0000-0000-000026BD0000}"/>
    <cellStyle name="Total 2 2 4 3 6 2" xfId="48173" xr:uid="{00000000-0005-0000-0000-000027BD0000}"/>
    <cellStyle name="Total 2 2 4 3 6 3" xfId="48174" xr:uid="{00000000-0005-0000-0000-000028BD0000}"/>
    <cellStyle name="Total 2 2 4 3 7" xfId="48175" xr:uid="{00000000-0005-0000-0000-000029BD0000}"/>
    <cellStyle name="Total 2 2 4 3 7 2" xfId="48176" xr:uid="{00000000-0005-0000-0000-00002ABD0000}"/>
    <cellStyle name="Total 2 2 4 3 7 3" xfId="48177" xr:uid="{00000000-0005-0000-0000-00002BBD0000}"/>
    <cellStyle name="Total 2 2 4 3 8" xfId="48178" xr:uid="{00000000-0005-0000-0000-00002CBD0000}"/>
    <cellStyle name="Total 2 2 4 3 8 2" xfId="48179" xr:uid="{00000000-0005-0000-0000-00002DBD0000}"/>
    <cellStyle name="Total 2 2 4 3 8 3" xfId="48180" xr:uid="{00000000-0005-0000-0000-00002EBD0000}"/>
    <cellStyle name="Total 2 2 4 3 9" xfId="48181" xr:uid="{00000000-0005-0000-0000-00002FBD0000}"/>
    <cellStyle name="Total 2 2 4 3 9 2" xfId="48182" xr:uid="{00000000-0005-0000-0000-000030BD0000}"/>
    <cellStyle name="Total 2 2 4 3 9 3" xfId="48183" xr:uid="{00000000-0005-0000-0000-000031BD0000}"/>
    <cellStyle name="Total 2 2 4 4" xfId="48184" xr:uid="{00000000-0005-0000-0000-000032BD0000}"/>
    <cellStyle name="Total 2 2 4 4 10" xfId="48185" xr:uid="{00000000-0005-0000-0000-000033BD0000}"/>
    <cellStyle name="Total 2 2 4 4 11" xfId="48186" xr:uid="{00000000-0005-0000-0000-000034BD0000}"/>
    <cellStyle name="Total 2 2 4 4 12" xfId="48187" xr:uid="{00000000-0005-0000-0000-000035BD0000}"/>
    <cellStyle name="Total 2 2 4 4 2" xfId="48188" xr:uid="{00000000-0005-0000-0000-000036BD0000}"/>
    <cellStyle name="Total 2 2 4 4 2 2" xfId="48189" xr:uid="{00000000-0005-0000-0000-000037BD0000}"/>
    <cellStyle name="Total 2 2 4 4 2 3" xfId="48190" xr:uid="{00000000-0005-0000-0000-000038BD0000}"/>
    <cellStyle name="Total 2 2 4 4 3" xfId="48191" xr:uid="{00000000-0005-0000-0000-000039BD0000}"/>
    <cellStyle name="Total 2 2 4 4 3 2" xfId="48192" xr:uid="{00000000-0005-0000-0000-00003ABD0000}"/>
    <cellStyle name="Total 2 2 4 4 3 3" xfId="48193" xr:uid="{00000000-0005-0000-0000-00003BBD0000}"/>
    <cellStyle name="Total 2 2 4 4 4" xfId="48194" xr:uid="{00000000-0005-0000-0000-00003CBD0000}"/>
    <cellStyle name="Total 2 2 4 4 4 2" xfId="48195" xr:uid="{00000000-0005-0000-0000-00003DBD0000}"/>
    <cellStyle name="Total 2 2 4 4 4 3" xfId="48196" xr:uid="{00000000-0005-0000-0000-00003EBD0000}"/>
    <cellStyle name="Total 2 2 4 4 5" xfId="48197" xr:uid="{00000000-0005-0000-0000-00003FBD0000}"/>
    <cellStyle name="Total 2 2 4 4 5 2" xfId="48198" xr:uid="{00000000-0005-0000-0000-000040BD0000}"/>
    <cellStyle name="Total 2 2 4 4 5 3" xfId="48199" xr:uid="{00000000-0005-0000-0000-000041BD0000}"/>
    <cellStyle name="Total 2 2 4 4 6" xfId="48200" xr:uid="{00000000-0005-0000-0000-000042BD0000}"/>
    <cellStyle name="Total 2 2 4 4 6 2" xfId="48201" xr:uid="{00000000-0005-0000-0000-000043BD0000}"/>
    <cellStyle name="Total 2 2 4 4 6 3" xfId="48202" xr:uid="{00000000-0005-0000-0000-000044BD0000}"/>
    <cellStyle name="Total 2 2 4 4 7" xfId="48203" xr:uid="{00000000-0005-0000-0000-000045BD0000}"/>
    <cellStyle name="Total 2 2 4 4 7 2" xfId="48204" xr:uid="{00000000-0005-0000-0000-000046BD0000}"/>
    <cellStyle name="Total 2 2 4 4 7 3" xfId="48205" xr:uid="{00000000-0005-0000-0000-000047BD0000}"/>
    <cellStyle name="Total 2 2 4 4 8" xfId="48206" xr:uid="{00000000-0005-0000-0000-000048BD0000}"/>
    <cellStyle name="Total 2 2 4 4 8 2" xfId="48207" xr:uid="{00000000-0005-0000-0000-000049BD0000}"/>
    <cellStyle name="Total 2 2 4 4 8 3" xfId="48208" xr:uid="{00000000-0005-0000-0000-00004ABD0000}"/>
    <cellStyle name="Total 2 2 4 4 9" xfId="48209" xr:uid="{00000000-0005-0000-0000-00004BBD0000}"/>
    <cellStyle name="Total 2 2 4 4 9 2" xfId="48210" xr:uid="{00000000-0005-0000-0000-00004CBD0000}"/>
    <cellStyle name="Total 2 2 4 4 9 3" xfId="48211" xr:uid="{00000000-0005-0000-0000-00004DBD0000}"/>
    <cellStyle name="Total 2 2 4 5" xfId="48212" xr:uid="{00000000-0005-0000-0000-00004EBD0000}"/>
    <cellStyle name="Total 2 2 4 5 10" xfId="48213" xr:uid="{00000000-0005-0000-0000-00004FBD0000}"/>
    <cellStyle name="Total 2 2 4 5 11" xfId="48214" xr:uid="{00000000-0005-0000-0000-000050BD0000}"/>
    <cellStyle name="Total 2 2 4 5 12" xfId="48215" xr:uid="{00000000-0005-0000-0000-000051BD0000}"/>
    <cellStyle name="Total 2 2 4 5 2" xfId="48216" xr:uid="{00000000-0005-0000-0000-000052BD0000}"/>
    <cellStyle name="Total 2 2 4 5 2 2" xfId="48217" xr:uid="{00000000-0005-0000-0000-000053BD0000}"/>
    <cellStyle name="Total 2 2 4 5 2 3" xfId="48218" xr:uid="{00000000-0005-0000-0000-000054BD0000}"/>
    <cellStyle name="Total 2 2 4 5 3" xfId="48219" xr:uid="{00000000-0005-0000-0000-000055BD0000}"/>
    <cellStyle name="Total 2 2 4 5 3 2" xfId="48220" xr:uid="{00000000-0005-0000-0000-000056BD0000}"/>
    <cellStyle name="Total 2 2 4 5 3 3" xfId="48221" xr:uid="{00000000-0005-0000-0000-000057BD0000}"/>
    <cellStyle name="Total 2 2 4 5 4" xfId="48222" xr:uid="{00000000-0005-0000-0000-000058BD0000}"/>
    <cellStyle name="Total 2 2 4 5 4 2" xfId="48223" xr:uid="{00000000-0005-0000-0000-000059BD0000}"/>
    <cellStyle name="Total 2 2 4 5 4 3" xfId="48224" xr:uid="{00000000-0005-0000-0000-00005ABD0000}"/>
    <cellStyle name="Total 2 2 4 5 5" xfId="48225" xr:uid="{00000000-0005-0000-0000-00005BBD0000}"/>
    <cellStyle name="Total 2 2 4 5 5 2" xfId="48226" xr:uid="{00000000-0005-0000-0000-00005CBD0000}"/>
    <cellStyle name="Total 2 2 4 5 5 3" xfId="48227" xr:uid="{00000000-0005-0000-0000-00005DBD0000}"/>
    <cellStyle name="Total 2 2 4 5 6" xfId="48228" xr:uid="{00000000-0005-0000-0000-00005EBD0000}"/>
    <cellStyle name="Total 2 2 4 5 6 2" xfId="48229" xr:uid="{00000000-0005-0000-0000-00005FBD0000}"/>
    <cellStyle name="Total 2 2 4 5 6 3" xfId="48230" xr:uid="{00000000-0005-0000-0000-000060BD0000}"/>
    <cellStyle name="Total 2 2 4 5 7" xfId="48231" xr:uid="{00000000-0005-0000-0000-000061BD0000}"/>
    <cellStyle name="Total 2 2 4 5 7 2" xfId="48232" xr:uid="{00000000-0005-0000-0000-000062BD0000}"/>
    <cellStyle name="Total 2 2 4 5 7 3" xfId="48233" xr:uid="{00000000-0005-0000-0000-000063BD0000}"/>
    <cellStyle name="Total 2 2 4 5 8" xfId="48234" xr:uid="{00000000-0005-0000-0000-000064BD0000}"/>
    <cellStyle name="Total 2 2 4 5 8 2" xfId="48235" xr:uid="{00000000-0005-0000-0000-000065BD0000}"/>
    <cellStyle name="Total 2 2 4 5 8 3" xfId="48236" xr:uid="{00000000-0005-0000-0000-000066BD0000}"/>
    <cellStyle name="Total 2 2 4 5 9" xfId="48237" xr:uid="{00000000-0005-0000-0000-000067BD0000}"/>
    <cellStyle name="Total 2 2 4 5 9 2" xfId="48238" xr:uid="{00000000-0005-0000-0000-000068BD0000}"/>
    <cellStyle name="Total 2 2 4 5 9 3" xfId="48239" xr:uid="{00000000-0005-0000-0000-000069BD0000}"/>
    <cellStyle name="Total 2 2 4 6" xfId="48240" xr:uid="{00000000-0005-0000-0000-00006ABD0000}"/>
    <cellStyle name="Total 2 2 4 6 2" xfId="48241" xr:uid="{00000000-0005-0000-0000-00006BBD0000}"/>
    <cellStyle name="Total 2 2 4 6 3" xfId="48242" xr:uid="{00000000-0005-0000-0000-00006CBD0000}"/>
    <cellStyle name="Total 2 2 4 7" xfId="48243" xr:uid="{00000000-0005-0000-0000-00006DBD0000}"/>
    <cellStyle name="Total 2 2 4 7 2" xfId="48244" xr:uid="{00000000-0005-0000-0000-00006EBD0000}"/>
    <cellStyle name="Total 2 2 4 7 3" xfId="48245" xr:uid="{00000000-0005-0000-0000-00006FBD0000}"/>
    <cellStyle name="Total 2 2 4 8" xfId="58236" xr:uid="{00000000-0005-0000-0000-000070BD0000}"/>
    <cellStyle name="Total 2 2 5" xfId="48246" xr:uid="{00000000-0005-0000-0000-000071BD0000}"/>
    <cellStyle name="Total 2 2 5 10" xfId="48247" xr:uid="{00000000-0005-0000-0000-000072BD0000}"/>
    <cellStyle name="Total 2 2 5 10 10" xfId="48248" xr:uid="{00000000-0005-0000-0000-000073BD0000}"/>
    <cellStyle name="Total 2 2 5 10 11" xfId="48249" xr:uid="{00000000-0005-0000-0000-000074BD0000}"/>
    <cellStyle name="Total 2 2 5 10 12" xfId="48250" xr:uid="{00000000-0005-0000-0000-000075BD0000}"/>
    <cellStyle name="Total 2 2 5 10 2" xfId="48251" xr:uid="{00000000-0005-0000-0000-000076BD0000}"/>
    <cellStyle name="Total 2 2 5 10 2 2" xfId="48252" xr:uid="{00000000-0005-0000-0000-000077BD0000}"/>
    <cellStyle name="Total 2 2 5 10 2 3" xfId="48253" xr:uid="{00000000-0005-0000-0000-000078BD0000}"/>
    <cellStyle name="Total 2 2 5 10 3" xfId="48254" xr:uid="{00000000-0005-0000-0000-000079BD0000}"/>
    <cellStyle name="Total 2 2 5 10 3 2" xfId="48255" xr:uid="{00000000-0005-0000-0000-00007ABD0000}"/>
    <cellStyle name="Total 2 2 5 10 3 3" xfId="48256" xr:uid="{00000000-0005-0000-0000-00007BBD0000}"/>
    <cellStyle name="Total 2 2 5 10 4" xfId="48257" xr:uid="{00000000-0005-0000-0000-00007CBD0000}"/>
    <cellStyle name="Total 2 2 5 10 4 2" xfId="48258" xr:uid="{00000000-0005-0000-0000-00007DBD0000}"/>
    <cellStyle name="Total 2 2 5 10 4 3" xfId="48259" xr:uid="{00000000-0005-0000-0000-00007EBD0000}"/>
    <cellStyle name="Total 2 2 5 10 5" xfId="48260" xr:uid="{00000000-0005-0000-0000-00007FBD0000}"/>
    <cellStyle name="Total 2 2 5 10 5 2" xfId="48261" xr:uid="{00000000-0005-0000-0000-000080BD0000}"/>
    <cellStyle name="Total 2 2 5 10 5 3" xfId="48262" xr:uid="{00000000-0005-0000-0000-000081BD0000}"/>
    <cellStyle name="Total 2 2 5 10 6" xfId="48263" xr:uid="{00000000-0005-0000-0000-000082BD0000}"/>
    <cellStyle name="Total 2 2 5 10 6 2" xfId="48264" xr:uid="{00000000-0005-0000-0000-000083BD0000}"/>
    <cellStyle name="Total 2 2 5 10 6 3" xfId="48265" xr:uid="{00000000-0005-0000-0000-000084BD0000}"/>
    <cellStyle name="Total 2 2 5 10 7" xfId="48266" xr:uid="{00000000-0005-0000-0000-000085BD0000}"/>
    <cellStyle name="Total 2 2 5 10 7 2" xfId="48267" xr:uid="{00000000-0005-0000-0000-000086BD0000}"/>
    <cellStyle name="Total 2 2 5 10 7 3" xfId="48268" xr:uid="{00000000-0005-0000-0000-000087BD0000}"/>
    <cellStyle name="Total 2 2 5 10 8" xfId="48269" xr:uid="{00000000-0005-0000-0000-000088BD0000}"/>
    <cellStyle name="Total 2 2 5 10 8 2" xfId="48270" xr:uid="{00000000-0005-0000-0000-000089BD0000}"/>
    <cellStyle name="Total 2 2 5 10 8 3" xfId="48271" xr:uid="{00000000-0005-0000-0000-00008ABD0000}"/>
    <cellStyle name="Total 2 2 5 10 9" xfId="48272" xr:uid="{00000000-0005-0000-0000-00008BBD0000}"/>
    <cellStyle name="Total 2 2 5 10 9 2" xfId="48273" xr:uid="{00000000-0005-0000-0000-00008CBD0000}"/>
    <cellStyle name="Total 2 2 5 10 9 3" xfId="48274" xr:uid="{00000000-0005-0000-0000-00008DBD0000}"/>
    <cellStyle name="Total 2 2 5 11" xfId="48275" xr:uid="{00000000-0005-0000-0000-00008EBD0000}"/>
    <cellStyle name="Total 2 2 5 11 2" xfId="48276" xr:uid="{00000000-0005-0000-0000-00008FBD0000}"/>
    <cellStyle name="Total 2 2 5 11 3" xfId="48277" xr:uid="{00000000-0005-0000-0000-000090BD0000}"/>
    <cellStyle name="Total 2 2 5 12" xfId="48278" xr:uid="{00000000-0005-0000-0000-000091BD0000}"/>
    <cellStyle name="Total 2 2 5 12 2" xfId="48279" xr:uid="{00000000-0005-0000-0000-000092BD0000}"/>
    <cellStyle name="Total 2 2 5 12 3" xfId="48280" xr:uid="{00000000-0005-0000-0000-000093BD0000}"/>
    <cellStyle name="Total 2 2 5 13" xfId="48281" xr:uid="{00000000-0005-0000-0000-000094BD0000}"/>
    <cellStyle name="Total 2 2 5 13 2" xfId="48282" xr:uid="{00000000-0005-0000-0000-000095BD0000}"/>
    <cellStyle name="Total 2 2 5 13 3" xfId="48283" xr:uid="{00000000-0005-0000-0000-000096BD0000}"/>
    <cellStyle name="Total 2 2 5 14" xfId="48284" xr:uid="{00000000-0005-0000-0000-000097BD0000}"/>
    <cellStyle name="Total 2 2 5 14 2" xfId="48285" xr:uid="{00000000-0005-0000-0000-000098BD0000}"/>
    <cellStyle name="Total 2 2 5 14 3" xfId="48286" xr:uid="{00000000-0005-0000-0000-000099BD0000}"/>
    <cellStyle name="Total 2 2 5 15" xfId="48287" xr:uid="{00000000-0005-0000-0000-00009ABD0000}"/>
    <cellStyle name="Total 2 2 5 15 2" xfId="48288" xr:uid="{00000000-0005-0000-0000-00009BBD0000}"/>
    <cellStyle name="Total 2 2 5 15 3" xfId="48289" xr:uid="{00000000-0005-0000-0000-00009CBD0000}"/>
    <cellStyle name="Total 2 2 5 16" xfId="48290" xr:uid="{00000000-0005-0000-0000-00009DBD0000}"/>
    <cellStyle name="Total 2 2 5 16 2" xfId="48291" xr:uid="{00000000-0005-0000-0000-00009EBD0000}"/>
    <cellStyle name="Total 2 2 5 16 3" xfId="48292" xr:uid="{00000000-0005-0000-0000-00009FBD0000}"/>
    <cellStyle name="Total 2 2 5 17" xfId="48293" xr:uid="{00000000-0005-0000-0000-0000A0BD0000}"/>
    <cellStyle name="Total 2 2 5 17 2" xfId="48294" xr:uid="{00000000-0005-0000-0000-0000A1BD0000}"/>
    <cellStyle name="Total 2 2 5 17 3" xfId="48295" xr:uid="{00000000-0005-0000-0000-0000A2BD0000}"/>
    <cellStyle name="Total 2 2 5 18" xfId="48296" xr:uid="{00000000-0005-0000-0000-0000A3BD0000}"/>
    <cellStyle name="Total 2 2 5 18 2" xfId="48297" xr:uid="{00000000-0005-0000-0000-0000A4BD0000}"/>
    <cellStyle name="Total 2 2 5 18 3" xfId="48298" xr:uid="{00000000-0005-0000-0000-0000A5BD0000}"/>
    <cellStyle name="Total 2 2 5 19" xfId="48299" xr:uid="{00000000-0005-0000-0000-0000A6BD0000}"/>
    <cellStyle name="Total 2 2 5 19 2" xfId="48300" xr:uid="{00000000-0005-0000-0000-0000A7BD0000}"/>
    <cellStyle name="Total 2 2 5 19 3" xfId="48301" xr:uid="{00000000-0005-0000-0000-0000A8BD0000}"/>
    <cellStyle name="Total 2 2 5 2" xfId="48302" xr:uid="{00000000-0005-0000-0000-0000A9BD0000}"/>
    <cellStyle name="Total 2 2 5 2 10" xfId="48303" xr:uid="{00000000-0005-0000-0000-0000AABD0000}"/>
    <cellStyle name="Total 2 2 5 2 11" xfId="48304" xr:uid="{00000000-0005-0000-0000-0000ABBD0000}"/>
    <cellStyle name="Total 2 2 5 2 12" xfId="48305" xr:uid="{00000000-0005-0000-0000-0000ACBD0000}"/>
    <cellStyle name="Total 2 2 5 2 2" xfId="48306" xr:uid="{00000000-0005-0000-0000-0000ADBD0000}"/>
    <cellStyle name="Total 2 2 5 2 2 2" xfId="48307" xr:uid="{00000000-0005-0000-0000-0000AEBD0000}"/>
    <cellStyle name="Total 2 2 5 2 2 3" xfId="48308" xr:uid="{00000000-0005-0000-0000-0000AFBD0000}"/>
    <cellStyle name="Total 2 2 5 2 3" xfId="48309" xr:uid="{00000000-0005-0000-0000-0000B0BD0000}"/>
    <cellStyle name="Total 2 2 5 2 3 2" xfId="48310" xr:uid="{00000000-0005-0000-0000-0000B1BD0000}"/>
    <cellStyle name="Total 2 2 5 2 3 3" xfId="48311" xr:uid="{00000000-0005-0000-0000-0000B2BD0000}"/>
    <cellStyle name="Total 2 2 5 2 4" xfId="48312" xr:uid="{00000000-0005-0000-0000-0000B3BD0000}"/>
    <cellStyle name="Total 2 2 5 2 4 2" xfId="48313" xr:uid="{00000000-0005-0000-0000-0000B4BD0000}"/>
    <cellStyle name="Total 2 2 5 2 4 3" xfId="48314" xr:uid="{00000000-0005-0000-0000-0000B5BD0000}"/>
    <cellStyle name="Total 2 2 5 2 5" xfId="48315" xr:uid="{00000000-0005-0000-0000-0000B6BD0000}"/>
    <cellStyle name="Total 2 2 5 2 5 2" xfId="48316" xr:uid="{00000000-0005-0000-0000-0000B7BD0000}"/>
    <cellStyle name="Total 2 2 5 2 5 3" xfId="48317" xr:uid="{00000000-0005-0000-0000-0000B8BD0000}"/>
    <cellStyle name="Total 2 2 5 2 6" xfId="48318" xr:uid="{00000000-0005-0000-0000-0000B9BD0000}"/>
    <cellStyle name="Total 2 2 5 2 6 2" xfId="48319" xr:uid="{00000000-0005-0000-0000-0000BABD0000}"/>
    <cellStyle name="Total 2 2 5 2 6 3" xfId="48320" xr:uid="{00000000-0005-0000-0000-0000BBBD0000}"/>
    <cellStyle name="Total 2 2 5 2 7" xfId="48321" xr:uid="{00000000-0005-0000-0000-0000BCBD0000}"/>
    <cellStyle name="Total 2 2 5 2 7 2" xfId="48322" xr:uid="{00000000-0005-0000-0000-0000BDBD0000}"/>
    <cellStyle name="Total 2 2 5 2 7 3" xfId="48323" xr:uid="{00000000-0005-0000-0000-0000BEBD0000}"/>
    <cellStyle name="Total 2 2 5 2 8" xfId="48324" xr:uid="{00000000-0005-0000-0000-0000BFBD0000}"/>
    <cellStyle name="Total 2 2 5 2 8 2" xfId="48325" xr:uid="{00000000-0005-0000-0000-0000C0BD0000}"/>
    <cellStyle name="Total 2 2 5 2 8 3" xfId="48326" xr:uid="{00000000-0005-0000-0000-0000C1BD0000}"/>
    <cellStyle name="Total 2 2 5 2 9" xfId="48327" xr:uid="{00000000-0005-0000-0000-0000C2BD0000}"/>
    <cellStyle name="Total 2 2 5 2 9 2" xfId="48328" xr:uid="{00000000-0005-0000-0000-0000C3BD0000}"/>
    <cellStyle name="Total 2 2 5 2 9 3" xfId="48329" xr:uid="{00000000-0005-0000-0000-0000C4BD0000}"/>
    <cellStyle name="Total 2 2 5 20" xfId="48330" xr:uid="{00000000-0005-0000-0000-0000C5BD0000}"/>
    <cellStyle name="Total 2 2 5 21" xfId="48331" xr:uid="{00000000-0005-0000-0000-0000C6BD0000}"/>
    <cellStyle name="Total 2 2 5 3" xfId="48332" xr:uid="{00000000-0005-0000-0000-0000C7BD0000}"/>
    <cellStyle name="Total 2 2 5 3 10" xfId="48333" xr:uid="{00000000-0005-0000-0000-0000C8BD0000}"/>
    <cellStyle name="Total 2 2 5 3 11" xfId="48334" xr:uid="{00000000-0005-0000-0000-0000C9BD0000}"/>
    <cellStyle name="Total 2 2 5 3 12" xfId="48335" xr:uid="{00000000-0005-0000-0000-0000CABD0000}"/>
    <cellStyle name="Total 2 2 5 3 2" xfId="48336" xr:uid="{00000000-0005-0000-0000-0000CBBD0000}"/>
    <cellStyle name="Total 2 2 5 3 2 2" xfId="48337" xr:uid="{00000000-0005-0000-0000-0000CCBD0000}"/>
    <cellStyle name="Total 2 2 5 3 2 3" xfId="48338" xr:uid="{00000000-0005-0000-0000-0000CDBD0000}"/>
    <cellStyle name="Total 2 2 5 3 3" xfId="48339" xr:uid="{00000000-0005-0000-0000-0000CEBD0000}"/>
    <cellStyle name="Total 2 2 5 3 3 2" xfId="48340" xr:uid="{00000000-0005-0000-0000-0000CFBD0000}"/>
    <cellStyle name="Total 2 2 5 3 3 3" xfId="48341" xr:uid="{00000000-0005-0000-0000-0000D0BD0000}"/>
    <cellStyle name="Total 2 2 5 3 4" xfId="48342" xr:uid="{00000000-0005-0000-0000-0000D1BD0000}"/>
    <cellStyle name="Total 2 2 5 3 4 2" xfId="48343" xr:uid="{00000000-0005-0000-0000-0000D2BD0000}"/>
    <cellStyle name="Total 2 2 5 3 4 3" xfId="48344" xr:uid="{00000000-0005-0000-0000-0000D3BD0000}"/>
    <cellStyle name="Total 2 2 5 3 5" xfId="48345" xr:uid="{00000000-0005-0000-0000-0000D4BD0000}"/>
    <cellStyle name="Total 2 2 5 3 5 2" xfId="48346" xr:uid="{00000000-0005-0000-0000-0000D5BD0000}"/>
    <cellStyle name="Total 2 2 5 3 5 3" xfId="48347" xr:uid="{00000000-0005-0000-0000-0000D6BD0000}"/>
    <cellStyle name="Total 2 2 5 3 6" xfId="48348" xr:uid="{00000000-0005-0000-0000-0000D7BD0000}"/>
    <cellStyle name="Total 2 2 5 3 6 2" xfId="48349" xr:uid="{00000000-0005-0000-0000-0000D8BD0000}"/>
    <cellStyle name="Total 2 2 5 3 6 3" xfId="48350" xr:uid="{00000000-0005-0000-0000-0000D9BD0000}"/>
    <cellStyle name="Total 2 2 5 3 7" xfId="48351" xr:uid="{00000000-0005-0000-0000-0000DABD0000}"/>
    <cellStyle name="Total 2 2 5 3 7 2" xfId="48352" xr:uid="{00000000-0005-0000-0000-0000DBBD0000}"/>
    <cellStyle name="Total 2 2 5 3 7 3" xfId="48353" xr:uid="{00000000-0005-0000-0000-0000DCBD0000}"/>
    <cellStyle name="Total 2 2 5 3 8" xfId="48354" xr:uid="{00000000-0005-0000-0000-0000DDBD0000}"/>
    <cellStyle name="Total 2 2 5 3 8 2" xfId="48355" xr:uid="{00000000-0005-0000-0000-0000DEBD0000}"/>
    <cellStyle name="Total 2 2 5 3 8 3" xfId="48356" xr:uid="{00000000-0005-0000-0000-0000DFBD0000}"/>
    <cellStyle name="Total 2 2 5 3 9" xfId="48357" xr:uid="{00000000-0005-0000-0000-0000E0BD0000}"/>
    <cellStyle name="Total 2 2 5 3 9 2" xfId="48358" xr:uid="{00000000-0005-0000-0000-0000E1BD0000}"/>
    <cellStyle name="Total 2 2 5 3 9 3" xfId="48359" xr:uid="{00000000-0005-0000-0000-0000E2BD0000}"/>
    <cellStyle name="Total 2 2 5 4" xfId="48360" xr:uid="{00000000-0005-0000-0000-0000E3BD0000}"/>
    <cellStyle name="Total 2 2 5 4 10" xfId="48361" xr:uid="{00000000-0005-0000-0000-0000E4BD0000}"/>
    <cellStyle name="Total 2 2 5 4 11" xfId="48362" xr:uid="{00000000-0005-0000-0000-0000E5BD0000}"/>
    <cellStyle name="Total 2 2 5 4 12" xfId="48363" xr:uid="{00000000-0005-0000-0000-0000E6BD0000}"/>
    <cellStyle name="Total 2 2 5 4 2" xfId="48364" xr:uid="{00000000-0005-0000-0000-0000E7BD0000}"/>
    <cellStyle name="Total 2 2 5 4 2 2" xfId="48365" xr:uid="{00000000-0005-0000-0000-0000E8BD0000}"/>
    <cellStyle name="Total 2 2 5 4 2 3" xfId="48366" xr:uid="{00000000-0005-0000-0000-0000E9BD0000}"/>
    <cellStyle name="Total 2 2 5 4 3" xfId="48367" xr:uid="{00000000-0005-0000-0000-0000EABD0000}"/>
    <cellStyle name="Total 2 2 5 4 3 2" xfId="48368" xr:uid="{00000000-0005-0000-0000-0000EBBD0000}"/>
    <cellStyle name="Total 2 2 5 4 3 3" xfId="48369" xr:uid="{00000000-0005-0000-0000-0000ECBD0000}"/>
    <cellStyle name="Total 2 2 5 4 4" xfId="48370" xr:uid="{00000000-0005-0000-0000-0000EDBD0000}"/>
    <cellStyle name="Total 2 2 5 4 4 2" xfId="48371" xr:uid="{00000000-0005-0000-0000-0000EEBD0000}"/>
    <cellStyle name="Total 2 2 5 4 4 3" xfId="48372" xr:uid="{00000000-0005-0000-0000-0000EFBD0000}"/>
    <cellStyle name="Total 2 2 5 4 5" xfId="48373" xr:uid="{00000000-0005-0000-0000-0000F0BD0000}"/>
    <cellStyle name="Total 2 2 5 4 5 2" xfId="48374" xr:uid="{00000000-0005-0000-0000-0000F1BD0000}"/>
    <cellStyle name="Total 2 2 5 4 5 3" xfId="48375" xr:uid="{00000000-0005-0000-0000-0000F2BD0000}"/>
    <cellStyle name="Total 2 2 5 4 6" xfId="48376" xr:uid="{00000000-0005-0000-0000-0000F3BD0000}"/>
    <cellStyle name="Total 2 2 5 4 6 2" xfId="48377" xr:uid="{00000000-0005-0000-0000-0000F4BD0000}"/>
    <cellStyle name="Total 2 2 5 4 6 3" xfId="48378" xr:uid="{00000000-0005-0000-0000-0000F5BD0000}"/>
    <cellStyle name="Total 2 2 5 4 7" xfId="48379" xr:uid="{00000000-0005-0000-0000-0000F6BD0000}"/>
    <cellStyle name="Total 2 2 5 4 7 2" xfId="48380" xr:uid="{00000000-0005-0000-0000-0000F7BD0000}"/>
    <cellStyle name="Total 2 2 5 4 7 3" xfId="48381" xr:uid="{00000000-0005-0000-0000-0000F8BD0000}"/>
    <cellStyle name="Total 2 2 5 4 8" xfId="48382" xr:uid="{00000000-0005-0000-0000-0000F9BD0000}"/>
    <cellStyle name="Total 2 2 5 4 8 2" xfId="48383" xr:uid="{00000000-0005-0000-0000-0000FABD0000}"/>
    <cellStyle name="Total 2 2 5 4 8 3" xfId="48384" xr:uid="{00000000-0005-0000-0000-0000FBBD0000}"/>
    <cellStyle name="Total 2 2 5 4 9" xfId="48385" xr:uid="{00000000-0005-0000-0000-0000FCBD0000}"/>
    <cellStyle name="Total 2 2 5 4 9 2" xfId="48386" xr:uid="{00000000-0005-0000-0000-0000FDBD0000}"/>
    <cellStyle name="Total 2 2 5 4 9 3" xfId="48387" xr:uid="{00000000-0005-0000-0000-0000FEBD0000}"/>
    <cellStyle name="Total 2 2 5 5" xfId="48388" xr:uid="{00000000-0005-0000-0000-0000FFBD0000}"/>
    <cellStyle name="Total 2 2 5 5 10" xfId="48389" xr:uid="{00000000-0005-0000-0000-000000BE0000}"/>
    <cellStyle name="Total 2 2 5 5 11" xfId="48390" xr:uid="{00000000-0005-0000-0000-000001BE0000}"/>
    <cellStyle name="Total 2 2 5 5 12" xfId="48391" xr:uid="{00000000-0005-0000-0000-000002BE0000}"/>
    <cellStyle name="Total 2 2 5 5 2" xfId="48392" xr:uid="{00000000-0005-0000-0000-000003BE0000}"/>
    <cellStyle name="Total 2 2 5 5 2 2" xfId="48393" xr:uid="{00000000-0005-0000-0000-000004BE0000}"/>
    <cellStyle name="Total 2 2 5 5 2 3" xfId="48394" xr:uid="{00000000-0005-0000-0000-000005BE0000}"/>
    <cellStyle name="Total 2 2 5 5 3" xfId="48395" xr:uid="{00000000-0005-0000-0000-000006BE0000}"/>
    <cellStyle name="Total 2 2 5 5 3 2" xfId="48396" xr:uid="{00000000-0005-0000-0000-000007BE0000}"/>
    <cellStyle name="Total 2 2 5 5 3 3" xfId="48397" xr:uid="{00000000-0005-0000-0000-000008BE0000}"/>
    <cellStyle name="Total 2 2 5 5 4" xfId="48398" xr:uid="{00000000-0005-0000-0000-000009BE0000}"/>
    <cellStyle name="Total 2 2 5 5 4 2" xfId="48399" xr:uid="{00000000-0005-0000-0000-00000ABE0000}"/>
    <cellStyle name="Total 2 2 5 5 4 3" xfId="48400" xr:uid="{00000000-0005-0000-0000-00000BBE0000}"/>
    <cellStyle name="Total 2 2 5 5 5" xfId="48401" xr:uid="{00000000-0005-0000-0000-00000CBE0000}"/>
    <cellStyle name="Total 2 2 5 5 5 2" xfId="48402" xr:uid="{00000000-0005-0000-0000-00000DBE0000}"/>
    <cellStyle name="Total 2 2 5 5 5 3" xfId="48403" xr:uid="{00000000-0005-0000-0000-00000EBE0000}"/>
    <cellStyle name="Total 2 2 5 5 6" xfId="48404" xr:uid="{00000000-0005-0000-0000-00000FBE0000}"/>
    <cellStyle name="Total 2 2 5 5 6 2" xfId="48405" xr:uid="{00000000-0005-0000-0000-000010BE0000}"/>
    <cellStyle name="Total 2 2 5 5 6 3" xfId="48406" xr:uid="{00000000-0005-0000-0000-000011BE0000}"/>
    <cellStyle name="Total 2 2 5 5 7" xfId="48407" xr:uid="{00000000-0005-0000-0000-000012BE0000}"/>
    <cellStyle name="Total 2 2 5 5 7 2" xfId="48408" xr:uid="{00000000-0005-0000-0000-000013BE0000}"/>
    <cellStyle name="Total 2 2 5 5 7 3" xfId="48409" xr:uid="{00000000-0005-0000-0000-000014BE0000}"/>
    <cellStyle name="Total 2 2 5 5 8" xfId="48410" xr:uid="{00000000-0005-0000-0000-000015BE0000}"/>
    <cellStyle name="Total 2 2 5 5 8 2" xfId="48411" xr:uid="{00000000-0005-0000-0000-000016BE0000}"/>
    <cellStyle name="Total 2 2 5 5 8 3" xfId="48412" xr:uid="{00000000-0005-0000-0000-000017BE0000}"/>
    <cellStyle name="Total 2 2 5 5 9" xfId="48413" xr:uid="{00000000-0005-0000-0000-000018BE0000}"/>
    <cellStyle name="Total 2 2 5 5 9 2" xfId="48414" xr:uid="{00000000-0005-0000-0000-000019BE0000}"/>
    <cellStyle name="Total 2 2 5 5 9 3" xfId="48415" xr:uid="{00000000-0005-0000-0000-00001ABE0000}"/>
    <cellStyle name="Total 2 2 5 6" xfId="48416" xr:uid="{00000000-0005-0000-0000-00001BBE0000}"/>
    <cellStyle name="Total 2 2 5 6 10" xfId="48417" xr:uid="{00000000-0005-0000-0000-00001CBE0000}"/>
    <cellStyle name="Total 2 2 5 6 11" xfId="48418" xr:uid="{00000000-0005-0000-0000-00001DBE0000}"/>
    <cellStyle name="Total 2 2 5 6 12" xfId="48419" xr:uid="{00000000-0005-0000-0000-00001EBE0000}"/>
    <cellStyle name="Total 2 2 5 6 2" xfId="48420" xr:uid="{00000000-0005-0000-0000-00001FBE0000}"/>
    <cellStyle name="Total 2 2 5 6 2 2" xfId="48421" xr:uid="{00000000-0005-0000-0000-000020BE0000}"/>
    <cellStyle name="Total 2 2 5 6 2 3" xfId="48422" xr:uid="{00000000-0005-0000-0000-000021BE0000}"/>
    <cellStyle name="Total 2 2 5 6 3" xfId="48423" xr:uid="{00000000-0005-0000-0000-000022BE0000}"/>
    <cellStyle name="Total 2 2 5 6 3 2" xfId="48424" xr:uid="{00000000-0005-0000-0000-000023BE0000}"/>
    <cellStyle name="Total 2 2 5 6 3 3" xfId="48425" xr:uid="{00000000-0005-0000-0000-000024BE0000}"/>
    <cellStyle name="Total 2 2 5 6 4" xfId="48426" xr:uid="{00000000-0005-0000-0000-000025BE0000}"/>
    <cellStyle name="Total 2 2 5 6 4 2" xfId="48427" xr:uid="{00000000-0005-0000-0000-000026BE0000}"/>
    <cellStyle name="Total 2 2 5 6 4 3" xfId="48428" xr:uid="{00000000-0005-0000-0000-000027BE0000}"/>
    <cellStyle name="Total 2 2 5 6 5" xfId="48429" xr:uid="{00000000-0005-0000-0000-000028BE0000}"/>
    <cellStyle name="Total 2 2 5 6 5 2" xfId="48430" xr:uid="{00000000-0005-0000-0000-000029BE0000}"/>
    <cellStyle name="Total 2 2 5 6 5 3" xfId="48431" xr:uid="{00000000-0005-0000-0000-00002ABE0000}"/>
    <cellStyle name="Total 2 2 5 6 6" xfId="48432" xr:uid="{00000000-0005-0000-0000-00002BBE0000}"/>
    <cellStyle name="Total 2 2 5 6 6 2" xfId="48433" xr:uid="{00000000-0005-0000-0000-00002CBE0000}"/>
    <cellStyle name="Total 2 2 5 6 6 3" xfId="48434" xr:uid="{00000000-0005-0000-0000-00002DBE0000}"/>
    <cellStyle name="Total 2 2 5 6 7" xfId="48435" xr:uid="{00000000-0005-0000-0000-00002EBE0000}"/>
    <cellStyle name="Total 2 2 5 6 7 2" xfId="48436" xr:uid="{00000000-0005-0000-0000-00002FBE0000}"/>
    <cellStyle name="Total 2 2 5 6 7 3" xfId="48437" xr:uid="{00000000-0005-0000-0000-000030BE0000}"/>
    <cellStyle name="Total 2 2 5 6 8" xfId="48438" xr:uid="{00000000-0005-0000-0000-000031BE0000}"/>
    <cellStyle name="Total 2 2 5 6 8 2" xfId="48439" xr:uid="{00000000-0005-0000-0000-000032BE0000}"/>
    <cellStyle name="Total 2 2 5 6 8 3" xfId="48440" xr:uid="{00000000-0005-0000-0000-000033BE0000}"/>
    <cellStyle name="Total 2 2 5 6 9" xfId="48441" xr:uid="{00000000-0005-0000-0000-000034BE0000}"/>
    <cellStyle name="Total 2 2 5 6 9 2" xfId="48442" xr:uid="{00000000-0005-0000-0000-000035BE0000}"/>
    <cellStyle name="Total 2 2 5 6 9 3" xfId="48443" xr:uid="{00000000-0005-0000-0000-000036BE0000}"/>
    <cellStyle name="Total 2 2 5 7" xfId="48444" xr:uid="{00000000-0005-0000-0000-000037BE0000}"/>
    <cellStyle name="Total 2 2 5 7 10" xfId="48445" xr:uid="{00000000-0005-0000-0000-000038BE0000}"/>
    <cellStyle name="Total 2 2 5 7 11" xfId="48446" xr:uid="{00000000-0005-0000-0000-000039BE0000}"/>
    <cellStyle name="Total 2 2 5 7 12" xfId="48447" xr:uid="{00000000-0005-0000-0000-00003ABE0000}"/>
    <cellStyle name="Total 2 2 5 7 2" xfId="48448" xr:uid="{00000000-0005-0000-0000-00003BBE0000}"/>
    <cellStyle name="Total 2 2 5 7 2 2" xfId="48449" xr:uid="{00000000-0005-0000-0000-00003CBE0000}"/>
    <cellStyle name="Total 2 2 5 7 2 3" xfId="48450" xr:uid="{00000000-0005-0000-0000-00003DBE0000}"/>
    <cellStyle name="Total 2 2 5 7 3" xfId="48451" xr:uid="{00000000-0005-0000-0000-00003EBE0000}"/>
    <cellStyle name="Total 2 2 5 7 3 2" xfId="48452" xr:uid="{00000000-0005-0000-0000-00003FBE0000}"/>
    <cellStyle name="Total 2 2 5 7 3 3" xfId="48453" xr:uid="{00000000-0005-0000-0000-000040BE0000}"/>
    <cellStyle name="Total 2 2 5 7 4" xfId="48454" xr:uid="{00000000-0005-0000-0000-000041BE0000}"/>
    <cellStyle name="Total 2 2 5 7 4 2" xfId="48455" xr:uid="{00000000-0005-0000-0000-000042BE0000}"/>
    <cellStyle name="Total 2 2 5 7 4 3" xfId="48456" xr:uid="{00000000-0005-0000-0000-000043BE0000}"/>
    <cellStyle name="Total 2 2 5 7 5" xfId="48457" xr:uid="{00000000-0005-0000-0000-000044BE0000}"/>
    <cellStyle name="Total 2 2 5 7 5 2" xfId="48458" xr:uid="{00000000-0005-0000-0000-000045BE0000}"/>
    <cellStyle name="Total 2 2 5 7 5 3" xfId="48459" xr:uid="{00000000-0005-0000-0000-000046BE0000}"/>
    <cellStyle name="Total 2 2 5 7 6" xfId="48460" xr:uid="{00000000-0005-0000-0000-000047BE0000}"/>
    <cellStyle name="Total 2 2 5 7 6 2" xfId="48461" xr:uid="{00000000-0005-0000-0000-000048BE0000}"/>
    <cellStyle name="Total 2 2 5 7 6 3" xfId="48462" xr:uid="{00000000-0005-0000-0000-000049BE0000}"/>
    <cellStyle name="Total 2 2 5 7 7" xfId="48463" xr:uid="{00000000-0005-0000-0000-00004ABE0000}"/>
    <cellStyle name="Total 2 2 5 7 7 2" xfId="48464" xr:uid="{00000000-0005-0000-0000-00004BBE0000}"/>
    <cellStyle name="Total 2 2 5 7 7 3" xfId="48465" xr:uid="{00000000-0005-0000-0000-00004CBE0000}"/>
    <cellStyle name="Total 2 2 5 7 8" xfId="48466" xr:uid="{00000000-0005-0000-0000-00004DBE0000}"/>
    <cellStyle name="Total 2 2 5 7 8 2" xfId="48467" xr:uid="{00000000-0005-0000-0000-00004EBE0000}"/>
    <cellStyle name="Total 2 2 5 7 8 3" xfId="48468" xr:uid="{00000000-0005-0000-0000-00004FBE0000}"/>
    <cellStyle name="Total 2 2 5 7 9" xfId="48469" xr:uid="{00000000-0005-0000-0000-000050BE0000}"/>
    <cellStyle name="Total 2 2 5 7 9 2" xfId="48470" xr:uid="{00000000-0005-0000-0000-000051BE0000}"/>
    <cellStyle name="Total 2 2 5 7 9 3" xfId="48471" xr:uid="{00000000-0005-0000-0000-000052BE0000}"/>
    <cellStyle name="Total 2 2 5 8" xfId="48472" xr:uid="{00000000-0005-0000-0000-000053BE0000}"/>
    <cellStyle name="Total 2 2 5 8 10" xfId="48473" xr:uid="{00000000-0005-0000-0000-000054BE0000}"/>
    <cellStyle name="Total 2 2 5 8 11" xfId="48474" xr:uid="{00000000-0005-0000-0000-000055BE0000}"/>
    <cellStyle name="Total 2 2 5 8 12" xfId="48475" xr:uid="{00000000-0005-0000-0000-000056BE0000}"/>
    <cellStyle name="Total 2 2 5 8 2" xfId="48476" xr:uid="{00000000-0005-0000-0000-000057BE0000}"/>
    <cellStyle name="Total 2 2 5 8 2 2" xfId="48477" xr:uid="{00000000-0005-0000-0000-000058BE0000}"/>
    <cellStyle name="Total 2 2 5 8 2 3" xfId="48478" xr:uid="{00000000-0005-0000-0000-000059BE0000}"/>
    <cellStyle name="Total 2 2 5 8 3" xfId="48479" xr:uid="{00000000-0005-0000-0000-00005ABE0000}"/>
    <cellStyle name="Total 2 2 5 8 3 2" xfId="48480" xr:uid="{00000000-0005-0000-0000-00005BBE0000}"/>
    <cellStyle name="Total 2 2 5 8 3 3" xfId="48481" xr:uid="{00000000-0005-0000-0000-00005CBE0000}"/>
    <cellStyle name="Total 2 2 5 8 4" xfId="48482" xr:uid="{00000000-0005-0000-0000-00005DBE0000}"/>
    <cellStyle name="Total 2 2 5 8 4 2" xfId="48483" xr:uid="{00000000-0005-0000-0000-00005EBE0000}"/>
    <cellStyle name="Total 2 2 5 8 4 3" xfId="48484" xr:uid="{00000000-0005-0000-0000-00005FBE0000}"/>
    <cellStyle name="Total 2 2 5 8 5" xfId="48485" xr:uid="{00000000-0005-0000-0000-000060BE0000}"/>
    <cellStyle name="Total 2 2 5 8 5 2" xfId="48486" xr:uid="{00000000-0005-0000-0000-000061BE0000}"/>
    <cellStyle name="Total 2 2 5 8 5 3" xfId="48487" xr:uid="{00000000-0005-0000-0000-000062BE0000}"/>
    <cellStyle name="Total 2 2 5 8 6" xfId="48488" xr:uid="{00000000-0005-0000-0000-000063BE0000}"/>
    <cellStyle name="Total 2 2 5 8 6 2" xfId="48489" xr:uid="{00000000-0005-0000-0000-000064BE0000}"/>
    <cellStyle name="Total 2 2 5 8 6 3" xfId="48490" xr:uid="{00000000-0005-0000-0000-000065BE0000}"/>
    <cellStyle name="Total 2 2 5 8 7" xfId="48491" xr:uid="{00000000-0005-0000-0000-000066BE0000}"/>
    <cellStyle name="Total 2 2 5 8 7 2" xfId="48492" xr:uid="{00000000-0005-0000-0000-000067BE0000}"/>
    <cellStyle name="Total 2 2 5 8 7 3" xfId="48493" xr:uid="{00000000-0005-0000-0000-000068BE0000}"/>
    <cellStyle name="Total 2 2 5 8 8" xfId="48494" xr:uid="{00000000-0005-0000-0000-000069BE0000}"/>
    <cellStyle name="Total 2 2 5 8 8 2" xfId="48495" xr:uid="{00000000-0005-0000-0000-00006ABE0000}"/>
    <cellStyle name="Total 2 2 5 8 8 3" xfId="48496" xr:uid="{00000000-0005-0000-0000-00006BBE0000}"/>
    <cellStyle name="Total 2 2 5 8 9" xfId="48497" xr:uid="{00000000-0005-0000-0000-00006CBE0000}"/>
    <cellStyle name="Total 2 2 5 8 9 2" xfId="48498" xr:uid="{00000000-0005-0000-0000-00006DBE0000}"/>
    <cellStyle name="Total 2 2 5 8 9 3" xfId="48499" xr:uid="{00000000-0005-0000-0000-00006EBE0000}"/>
    <cellStyle name="Total 2 2 5 9" xfId="48500" xr:uid="{00000000-0005-0000-0000-00006FBE0000}"/>
    <cellStyle name="Total 2 2 5 9 10" xfId="48501" xr:uid="{00000000-0005-0000-0000-000070BE0000}"/>
    <cellStyle name="Total 2 2 5 9 11" xfId="48502" xr:uid="{00000000-0005-0000-0000-000071BE0000}"/>
    <cellStyle name="Total 2 2 5 9 12" xfId="48503" xr:uid="{00000000-0005-0000-0000-000072BE0000}"/>
    <cellStyle name="Total 2 2 5 9 2" xfId="48504" xr:uid="{00000000-0005-0000-0000-000073BE0000}"/>
    <cellStyle name="Total 2 2 5 9 2 2" xfId="48505" xr:uid="{00000000-0005-0000-0000-000074BE0000}"/>
    <cellStyle name="Total 2 2 5 9 2 3" xfId="48506" xr:uid="{00000000-0005-0000-0000-000075BE0000}"/>
    <cellStyle name="Total 2 2 5 9 3" xfId="48507" xr:uid="{00000000-0005-0000-0000-000076BE0000}"/>
    <cellStyle name="Total 2 2 5 9 3 2" xfId="48508" xr:uid="{00000000-0005-0000-0000-000077BE0000}"/>
    <cellStyle name="Total 2 2 5 9 3 3" xfId="48509" xr:uid="{00000000-0005-0000-0000-000078BE0000}"/>
    <cellStyle name="Total 2 2 5 9 4" xfId="48510" xr:uid="{00000000-0005-0000-0000-000079BE0000}"/>
    <cellStyle name="Total 2 2 5 9 4 2" xfId="48511" xr:uid="{00000000-0005-0000-0000-00007ABE0000}"/>
    <cellStyle name="Total 2 2 5 9 4 3" xfId="48512" xr:uid="{00000000-0005-0000-0000-00007BBE0000}"/>
    <cellStyle name="Total 2 2 5 9 5" xfId="48513" xr:uid="{00000000-0005-0000-0000-00007CBE0000}"/>
    <cellStyle name="Total 2 2 5 9 5 2" xfId="48514" xr:uid="{00000000-0005-0000-0000-00007DBE0000}"/>
    <cellStyle name="Total 2 2 5 9 5 3" xfId="48515" xr:uid="{00000000-0005-0000-0000-00007EBE0000}"/>
    <cellStyle name="Total 2 2 5 9 6" xfId="48516" xr:uid="{00000000-0005-0000-0000-00007FBE0000}"/>
    <cellStyle name="Total 2 2 5 9 6 2" xfId="48517" xr:uid="{00000000-0005-0000-0000-000080BE0000}"/>
    <cellStyle name="Total 2 2 5 9 6 3" xfId="48518" xr:uid="{00000000-0005-0000-0000-000081BE0000}"/>
    <cellStyle name="Total 2 2 5 9 7" xfId="48519" xr:uid="{00000000-0005-0000-0000-000082BE0000}"/>
    <cellStyle name="Total 2 2 5 9 7 2" xfId="48520" xr:uid="{00000000-0005-0000-0000-000083BE0000}"/>
    <cellStyle name="Total 2 2 5 9 7 3" xfId="48521" xr:uid="{00000000-0005-0000-0000-000084BE0000}"/>
    <cellStyle name="Total 2 2 5 9 8" xfId="48522" xr:uid="{00000000-0005-0000-0000-000085BE0000}"/>
    <cellStyle name="Total 2 2 5 9 8 2" xfId="48523" xr:uid="{00000000-0005-0000-0000-000086BE0000}"/>
    <cellStyle name="Total 2 2 5 9 8 3" xfId="48524" xr:uid="{00000000-0005-0000-0000-000087BE0000}"/>
    <cellStyle name="Total 2 2 5 9 9" xfId="48525" xr:uid="{00000000-0005-0000-0000-000088BE0000}"/>
    <cellStyle name="Total 2 2 5 9 9 2" xfId="48526" xr:uid="{00000000-0005-0000-0000-000089BE0000}"/>
    <cellStyle name="Total 2 2 5 9 9 3" xfId="48527" xr:uid="{00000000-0005-0000-0000-00008ABE0000}"/>
    <cellStyle name="Total 2 2 6" xfId="48528" xr:uid="{00000000-0005-0000-0000-00008BBE0000}"/>
    <cellStyle name="Total 2 2 6 10" xfId="48529" xr:uid="{00000000-0005-0000-0000-00008CBE0000}"/>
    <cellStyle name="Total 2 2 6 10 2" xfId="48530" xr:uid="{00000000-0005-0000-0000-00008DBE0000}"/>
    <cellStyle name="Total 2 2 6 10 3" xfId="48531" xr:uid="{00000000-0005-0000-0000-00008EBE0000}"/>
    <cellStyle name="Total 2 2 6 11" xfId="48532" xr:uid="{00000000-0005-0000-0000-00008FBE0000}"/>
    <cellStyle name="Total 2 2 6 12" xfId="48533" xr:uid="{00000000-0005-0000-0000-000090BE0000}"/>
    <cellStyle name="Total 2 2 6 2" xfId="48534" xr:uid="{00000000-0005-0000-0000-000091BE0000}"/>
    <cellStyle name="Total 2 2 6 2 2" xfId="48535" xr:uid="{00000000-0005-0000-0000-000092BE0000}"/>
    <cellStyle name="Total 2 2 6 2 3" xfId="48536" xr:uid="{00000000-0005-0000-0000-000093BE0000}"/>
    <cellStyle name="Total 2 2 6 3" xfId="48537" xr:uid="{00000000-0005-0000-0000-000094BE0000}"/>
    <cellStyle name="Total 2 2 6 3 2" xfId="48538" xr:uid="{00000000-0005-0000-0000-000095BE0000}"/>
    <cellStyle name="Total 2 2 6 3 3" xfId="48539" xr:uid="{00000000-0005-0000-0000-000096BE0000}"/>
    <cellStyle name="Total 2 2 6 4" xfId="48540" xr:uid="{00000000-0005-0000-0000-000097BE0000}"/>
    <cellStyle name="Total 2 2 6 4 2" xfId="48541" xr:uid="{00000000-0005-0000-0000-000098BE0000}"/>
    <cellStyle name="Total 2 2 6 4 3" xfId="48542" xr:uid="{00000000-0005-0000-0000-000099BE0000}"/>
    <cellStyle name="Total 2 2 6 5" xfId="48543" xr:uid="{00000000-0005-0000-0000-00009ABE0000}"/>
    <cellStyle name="Total 2 2 6 5 2" xfId="48544" xr:uid="{00000000-0005-0000-0000-00009BBE0000}"/>
    <cellStyle name="Total 2 2 6 5 3" xfId="48545" xr:uid="{00000000-0005-0000-0000-00009CBE0000}"/>
    <cellStyle name="Total 2 2 6 6" xfId="48546" xr:uid="{00000000-0005-0000-0000-00009DBE0000}"/>
    <cellStyle name="Total 2 2 6 6 2" xfId="48547" xr:uid="{00000000-0005-0000-0000-00009EBE0000}"/>
    <cellStyle name="Total 2 2 6 6 3" xfId="48548" xr:uid="{00000000-0005-0000-0000-00009FBE0000}"/>
    <cellStyle name="Total 2 2 6 7" xfId="48549" xr:uid="{00000000-0005-0000-0000-0000A0BE0000}"/>
    <cellStyle name="Total 2 2 6 7 2" xfId="48550" xr:uid="{00000000-0005-0000-0000-0000A1BE0000}"/>
    <cellStyle name="Total 2 2 6 7 3" xfId="48551" xr:uid="{00000000-0005-0000-0000-0000A2BE0000}"/>
    <cellStyle name="Total 2 2 6 8" xfId="48552" xr:uid="{00000000-0005-0000-0000-0000A3BE0000}"/>
    <cellStyle name="Total 2 2 6 8 2" xfId="48553" xr:uid="{00000000-0005-0000-0000-0000A4BE0000}"/>
    <cellStyle name="Total 2 2 6 8 3" xfId="48554" xr:uid="{00000000-0005-0000-0000-0000A5BE0000}"/>
    <cellStyle name="Total 2 2 6 9" xfId="48555" xr:uid="{00000000-0005-0000-0000-0000A6BE0000}"/>
    <cellStyle name="Total 2 2 6 9 2" xfId="48556" xr:uid="{00000000-0005-0000-0000-0000A7BE0000}"/>
    <cellStyle name="Total 2 2 6 9 3" xfId="48557" xr:uid="{00000000-0005-0000-0000-0000A8BE0000}"/>
    <cellStyle name="Total 2 2 7" xfId="48558" xr:uid="{00000000-0005-0000-0000-0000A9BE0000}"/>
    <cellStyle name="Total 2 2 7 10" xfId="48559" xr:uid="{00000000-0005-0000-0000-0000AABE0000}"/>
    <cellStyle name="Total 2 2 7 10 2" xfId="48560" xr:uid="{00000000-0005-0000-0000-0000ABBE0000}"/>
    <cellStyle name="Total 2 2 7 10 3" xfId="48561" xr:uid="{00000000-0005-0000-0000-0000ACBE0000}"/>
    <cellStyle name="Total 2 2 7 11" xfId="48562" xr:uid="{00000000-0005-0000-0000-0000ADBE0000}"/>
    <cellStyle name="Total 2 2 7 12" xfId="48563" xr:uid="{00000000-0005-0000-0000-0000AEBE0000}"/>
    <cellStyle name="Total 2 2 7 2" xfId="48564" xr:uid="{00000000-0005-0000-0000-0000AFBE0000}"/>
    <cellStyle name="Total 2 2 7 2 2" xfId="48565" xr:uid="{00000000-0005-0000-0000-0000B0BE0000}"/>
    <cellStyle name="Total 2 2 7 2 3" xfId="48566" xr:uid="{00000000-0005-0000-0000-0000B1BE0000}"/>
    <cellStyle name="Total 2 2 7 3" xfId="48567" xr:uid="{00000000-0005-0000-0000-0000B2BE0000}"/>
    <cellStyle name="Total 2 2 7 3 2" xfId="48568" xr:uid="{00000000-0005-0000-0000-0000B3BE0000}"/>
    <cellStyle name="Total 2 2 7 3 3" xfId="48569" xr:uid="{00000000-0005-0000-0000-0000B4BE0000}"/>
    <cellStyle name="Total 2 2 7 4" xfId="48570" xr:uid="{00000000-0005-0000-0000-0000B5BE0000}"/>
    <cellStyle name="Total 2 2 7 4 2" xfId="48571" xr:uid="{00000000-0005-0000-0000-0000B6BE0000}"/>
    <cellStyle name="Total 2 2 7 4 3" xfId="48572" xr:uid="{00000000-0005-0000-0000-0000B7BE0000}"/>
    <cellStyle name="Total 2 2 7 5" xfId="48573" xr:uid="{00000000-0005-0000-0000-0000B8BE0000}"/>
    <cellStyle name="Total 2 2 7 5 2" xfId="48574" xr:uid="{00000000-0005-0000-0000-0000B9BE0000}"/>
    <cellStyle name="Total 2 2 7 5 3" xfId="48575" xr:uid="{00000000-0005-0000-0000-0000BABE0000}"/>
    <cellStyle name="Total 2 2 7 6" xfId="48576" xr:uid="{00000000-0005-0000-0000-0000BBBE0000}"/>
    <cellStyle name="Total 2 2 7 6 2" xfId="48577" xr:uid="{00000000-0005-0000-0000-0000BCBE0000}"/>
    <cellStyle name="Total 2 2 7 6 3" xfId="48578" xr:uid="{00000000-0005-0000-0000-0000BDBE0000}"/>
    <cellStyle name="Total 2 2 7 7" xfId="48579" xr:uid="{00000000-0005-0000-0000-0000BEBE0000}"/>
    <cellStyle name="Total 2 2 7 7 2" xfId="48580" xr:uid="{00000000-0005-0000-0000-0000BFBE0000}"/>
    <cellStyle name="Total 2 2 7 7 3" xfId="48581" xr:uid="{00000000-0005-0000-0000-0000C0BE0000}"/>
    <cellStyle name="Total 2 2 7 8" xfId="48582" xr:uid="{00000000-0005-0000-0000-0000C1BE0000}"/>
    <cellStyle name="Total 2 2 7 8 2" xfId="48583" xr:uid="{00000000-0005-0000-0000-0000C2BE0000}"/>
    <cellStyle name="Total 2 2 7 8 3" xfId="48584" xr:uid="{00000000-0005-0000-0000-0000C3BE0000}"/>
    <cellStyle name="Total 2 2 7 9" xfId="48585" xr:uid="{00000000-0005-0000-0000-0000C4BE0000}"/>
    <cellStyle name="Total 2 2 7 9 2" xfId="48586" xr:uid="{00000000-0005-0000-0000-0000C5BE0000}"/>
    <cellStyle name="Total 2 2 7 9 3" xfId="48587" xr:uid="{00000000-0005-0000-0000-0000C6BE0000}"/>
    <cellStyle name="Total 2 2 8" xfId="48588" xr:uid="{00000000-0005-0000-0000-0000C7BE0000}"/>
    <cellStyle name="Total 2 2 8 10" xfId="48589" xr:uid="{00000000-0005-0000-0000-0000C8BE0000}"/>
    <cellStyle name="Total 2 2 8 10 2" xfId="48590" xr:uid="{00000000-0005-0000-0000-0000C9BE0000}"/>
    <cellStyle name="Total 2 2 8 10 3" xfId="48591" xr:uid="{00000000-0005-0000-0000-0000CABE0000}"/>
    <cellStyle name="Total 2 2 8 11" xfId="48592" xr:uid="{00000000-0005-0000-0000-0000CBBE0000}"/>
    <cellStyle name="Total 2 2 8 12" xfId="48593" xr:uid="{00000000-0005-0000-0000-0000CCBE0000}"/>
    <cellStyle name="Total 2 2 8 2" xfId="48594" xr:uid="{00000000-0005-0000-0000-0000CDBE0000}"/>
    <cellStyle name="Total 2 2 8 2 2" xfId="48595" xr:uid="{00000000-0005-0000-0000-0000CEBE0000}"/>
    <cellStyle name="Total 2 2 8 2 3" xfId="48596" xr:uid="{00000000-0005-0000-0000-0000CFBE0000}"/>
    <cellStyle name="Total 2 2 8 3" xfId="48597" xr:uid="{00000000-0005-0000-0000-0000D0BE0000}"/>
    <cellStyle name="Total 2 2 8 3 2" xfId="48598" xr:uid="{00000000-0005-0000-0000-0000D1BE0000}"/>
    <cellStyle name="Total 2 2 8 3 3" xfId="48599" xr:uid="{00000000-0005-0000-0000-0000D2BE0000}"/>
    <cellStyle name="Total 2 2 8 4" xfId="48600" xr:uid="{00000000-0005-0000-0000-0000D3BE0000}"/>
    <cellStyle name="Total 2 2 8 4 2" xfId="48601" xr:uid="{00000000-0005-0000-0000-0000D4BE0000}"/>
    <cellStyle name="Total 2 2 8 4 3" xfId="48602" xr:uid="{00000000-0005-0000-0000-0000D5BE0000}"/>
    <cellStyle name="Total 2 2 8 5" xfId="48603" xr:uid="{00000000-0005-0000-0000-0000D6BE0000}"/>
    <cellStyle name="Total 2 2 8 5 2" xfId="48604" xr:uid="{00000000-0005-0000-0000-0000D7BE0000}"/>
    <cellStyle name="Total 2 2 8 5 3" xfId="48605" xr:uid="{00000000-0005-0000-0000-0000D8BE0000}"/>
    <cellStyle name="Total 2 2 8 6" xfId="48606" xr:uid="{00000000-0005-0000-0000-0000D9BE0000}"/>
    <cellStyle name="Total 2 2 8 6 2" xfId="48607" xr:uid="{00000000-0005-0000-0000-0000DABE0000}"/>
    <cellStyle name="Total 2 2 8 6 3" xfId="48608" xr:uid="{00000000-0005-0000-0000-0000DBBE0000}"/>
    <cellStyle name="Total 2 2 8 7" xfId="48609" xr:uid="{00000000-0005-0000-0000-0000DCBE0000}"/>
    <cellStyle name="Total 2 2 8 7 2" xfId="48610" xr:uid="{00000000-0005-0000-0000-0000DDBE0000}"/>
    <cellStyle name="Total 2 2 8 7 3" xfId="48611" xr:uid="{00000000-0005-0000-0000-0000DEBE0000}"/>
    <cellStyle name="Total 2 2 8 8" xfId="48612" xr:uid="{00000000-0005-0000-0000-0000DFBE0000}"/>
    <cellStyle name="Total 2 2 8 8 2" xfId="48613" xr:uid="{00000000-0005-0000-0000-0000E0BE0000}"/>
    <cellStyle name="Total 2 2 8 8 3" xfId="48614" xr:uid="{00000000-0005-0000-0000-0000E1BE0000}"/>
    <cellStyle name="Total 2 2 8 9" xfId="48615" xr:uid="{00000000-0005-0000-0000-0000E2BE0000}"/>
    <cellStyle name="Total 2 2 8 9 2" xfId="48616" xr:uid="{00000000-0005-0000-0000-0000E3BE0000}"/>
    <cellStyle name="Total 2 2 8 9 3" xfId="48617" xr:uid="{00000000-0005-0000-0000-0000E4BE0000}"/>
    <cellStyle name="Total 2 2 9" xfId="48618" xr:uid="{00000000-0005-0000-0000-0000E5BE0000}"/>
    <cellStyle name="Total 2 2 9 2" xfId="48619" xr:uid="{00000000-0005-0000-0000-0000E6BE0000}"/>
    <cellStyle name="Total 2 2 9 2 2" xfId="48620" xr:uid="{00000000-0005-0000-0000-0000E7BE0000}"/>
    <cellStyle name="Total 2 2 9 2 3" xfId="48621" xr:uid="{00000000-0005-0000-0000-0000E8BE0000}"/>
    <cellStyle name="Total 2 2 9 2 4" xfId="48622" xr:uid="{00000000-0005-0000-0000-0000E9BE0000}"/>
    <cellStyle name="Total 2 2 9 3" xfId="48623" xr:uid="{00000000-0005-0000-0000-0000EABE0000}"/>
    <cellStyle name="Total 2 2 9 4" xfId="48624" xr:uid="{00000000-0005-0000-0000-0000EBBE0000}"/>
    <cellStyle name="Total 2 3" xfId="433" xr:uid="{00000000-0005-0000-0000-0000ECBE0000}"/>
    <cellStyle name="Total 2 3 10" xfId="48625" xr:uid="{00000000-0005-0000-0000-0000EDBE0000}"/>
    <cellStyle name="Total 2 3 10 2" xfId="48626" xr:uid="{00000000-0005-0000-0000-0000EEBE0000}"/>
    <cellStyle name="Total 2 3 10 2 2" xfId="48627" xr:uid="{00000000-0005-0000-0000-0000EFBE0000}"/>
    <cellStyle name="Total 2 3 10 2 3" xfId="48628" xr:uid="{00000000-0005-0000-0000-0000F0BE0000}"/>
    <cellStyle name="Total 2 3 10 2 4" xfId="48629" xr:uid="{00000000-0005-0000-0000-0000F1BE0000}"/>
    <cellStyle name="Total 2 3 10 3" xfId="48630" xr:uid="{00000000-0005-0000-0000-0000F2BE0000}"/>
    <cellStyle name="Total 2 3 10 4" xfId="48631" xr:uid="{00000000-0005-0000-0000-0000F3BE0000}"/>
    <cellStyle name="Total 2 3 11" xfId="48632" xr:uid="{00000000-0005-0000-0000-0000F4BE0000}"/>
    <cellStyle name="Total 2 3 11 2" xfId="48633" xr:uid="{00000000-0005-0000-0000-0000F5BE0000}"/>
    <cellStyle name="Total 2 3 11 3" xfId="48634" xr:uid="{00000000-0005-0000-0000-0000F6BE0000}"/>
    <cellStyle name="Total 2 3 12" xfId="48635" xr:uid="{00000000-0005-0000-0000-0000F7BE0000}"/>
    <cellStyle name="Total 2 3 12 2" xfId="48636" xr:uid="{00000000-0005-0000-0000-0000F8BE0000}"/>
    <cellStyle name="Total 2 3 12 3" xfId="48637" xr:uid="{00000000-0005-0000-0000-0000F9BE0000}"/>
    <cellStyle name="Total 2 3 13" xfId="58238" xr:uid="{00000000-0005-0000-0000-0000FABE0000}"/>
    <cellStyle name="Total 2 3 2" xfId="434" xr:uid="{00000000-0005-0000-0000-0000FBBE0000}"/>
    <cellStyle name="Total 2 3 2 10" xfId="48638" xr:uid="{00000000-0005-0000-0000-0000FCBE0000}"/>
    <cellStyle name="Total 2 3 2 10 10" xfId="48639" xr:uid="{00000000-0005-0000-0000-0000FDBE0000}"/>
    <cellStyle name="Total 2 3 2 10 10 10" xfId="48640" xr:uid="{00000000-0005-0000-0000-0000FEBE0000}"/>
    <cellStyle name="Total 2 3 2 10 10 11" xfId="48641" xr:uid="{00000000-0005-0000-0000-0000FFBE0000}"/>
    <cellStyle name="Total 2 3 2 10 10 12" xfId="48642" xr:uid="{00000000-0005-0000-0000-000000BF0000}"/>
    <cellStyle name="Total 2 3 2 10 10 2" xfId="48643" xr:uid="{00000000-0005-0000-0000-000001BF0000}"/>
    <cellStyle name="Total 2 3 2 10 10 2 2" xfId="48644" xr:uid="{00000000-0005-0000-0000-000002BF0000}"/>
    <cellStyle name="Total 2 3 2 10 10 2 3" xfId="48645" xr:uid="{00000000-0005-0000-0000-000003BF0000}"/>
    <cellStyle name="Total 2 3 2 10 10 3" xfId="48646" xr:uid="{00000000-0005-0000-0000-000004BF0000}"/>
    <cellStyle name="Total 2 3 2 10 10 3 2" xfId="48647" xr:uid="{00000000-0005-0000-0000-000005BF0000}"/>
    <cellStyle name="Total 2 3 2 10 10 3 3" xfId="48648" xr:uid="{00000000-0005-0000-0000-000006BF0000}"/>
    <cellStyle name="Total 2 3 2 10 10 4" xfId="48649" xr:uid="{00000000-0005-0000-0000-000007BF0000}"/>
    <cellStyle name="Total 2 3 2 10 10 4 2" xfId="48650" xr:uid="{00000000-0005-0000-0000-000008BF0000}"/>
    <cellStyle name="Total 2 3 2 10 10 4 3" xfId="48651" xr:uid="{00000000-0005-0000-0000-000009BF0000}"/>
    <cellStyle name="Total 2 3 2 10 10 5" xfId="48652" xr:uid="{00000000-0005-0000-0000-00000ABF0000}"/>
    <cellStyle name="Total 2 3 2 10 10 5 2" xfId="48653" xr:uid="{00000000-0005-0000-0000-00000BBF0000}"/>
    <cellStyle name="Total 2 3 2 10 10 5 3" xfId="48654" xr:uid="{00000000-0005-0000-0000-00000CBF0000}"/>
    <cellStyle name="Total 2 3 2 10 10 6" xfId="48655" xr:uid="{00000000-0005-0000-0000-00000DBF0000}"/>
    <cellStyle name="Total 2 3 2 10 10 6 2" xfId="48656" xr:uid="{00000000-0005-0000-0000-00000EBF0000}"/>
    <cellStyle name="Total 2 3 2 10 10 6 3" xfId="48657" xr:uid="{00000000-0005-0000-0000-00000FBF0000}"/>
    <cellStyle name="Total 2 3 2 10 10 7" xfId="48658" xr:uid="{00000000-0005-0000-0000-000010BF0000}"/>
    <cellStyle name="Total 2 3 2 10 10 7 2" xfId="48659" xr:uid="{00000000-0005-0000-0000-000011BF0000}"/>
    <cellStyle name="Total 2 3 2 10 10 7 3" xfId="48660" xr:uid="{00000000-0005-0000-0000-000012BF0000}"/>
    <cellStyle name="Total 2 3 2 10 10 8" xfId="48661" xr:uid="{00000000-0005-0000-0000-000013BF0000}"/>
    <cellStyle name="Total 2 3 2 10 10 8 2" xfId="48662" xr:uid="{00000000-0005-0000-0000-000014BF0000}"/>
    <cellStyle name="Total 2 3 2 10 10 8 3" xfId="48663" xr:uid="{00000000-0005-0000-0000-000015BF0000}"/>
    <cellStyle name="Total 2 3 2 10 10 9" xfId="48664" xr:uid="{00000000-0005-0000-0000-000016BF0000}"/>
    <cellStyle name="Total 2 3 2 10 10 9 2" xfId="48665" xr:uid="{00000000-0005-0000-0000-000017BF0000}"/>
    <cellStyle name="Total 2 3 2 10 10 9 3" xfId="48666" xr:uid="{00000000-0005-0000-0000-000018BF0000}"/>
    <cellStyle name="Total 2 3 2 10 11" xfId="48667" xr:uid="{00000000-0005-0000-0000-000019BF0000}"/>
    <cellStyle name="Total 2 3 2 10 11 2" xfId="48668" xr:uid="{00000000-0005-0000-0000-00001ABF0000}"/>
    <cellStyle name="Total 2 3 2 10 11 3" xfId="48669" xr:uid="{00000000-0005-0000-0000-00001BBF0000}"/>
    <cellStyle name="Total 2 3 2 10 12" xfId="48670" xr:uid="{00000000-0005-0000-0000-00001CBF0000}"/>
    <cellStyle name="Total 2 3 2 10 12 2" xfId="48671" xr:uid="{00000000-0005-0000-0000-00001DBF0000}"/>
    <cellStyle name="Total 2 3 2 10 12 3" xfId="48672" xr:uid="{00000000-0005-0000-0000-00001EBF0000}"/>
    <cellStyle name="Total 2 3 2 10 13" xfId="48673" xr:uid="{00000000-0005-0000-0000-00001FBF0000}"/>
    <cellStyle name="Total 2 3 2 10 13 2" xfId="48674" xr:uid="{00000000-0005-0000-0000-000020BF0000}"/>
    <cellStyle name="Total 2 3 2 10 13 3" xfId="48675" xr:uid="{00000000-0005-0000-0000-000021BF0000}"/>
    <cellStyle name="Total 2 3 2 10 14" xfId="48676" xr:uid="{00000000-0005-0000-0000-000022BF0000}"/>
    <cellStyle name="Total 2 3 2 10 14 2" xfId="48677" xr:uid="{00000000-0005-0000-0000-000023BF0000}"/>
    <cellStyle name="Total 2 3 2 10 14 3" xfId="48678" xr:uid="{00000000-0005-0000-0000-000024BF0000}"/>
    <cellStyle name="Total 2 3 2 10 15" xfId="48679" xr:uid="{00000000-0005-0000-0000-000025BF0000}"/>
    <cellStyle name="Total 2 3 2 10 15 2" xfId="48680" xr:uid="{00000000-0005-0000-0000-000026BF0000}"/>
    <cellStyle name="Total 2 3 2 10 15 3" xfId="48681" xr:uid="{00000000-0005-0000-0000-000027BF0000}"/>
    <cellStyle name="Total 2 3 2 10 16" xfId="48682" xr:uid="{00000000-0005-0000-0000-000028BF0000}"/>
    <cellStyle name="Total 2 3 2 10 16 2" xfId="48683" xr:uid="{00000000-0005-0000-0000-000029BF0000}"/>
    <cellStyle name="Total 2 3 2 10 16 3" xfId="48684" xr:uid="{00000000-0005-0000-0000-00002ABF0000}"/>
    <cellStyle name="Total 2 3 2 10 17" xfId="48685" xr:uid="{00000000-0005-0000-0000-00002BBF0000}"/>
    <cellStyle name="Total 2 3 2 10 17 2" xfId="48686" xr:uid="{00000000-0005-0000-0000-00002CBF0000}"/>
    <cellStyle name="Total 2 3 2 10 17 3" xfId="48687" xr:uid="{00000000-0005-0000-0000-00002DBF0000}"/>
    <cellStyle name="Total 2 3 2 10 18" xfId="48688" xr:uid="{00000000-0005-0000-0000-00002EBF0000}"/>
    <cellStyle name="Total 2 3 2 10 18 2" xfId="48689" xr:uid="{00000000-0005-0000-0000-00002FBF0000}"/>
    <cellStyle name="Total 2 3 2 10 18 3" xfId="48690" xr:uid="{00000000-0005-0000-0000-000030BF0000}"/>
    <cellStyle name="Total 2 3 2 10 19" xfId="48691" xr:uid="{00000000-0005-0000-0000-000031BF0000}"/>
    <cellStyle name="Total 2 3 2 10 19 2" xfId="48692" xr:uid="{00000000-0005-0000-0000-000032BF0000}"/>
    <cellStyle name="Total 2 3 2 10 19 3" xfId="48693" xr:uid="{00000000-0005-0000-0000-000033BF0000}"/>
    <cellStyle name="Total 2 3 2 10 2" xfId="48694" xr:uid="{00000000-0005-0000-0000-000034BF0000}"/>
    <cellStyle name="Total 2 3 2 10 2 10" xfId="48695" xr:uid="{00000000-0005-0000-0000-000035BF0000}"/>
    <cellStyle name="Total 2 3 2 10 2 11" xfId="48696" xr:uid="{00000000-0005-0000-0000-000036BF0000}"/>
    <cellStyle name="Total 2 3 2 10 2 12" xfId="48697" xr:uid="{00000000-0005-0000-0000-000037BF0000}"/>
    <cellStyle name="Total 2 3 2 10 2 2" xfId="48698" xr:uid="{00000000-0005-0000-0000-000038BF0000}"/>
    <cellStyle name="Total 2 3 2 10 2 2 2" xfId="48699" xr:uid="{00000000-0005-0000-0000-000039BF0000}"/>
    <cellStyle name="Total 2 3 2 10 2 2 3" xfId="48700" xr:uid="{00000000-0005-0000-0000-00003ABF0000}"/>
    <cellStyle name="Total 2 3 2 10 2 3" xfId="48701" xr:uid="{00000000-0005-0000-0000-00003BBF0000}"/>
    <cellStyle name="Total 2 3 2 10 2 3 2" xfId="48702" xr:uid="{00000000-0005-0000-0000-00003CBF0000}"/>
    <cellStyle name="Total 2 3 2 10 2 3 3" xfId="48703" xr:uid="{00000000-0005-0000-0000-00003DBF0000}"/>
    <cellStyle name="Total 2 3 2 10 2 4" xfId="48704" xr:uid="{00000000-0005-0000-0000-00003EBF0000}"/>
    <cellStyle name="Total 2 3 2 10 2 4 2" xfId="48705" xr:uid="{00000000-0005-0000-0000-00003FBF0000}"/>
    <cellStyle name="Total 2 3 2 10 2 4 3" xfId="48706" xr:uid="{00000000-0005-0000-0000-000040BF0000}"/>
    <cellStyle name="Total 2 3 2 10 2 5" xfId="48707" xr:uid="{00000000-0005-0000-0000-000041BF0000}"/>
    <cellStyle name="Total 2 3 2 10 2 5 2" xfId="48708" xr:uid="{00000000-0005-0000-0000-000042BF0000}"/>
    <cellStyle name="Total 2 3 2 10 2 5 3" xfId="48709" xr:uid="{00000000-0005-0000-0000-000043BF0000}"/>
    <cellStyle name="Total 2 3 2 10 2 6" xfId="48710" xr:uid="{00000000-0005-0000-0000-000044BF0000}"/>
    <cellStyle name="Total 2 3 2 10 2 6 2" xfId="48711" xr:uid="{00000000-0005-0000-0000-000045BF0000}"/>
    <cellStyle name="Total 2 3 2 10 2 6 3" xfId="48712" xr:uid="{00000000-0005-0000-0000-000046BF0000}"/>
    <cellStyle name="Total 2 3 2 10 2 7" xfId="48713" xr:uid="{00000000-0005-0000-0000-000047BF0000}"/>
    <cellStyle name="Total 2 3 2 10 2 7 2" xfId="48714" xr:uid="{00000000-0005-0000-0000-000048BF0000}"/>
    <cellStyle name="Total 2 3 2 10 2 7 3" xfId="48715" xr:uid="{00000000-0005-0000-0000-000049BF0000}"/>
    <cellStyle name="Total 2 3 2 10 2 8" xfId="48716" xr:uid="{00000000-0005-0000-0000-00004ABF0000}"/>
    <cellStyle name="Total 2 3 2 10 2 8 2" xfId="48717" xr:uid="{00000000-0005-0000-0000-00004BBF0000}"/>
    <cellStyle name="Total 2 3 2 10 2 8 3" xfId="48718" xr:uid="{00000000-0005-0000-0000-00004CBF0000}"/>
    <cellStyle name="Total 2 3 2 10 2 9" xfId="48719" xr:uid="{00000000-0005-0000-0000-00004DBF0000}"/>
    <cellStyle name="Total 2 3 2 10 2 9 2" xfId="48720" xr:uid="{00000000-0005-0000-0000-00004EBF0000}"/>
    <cellStyle name="Total 2 3 2 10 2 9 3" xfId="48721" xr:uid="{00000000-0005-0000-0000-00004FBF0000}"/>
    <cellStyle name="Total 2 3 2 10 20" xfId="48722" xr:uid="{00000000-0005-0000-0000-000050BF0000}"/>
    <cellStyle name="Total 2 3 2 10 21" xfId="48723" xr:uid="{00000000-0005-0000-0000-000051BF0000}"/>
    <cellStyle name="Total 2 3 2 10 3" xfId="48724" xr:uid="{00000000-0005-0000-0000-000052BF0000}"/>
    <cellStyle name="Total 2 3 2 10 3 10" xfId="48725" xr:uid="{00000000-0005-0000-0000-000053BF0000}"/>
    <cellStyle name="Total 2 3 2 10 3 11" xfId="48726" xr:uid="{00000000-0005-0000-0000-000054BF0000}"/>
    <cellStyle name="Total 2 3 2 10 3 12" xfId="48727" xr:uid="{00000000-0005-0000-0000-000055BF0000}"/>
    <cellStyle name="Total 2 3 2 10 3 2" xfId="48728" xr:uid="{00000000-0005-0000-0000-000056BF0000}"/>
    <cellStyle name="Total 2 3 2 10 3 2 2" xfId="48729" xr:uid="{00000000-0005-0000-0000-000057BF0000}"/>
    <cellStyle name="Total 2 3 2 10 3 2 3" xfId="48730" xr:uid="{00000000-0005-0000-0000-000058BF0000}"/>
    <cellStyle name="Total 2 3 2 10 3 3" xfId="48731" xr:uid="{00000000-0005-0000-0000-000059BF0000}"/>
    <cellStyle name="Total 2 3 2 10 3 3 2" xfId="48732" xr:uid="{00000000-0005-0000-0000-00005ABF0000}"/>
    <cellStyle name="Total 2 3 2 10 3 3 3" xfId="48733" xr:uid="{00000000-0005-0000-0000-00005BBF0000}"/>
    <cellStyle name="Total 2 3 2 10 3 4" xfId="48734" xr:uid="{00000000-0005-0000-0000-00005CBF0000}"/>
    <cellStyle name="Total 2 3 2 10 3 4 2" xfId="48735" xr:uid="{00000000-0005-0000-0000-00005DBF0000}"/>
    <cellStyle name="Total 2 3 2 10 3 4 3" xfId="48736" xr:uid="{00000000-0005-0000-0000-00005EBF0000}"/>
    <cellStyle name="Total 2 3 2 10 3 5" xfId="48737" xr:uid="{00000000-0005-0000-0000-00005FBF0000}"/>
    <cellStyle name="Total 2 3 2 10 3 5 2" xfId="48738" xr:uid="{00000000-0005-0000-0000-000060BF0000}"/>
    <cellStyle name="Total 2 3 2 10 3 5 3" xfId="48739" xr:uid="{00000000-0005-0000-0000-000061BF0000}"/>
    <cellStyle name="Total 2 3 2 10 3 6" xfId="48740" xr:uid="{00000000-0005-0000-0000-000062BF0000}"/>
    <cellStyle name="Total 2 3 2 10 3 6 2" xfId="48741" xr:uid="{00000000-0005-0000-0000-000063BF0000}"/>
    <cellStyle name="Total 2 3 2 10 3 6 3" xfId="48742" xr:uid="{00000000-0005-0000-0000-000064BF0000}"/>
    <cellStyle name="Total 2 3 2 10 3 7" xfId="48743" xr:uid="{00000000-0005-0000-0000-000065BF0000}"/>
    <cellStyle name="Total 2 3 2 10 3 7 2" xfId="48744" xr:uid="{00000000-0005-0000-0000-000066BF0000}"/>
    <cellStyle name="Total 2 3 2 10 3 7 3" xfId="48745" xr:uid="{00000000-0005-0000-0000-000067BF0000}"/>
    <cellStyle name="Total 2 3 2 10 3 8" xfId="48746" xr:uid="{00000000-0005-0000-0000-000068BF0000}"/>
    <cellStyle name="Total 2 3 2 10 3 8 2" xfId="48747" xr:uid="{00000000-0005-0000-0000-000069BF0000}"/>
    <cellStyle name="Total 2 3 2 10 3 8 3" xfId="48748" xr:uid="{00000000-0005-0000-0000-00006ABF0000}"/>
    <cellStyle name="Total 2 3 2 10 3 9" xfId="48749" xr:uid="{00000000-0005-0000-0000-00006BBF0000}"/>
    <cellStyle name="Total 2 3 2 10 3 9 2" xfId="48750" xr:uid="{00000000-0005-0000-0000-00006CBF0000}"/>
    <cellStyle name="Total 2 3 2 10 3 9 3" xfId="48751" xr:uid="{00000000-0005-0000-0000-00006DBF0000}"/>
    <cellStyle name="Total 2 3 2 10 4" xfId="48752" xr:uid="{00000000-0005-0000-0000-00006EBF0000}"/>
    <cellStyle name="Total 2 3 2 10 4 10" xfId="48753" xr:uid="{00000000-0005-0000-0000-00006FBF0000}"/>
    <cellStyle name="Total 2 3 2 10 4 11" xfId="48754" xr:uid="{00000000-0005-0000-0000-000070BF0000}"/>
    <cellStyle name="Total 2 3 2 10 4 12" xfId="48755" xr:uid="{00000000-0005-0000-0000-000071BF0000}"/>
    <cellStyle name="Total 2 3 2 10 4 2" xfId="48756" xr:uid="{00000000-0005-0000-0000-000072BF0000}"/>
    <cellStyle name="Total 2 3 2 10 4 2 2" xfId="48757" xr:uid="{00000000-0005-0000-0000-000073BF0000}"/>
    <cellStyle name="Total 2 3 2 10 4 2 3" xfId="48758" xr:uid="{00000000-0005-0000-0000-000074BF0000}"/>
    <cellStyle name="Total 2 3 2 10 4 3" xfId="48759" xr:uid="{00000000-0005-0000-0000-000075BF0000}"/>
    <cellStyle name="Total 2 3 2 10 4 3 2" xfId="48760" xr:uid="{00000000-0005-0000-0000-000076BF0000}"/>
    <cellStyle name="Total 2 3 2 10 4 3 3" xfId="48761" xr:uid="{00000000-0005-0000-0000-000077BF0000}"/>
    <cellStyle name="Total 2 3 2 10 4 4" xfId="48762" xr:uid="{00000000-0005-0000-0000-000078BF0000}"/>
    <cellStyle name="Total 2 3 2 10 4 4 2" xfId="48763" xr:uid="{00000000-0005-0000-0000-000079BF0000}"/>
    <cellStyle name="Total 2 3 2 10 4 4 3" xfId="48764" xr:uid="{00000000-0005-0000-0000-00007ABF0000}"/>
    <cellStyle name="Total 2 3 2 10 4 5" xfId="48765" xr:uid="{00000000-0005-0000-0000-00007BBF0000}"/>
    <cellStyle name="Total 2 3 2 10 4 5 2" xfId="48766" xr:uid="{00000000-0005-0000-0000-00007CBF0000}"/>
    <cellStyle name="Total 2 3 2 10 4 5 3" xfId="48767" xr:uid="{00000000-0005-0000-0000-00007DBF0000}"/>
    <cellStyle name="Total 2 3 2 10 4 6" xfId="48768" xr:uid="{00000000-0005-0000-0000-00007EBF0000}"/>
    <cellStyle name="Total 2 3 2 10 4 6 2" xfId="48769" xr:uid="{00000000-0005-0000-0000-00007FBF0000}"/>
    <cellStyle name="Total 2 3 2 10 4 6 3" xfId="48770" xr:uid="{00000000-0005-0000-0000-000080BF0000}"/>
    <cellStyle name="Total 2 3 2 10 4 7" xfId="48771" xr:uid="{00000000-0005-0000-0000-000081BF0000}"/>
    <cellStyle name="Total 2 3 2 10 4 7 2" xfId="48772" xr:uid="{00000000-0005-0000-0000-000082BF0000}"/>
    <cellStyle name="Total 2 3 2 10 4 7 3" xfId="48773" xr:uid="{00000000-0005-0000-0000-000083BF0000}"/>
    <cellStyle name="Total 2 3 2 10 4 8" xfId="48774" xr:uid="{00000000-0005-0000-0000-000084BF0000}"/>
    <cellStyle name="Total 2 3 2 10 4 8 2" xfId="48775" xr:uid="{00000000-0005-0000-0000-000085BF0000}"/>
    <cellStyle name="Total 2 3 2 10 4 8 3" xfId="48776" xr:uid="{00000000-0005-0000-0000-000086BF0000}"/>
    <cellStyle name="Total 2 3 2 10 4 9" xfId="48777" xr:uid="{00000000-0005-0000-0000-000087BF0000}"/>
    <cellStyle name="Total 2 3 2 10 4 9 2" xfId="48778" xr:uid="{00000000-0005-0000-0000-000088BF0000}"/>
    <cellStyle name="Total 2 3 2 10 4 9 3" xfId="48779" xr:uid="{00000000-0005-0000-0000-000089BF0000}"/>
    <cellStyle name="Total 2 3 2 10 5" xfId="48780" xr:uid="{00000000-0005-0000-0000-00008ABF0000}"/>
    <cellStyle name="Total 2 3 2 10 5 10" xfId="48781" xr:uid="{00000000-0005-0000-0000-00008BBF0000}"/>
    <cellStyle name="Total 2 3 2 10 5 11" xfId="48782" xr:uid="{00000000-0005-0000-0000-00008CBF0000}"/>
    <cellStyle name="Total 2 3 2 10 5 12" xfId="48783" xr:uid="{00000000-0005-0000-0000-00008DBF0000}"/>
    <cellStyle name="Total 2 3 2 10 5 2" xfId="48784" xr:uid="{00000000-0005-0000-0000-00008EBF0000}"/>
    <cellStyle name="Total 2 3 2 10 5 2 2" xfId="48785" xr:uid="{00000000-0005-0000-0000-00008FBF0000}"/>
    <cellStyle name="Total 2 3 2 10 5 2 3" xfId="48786" xr:uid="{00000000-0005-0000-0000-000090BF0000}"/>
    <cellStyle name="Total 2 3 2 10 5 3" xfId="48787" xr:uid="{00000000-0005-0000-0000-000091BF0000}"/>
    <cellStyle name="Total 2 3 2 10 5 3 2" xfId="48788" xr:uid="{00000000-0005-0000-0000-000092BF0000}"/>
    <cellStyle name="Total 2 3 2 10 5 3 3" xfId="48789" xr:uid="{00000000-0005-0000-0000-000093BF0000}"/>
    <cellStyle name="Total 2 3 2 10 5 4" xfId="48790" xr:uid="{00000000-0005-0000-0000-000094BF0000}"/>
    <cellStyle name="Total 2 3 2 10 5 4 2" xfId="48791" xr:uid="{00000000-0005-0000-0000-000095BF0000}"/>
    <cellStyle name="Total 2 3 2 10 5 4 3" xfId="48792" xr:uid="{00000000-0005-0000-0000-000096BF0000}"/>
    <cellStyle name="Total 2 3 2 10 5 5" xfId="48793" xr:uid="{00000000-0005-0000-0000-000097BF0000}"/>
    <cellStyle name="Total 2 3 2 10 5 5 2" xfId="48794" xr:uid="{00000000-0005-0000-0000-000098BF0000}"/>
    <cellStyle name="Total 2 3 2 10 5 5 3" xfId="48795" xr:uid="{00000000-0005-0000-0000-000099BF0000}"/>
    <cellStyle name="Total 2 3 2 10 5 6" xfId="48796" xr:uid="{00000000-0005-0000-0000-00009ABF0000}"/>
    <cellStyle name="Total 2 3 2 10 5 6 2" xfId="48797" xr:uid="{00000000-0005-0000-0000-00009BBF0000}"/>
    <cellStyle name="Total 2 3 2 10 5 6 3" xfId="48798" xr:uid="{00000000-0005-0000-0000-00009CBF0000}"/>
    <cellStyle name="Total 2 3 2 10 5 7" xfId="48799" xr:uid="{00000000-0005-0000-0000-00009DBF0000}"/>
    <cellStyle name="Total 2 3 2 10 5 7 2" xfId="48800" xr:uid="{00000000-0005-0000-0000-00009EBF0000}"/>
    <cellStyle name="Total 2 3 2 10 5 7 3" xfId="48801" xr:uid="{00000000-0005-0000-0000-00009FBF0000}"/>
    <cellStyle name="Total 2 3 2 10 5 8" xfId="48802" xr:uid="{00000000-0005-0000-0000-0000A0BF0000}"/>
    <cellStyle name="Total 2 3 2 10 5 8 2" xfId="48803" xr:uid="{00000000-0005-0000-0000-0000A1BF0000}"/>
    <cellStyle name="Total 2 3 2 10 5 8 3" xfId="48804" xr:uid="{00000000-0005-0000-0000-0000A2BF0000}"/>
    <cellStyle name="Total 2 3 2 10 5 9" xfId="48805" xr:uid="{00000000-0005-0000-0000-0000A3BF0000}"/>
    <cellStyle name="Total 2 3 2 10 5 9 2" xfId="48806" xr:uid="{00000000-0005-0000-0000-0000A4BF0000}"/>
    <cellStyle name="Total 2 3 2 10 5 9 3" xfId="48807" xr:uid="{00000000-0005-0000-0000-0000A5BF0000}"/>
    <cellStyle name="Total 2 3 2 10 6" xfId="48808" xr:uid="{00000000-0005-0000-0000-0000A6BF0000}"/>
    <cellStyle name="Total 2 3 2 10 6 10" xfId="48809" xr:uid="{00000000-0005-0000-0000-0000A7BF0000}"/>
    <cellStyle name="Total 2 3 2 10 6 11" xfId="48810" xr:uid="{00000000-0005-0000-0000-0000A8BF0000}"/>
    <cellStyle name="Total 2 3 2 10 6 12" xfId="48811" xr:uid="{00000000-0005-0000-0000-0000A9BF0000}"/>
    <cellStyle name="Total 2 3 2 10 6 2" xfId="48812" xr:uid="{00000000-0005-0000-0000-0000AABF0000}"/>
    <cellStyle name="Total 2 3 2 10 6 2 2" xfId="48813" xr:uid="{00000000-0005-0000-0000-0000ABBF0000}"/>
    <cellStyle name="Total 2 3 2 10 6 2 3" xfId="48814" xr:uid="{00000000-0005-0000-0000-0000ACBF0000}"/>
    <cellStyle name="Total 2 3 2 10 6 3" xfId="48815" xr:uid="{00000000-0005-0000-0000-0000ADBF0000}"/>
    <cellStyle name="Total 2 3 2 10 6 3 2" xfId="48816" xr:uid="{00000000-0005-0000-0000-0000AEBF0000}"/>
    <cellStyle name="Total 2 3 2 10 6 3 3" xfId="48817" xr:uid="{00000000-0005-0000-0000-0000AFBF0000}"/>
    <cellStyle name="Total 2 3 2 10 6 4" xfId="48818" xr:uid="{00000000-0005-0000-0000-0000B0BF0000}"/>
    <cellStyle name="Total 2 3 2 10 6 4 2" xfId="48819" xr:uid="{00000000-0005-0000-0000-0000B1BF0000}"/>
    <cellStyle name="Total 2 3 2 10 6 4 3" xfId="48820" xr:uid="{00000000-0005-0000-0000-0000B2BF0000}"/>
    <cellStyle name="Total 2 3 2 10 6 5" xfId="48821" xr:uid="{00000000-0005-0000-0000-0000B3BF0000}"/>
    <cellStyle name="Total 2 3 2 10 6 5 2" xfId="48822" xr:uid="{00000000-0005-0000-0000-0000B4BF0000}"/>
    <cellStyle name="Total 2 3 2 10 6 5 3" xfId="48823" xr:uid="{00000000-0005-0000-0000-0000B5BF0000}"/>
    <cellStyle name="Total 2 3 2 10 6 6" xfId="48824" xr:uid="{00000000-0005-0000-0000-0000B6BF0000}"/>
    <cellStyle name="Total 2 3 2 10 6 6 2" xfId="48825" xr:uid="{00000000-0005-0000-0000-0000B7BF0000}"/>
    <cellStyle name="Total 2 3 2 10 6 6 3" xfId="48826" xr:uid="{00000000-0005-0000-0000-0000B8BF0000}"/>
    <cellStyle name="Total 2 3 2 10 6 7" xfId="48827" xr:uid="{00000000-0005-0000-0000-0000B9BF0000}"/>
    <cellStyle name="Total 2 3 2 10 6 7 2" xfId="48828" xr:uid="{00000000-0005-0000-0000-0000BABF0000}"/>
    <cellStyle name="Total 2 3 2 10 6 7 3" xfId="48829" xr:uid="{00000000-0005-0000-0000-0000BBBF0000}"/>
    <cellStyle name="Total 2 3 2 10 6 8" xfId="48830" xr:uid="{00000000-0005-0000-0000-0000BCBF0000}"/>
    <cellStyle name="Total 2 3 2 10 6 8 2" xfId="48831" xr:uid="{00000000-0005-0000-0000-0000BDBF0000}"/>
    <cellStyle name="Total 2 3 2 10 6 8 3" xfId="48832" xr:uid="{00000000-0005-0000-0000-0000BEBF0000}"/>
    <cellStyle name="Total 2 3 2 10 6 9" xfId="48833" xr:uid="{00000000-0005-0000-0000-0000BFBF0000}"/>
    <cellStyle name="Total 2 3 2 10 6 9 2" xfId="48834" xr:uid="{00000000-0005-0000-0000-0000C0BF0000}"/>
    <cellStyle name="Total 2 3 2 10 6 9 3" xfId="48835" xr:uid="{00000000-0005-0000-0000-0000C1BF0000}"/>
    <cellStyle name="Total 2 3 2 10 7" xfId="48836" xr:uid="{00000000-0005-0000-0000-0000C2BF0000}"/>
    <cellStyle name="Total 2 3 2 10 7 10" xfId="48837" xr:uid="{00000000-0005-0000-0000-0000C3BF0000}"/>
    <cellStyle name="Total 2 3 2 10 7 11" xfId="48838" xr:uid="{00000000-0005-0000-0000-0000C4BF0000}"/>
    <cellStyle name="Total 2 3 2 10 7 12" xfId="48839" xr:uid="{00000000-0005-0000-0000-0000C5BF0000}"/>
    <cellStyle name="Total 2 3 2 10 7 2" xfId="48840" xr:uid="{00000000-0005-0000-0000-0000C6BF0000}"/>
    <cellStyle name="Total 2 3 2 10 7 2 2" xfId="48841" xr:uid="{00000000-0005-0000-0000-0000C7BF0000}"/>
    <cellStyle name="Total 2 3 2 10 7 2 3" xfId="48842" xr:uid="{00000000-0005-0000-0000-0000C8BF0000}"/>
    <cellStyle name="Total 2 3 2 10 7 3" xfId="48843" xr:uid="{00000000-0005-0000-0000-0000C9BF0000}"/>
    <cellStyle name="Total 2 3 2 10 7 3 2" xfId="48844" xr:uid="{00000000-0005-0000-0000-0000CABF0000}"/>
    <cellStyle name="Total 2 3 2 10 7 3 3" xfId="48845" xr:uid="{00000000-0005-0000-0000-0000CBBF0000}"/>
    <cellStyle name="Total 2 3 2 10 7 4" xfId="48846" xr:uid="{00000000-0005-0000-0000-0000CCBF0000}"/>
    <cellStyle name="Total 2 3 2 10 7 4 2" xfId="48847" xr:uid="{00000000-0005-0000-0000-0000CDBF0000}"/>
    <cellStyle name="Total 2 3 2 10 7 4 3" xfId="48848" xr:uid="{00000000-0005-0000-0000-0000CEBF0000}"/>
    <cellStyle name="Total 2 3 2 10 7 5" xfId="48849" xr:uid="{00000000-0005-0000-0000-0000CFBF0000}"/>
    <cellStyle name="Total 2 3 2 10 7 5 2" xfId="48850" xr:uid="{00000000-0005-0000-0000-0000D0BF0000}"/>
    <cellStyle name="Total 2 3 2 10 7 5 3" xfId="48851" xr:uid="{00000000-0005-0000-0000-0000D1BF0000}"/>
    <cellStyle name="Total 2 3 2 10 7 6" xfId="48852" xr:uid="{00000000-0005-0000-0000-0000D2BF0000}"/>
    <cellStyle name="Total 2 3 2 10 7 6 2" xfId="48853" xr:uid="{00000000-0005-0000-0000-0000D3BF0000}"/>
    <cellStyle name="Total 2 3 2 10 7 6 3" xfId="48854" xr:uid="{00000000-0005-0000-0000-0000D4BF0000}"/>
    <cellStyle name="Total 2 3 2 10 7 7" xfId="48855" xr:uid="{00000000-0005-0000-0000-0000D5BF0000}"/>
    <cellStyle name="Total 2 3 2 10 7 7 2" xfId="48856" xr:uid="{00000000-0005-0000-0000-0000D6BF0000}"/>
    <cellStyle name="Total 2 3 2 10 7 7 3" xfId="48857" xr:uid="{00000000-0005-0000-0000-0000D7BF0000}"/>
    <cellStyle name="Total 2 3 2 10 7 8" xfId="48858" xr:uid="{00000000-0005-0000-0000-0000D8BF0000}"/>
    <cellStyle name="Total 2 3 2 10 7 8 2" xfId="48859" xr:uid="{00000000-0005-0000-0000-0000D9BF0000}"/>
    <cellStyle name="Total 2 3 2 10 7 8 3" xfId="48860" xr:uid="{00000000-0005-0000-0000-0000DABF0000}"/>
    <cellStyle name="Total 2 3 2 10 7 9" xfId="48861" xr:uid="{00000000-0005-0000-0000-0000DBBF0000}"/>
    <cellStyle name="Total 2 3 2 10 7 9 2" xfId="48862" xr:uid="{00000000-0005-0000-0000-0000DCBF0000}"/>
    <cellStyle name="Total 2 3 2 10 7 9 3" xfId="48863" xr:uid="{00000000-0005-0000-0000-0000DDBF0000}"/>
    <cellStyle name="Total 2 3 2 10 8" xfId="48864" xr:uid="{00000000-0005-0000-0000-0000DEBF0000}"/>
    <cellStyle name="Total 2 3 2 10 8 10" xfId="48865" xr:uid="{00000000-0005-0000-0000-0000DFBF0000}"/>
    <cellStyle name="Total 2 3 2 10 8 11" xfId="48866" xr:uid="{00000000-0005-0000-0000-0000E0BF0000}"/>
    <cellStyle name="Total 2 3 2 10 8 12" xfId="48867" xr:uid="{00000000-0005-0000-0000-0000E1BF0000}"/>
    <cellStyle name="Total 2 3 2 10 8 2" xfId="48868" xr:uid="{00000000-0005-0000-0000-0000E2BF0000}"/>
    <cellStyle name="Total 2 3 2 10 8 2 2" xfId="48869" xr:uid="{00000000-0005-0000-0000-0000E3BF0000}"/>
    <cellStyle name="Total 2 3 2 10 8 2 3" xfId="48870" xr:uid="{00000000-0005-0000-0000-0000E4BF0000}"/>
    <cellStyle name="Total 2 3 2 10 8 3" xfId="48871" xr:uid="{00000000-0005-0000-0000-0000E5BF0000}"/>
    <cellStyle name="Total 2 3 2 10 8 3 2" xfId="48872" xr:uid="{00000000-0005-0000-0000-0000E6BF0000}"/>
    <cellStyle name="Total 2 3 2 10 8 3 3" xfId="48873" xr:uid="{00000000-0005-0000-0000-0000E7BF0000}"/>
    <cellStyle name="Total 2 3 2 10 8 4" xfId="48874" xr:uid="{00000000-0005-0000-0000-0000E8BF0000}"/>
    <cellStyle name="Total 2 3 2 10 8 4 2" xfId="48875" xr:uid="{00000000-0005-0000-0000-0000E9BF0000}"/>
    <cellStyle name="Total 2 3 2 10 8 4 3" xfId="48876" xr:uid="{00000000-0005-0000-0000-0000EABF0000}"/>
    <cellStyle name="Total 2 3 2 10 8 5" xfId="48877" xr:uid="{00000000-0005-0000-0000-0000EBBF0000}"/>
    <cellStyle name="Total 2 3 2 10 8 5 2" xfId="48878" xr:uid="{00000000-0005-0000-0000-0000ECBF0000}"/>
    <cellStyle name="Total 2 3 2 10 8 5 3" xfId="48879" xr:uid="{00000000-0005-0000-0000-0000EDBF0000}"/>
    <cellStyle name="Total 2 3 2 10 8 6" xfId="48880" xr:uid="{00000000-0005-0000-0000-0000EEBF0000}"/>
    <cellStyle name="Total 2 3 2 10 8 6 2" xfId="48881" xr:uid="{00000000-0005-0000-0000-0000EFBF0000}"/>
    <cellStyle name="Total 2 3 2 10 8 6 3" xfId="48882" xr:uid="{00000000-0005-0000-0000-0000F0BF0000}"/>
    <cellStyle name="Total 2 3 2 10 8 7" xfId="48883" xr:uid="{00000000-0005-0000-0000-0000F1BF0000}"/>
    <cellStyle name="Total 2 3 2 10 8 7 2" xfId="48884" xr:uid="{00000000-0005-0000-0000-0000F2BF0000}"/>
    <cellStyle name="Total 2 3 2 10 8 7 3" xfId="48885" xr:uid="{00000000-0005-0000-0000-0000F3BF0000}"/>
    <cellStyle name="Total 2 3 2 10 8 8" xfId="48886" xr:uid="{00000000-0005-0000-0000-0000F4BF0000}"/>
    <cellStyle name="Total 2 3 2 10 8 8 2" xfId="48887" xr:uid="{00000000-0005-0000-0000-0000F5BF0000}"/>
    <cellStyle name="Total 2 3 2 10 8 8 3" xfId="48888" xr:uid="{00000000-0005-0000-0000-0000F6BF0000}"/>
    <cellStyle name="Total 2 3 2 10 8 9" xfId="48889" xr:uid="{00000000-0005-0000-0000-0000F7BF0000}"/>
    <cellStyle name="Total 2 3 2 10 8 9 2" xfId="48890" xr:uid="{00000000-0005-0000-0000-0000F8BF0000}"/>
    <cellStyle name="Total 2 3 2 10 8 9 3" xfId="48891" xr:uid="{00000000-0005-0000-0000-0000F9BF0000}"/>
    <cellStyle name="Total 2 3 2 10 9" xfId="48892" xr:uid="{00000000-0005-0000-0000-0000FABF0000}"/>
    <cellStyle name="Total 2 3 2 10 9 10" xfId="48893" xr:uid="{00000000-0005-0000-0000-0000FBBF0000}"/>
    <cellStyle name="Total 2 3 2 10 9 11" xfId="48894" xr:uid="{00000000-0005-0000-0000-0000FCBF0000}"/>
    <cellStyle name="Total 2 3 2 10 9 12" xfId="48895" xr:uid="{00000000-0005-0000-0000-0000FDBF0000}"/>
    <cellStyle name="Total 2 3 2 10 9 2" xfId="48896" xr:uid="{00000000-0005-0000-0000-0000FEBF0000}"/>
    <cellStyle name="Total 2 3 2 10 9 2 2" xfId="48897" xr:uid="{00000000-0005-0000-0000-0000FFBF0000}"/>
    <cellStyle name="Total 2 3 2 10 9 2 3" xfId="48898" xr:uid="{00000000-0005-0000-0000-000000C00000}"/>
    <cellStyle name="Total 2 3 2 10 9 3" xfId="48899" xr:uid="{00000000-0005-0000-0000-000001C00000}"/>
    <cellStyle name="Total 2 3 2 10 9 3 2" xfId="48900" xr:uid="{00000000-0005-0000-0000-000002C00000}"/>
    <cellStyle name="Total 2 3 2 10 9 3 3" xfId="48901" xr:uid="{00000000-0005-0000-0000-000003C00000}"/>
    <cellStyle name="Total 2 3 2 10 9 4" xfId="48902" xr:uid="{00000000-0005-0000-0000-000004C00000}"/>
    <cellStyle name="Total 2 3 2 10 9 4 2" xfId="48903" xr:uid="{00000000-0005-0000-0000-000005C00000}"/>
    <cellStyle name="Total 2 3 2 10 9 4 3" xfId="48904" xr:uid="{00000000-0005-0000-0000-000006C00000}"/>
    <cellStyle name="Total 2 3 2 10 9 5" xfId="48905" xr:uid="{00000000-0005-0000-0000-000007C00000}"/>
    <cellStyle name="Total 2 3 2 10 9 5 2" xfId="48906" xr:uid="{00000000-0005-0000-0000-000008C00000}"/>
    <cellStyle name="Total 2 3 2 10 9 5 3" xfId="48907" xr:uid="{00000000-0005-0000-0000-000009C00000}"/>
    <cellStyle name="Total 2 3 2 10 9 6" xfId="48908" xr:uid="{00000000-0005-0000-0000-00000AC00000}"/>
    <cellStyle name="Total 2 3 2 10 9 6 2" xfId="48909" xr:uid="{00000000-0005-0000-0000-00000BC00000}"/>
    <cellStyle name="Total 2 3 2 10 9 6 3" xfId="48910" xr:uid="{00000000-0005-0000-0000-00000CC00000}"/>
    <cellStyle name="Total 2 3 2 10 9 7" xfId="48911" xr:uid="{00000000-0005-0000-0000-00000DC00000}"/>
    <cellStyle name="Total 2 3 2 10 9 7 2" xfId="48912" xr:uid="{00000000-0005-0000-0000-00000EC00000}"/>
    <cellStyle name="Total 2 3 2 10 9 7 3" xfId="48913" xr:uid="{00000000-0005-0000-0000-00000FC00000}"/>
    <cellStyle name="Total 2 3 2 10 9 8" xfId="48914" xr:uid="{00000000-0005-0000-0000-000010C00000}"/>
    <cellStyle name="Total 2 3 2 10 9 8 2" xfId="48915" xr:uid="{00000000-0005-0000-0000-000011C00000}"/>
    <cellStyle name="Total 2 3 2 10 9 8 3" xfId="48916" xr:uid="{00000000-0005-0000-0000-000012C00000}"/>
    <cellStyle name="Total 2 3 2 10 9 9" xfId="48917" xr:uid="{00000000-0005-0000-0000-000013C00000}"/>
    <cellStyle name="Total 2 3 2 10 9 9 2" xfId="48918" xr:uid="{00000000-0005-0000-0000-000014C00000}"/>
    <cellStyle name="Total 2 3 2 10 9 9 3" xfId="48919" xr:uid="{00000000-0005-0000-0000-000015C00000}"/>
    <cellStyle name="Total 2 3 2 11" xfId="48920" xr:uid="{00000000-0005-0000-0000-000016C00000}"/>
    <cellStyle name="Total 2 3 2 11 10" xfId="48921" xr:uid="{00000000-0005-0000-0000-000017C00000}"/>
    <cellStyle name="Total 2 3 2 11 10 2" xfId="48922" xr:uid="{00000000-0005-0000-0000-000018C00000}"/>
    <cellStyle name="Total 2 3 2 11 10 3" xfId="48923" xr:uid="{00000000-0005-0000-0000-000019C00000}"/>
    <cellStyle name="Total 2 3 2 11 11" xfId="48924" xr:uid="{00000000-0005-0000-0000-00001AC00000}"/>
    <cellStyle name="Total 2 3 2 11 12" xfId="48925" xr:uid="{00000000-0005-0000-0000-00001BC00000}"/>
    <cellStyle name="Total 2 3 2 11 2" xfId="48926" xr:uid="{00000000-0005-0000-0000-00001CC00000}"/>
    <cellStyle name="Total 2 3 2 11 2 2" xfId="48927" xr:uid="{00000000-0005-0000-0000-00001DC00000}"/>
    <cellStyle name="Total 2 3 2 11 2 3" xfId="48928" xr:uid="{00000000-0005-0000-0000-00001EC00000}"/>
    <cellStyle name="Total 2 3 2 11 3" xfId="48929" xr:uid="{00000000-0005-0000-0000-00001FC00000}"/>
    <cellStyle name="Total 2 3 2 11 3 2" xfId="48930" xr:uid="{00000000-0005-0000-0000-000020C00000}"/>
    <cellStyle name="Total 2 3 2 11 3 3" xfId="48931" xr:uid="{00000000-0005-0000-0000-000021C00000}"/>
    <cellStyle name="Total 2 3 2 11 4" xfId="48932" xr:uid="{00000000-0005-0000-0000-000022C00000}"/>
    <cellStyle name="Total 2 3 2 11 4 2" xfId="48933" xr:uid="{00000000-0005-0000-0000-000023C00000}"/>
    <cellStyle name="Total 2 3 2 11 4 3" xfId="48934" xr:uid="{00000000-0005-0000-0000-000024C00000}"/>
    <cellStyle name="Total 2 3 2 11 5" xfId="48935" xr:uid="{00000000-0005-0000-0000-000025C00000}"/>
    <cellStyle name="Total 2 3 2 11 5 2" xfId="48936" xr:uid="{00000000-0005-0000-0000-000026C00000}"/>
    <cellStyle name="Total 2 3 2 11 5 3" xfId="48937" xr:uid="{00000000-0005-0000-0000-000027C00000}"/>
    <cellStyle name="Total 2 3 2 11 6" xfId="48938" xr:uid="{00000000-0005-0000-0000-000028C00000}"/>
    <cellStyle name="Total 2 3 2 11 6 2" xfId="48939" xr:uid="{00000000-0005-0000-0000-000029C00000}"/>
    <cellStyle name="Total 2 3 2 11 6 3" xfId="48940" xr:uid="{00000000-0005-0000-0000-00002AC00000}"/>
    <cellStyle name="Total 2 3 2 11 7" xfId="48941" xr:uid="{00000000-0005-0000-0000-00002BC00000}"/>
    <cellStyle name="Total 2 3 2 11 7 2" xfId="48942" xr:uid="{00000000-0005-0000-0000-00002CC00000}"/>
    <cellStyle name="Total 2 3 2 11 7 3" xfId="48943" xr:uid="{00000000-0005-0000-0000-00002DC00000}"/>
    <cellStyle name="Total 2 3 2 11 8" xfId="48944" xr:uid="{00000000-0005-0000-0000-00002EC00000}"/>
    <cellStyle name="Total 2 3 2 11 8 2" xfId="48945" xr:uid="{00000000-0005-0000-0000-00002FC00000}"/>
    <cellStyle name="Total 2 3 2 11 8 3" xfId="48946" xr:uid="{00000000-0005-0000-0000-000030C00000}"/>
    <cellStyle name="Total 2 3 2 11 9" xfId="48947" xr:uid="{00000000-0005-0000-0000-000031C00000}"/>
    <cellStyle name="Total 2 3 2 11 9 2" xfId="48948" xr:uid="{00000000-0005-0000-0000-000032C00000}"/>
    <cellStyle name="Total 2 3 2 11 9 3" xfId="48949" xr:uid="{00000000-0005-0000-0000-000033C00000}"/>
    <cellStyle name="Total 2 3 2 12" xfId="48950" xr:uid="{00000000-0005-0000-0000-000034C00000}"/>
    <cellStyle name="Total 2 3 2 12 10" xfId="48951" xr:uid="{00000000-0005-0000-0000-000035C00000}"/>
    <cellStyle name="Total 2 3 2 12 10 2" xfId="48952" xr:uid="{00000000-0005-0000-0000-000036C00000}"/>
    <cellStyle name="Total 2 3 2 12 10 3" xfId="48953" xr:uid="{00000000-0005-0000-0000-000037C00000}"/>
    <cellStyle name="Total 2 3 2 12 11" xfId="48954" xr:uid="{00000000-0005-0000-0000-000038C00000}"/>
    <cellStyle name="Total 2 3 2 12 12" xfId="48955" xr:uid="{00000000-0005-0000-0000-000039C00000}"/>
    <cellStyle name="Total 2 3 2 12 2" xfId="48956" xr:uid="{00000000-0005-0000-0000-00003AC00000}"/>
    <cellStyle name="Total 2 3 2 12 2 2" xfId="48957" xr:uid="{00000000-0005-0000-0000-00003BC00000}"/>
    <cellStyle name="Total 2 3 2 12 2 3" xfId="48958" xr:uid="{00000000-0005-0000-0000-00003CC00000}"/>
    <cellStyle name="Total 2 3 2 12 3" xfId="48959" xr:uid="{00000000-0005-0000-0000-00003DC00000}"/>
    <cellStyle name="Total 2 3 2 12 3 2" xfId="48960" xr:uid="{00000000-0005-0000-0000-00003EC00000}"/>
    <cellStyle name="Total 2 3 2 12 3 3" xfId="48961" xr:uid="{00000000-0005-0000-0000-00003FC00000}"/>
    <cellStyle name="Total 2 3 2 12 4" xfId="48962" xr:uid="{00000000-0005-0000-0000-000040C00000}"/>
    <cellStyle name="Total 2 3 2 12 4 2" xfId="48963" xr:uid="{00000000-0005-0000-0000-000041C00000}"/>
    <cellStyle name="Total 2 3 2 12 4 3" xfId="48964" xr:uid="{00000000-0005-0000-0000-000042C00000}"/>
    <cellStyle name="Total 2 3 2 12 5" xfId="48965" xr:uid="{00000000-0005-0000-0000-000043C00000}"/>
    <cellStyle name="Total 2 3 2 12 5 2" xfId="48966" xr:uid="{00000000-0005-0000-0000-000044C00000}"/>
    <cellStyle name="Total 2 3 2 12 5 3" xfId="48967" xr:uid="{00000000-0005-0000-0000-000045C00000}"/>
    <cellStyle name="Total 2 3 2 12 6" xfId="48968" xr:uid="{00000000-0005-0000-0000-000046C00000}"/>
    <cellStyle name="Total 2 3 2 12 6 2" xfId="48969" xr:uid="{00000000-0005-0000-0000-000047C00000}"/>
    <cellStyle name="Total 2 3 2 12 6 3" xfId="48970" xr:uid="{00000000-0005-0000-0000-000048C00000}"/>
    <cellStyle name="Total 2 3 2 12 7" xfId="48971" xr:uid="{00000000-0005-0000-0000-000049C00000}"/>
    <cellStyle name="Total 2 3 2 12 7 2" xfId="48972" xr:uid="{00000000-0005-0000-0000-00004AC00000}"/>
    <cellStyle name="Total 2 3 2 12 7 3" xfId="48973" xr:uid="{00000000-0005-0000-0000-00004BC00000}"/>
    <cellStyle name="Total 2 3 2 12 8" xfId="48974" xr:uid="{00000000-0005-0000-0000-00004CC00000}"/>
    <cellStyle name="Total 2 3 2 12 8 2" xfId="48975" xr:uid="{00000000-0005-0000-0000-00004DC00000}"/>
    <cellStyle name="Total 2 3 2 12 8 3" xfId="48976" xr:uid="{00000000-0005-0000-0000-00004EC00000}"/>
    <cellStyle name="Total 2 3 2 12 9" xfId="48977" xr:uid="{00000000-0005-0000-0000-00004FC00000}"/>
    <cellStyle name="Total 2 3 2 12 9 2" xfId="48978" xr:uid="{00000000-0005-0000-0000-000050C00000}"/>
    <cellStyle name="Total 2 3 2 12 9 3" xfId="48979" xr:uid="{00000000-0005-0000-0000-000051C00000}"/>
    <cellStyle name="Total 2 3 2 13" xfId="48980" xr:uid="{00000000-0005-0000-0000-000052C00000}"/>
    <cellStyle name="Total 2 3 2 13 10" xfId="48981" xr:uid="{00000000-0005-0000-0000-000053C00000}"/>
    <cellStyle name="Total 2 3 2 13 10 2" xfId="48982" xr:uid="{00000000-0005-0000-0000-000054C00000}"/>
    <cellStyle name="Total 2 3 2 13 10 3" xfId="48983" xr:uid="{00000000-0005-0000-0000-000055C00000}"/>
    <cellStyle name="Total 2 3 2 13 11" xfId="48984" xr:uid="{00000000-0005-0000-0000-000056C00000}"/>
    <cellStyle name="Total 2 3 2 13 12" xfId="48985" xr:uid="{00000000-0005-0000-0000-000057C00000}"/>
    <cellStyle name="Total 2 3 2 13 2" xfId="48986" xr:uid="{00000000-0005-0000-0000-000058C00000}"/>
    <cellStyle name="Total 2 3 2 13 2 2" xfId="48987" xr:uid="{00000000-0005-0000-0000-000059C00000}"/>
    <cellStyle name="Total 2 3 2 13 2 3" xfId="48988" xr:uid="{00000000-0005-0000-0000-00005AC00000}"/>
    <cellStyle name="Total 2 3 2 13 3" xfId="48989" xr:uid="{00000000-0005-0000-0000-00005BC00000}"/>
    <cellStyle name="Total 2 3 2 13 3 2" xfId="48990" xr:uid="{00000000-0005-0000-0000-00005CC00000}"/>
    <cellStyle name="Total 2 3 2 13 3 3" xfId="48991" xr:uid="{00000000-0005-0000-0000-00005DC00000}"/>
    <cellStyle name="Total 2 3 2 13 4" xfId="48992" xr:uid="{00000000-0005-0000-0000-00005EC00000}"/>
    <cellStyle name="Total 2 3 2 13 4 2" xfId="48993" xr:uid="{00000000-0005-0000-0000-00005FC00000}"/>
    <cellStyle name="Total 2 3 2 13 4 3" xfId="48994" xr:uid="{00000000-0005-0000-0000-000060C00000}"/>
    <cellStyle name="Total 2 3 2 13 5" xfId="48995" xr:uid="{00000000-0005-0000-0000-000061C00000}"/>
    <cellStyle name="Total 2 3 2 13 5 2" xfId="48996" xr:uid="{00000000-0005-0000-0000-000062C00000}"/>
    <cellStyle name="Total 2 3 2 13 5 3" xfId="48997" xr:uid="{00000000-0005-0000-0000-000063C00000}"/>
    <cellStyle name="Total 2 3 2 13 6" xfId="48998" xr:uid="{00000000-0005-0000-0000-000064C00000}"/>
    <cellStyle name="Total 2 3 2 13 6 2" xfId="48999" xr:uid="{00000000-0005-0000-0000-000065C00000}"/>
    <cellStyle name="Total 2 3 2 13 6 3" xfId="49000" xr:uid="{00000000-0005-0000-0000-000066C00000}"/>
    <cellStyle name="Total 2 3 2 13 7" xfId="49001" xr:uid="{00000000-0005-0000-0000-000067C00000}"/>
    <cellStyle name="Total 2 3 2 13 7 2" xfId="49002" xr:uid="{00000000-0005-0000-0000-000068C00000}"/>
    <cellStyle name="Total 2 3 2 13 7 3" xfId="49003" xr:uid="{00000000-0005-0000-0000-000069C00000}"/>
    <cellStyle name="Total 2 3 2 13 8" xfId="49004" xr:uid="{00000000-0005-0000-0000-00006AC00000}"/>
    <cellStyle name="Total 2 3 2 13 8 2" xfId="49005" xr:uid="{00000000-0005-0000-0000-00006BC00000}"/>
    <cellStyle name="Total 2 3 2 13 8 3" xfId="49006" xr:uid="{00000000-0005-0000-0000-00006CC00000}"/>
    <cellStyle name="Total 2 3 2 13 9" xfId="49007" xr:uid="{00000000-0005-0000-0000-00006DC00000}"/>
    <cellStyle name="Total 2 3 2 13 9 2" xfId="49008" xr:uid="{00000000-0005-0000-0000-00006EC00000}"/>
    <cellStyle name="Total 2 3 2 13 9 3" xfId="49009" xr:uid="{00000000-0005-0000-0000-00006FC00000}"/>
    <cellStyle name="Total 2 3 2 14" xfId="49010" xr:uid="{00000000-0005-0000-0000-000070C00000}"/>
    <cellStyle name="Total 2 3 2 14 2" xfId="49011" xr:uid="{00000000-0005-0000-0000-000071C00000}"/>
    <cellStyle name="Total 2 3 2 14 3" xfId="49012" xr:uid="{00000000-0005-0000-0000-000072C00000}"/>
    <cellStyle name="Total 2 3 2 15" xfId="49013" xr:uid="{00000000-0005-0000-0000-000073C00000}"/>
    <cellStyle name="Total 2 3 2 15 2" xfId="49014" xr:uid="{00000000-0005-0000-0000-000074C00000}"/>
    <cellStyle name="Total 2 3 2 15 3" xfId="49015" xr:uid="{00000000-0005-0000-0000-000075C00000}"/>
    <cellStyle name="Total 2 3 2 16" xfId="58266" xr:uid="{00000000-0005-0000-0000-000076C00000}"/>
    <cellStyle name="Total 2 3 2 2" xfId="435" xr:uid="{00000000-0005-0000-0000-000077C00000}"/>
    <cellStyle name="Total 2 3 2 2 10" xfId="49016" xr:uid="{00000000-0005-0000-0000-000078C00000}"/>
    <cellStyle name="Total 2 3 2 2 10 2" xfId="49017" xr:uid="{00000000-0005-0000-0000-000079C00000}"/>
    <cellStyle name="Total 2 3 2 2 10 2 2" xfId="49018" xr:uid="{00000000-0005-0000-0000-00007AC00000}"/>
    <cellStyle name="Total 2 3 2 2 10 2 3" xfId="49019" xr:uid="{00000000-0005-0000-0000-00007BC00000}"/>
    <cellStyle name="Total 2 3 2 2 10 2 4" xfId="49020" xr:uid="{00000000-0005-0000-0000-00007CC00000}"/>
    <cellStyle name="Total 2 3 2 2 10 3" xfId="49021" xr:uid="{00000000-0005-0000-0000-00007DC00000}"/>
    <cellStyle name="Total 2 3 2 2 10 4" xfId="49022" xr:uid="{00000000-0005-0000-0000-00007EC00000}"/>
    <cellStyle name="Total 2 3 2 2 11" xfId="49023" xr:uid="{00000000-0005-0000-0000-00007FC00000}"/>
    <cellStyle name="Total 2 3 2 2 11 2" xfId="49024" xr:uid="{00000000-0005-0000-0000-000080C00000}"/>
    <cellStyle name="Total 2 3 2 2 11 3" xfId="49025" xr:uid="{00000000-0005-0000-0000-000081C00000}"/>
    <cellStyle name="Total 2 3 2 2 12" xfId="49026" xr:uid="{00000000-0005-0000-0000-000082C00000}"/>
    <cellStyle name="Total 2 3 2 2 12 2" xfId="49027" xr:uid="{00000000-0005-0000-0000-000083C00000}"/>
    <cellStyle name="Total 2 3 2 2 12 3" xfId="49028" xr:uid="{00000000-0005-0000-0000-000084C00000}"/>
    <cellStyle name="Total 2 3 2 2 13" xfId="58235" xr:uid="{00000000-0005-0000-0000-000085C00000}"/>
    <cellStyle name="Total 2 3 2 2 2" xfId="49029" xr:uid="{00000000-0005-0000-0000-000086C00000}"/>
    <cellStyle name="Total 2 3 2 2 2 10" xfId="49030" xr:uid="{00000000-0005-0000-0000-000087C00000}"/>
    <cellStyle name="Total 2 3 2 2 2 10 10" xfId="49031" xr:uid="{00000000-0005-0000-0000-000088C00000}"/>
    <cellStyle name="Total 2 3 2 2 2 10 11" xfId="49032" xr:uid="{00000000-0005-0000-0000-000089C00000}"/>
    <cellStyle name="Total 2 3 2 2 2 10 12" xfId="49033" xr:uid="{00000000-0005-0000-0000-00008AC00000}"/>
    <cellStyle name="Total 2 3 2 2 2 10 2" xfId="49034" xr:uid="{00000000-0005-0000-0000-00008BC00000}"/>
    <cellStyle name="Total 2 3 2 2 2 10 2 2" xfId="49035" xr:uid="{00000000-0005-0000-0000-00008CC00000}"/>
    <cellStyle name="Total 2 3 2 2 2 10 2 3" xfId="49036" xr:uid="{00000000-0005-0000-0000-00008DC00000}"/>
    <cellStyle name="Total 2 3 2 2 2 10 3" xfId="49037" xr:uid="{00000000-0005-0000-0000-00008EC00000}"/>
    <cellStyle name="Total 2 3 2 2 2 10 3 2" xfId="49038" xr:uid="{00000000-0005-0000-0000-00008FC00000}"/>
    <cellStyle name="Total 2 3 2 2 2 10 3 3" xfId="49039" xr:uid="{00000000-0005-0000-0000-000090C00000}"/>
    <cellStyle name="Total 2 3 2 2 2 10 4" xfId="49040" xr:uid="{00000000-0005-0000-0000-000091C00000}"/>
    <cellStyle name="Total 2 3 2 2 2 10 4 2" xfId="49041" xr:uid="{00000000-0005-0000-0000-000092C00000}"/>
    <cellStyle name="Total 2 3 2 2 2 10 4 3" xfId="49042" xr:uid="{00000000-0005-0000-0000-000093C00000}"/>
    <cellStyle name="Total 2 3 2 2 2 10 5" xfId="49043" xr:uid="{00000000-0005-0000-0000-000094C00000}"/>
    <cellStyle name="Total 2 3 2 2 2 10 5 2" xfId="49044" xr:uid="{00000000-0005-0000-0000-000095C00000}"/>
    <cellStyle name="Total 2 3 2 2 2 10 5 3" xfId="49045" xr:uid="{00000000-0005-0000-0000-000096C00000}"/>
    <cellStyle name="Total 2 3 2 2 2 10 6" xfId="49046" xr:uid="{00000000-0005-0000-0000-000097C00000}"/>
    <cellStyle name="Total 2 3 2 2 2 10 6 2" xfId="49047" xr:uid="{00000000-0005-0000-0000-000098C00000}"/>
    <cellStyle name="Total 2 3 2 2 2 10 6 3" xfId="49048" xr:uid="{00000000-0005-0000-0000-000099C00000}"/>
    <cellStyle name="Total 2 3 2 2 2 10 7" xfId="49049" xr:uid="{00000000-0005-0000-0000-00009AC00000}"/>
    <cellStyle name="Total 2 3 2 2 2 10 7 2" xfId="49050" xr:uid="{00000000-0005-0000-0000-00009BC00000}"/>
    <cellStyle name="Total 2 3 2 2 2 10 7 3" xfId="49051" xr:uid="{00000000-0005-0000-0000-00009CC00000}"/>
    <cellStyle name="Total 2 3 2 2 2 10 8" xfId="49052" xr:uid="{00000000-0005-0000-0000-00009DC00000}"/>
    <cellStyle name="Total 2 3 2 2 2 10 8 2" xfId="49053" xr:uid="{00000000-0005-0000-0000-00009EC00000}"/>
    <cellStyle name="Total 2 3 2 2 2 10 8 3" xfId="49054" xr:uid="{00000000-0005-0000-0000-00009FC00000}"/>
    <cellStyle name="Total 2 3 2 2 2 10 9" xfId="49055" xr:uid="{00000000-0005-0000-0000-0000A0C00000}"/>
    <cellStyle name="Total 2 3 2 2 2 10 9 2" xfId="49056" xr:uid="{00000000-0005-0000-0000-0000A1C00000}"/>
    <cellStyle name="Total 2 3 2 2 2 10 9 3" xfId="49057" xr:uid="{00000000-0005-0000-0000-0000A2C00000}"/>
    <cellStyle name="Total 2 3 2 2 2 11" xfId="49058" xr:uid="{00000000-0005-0000-0000-0000A3C00000}"/>
    <cellStyle name="Total 2 3 2 2 2 11 2" xfId="49059" xr:uid="{00000000-0005-0000-0000-0000A4C00000}"/>
    <cellStyle name="Total 2 3 2 2 2 11 3" xfId="49060" xr:uid="{00000000-0005-0000-0000-0000A5C00000}"/>
    <cellStyle name="Total 2 3 2 2 2 12" xfId="49061" xr:uid="{00000000-0005-0000-0000-0000A6C00000}"/>
    <cellStyle name="Total 2 3 2 2 2 12 2" xfId="49062" xr:uid="{00000000-0005-0000-0000-0000A7C00000}"/>
    <cellStyle name="Total 2 3 2 2 2 12 3" xfId="49063" xr:uid="{00000000-0005-0000-0000-0000A8C00000}"/>
    <cellStyle name="Total 2 3 2 2 2 13" xfId="49064" xr:uid="{00000000-0005-0000-0000-0000A9C00000}"/>
    <cellStyle name="Total 2 3 2 2 2 13 2" xfId="49065" xr:uid="{00000000-0005-0000-0000-0000AAC00000}"/>
    <cellStyle name="Total 2 3 2 2 2 13 3" xfId="49066" xr:uid="{00000000-0005-0000-0000-0000ABC00000}"/>
    <cellStyle name="Total 2 3 2 2 2 14" xfId="49067" xr:uid="{00000000-0005-0000-0000-0000ACC00000}"/>
    <cellStyle name="Total 2 3 2 2 2 14 2" xfId="49068" xr:uid="{00000000-0005-0000-0000-0000ADC00000}"/>
    <cellStyle name="Total 2 3 2 2 2 14 3" xfId="49069" xr:uid="{00000000-0005-0000-0000-0000AEC00000}"/>
    <cellStyle name="Total 2 3 2 2 2 15" xfId="49070" xr:uid="{00000000-0005-0000-0000-0000AFC00000}"/>
    <cellStyle name="Total 2 3 2 2 2 15 2" xfId="49071" xr:uid="{00000000-0005-0000-0000-0000B0C00000}"/>
    <cellStyle name="Total 2 3 2 2 2 15 3" xfId="49072" xr:uid="{00000000-0005-0000-0000-0000B1C00000}"/>
    <cellStyle name="Total 2 3 2 2 2 16" xfId="49073" xr:uid="{00000000-0005-0000-0000-0000B2C00000}"/>
    <cellStyle name="Total 2 3 2 2 2 16 2" xfId="49074" xr:uid="{00000000-0005-0000-0000-0000B3C00000}"/>
    <cellStyle name="Total 2 3 2 2 2 16 3" xfId="49075" xr:uid="{00000000-0005-0000-0000-0000B4C00000}"/>
    <cellStyle name="Total 2 3 2 2 2 17" xfId="49076" xr:uid="{00000000-0005-0000-0000-0000B5C00000}"/>
    <cellStyle name="Total 2 3 2 2 2 17 2" xfId="49077" xr:uid="{00000000-0005-0000-0000-0000B6C00000}"/>
    <cellStyle name="Total 2 3 2 2 2 17 3" xfId="49078" xr:uid="{00000000-0005-0000-0000-0000B7C00000}"/>
    <cellStyle name="Total 2 3 2 2 2 18" xfId="49079" xr:uid="{00000000-0005-0000-0000-0000B8C00000}"/>
    <cellStyle name="Total 2 3 2 2 2 18 2" xfId="49080" xr:uid="{00000000-0005-0000-0000-0000B9C00000}"/>
    <cellStyle name="Total 2 3 2 2 2 18 3" xfId="49081" xr:uid="{00000000-0005-0000-0000-0000BAC00000}"/>
    <cellStyle name="Total 2 3 2 2 2 19" xfId="49082" xr:uid="{00000000-0005-0000-0000-0000BBC00000}"/>
    <cellStyle name="Total 2 3 2 2 2 19 2" xfId="49083" xr:uid="{00000000-0005-0000-0000-0000BCC00000}"/>
    <cellStyle name="Total 2 3 2 2 2 19 3" xfId="49084" xr:uid="{00000000-0005-0000-0000-0000BDC00000}"/>
    <cellStyle name="Total 2 3 2 2 2 2" xfId="49085" xr:uid="{00000000-0005-0000-0000-0000BEC00000}"/>
    <cellStyle name="Total 2 3 2 2 2 2 10" xfId="49086" xr:uid="{00000000-0005-0000-0000-0000BFC00000}"/>
    <cellStyle name="Total 2 3 2 2 2 2 10 2" xfId="49087" xr:uid="{00000000-0005-0000-0000-0000C0C00000}"/>
    <cellStyle name="Total 2 3 2 2 2 2 10 3" xfId="49088" xr:uid="{00000000-0005-0000-0000-0000C1C00000}"/>
    <cellStyle name="Total 2 3 2 2 2 2 11" xfId="49089" xr:uid="{00000000-0005-0000-0000-0000C2C00000}"/>
    <cellStyle name="Total 2 3 2 2 2 2 12" xfId="49090" xr:uid="{00000000-0005-0000-0000-0000C3C00000}"/>
    <cellStyle name="Total 2 3 2 2 2 2 2" xfId="49091" xr:uid="{00000000-0005-0000-0000-0000C4C00000}"/>
    <cellStyle name="Total 2 3 2 2 2 2 2 2" xfId="49092" xr:uid="{00000000-0005-0000-0000-0000C5C00000}"/>
    <cellStyle name="Total 2 3 2 2 2 2 2 3" xfId="49093" xr:uid="{00000000-0005-0000-0000-0000C6C00000}"/>
    <cellStyle name="Total 2 3 2 2 2 2 3" xfId="49094" xr:uid="{00000000-0005-0000-0000-0000C7C00000}"/>
    <cellStyle name="Total 2 3 2 2 2 2 3 2" xfId="49095" xr:uid="{00000000-0005-0000-0000-0000C8C00000}"/>
    <cellStyle name="Total 2 3 2 2 2 2 3 3" xfId="49096" xr:uid="{00000000-0005-0000-0000-0000C9C00000}"/>
    <cellStyle name="Total 2 3 2 2 2 2 4" xfId="49097" xr:uid="{00000000-0005-0000-0000-0000CAC00000}"/>
    <cellStyle name="Total 2 3 2 2 2 2 4 2" xfId="49098" xr:uid="{00000000-0005-0000-0000-0000CBC00000}"/>
    <cellStyle name="Total 2 3 2 2 2 2 4 3" xfId="49099" xr:uid="{00000000-0005-0000-0000-0000CCC00000}"/>
    <cellStyle name="Total 2 3 2 2 2 2 5" xfId="49100" xr:uid="{00000000-0005-0000-0000-0000CDC00000}"/>
    <cellStyle name="Total 2 3 2 2 2 2 5 2" xfId="49101" xr:uid="{00000000-0005-0000-0000-0000CEC00000}"/>
    <cellStyle name="Total 2 3 2 2 2 2 5 3" xfId="49102" xr:uid="{00000000-0005-0000-0000-0000CFC00000}"/>
    <cellStyle name="Total 2 3 2 2 2 2 6" xfId="49103" xr:uid="{00000000-0005-0000-0000-0000D0C00000}"/>
    <cellStyle name="Total 2 3 2 2 2 2 6 2" xfId="49104" xr:uid="{00000000-0005-0000-0000-0000D1C00000}"/>
    <cellStyle name="Total 2 3 2 2 2 2 6 3" xfId="49105" xr:uid="{00000000-0005-0000-0000-0000D2C00000}"/>
    <cellStyle name="Total 2 3 2 2 2 2 7" xfId="49106" xr:uid="{00000000-0005-0000-0000-0000D3C00000}"/>
    <cellStyle name="Total 2 3 2 2 2 2 7 2" xfId="49107" xr:uid="{00000000-0005-0000-0000-0000D4C00000}"/>
    <cellStyle name="Total 2 3 2 2 2 2 7 3" xfId="49108" xr:uid="{00000000-0005-0000-0000-0000D5C00000}"/>
    <cellStyle name="Total 2 3 2 2 2 2 8" xfId="49109" xr:uid="{00000000-0005-0000-0000-0000D6C00000}"/>
    <cellStyle name="Total 2 3 2 2 2 2 8 2" xfId="49110" xr:uid="{00000000-0005-0000-0000-0000D7C00000}"/>
    <cellStyle name="Total 2 3 2 2 2 2 8 3" xfId="49111" xr:uid="{00000000-0005-0000-0000-0000D8C00000}"/>
    <cellStyle name="Total 2 3 2 2 2 2 9" xfId="49112" xr:uid="{00000000-0005-0000-0000-0000D9C00000}"/>
    <cellStyle name="Total 2 3 2 2 2 2 9 2" xfId="49113" xr:uid="{00000000-0005-0000-0000-0000DAC00000}"/>
    <cellStyle name="Total 2 3 2 2 2 2 9 3" xfId="49114" xr:uid="{00000000-0005-0000-0000-0000DBC00000}"/>
    <cellStyle name="Total 2 3 2 2 2 20" xfId="49115" xr:uid="{00000000-0005-0000-0000-0000DCC00000}"/>
    <cellStyle name="Total 2 3 2 2 2 21" xfId="49116" xr:uid="{00000000-0005-0000-0000-0000DDC00000}"/>
    <cellStyle name="Total 2 3 2 2 2 3" xfId="49117" xr:uid="{00000000-0005-0000-0000-0000DEC00000}"/>
    <cellStyle name="Total 2 3 2 2 2 3 10" xfId="49118" xr:uid="{00000000-0005-0000-0000-0000DFC00000}"/>
    <cellStyle name="Total 2 3 2 2 2 3 10 2" xfId="49119" xr:uid="{00000000-0005-0000-0000-0000E0C00000}"/>
    <cellStyle name="Total 2 3 2 2 2 3 10 3" xfId="49120" xr:uid="{00000000-0005-0000-0000-0000E1C00000}"/>
    <cellStyle name="Total 2 3 2 2 2 3 11" xfId="49121" xr:uid="{00000000-0005-0000-0000-0000E2C00000}"/>
    <cellStyle name="Total 2 3 2 2 2 3 12" xfId="49122" xr:uid="{00000000-0005-0000-0000-0000E3C00000}"/>
    <cellStyle name="Total 2 3 2 2 2 3 2" xfId="49123" xr:uid="{00000000-0005-0000-0000-0000E4C00000}"/>
    <cellStyle name="Total 2 3 2 2 2 3 2 2" xfId="49124" xr:uid="{00000000-0005-0000-0000-0000E5C00000}"/>
    <cellStyle name="Total 2 3 2 2 2 3 2 3" xfId="49125" xr:uid="{00000000-0005-0000-0000-0000E6C00000}"/>
    <cellStyle name="Total 2 3 2 2 2 3 3" xfId="49126" xr:uid="{00000000-0005-0000-0000-0000E7C00000}"/>
    <cellStyle name="Total 2 3 2 2 2 3 3 2" xfId="49127" xr:uid="{00000000-0005-0000-0000-0000E8C00000}"/>
    <cellStyle name="Total 2 3 2 2 2 3 3 3" xfId="49128" xr:uid="{00000000-0005-0000-0000-0000E9C00000}"/>
    <cellStyle name="Total 2 3 2 2 2 3 4" xfId="49129" xr:uid="{00000000-0005-0000-0000-0000EAC00000}"/>
    <cellStyle name="Total 2 3 2 2 2 3 4 2" xfId="49130" xr:uid="{00000000-0005-0000-0000-0000EBC00000}"/>
    <cellStyle name="Total 2 3 2 2 2 3 4 3" xfId="49131" xr:uid="{00000000-0005-0000-0000-0000ECC00000}"/>
    <cellStyle name="Total 2 3 2 2 2 3 5" xfId="49132" xr:uid="{00000000-0005-0000-0000-0000EDC00000}"/>
    <cellStyle name="Total 2 3 2 2 2 3 5 2" xfId="49133" xr:uid="{00000000-0005-0000-0000-0000EEC00000}"/>
    <cellStyle name="Total 2 3 2 2 2 3 5 3" xfId="49134" xr:uid="{00000000-0005-0000-0000-0000EFC00000}"/>
    <cellStyle name="Total 2 3 2 2 2 3 6" xfId="49135" xr:uid="{00000000-0005-0000-0000-0000F0C00000}"/>
    <cellStyle name="Total 2 3 2 2 2 3 6 2" xfId="49136" xr:uid="{00000000-0005-0000-0000-0000F1C00000}"/>
    <cellStyle name="Total 2 3 2 2 2 3 6 3" xfId="49137" xr:uid="{00000000-0005-0000-0000-0000F2C00000}"/>
    <cellStyle name="Total 2 3 2 2 2 3 7" xfId="49138" xr:uid="{00000000-0005-0000-0000-0000F3C00000}"/>
    <cellStyle name="Total 2 3 2 2 2 3 7 2" xfId="49139" xr:uid="{00000000-0005-0000-0000-0000F4C00000}"/>
    <cellStyle name="Total 2 3 2 2 2 3 7 3" xfId="49140" xr:uid="{00000000-0005-0000-0000-0000F5C00000}"/>
    <cellStyle name="Total 2 3 2 2 2 3 8" xfId="49141" xr:uid="{00000000-0005-0000-0000-0000F6C00000}"/>
    <cellStyle name="Total 2 3 2 2 2 3 8 2" xfId="49142" xr:uid="{00000000-0005-0000-0000-0000F7C00000}"/>
    <cellStyle name="Total 2 3 2 2 2 3 8 3" xfId="49143" xr:uid="{00000000-0005-0000-0000-0000F8C00000}"/>
    <cellStyle name="Total 2 3 2 2 2 3 9" xfId="49144" xr:uid="{00000000-0005-0000-0000-0000F9C00000}"/>
    <cellStyle name="Total 2 3 2 2 2 3 9 2" xfId="49145" xr:uid="{00000000-0005-0000-0000-0000FAC00000}"/>
    <cellStyle name="Total 2 3 2 2 2 3 9 3" xfId="49146" xr:uid="{00000000-0005-0000-0000-0000FBC00000}"/>
    <cellStyle name="Total 2 3 2 2 2 4" xfId="49147" xr:uid="{00000000-0005-0000-0000-0000FCC00000}"/>
    <cellStyle name="Total 2 3 2 2 2 4 10" xfId="49148" xr:uid="{00000000-0005-0000-0000-0000FDC00000}"/>
    <cellStyle name="Total 2 3 2 2 2 4 10 2" xfId="49149" xr:uid="{00000000-0005-0000-0000-0000FEC00000}"/>
    <cellStyle name="Total 2 3 2 2 2 4 10 3" xfId="49150" xr:uid="{00000000-0005-0000-0000-0000FFC00000}"/>
    <cellStyle name="Total 2 3 2 2 2 4 11" xfId="49151" xr:uid="{00000000-0005-0000-0000-000000C10000}"/>
    <cellStyle name="Total 2 3 2 2 2 4 12" xfId="49152" xr:uid="{00000000-0005-0000-0000-000001C10000}"/>
    <cellStyle name="Total 2 3 2 2 2 4 2" xfId="49153" xr:uid="{00000000-0005-0000-0000-000002C10000}"/>
    <cellStyle name="Total 2 3 2 2 2 4 2 2" xfId="49154" xr:uid="{00000000-0005-0000-0000-000003C10000}"/>
    <cellStyle name="Total 2 3 2 2 2 4 2 3" xfId="49155" xr:uid="{00000000-0005-0000-0000-000004C10000}"/>
    <cellStyle name="Total 2 3 2 2 2 4 3" xfId="49156" xr:uid="{00000000-0005-0000-0000-000005C10000}"/>
    <cellStyle name="Total 2 3 2 2 2 4 3 2" xfId="49157" xr:uid="{00000000-0005-0000-0000-000006C10000}"/>
    <cellStyle name="Total 2 3 2 2 2 4 3 3" xfId="49158" xr:uid="{00000000-0005-0000-0000-000007C10000}"/>
    <cellStyle name="Total 2 3 2 2 2 4 4" xfId="49159" xr:uid="{00000000-0005-0000-0000-000008C10000}"/>
    <cellStyle name="Total 2 3 2 2 2 4 4 2" xfId="49160" xr:uid="{00000000-0005-0000-0000-000009C10000}"/>
    <cellStyle name="Total 2 3 2 2 2 4 4 3" xfId="49161" xr:uid="{00000000-0005-0000-0000-00000AC10000}"/>
    <cellStyle name="Total 2 3 2 2 2 4 5" xfId="49162" xr:uid="{00000000-0005-0000-0000-00000BC10000}"/>
    <cellStyle name="Total 2 3 2 2 2 4 5 2" xfId="49163" xr:uid="{00000000-0005-0000-0000-00000CC10000}"/>
    <cellStyle name="Total 2 3 2 2 2 4 5 3" xfId="49164" xr:uid="{00000000-0005-0000-0000-00000DC10000}"/>
    <cellStyle name="Total 2 3 2 2 2 4 6" xfId="49165" xr:uid="{00000000-0005-0000-0000-00000EC10000}"/>
    <cellStyle name="Total 2 3 2 2 2 4 6 2" xfId="49166" xr:uid="{00000000-0005-0000-0000-00000FC10000}"/>
    <cellStyle name="Total 2 3 2 2 2 4 6 3" xfId="49167" xr:uid="{00000000-0005-0000-0000-000010C10000}"/>
    <cellStyle name="Total 2 3 2 2 2 4 7" xfId="49168" xr:uid="{00000000-0005-0000-0000-000011C10000}"/>
    <cellStyle name="Total 2 3 2 2 2 4 7 2" xfId="49169" xr:uid="{00000000-0005-0000-0000-000012C10000}"/>
    <cellStyle name="Total 2 3 2 2 2 4 7 3" xfId="49170" xr:uid="{00000000-0005-0000-0000-000013C10000}"/>
    <cellStyle name="Total 2 3 2 2 2 4 8" xfId="49171" xr:uid="{00000000-0005-0000-0000-000014C10000}"/>
    <cellStyle name="Total 2 3 2 2 2 4 8 2" xfId="49172" xr:uid="{00000000-0005-0000-0000-000015C10000}"/>
    <cellStyle name="Total 2 3 2 2 2 4 8 3" xfId="49173" xr:uid="{00000000-0005-0000-0000-000016C10000}"/>
    <cellStyle name="Total 2 3 2 2 2 4 9" xfId="49174" xr:uid="{00000000-0005-0000-0000-000017C10000}"/>
    <cellStyle name="Total 2 3 2 2 2 4 9 2" xfId="49175" xr:uid="{00000000-0005-0000-0000-000018C10000}"/>
    <cellStyle name="Total 2 3 2 2 2 4 9 3" xfId="49176" xr:uid="{00000000-0005-0000-0000-000019C10000}"/>
    <cellStyle name="Total 2 3 2 2 2 5" xfId="49177" xr:uid="{00000000-0005-0000-0000-00001AC10000}"/>
    <cellStyle name="Total 2 3 2 2 2 5 10" xfId="49178" xr:uid="{00000000-0005-0000-0000-00001BC10000}"/>
    <cellStyle name="Total 2 3 2 2 2 5 10 2" xfId="49179" xr:uid="{00000000-0005-0000-0000-00001CC10000}"/>
    <cellStyle name="Total 2 3 2 2 2 5 10 3" xfId="49180" xr:uid="{00000000-0005-0000-0000-00001DC10000}"/>
    <cellStyle name="Total 2 3 2 2 2 5 11" xfId="49181" xr:uid="{00000000-0005-0000-0000-00001EC10000}"/>
    <cellStyle name="Total 2 3 2 2 2 5 12" xfId="49182" xr:uid="{00000000-0005-0000-0000-00001FC10000}"/>
    <cellStyle name="Total 2 3 2 2 2 5 2" xfId="49183" xr:uid="{00000000-0005-0000-0000-000020C10000}"/>
    <cellStyle name="Total 2 3 2 2 2 5 2 2" xfId="49184" xr:uid="{00000000-0005-0000-0000-000021C10000}"/>
    <cellStyle name="Total 2 3 2 2 2 5 2 3" xfId="49185" xr:uid="{00000000-0005-0000-0000-000022C10000}"/>
    <cellStyle name="Total 2 3 2 2 2 5 3" xfId="49186" xr:uid="{00000000-0005-0000-0000-000023C10000}"/>
    <cellStyle name="Total 2 3 2 2 2 5 3 2" xfId="49187" xr:uid="{00000000-0005-0000-0000-000024C10000}"/>
    <cellStyle name="Total 2 3 2 2 2 5 3 3" xfId="49188" xr:uid="{00000000-0005-0000-0000-000025C10000}"/>
    <cellStyle name="Total 2 3 2 2 2 5 4" xfId="49189" xr:uid="{00000000-0005-0000-0000-000026C10000}"/>
    <cellStyle name="Total 2 3 2 2 2 5 4 2" xfId="49190" xr:uid="{00000000-0005-0000-0000-000027C10000}"/>
    <cellStyle name="Total 2 3 2 2 2 5 4 3" xfId="49191" xr:uid="{00000000-0005-0000-0000-000028C10000}"/>
    <cellStyle name="Total 2 3 2 2 2 5 5" xfId="49192" xr:uid="{00000000-0005-0000-0000-000029C10000}"/>
    <cellStyle name="Total 2 3 2 2 2 5 5 2" xfId="49193" xr:uid="{00000000-0005-0000-0000-00002AC10000}"/>
    <cellStyle name="Total 2 3 2 2 2 5 5 3" xfId="49194" xr:uid="{00000000-0005-0000-0000-00002BC10000}"/>
    <cellStyle name="Total 2 3 2 2 2 5 6" xfId="49195" xr:uid="{00000000-0005-0000-0000-00002CC10000}"/>
    <cellStyle name="Total 2 3 2 2 2 5 6 2" xfId="49196" xr:uid="{00000000-0005-0000-0000-00002DC10000}"/>
    <cellStyle name="Total 2 3 2 2 2 5 6 3" xfId="49197" xr:uid="{00000000-0005-0000-0000-00002EC10000}"/>
    <cellStyle name="Total 2 3 2 2 2 5 7" xfId="49198" xr:uid="{00000000-0005-0000-0000-00002FC10000}"/>
    <cellStyle name="Total 2 3 2 2 2 5 7 2" xfId="49199" xr:uid="{00000000-0005-0000-0000-000030C10000}"/>
    <cellStyle name="Total 2 3 2 2 2 5 7 3" xfId="49200" xr:uid="{00000000-0005-0000-0000-000031C10000}"/>
    <cellStyle name="Total 2 3 2 2 2 5 8" xfId="49201" xr:uid="{00000000-0005-0000-0000-000032C10000}"/>
    <cellStyle name="Total 2 3 2 2 2 5 8 2" xfId="49202" xr:uid="{00000000-0005-0000-0000-000033C10000}"/>
    <cellStyle name="Total 2 3 2 2 2 5 8 3" xfId="49203" xr:uid="{00000000-0005-0000-0000-000034C10000}"/>
    <cellStyle name="Total 2 3 2 2 2 5 9" xfId="49204" xr:uid="{00000000-0005-0000-0000-000035C10000}"/>
    <cellStyle name="Total 2 3 2 2 2 5 9 2" xfId="49205" xr:uid="{00000000-0005-0000-0000-000036C10000}"/>
    <cellStyle name="Total 2 3 2 2 2 5 9 3" xfId="49206" xr:uid="{00000000-0005-0000-0000-000037C10000}"/>
    <cellStyle name="Total 2 3 2 2 2 6" xfId="49207" xr:uid="{00000000-0005-0000-0000-000038C10000}"/>
    <cellStyle name="Total 2 3 2 2 2 6 10" xfId="49208" xr:uid="{00000000-0005-0000-0000-000039C10000}"/>
    <cellStyle name="Total 2 3 2 2 2 6 10 2" xfId="49209" xr:uid="{00000000-0005-0000-0000-00003AC10000}"/>
    <cellStyle name="Total 2 3 2 2 2 6 10 3" xfId="49210" xr:uid="{00000000-0005-0000-0000-00003BC10000}"/>
    <cellStyle name="Total 2 3 2 2 2 6 11" xfId="49211" xr:uid="{00000000-0005-0000-0000-00003CC10000}"/>
    <cellStyle name="Total 2 3 2 2 2 6 12" xfId="49212" xr:uid="{00000000-0005-0000-0000-00003DC10000}"/>
    <cellStyle name="Total 2 3 2 2 2 6 2" xfId="49213" xr:uid="{00000000-0005-0000-0000-00003EC10000}"/>
    <cellStyle name="Total 2 3 2 2 2 6 2 2" xfId="49214" xr:uid="{00000000-0005-0000-0000-00003FC10000}"/>
    <cellStyle name="Total 2 3 2 2 2 6 2 3" xfId="49215" xr:uid="{00000000-0005-0000-0000-000040C10000}"/>
    <cellStyle name="Total 2 3 2 2 2 6 3" xfId="49216" xr:uid="{00000000-0005-0000-0000-000041C10000}"/>
    <cellStyle name="Total 2 3 2 2 2 6 3 2" xfId="49217" xr:uid="{00000000-0005-0000-0000-000042C10000}"/>
    <cellStyle name="Total 2 3 2 2 2 6 3 3" xfId="49218" xr:uid="{00000000-0005-0000-0000-000043C10000}"/>
    <cellStyle name="Total 2 3 2 2 2 6 4" xfId="49219" xr:uid="{00000000-0005-0000-0000-000044C10000}"/>
    <cellStyle name="Total 2 3 2 2 2 6 4 2" xfId="49220" xr:uid="{00000000-0005-0000-0000-000045C10000}"/>
    <cellStyle name="Total 2 3 2 2 2 6 4 3" xfId="49221" xr:uid="{00000000-0005-0000-0000-000046C10000}"/>
    <cellStyle name="Total 2 3 2 2 2 6 5" xfId="49222" xr:uid="{00000000-0005-0000-0000-000047C10000}"/>
    <cellStyle name="Total 2 3 2 2 2 6 5 2" xfId="49223" xr:uid="{00000000-0005-0000-0000-000048C10000}"/>
    <cellStyle name="Total 2 3 2 2 2 6 5 3" xfId="49224" xr:uid="{00000000-0005-0000-0000-000049C10000}"/>
    <cellStyle name="Total 2 3 2 2 2 6 6" xfId="49225" xr:uid="{00000000-0005-0000-0000-00004AC10000}"/>
    <cellStyle name="Total 2 3 2 2 2 6 6 2" xfId="49226" xr:uid="{00000000-0005-0000-0000-00004BC10000}"/>
    <cellStyle name="Total 2 3 2 2 2 6 6 3" xfId="49227" xr:uid="{00000000-0005-0000-0000-00004CC10000}"/>
    <cellStyle name="Total 2 3 2 2 2 6 7" xfId="49228" xr:uid="{00000000-0005-0000-0000-00004DC10000}"/>
    <cellStyle name="Total 2 3 2 2 2 6 7 2" xfId="49229" xr:uid="{00000000-0005-0000-0000-00004EC10000}"/>
    <cellStyle name="Total 2 3 2 2 2 6 7 3" xfId="49230" xr:uid="{00000000-0005-0000-0000-00004FC10000}"/>
    <cellStyle name="Total 2 3 2 2 2 6 8" xfId="49231" xr:uid="{00000000-0005-0000-0000-000050C10000}"/>
    <cellStyle name="Total 2 3 2 2 2 6 8 2" xfId="49232" xr:uid="{00000000-0005-0000-0000-000051C10000}"/>
    <cellStyle name="Total 2 3 2 2 2 6 8 3" xfId="49233" xr:uid="{00000000-0005-0000-0000-000052C10000}"/>
    <cellStyle name="Total 2 3 2 2 2 6 9" xfId="49234" xr:uid="{00000000-0005-0000-0000-000053C10000}"/>
    <cellStyle name="Total 2 3 2 2 2 6 9 2" xfId="49235" xr:uid="{00000000-0005-0000-0000-000054C10000}"/>
    <cellStyle name="Total 2 3 2 2 2 6 9 3" xfId="49236" xr:uid="{00000000-0005-0000-0000-000055C10000}"/>
    <cellStyle name="Total 2 3 2 2 2 7" xfId="49237" xr:uid="{00000000-0005-0000-0000-000056C10000}"/>
    <cellStyle name="Total 2 3 2 2 2 7 10" xfId="49238" xr:uid="{00000000-0005-0000-0000-000057C10000}"/>
    <cellStyle name="Total 2 3 2 2 2 7 10 2" xfId="49239" xr:uid="{00000000-0005-0000-0000-000058C10000}"/>
    <cellStyle name="Total 2 3 2 2 2 7 10 3" xfId="49240" xr:uid="{00000000-0005-0000-0000-000059C10000}"/>
    <cellStyle name="Total 2 3 2 2 2 7 11" xfId="49241" xr:uid="{00000000-0005-0000-0000-00005AC10000}"/>
    <cellStyle name="Total 2 3 2 2 2 7 12" xfId="49242" xr:uid="{00000000-0005-0000-0000-00005BC10000}"/>
    <cellStyle name="Total 2 3 2 2 2 7 2" xfId="49243" xr:uid="{00000000-0005-0000-0000-00005CC10000}"/>
    <cellStyle name="Total 2 3 2 2 2 7 2 2" xfId="49244" xr:uid="{00000000-0005-0000-0000-00005DC10000}"/>
    <cellStyle name="Total 2 3 2 2 2 7 2 3" xfId="49245" xr:uid="{00000000-0005-0000-0000-00005EC10000}"/>
    <cellStyle name="Total 2 3 2 2 2 7 3" xfId="49246" xr:uid="{00000000-0005-0000-0000-00005FC10000}"/>
    <cellStyle name="Total 2 3 2 2 2 7 3 2" xfId="49247" xr:uid="{00000000-0005-0000-0000-000060C10000}"/>
    <cellStyle name="Total 2 3 2 2 2 7 3 3" xfId="49248" xr:uid="{00000000-0005-0000-0000-000061C10000}"/>
    <cellStyle name="Total 2 3 2 2 2 7 4" xfId="49249" xr:uid="{00000000-0005-0000-0000-000062C10000}"/>
    <cellStyle name="Total 2 3 2 2 2 7 4 2" xfId="49250" xr:uid="{00000000-0005-0000-0000-000063C10000}"/>
    <cellStyle name="Total 2 3 2 2 2 7 4 3" xfId="49251" xr:uid="{00000000-0005-0000-0000-000064C10000}"/>
    <cellStyle name="Total 2 3 2 2 2 7 5" xfId="49252" xr:uid="{00000000-0005-0000-0000-000065C10000}"/>
    <cellStyle name="Total 2 3 2 2 2 7 5 2" xfId="49253" xr:uid="{00000000-0005-0000-0000-000066C10000}"/>
    <cellStyle name="Total 2 3 2 2 2 7 5 3" xfId="49254" xr:uid="{00000000-0005-0000-0000-000067C10000}"/>
    <cellStyle name="Total 2 3 2 2 2 7 6" xfId="49255" xr:uid="{00000000-0005-0000-0000-000068C10000}"/>
    <cellStyle name="Total 2 3 2 2 2 7 6 2" xfId="49256" xr:uid="{00000000-0005-0000-0000-000069C10000}"/>
    <cellStyle name="Total 2 3 2 2 2 7 6 3" xfId="49257" xr:uid="{00000000-0005-0000-0000-00006AC10000}"/>
    <cellStyle name="Total 2 3 2 2 2 7 7" xfId="49258" xr:uid="{00000000-0005-0000-0000-00006BC10000}"/>
    <cellStyle name="Total 2 3 2 2 2 7 7 2" xfId="49259" xr:uid="{00000000-0005-0000-0000-00006CC10000}"/>
    <cellStyle name="Total 2 3 2 2 2 7 7 3" xfId="49260" xr:uid="{00000000-0005-0000-0000-00006DC10000}"/>
    <cellStyle name="Total 2 3 2 2 2 7 8" xfId="49261" xr:uid="{00000000-0005-0000-0000-00006EC10000}"/>
    <cellStyle name="Total 2 3 2 2 2 7 8 2" xfId="49262" xr:uid="{00000000-0005-0000-0000-00006FC10000}"/>
    <cellStyle name="Total 2 3 2 2 2 7 8 3" xfId="49263" xr:uid="{00000000-0005-0000-0000-000070C10000}"/>
    <cellStyle name="Total 2 3 2 2 2 7 9" xfId="49264" xr:uid="{00000000-0005-0000-0000-000071C10000}"/>
    <cellStyle name="Total 2 3 2 2 2 7 9 2" xfId="49265" xr:uid="{00000000-0005-0000-0000-000072C10000}"/>
    <cellStyle name="Total 2 3 2 2 2 7 9 3" xfId="49266" xr:uid="{00000000-0005-0000-0000-000073C10000}"/>
    <cellStyle name="Total 2 3 2 2 2 8" xfId="49267" xr:uid="{00000000-0005-0000-0000-000074C10000}"/>
    <cellStyle name="Total 2 3 2 2 2 8 10" xfId="49268" xr:uid="{00000000-0005-0000-0000-000075C10000}"/>
    <cellStyle name="Total 2 3 2 2 2 8 10 2" xfId="49269" xr:uid="{00000000-0005-0000-0000-000076C10000}"/>
    <cellStyle name="Total 2 3 2 2 2 8 10 3" xfId="49270" xr:uid="{00000000-0005-0000-0000-000077C10000}"/>
    <cellStyle name="Total 2 3 2 2 2 8 11" xfId="49271" xr:uid="{00000000-0005-0000-0000-000078C10000}"/>
    <cellStyle name="Total 2 3 2 2 2 8 12" xfId="49272" xr:uid="{00000000-0005-0000-0000-000079C10000}"/>
    <cellStyle name="Total 2 3 2 2 2 8 2" xfId="49273" xr:uid="{00000000-0005-0000-0000-00007AC10000}"/>
    <cellStyle name="Total 2 3 2 2 2 8 2 2" xfId="49274" xr:uid="{00000000-0005-0000-0000-00007BC10000}"/>
    <cellStyle name="Total 2 3 2 2 2 8 2 3" xfId="49275" xr:uid="{00000000-0005-0000-0000-00007CC10000}"/>
    <cellStyle name="Total 2 3 2 2 2 8 3" xfId="49276" xr:uid="{00000000-0005-0000-0000-00007DC10000}"/>
    <cellStyle name="Total 2 3 2 2 2 8 3 2" xfId="49277" xr:uid="{00000000-0005-0000-0000-00007EC10000}"/>
    <cellStyle name="Total 2 3 2 2 2 8 3 3" xfId="49278" xr:uid="{00000000-0005-0000-0000-00007FC10000}"/>
    <cellStyle name="Total 2 3 2 2 2 8 4" xfId="49279" xr:uid="{00000000-0005-0000-0000-000080C10000}"/>
    <cellStyle name="Total 2 3 2 2 2 8 4 2" xfId="49280" xr:uid="{00000000-0005-0000-0000-000081C10000}"/>
    <cellStyle name="Total 2 3 2 2 2 8 4 3" xfId="49281" xr:uid="{00000000-0005-0000-0000-000082C10000}"/>
    <cellStyle name="Total 2 3 2 2 2 8 5" xfId="49282" xr:uid="{00000000-0005-0000-0000-000083C10000}"/>
    <cellStyle name="Total 2 3 2 2 2 8 5 2" xfId="49283" xr:uid="{00000000-0005-0000-0000-000084C10000}"/>
    <cellStyle name="Total 2 3 2 2 2 8 5 3" xfId="49284" xr:uid="{00000000-0005-0000-0000-000085C10000}"/>
    <cellStyle name="Total 2 3 2 2 2 8 6" xfId="49285" xr:uid="{00000000-0005-0000-0000-000086C10000}"/>
    <cellStyle name="Total 2 3 2 2 2 8 6 2" xfId="49286" xr:uid="{00000000-0005-0000-0000-000087C10000}"/>
    <cellStyle name="Total 2 3 2 2 2 8 6 3" xfId="49287" xr:uid="{00000000-0005-0000-0000-000088C10000}"/>
    <cellStyle name="Total 2 3 2 2 2 8 7" xfId="49288" xr:uid="{00000000-0005-0000-0000-000089C10000}"/>
    <cellStyle name="Total 2 3 2 2 2 8 7 2" xfId="49289" xr:uid="{00000000-0005-0000-0000-00008AC10000}"/>
    <cellStyle name="Total 2 3 2 2 2 8 7 3" xfId="49290" xr:uid="{00000000-0005-0000-0000-00008BC10000}"/>
    <cellStyle name="Total 2 3 2 2 2 8 8" xfId="49291" xr:uid="{00000000-0005-0000-0000-00008CC10000}"/>
    <cellStyle name="Total 2 3 2 2 2 8 8 2" xfId="49292" xr:uid="{00000000-0005-0000-0000-00008DC10000}"/>
    <cellStyle name="Total 2 3 2 2 2 8 8 3" xfId="49293" xr:uid="{00000000-0005-0000-0000-00008EC10000}"/>
    <cellStyle name="Total 2 3 2 2 2 8 9" xfId="49294" xr:uid="{00000000-0005-0000-0000-00008FC10000}"/>
    <cellStyle name="Total 2 3 2 2 2 8 9 2" xfId="49295" xr:uid="{00000000-0005-0000-0000-000090C10000}"/>
    <cellStyle name="Total 2 3 2 2 2 8 9 3" xfId="49296" xr:uid="{00000000-0005-0000-0000-000091C10000}"/>
    <cellStyle name="Total 2 3 2 2 2 9" xfId="49297" xr:uid="{00000000-0005-0000-0000-000092C10000}"/>
    <cellStyle name="Total 2 3 2 2 2 9 10" xfId="49298" xr:uid="{00000000-0005-0000-0000-000093C10000}"/>
    <cellStyle name="Total 2 3 2 2 2 9 11" xfId="49299" xr:uid="{00000000-0005-0000-0000-000094C10000}"/>
    <cellStyle name="Total 2 3 2 2 2 9 12" xfId="49300" xr:uid="{00000000-0005-0000-0000-000095C10000}"/>
    <cellStyle name="Total 2 3 2 2 2 9 2" xfId="49301" xr:uid="{00000000-0005-0000-0000-000096C10000}"/>
    <cellStyle name="Total 2 3 2 2 2 9 2 2" xfId="49302" xr:uid="{00000000-0005-0000-0000-000097C10000}"/>
    <cellStyle name="Total 2 3 2 2 2 9 2 3" xfId="49303" xr:uid="{00000000-0005-0000-0000-000098C10000}"/>
    <cellStyle name="Total 2 3 2 2 2 9 3" xfId="49304" xr:uid="{00000000-0005-0000-0000-000099C10000}"/>
    <cellStyle name="Total 2 3 2 2 2 9 3 2" xfId="49305" xr:uid="{00000000-0005-0000-0000-00009AC10000}"/>
    <cellStyle name="Total 2 3 2 2 2 9 3 3" xfId="49306" xr:uid="{00000000-0005-0000-0000-00009BC10000}"/>
    <cellStyle name="Total 2 3 2 2 2 9 4" xfId="49307" xr:uid="{00000000-0005-0000-0000-00009CC10000}"/>
    <cellStyle name="Total 2 3 2 2 2 9 4 2" xfId="49308" xr:uid="{00000000-0005-0000-0000-00009DC10000}"/>
    <cellStyle name="Total 2 3 2 2 2 9 4 3" xfId="49309" xr:uid="{00000000-0005-0000-0000-00009EC10000}"/>
    <cellStyle name="Total 2 3 2 2 2 9 5" xfId="49310" xr:uid="{00000000-0005-0000-0000-00009FC10000}"/>
    <cellStyle name="Total 2 3 2 2 2 9 5 2" xfId="49311" xr:uid="{00000000-0005-0000-0000-0000A0C10000}"/>
    <cellStyle name="Total 2 3 2 2 2 9 5 3" xfId="49312" xr:uid="{00000000-0005-0000-0000-0000A1C10000}"/>
    <cellStyle name="Total 2 3 2 2 2 9 6" xfId="49313" xr:uid="{00000000-0005-0000-0000-0000A2C10000}"/>
    <cellStyle name="Total 2 3 2 2 2 9 6 2" xfId="49314" xr:uid="{00000000-0005-0000-0000-0000A3C10000}"/>
    <cellStyle name="Total 2 3 2 2 2 9 6 3" xfId="49315" xr:uid="{00000000-0005-0000-0000-0000A4C10000}"/>
    <cellStyle name="Total 2 3 2 2 2 9 7" xfId="49316" xr:uid="{00000000-0005-0000-0000-0000A5C10000}"/>
    <cellStyle name="Total 2 3 2 2 2 9 7 2" xfId="49317" xr:uid="{00000000-0005-0000-0000-0000A6C10000}"/>
    <cellStyle name="Total 2 3 2 2 2 9 7 3" xfId="49318" xr:uid="{00000000-0005-0000-0000-0000A7C10000}"/>
    <cellStyle name="Total 2 3 2 2 2 9 8" xfId="49319" xr:uid="{00000000-0005-0000-0000-0000A8C10000}"/>
    <cellStyle name="Total 2 3 2 2 2 9 8 2" xfId="49320" xr:uid="{00000000-0005-0000-0000-0000A9C10000}"/>
    <cellStyle name="Total 2 3 2 2 2 9 8 3" xfId="49321" xr:uid="{00000000-0005-0000-0000-0000AAC10000}"/>
    <cellStyle name="Total 2 3 2 2 2 9 9" xfId="49322" xr:uid="{00000000-0005-0000-0000-0000ABC10000}"/>
    <cellStyle name="Total 2 3 2 2 2 9 9 2" xfId="49323" xr:uid="{00000000-0005-0000-0000-0000ACC10000}"/>
    <cellStyle name="Total 2 3 2 2 2 9 9 3" xfId="49324" xr:uid="{00000000-0005-0000-0000-0000ADC10000}"/>
    <cellStyle name="Total 2 3 2 2 3" xfId="49325" xr:uid="{00000000-0005-0000-0000-0000AEC10000}"/>
    <cellStyle name="Total 2 3 2 2 3 10" xfId="49326" xr:uid="{00000000-0005-0000-0000-0000AFC10000}"/>
    <cellStyle name="Total 2 3 2 2 3 10 2" xfId="49327" xr:uid="{00000000-0005-0000-0000-0000B0C10000}"/>
    <cellStyle name="Total 2 3 2 2 3 10 3" xfId="49328" xr:uid="{00000000-0005-0000-0000-0000B1C10000}"/>
    <cellStyle name="Total 2 3 2 2 3 11" xfId="49329" xr:uid="{00000000-0005-0000-0000-0000B2C10000}"/>
    <cellStyle name="Total 2 3 2 2 3 11 2" xfId="49330" xr:uid="{00000000-0005-0000-0000-0000B3C10000}"/>
    <cellStyle name="Total 2 3 2 2 3 11 3" xfId="49331" xr:uid="{00000000-0005-0000-0000-0000B4C10000}"/>
    <cellStyle name="Total 2 3 2 2 3 12" xfId="49332" xr:uid="{00000000-0005-0000-0000-0000B5C10000}"/>
    <cellStyle name="Total 2 3 2 2 3 12 2" xfId="49333" xr:uid="{00000000-0005-0000-0000-0000B6C10000}"/>
    <cellStyle name="Total 2 3 2 2 3 12 3" xfId="49334" xr:uid="{00000000-0005-0000-0000-0000B7C10000}"/>
    <cellStyle name="Total 2 3 2 2 3 13" xfId="49335" xr:uid="{00000000-0005-0000-0000-0000B8C10000}"/>
    <cellStyle name="Total 2 3 2 2 3 13 2" xfId="49336" xr:uid="{00000000-0005-0000-0000-0000B9C10000}"/>
    <cellStyle name="Total 2 3 2 2 3 13 3" xfId="49337" xr:uid="{00000000-0005-0000-0000-0000BAC10000}"/>
    <cellStyle name="Total 2 3 2 2 3 14" xfId="49338" xr:uid="{00000000-0005-0000-0000-0000BBC10000}"/>
    <cellStyle name="Total 2 3 2 2 3 14 2" xfId="49339" xr:uid="{00000000-0005-0000-0000-0000BCC10000}"/>
    <cellStyle name="Total 2 3 2 2 3 14 3" xfId="49340" xr:uid="{00000000-0005-0000-0000-0000BDC10000}"/>
    <cellStyle name="Total 2 3 2 2 3 15" xfId="49341" xr:uid="{00000000-0005-0000-0000-0000BEC10000}"/>
    <cellStyle name="Total 2 3 2 2 3 15 2" xfId="49342" xr:uid="{00000000-0005-0000-0000-0000BFC10000}"/>
    <cellStyle name="Total 2 3 2 2 3 15 3" xfId="49343" xr:uid="{00000000-0005-0000-0000-0000C0C10000}"/>
    <cellStyle name="Total 2 3 2 2 3 16" xfId="49344" xr:uid="{00000000-0005-0000-0000-0000C1C10000}"/>
    <cellStyle name="Total 2 3 2 2 3 16 2" xfId="49345" xr:uid="{00000000-0005-0000-0000-0000C2C10000}"/>
    <cellStyle name="Total 2 3 2 2 3 16 3" xfId="49346" xr:uid="{00000000-0005-0000-0000-0000C3C10000}"/>
    <cellStyle name="Total 2 3 2 2 3 17" xfId="49347" xr:uid="{00000000-0005-0000-0000-0000C4C10000}"/>
    <cellStyle name="Total 2 3 2 2 3 17 2" xfId="49348" xr:uid="{00000000-0005-0000-0000-0000C5C10000}"/>
    <cellStyle name="Total 2 3 2 2 3 17 3" xfId="49349" xr:uid="{00000000-0005-0000-0000-0000C6C10000}"/>
    <cellStyle name="Total 2 3 2 2 3 18" xfId="49350" xr:uid="{00000000-0005-0000-0000-0000C7C10000}"/>
    <cellStyle name="Total 2 3 2 2 3 19" xfId="49351" xr:uid="{00000000-0005-0000-0000-0000C8C10000}"/>
    <cellStyle name="Total 2 3 2 2 3 2" xfId="49352" xr:uid="{00000000-0005-0000-0000-0000C9C10000}"/>
    <cellStyle name="Total 2 3 2 2 3 2 2" xfId="49353" xr:uid="{00000000-0005-0000-0000-0000CAC10000}"/>
    <cellStyle name="Total 2 3 2 2 3 2 2 2" xfId="49354" xr:uid="{00000000-0005-0000-0000-0000CBC10000}"/>
    <cellStyle name="Total 2 3 2 2 3 2 2 3" xfId="49355" xr:uid="{00000000-0005-0000-0000-0000CCC10000}"/>
    <cellStyle name="Total 2 3 2 2 3 2 2 4" xfId="49356" xr:uid="{00000000-0005-0000-0000-0000CDC10000}"/>
    <cellStyle name="Total 2 3 2 2 3 2 3" xfId="49357" xr:uid="{00000000-0005-0000-0000-0000CEC10000}"/>
    <cellStyle name="Total 2 3 2 2 3 2 4" xfId="49358" xr:uid="{00000000-0005-0000-0000-0000CFC10000}"/>
    <cellStyle name="Total 2 3 2 2 3 3" xfId="49359" xr:uid="{00000000-0005-0000-0000-0000D0C10000}"/>
    <cellStyle name="Total 2 3 2 2 3 3 2" xfId="49360" xr:uid="{00000000-0005-0000-0000-0000D1C10000}"/>
    <cellStyle name="Total 2 3 2 2 3 3 2 2" xfId="49361" xr:uid="{00000000-0005-0000-0000-0000D2C10000}"/>
    <cellStyle name="Total 2 3 2 2 3 3 2 3" xfId="49362" xr:uid="{00000000-0005-0000-0000-0000D3C10000}"/>
    <cellStyle name="Total 2 3 2 2 3 3 2 4" xfId="49363" xr:uid="{00000000-0005-0000-0000-0000D4C10000}"/>
    <cellStyle name="Total 2 3 2 2 3 3 3" xfId="49364" xr:uid="{00000000-0005-0000-0000-0000D5C10000}"/>
    <cellStyle name="Total 2 3 2 2 3 3 4" xfId="49365" xr:uid="{00000000-0005-0000-0000-0000D6C10000}"/>
    <cellStyle name="Total 2 3 2 2 3 4" xfId="49366" xr:uid="{00000000-0005-0000-0000-0000D7C10000}"/>
    <cellStyle name="Total 2 3 2 2 3 4 2" xfId="49367" xr:uid="{00000000-0005-0000-0000-0000D8C10000}"/>
    <cellStyle name="Total 2 3 2 2 3 4 2 2" xfId="49368" xr:uid="{00000000-0005-0000-0000-0000D9C10000}"/>
    <cellStyle name="Total 2 3 2 2 3 4 2 3" xfId="49369" xr:uid="{00000000-0005-0000-0000-0000DAC10000}"/>
    <cellStyle name="Total 2 3 2 2 3 4 2 4" xfId="49370" xr:uid="{00000000-0005-0000-0000-0000DBC10000}"/>
    <cellStyle name="Total 2 3 2 2 3 4 3" xfId="49371" xr:uid="{00000000-0005-0000-0000-0000DCC10000}"/>
    <cellStyle name="Total 2 3 2 2 3 4 4" xfId="49372" xr:uid="{00000000-0005-0000-0000-0000DDC10000}"/>
    <cellStyle name="Total 2 3 2 2 3 5" xfId="49373" xr:uid="{00000000-0005-0000-0000-0000DEC10000}"/>
    <cellStyle name="Total 2 3 2 2 3 5 2" xfId="49374" xr:uid="{00000000-0005-0000-0000-0000DFC10000}"/>
    <cellStyle name="Total 2 3 2 2 3 5 2 2" xfId="49375" xr:uid="{00000000-0005-0000-0000-0000E0C10000}"/>
    <cellStyle name="Total 2 3 2 2 3 5 2 3" xfId="49376" xr:uid="{00000000-0005-0000-0000-0000E1C10000}"/>
    <cellStyle name="Total 2 3 2 2 3 5 2 4" xfId="49377" xr:uid="{00000000-0005-0000-0000-0000E2C10000}"/>
    <cellStyle name="Total 2 3 2 2 3 5 3" xfId="49378" xr:uid="{00000000-0005-0000-0000-0000E3C10000}"/>
    <cellStyle name="Total 2 3 2 2 3 5 4" xfId="49379" xr:uid="{00000000-0005-0000-0000-0000E4C10000}"/>
    <cellStyle name="Total 2 3 2 2 3 6" xfId="49380" xr:uid="{00000000-0005-0000-0000-0000E5C10000}"/>
    <cellStyle name="Total 2 3 2 2 3 6 2" xfId="49381" xr:uid="{00000000-0005-0000-0000-0000E6C10000}"/>
    <cellStyle name="Total 2 3 2 2 3 6 2 2" xfId="49382" xr:uid="{00000000-0005-0000-0000-0000E7C10000}"/>
    <cellStyle name="Total 2 3 2 2 3 6 2 3" xfId="49383" xr:uid="{00000000-0005-0000-0000-0000E8C10000}"/>
    <cellStyle name="Total 2 3 2 2 3 6 2 4" xfId="49384" xr:uid="{00000000-0005-0000-0000-0000E9C10000}"/>
    <cellStyle name="Total 2 3 2 2 3 6 3" xfId="49385" xr:uid="{00000000-0005-0000-0000-0000EAC10000}"/>
    <cellStyle name="Total 2 3 2 2 3 6 4" xfId="49386" xr:uid="{00000000-0005-0000-0000-0000EBC10000}"/>
    <cellStyle name="Total 2 3 2 2 3 7" xfId="49387" xr:uid="{00000000-0005-0000-0000-0000ECC10000}"/>
    <cellStyle name="Total 2 3 2 2 3 7 2" xfId="49388" xr:uid="{00000000-0005-0000-0000-0000EDC10000}"/>
    <cellStyle name="Total 2 3 2 2 3 7 2 2" xfId="49389" xr:uid="{00000000-0005-0000-0000-0000EEC10000}"/>
    <cellStyle name="Total 2 3 2 2 3 7 2 3" xfId="49390" xr:uid="{00000000-0005-0000-0000-0000EFC10000}"/>
    <cellStyle name="Total 2 3 2 2 3 7 2 4" xfId="49391" xr:uid="{00000000-0005-0000-0000-0000F0C10000}"/>
    <cellStyle name="Total 2 3 2 2 3 7 3" xfId="49392" xr:uid="{00000000-0005-0000-0000-0000F1C10000}"/>
    <cellStyle name="Total 2 3 2 2 3 7 4" xfId="49393" xr:uid="{00000000-0005-0000-0000-0000F2C10000}"/>
    <cellStyle name="Total 2 3 2 2 3 8" xfId="49394" xr:uid="{00000000-0005-0000-0000-0000F3C10000}"/>
    <cellStyle name="Total 2 3 2 2 3 8 2" xfId="49395" xr:uid="{00000000-0005-0000-0000-0000F4C10000}"/>
    <cellStyle name="Total 2 3 2 2 3 8 2 2" xfId="49396" xr:uid="{00000000-0005-0000-0000-0000F5C10000}"/>
    <cellStyle name="Total 2 3 2 2 3 8 2 3" xfId="49397" xr:uid="{00000000-0005-0000-0000-0000F6C10000}"/>
    <cellStyle name="Total 2 3 2 2 3 8 2 4" xfId="49398" xr:uid="{00000000-0005-0000-0000-0000F7C10000}"/>
    <cellStyle name="Total 2 3 2 2 3 8 3" xfId="49399" xr:uid="{00000000-0005-0000-0000-0000F8C10000}"/>
    <cellStyle name="Total 2 3 2 2 3 8 4" xfId="49400" xr:uid="{00000000-0005-0000-0000-0000F9C10000}"/>
    <cellStyle name="Total 2 3 2 2 3 9" xfId="49401" xr:uid="{00000000-0005-0000-0000-0000FAC10000}"/>
    <cellStyle name="Total 2 3 2 2 3 9 2" xfId="49402" xr:uid="{00000000-0005-0000-0000-0000FBC10000}"/>
    <cellStyle name="Total 2 3 2 2 3 9 3" xfId="49403" xr:uid="{00000000-0005-0000-0000-0000FCC10000}"/>
    <cellStyle name="Total 2 3 2 2 4" xfId="49404" xr:uid="{00000000-0005-0000-0000-0000FDC10000}"/>
    <cellStyle name="Total 2 3 2 2 4 10" xfId="49405" xr:uid="{00000000-0005-0000-0000-0000FEC10000}"/>
    <cellStyle name="Total 2 3 2 2 4 10 2" xfId="49406" xr:uid="{00000000-0005-0000-0000-0000FFC10000}"/>
    <cellStyle name="Total 2 3 2 2 4 10 3" xfId="49407" xr:uid="{00000000-0005-0000-0000-000000C20000}"/>
    <cellStyle name="Total 2 3 2 2 4 11" xfId="49408" xr:uid="{00000000-0005-0000-0000-000001C20000}"/>
    <cellStyle name="Total 2 3 2 2 4 12" xfId="49409" xr:uid="{00000000-0005-0000-0000-000002C20000}"/>
    <cellStyle name="Total 2 3 2 2 4 2" xfId="49410" xr:uid="{00000000-0005-0000-0000-000003C20000}"/>
    <cellStyle name="Total 2 3 2 2 4 2 2" xfId="49411" xr:uid="{00000000-0005-0000-0000-000004C20000}"/>
    <cellStyle name="Total 2 3 2 2 4 2 3" xfId="49412" xr:uid="{00000000-0005-0000-0000-000005C20000}"/>
    <cellStyle name="Total 2 3 2 2 4 3" xfId="49413" xr:uid="{00000000-0005-0000-0000-000006C20000}"/>
    <cellStyle name="Total 2 3 2 2 4 3 2" xfId="49414" xr:uid="{00000000-0005-0000-0000-000007C20000}"/>
    <cellStyle name="Total 2 3 2 2 4 3 3" xfId="49415" xr:uid="{00000000-0005-0000-0000-000008C20000}"/>
    <cellStyle name="Total 2 3 2 2 4 4" xfId="49416" xr:uid="{00000000-0005-0000-0000-000009C20000}"/>
    <cellStyle name="Total 2 3 2 2 4 4 2" xfId="49417" xr:uid="{00000000-0005-0000-0000-00000AC20000}"/>
    <cellStyle name="Total 2 3 2 2 4 4 3" xfId="49418" xr:uid="{00000000-0005-0000-0000-00000BC20000}"/>
    <cellStyle name="Total 2 3 2 2 4 5" xfId="49419" xr:uid="{00000000-0005-0000-0000-00000CC20000}"/>
    <cellStyle name="Total 2 3 2 2 4 5 2" xfId="49420" xr:uid="{00000000-0005-0000-0000-00000DC20000}"/>
    <cellStyle name="Total 2 3 2 2 4 5 3" xfId="49421" xr:uid="{00000000-0005-0000-0000-00000EC20000}"/>
    <cellStyle name="Total 2 3 2 2 4 6" xfId="49422" xr:uid="{00000000-0005-0000-0000-00000FC20000}"/>
    <cellStyle name="Total 2 3 2 2 4 6 2" xfId="49423" xr:uid="{00000000-0005-0000-0000-000010C20000}"/>
    <cellStyle name="Total 2 3 2 2 4 6 3" xfId="49424" xr:uid="{00000000-0005-0000-0000-000011C20000}"/>
    <cellStyle name="Total 2 3 2 2 4 7" xfId="49425" xr:uid="{00000000-0005-0000-0000-000012C20000}"/>
    <cellStyle name="Total 2 3 2 2 4 7 2" xfId="49426" xr:uid="{00000000-0005-0000-0000-000013C20000}"/>
    <cellStyle name="Total 2 3 2 2 4 7 3" xfId="49427" xr:uid="{00000000-0005-0000-0000-000014C20000}"/>
    <cellStyle name="Total 2 3 2 2 4 8" xfId="49428" xr:uid="{00000000-0005-0000-0000-000015C20000}"/>
    <cellStyle name="Total 2 3 2 2 4 8 2" xfId="49429" xr:uid="{00000000-0005-0000-0000-000016C20000}"/>
    <cellStyle name="Total 2 3 2 2 4 8 3" xfId="49430" xr:uid="{00000000-0005-0000-0000-000017C20000}"/>
    <cellStyle name="Total 2 3 2 2 4 9" xfId="49431" xr:uid="{00000000-0005-0000-0000-000018C20000}"/>
    <cellStyle name="Total 2 3 2 2 4 9 2" xfId="49432" xr:uid="{00000000-0005-0000-0000-000019C20000}"/>
    <cellStyle name="Total 2 3 2 2 4 9 3" xfId="49433" xr:uid="{00000000-0005-0000-0000-00001AC20000}"/>
    <cellStyle name="Total 2 3 2 2 5" xfId="49434" xr:uid="{00000000-0005-0000-0000-00001BC20000}"/>
    <cellStyle name="Total 2 3 2 2 5 10" xfId="49435" xr:uid="{00000000-0005-0000-0000-00001CC20000}"/>
    <cellStyle name="Total 2 3 2 2 5 10 2" xfId="49436" xr:uid="{00000000-0005-0000-0000-00001DC20000}"/>
    <cellStyle name="Total 2 3 2 2 5 10 3" xfId="49437" xr:uid="{00000000-0005-0000-0000-00001EC20000}"/>
    <cellStyle name="Total 2 3 2 2 5 11" xfId="49438" xr:uid="{00000000-0005-0000-0000-00001FC20000}"/>
    <cellStyle name="Total 2 3 2 2 5 12" xfId="49439" xr:uid="{00000000-0005-0000-0000-000020C20000}"/>
    <cellStyle name="Total 2 3 2 2 5 2" xfId="49440" xr:uid="{00000000-0005-0000-0000-000021C20000}"/>
    <cellStyle name="Total 2 3 2 2 5 2 2" xfId="49441" xr:uid="{00000000-0005-0000-0000-000022C20000}"/>
    <cellStyle name="Total 2 3 2 2 5 2 3" xfId="49442" xr:uid="{00000000-0005-0000-0000-000023C20000}"/>
    <cellStyle name="Total 2 3 2 2 5 3" xfId="49443" xr:uid="{00000000-0005-0000-0000-000024C20000}"/>
    <cellStyle name="Total 2 3 2 2 5 3 2" xfId="49444" xr:uid="{00000000-0005-0000-0000-000025C20000}"/>
    <cellStyle name="Total 2 3 2 2 5 3 3" xfId="49445" xr:uid="{00000000-0005-0000-0000-000026C20000}"/>
    <cellStyle name="Total 2 3 2 2 5 4" xfId="49446" xr:uid="{00000000-0005-0000-0000-000027C20000}"/>
    <cellStyle name="Total 2 3 2 2 5 4 2" xfId="49447" xr:uid="{00000000-0005-0000-0000-000028C20000}"/>
    <cellStyle name="Total 2 3 2 2 5 4 3" xfId="49448" xr:uid="{00000000-0005-0000-0000-000029C20000}"/>
    <cellStyle name="Total 2 3 2 2 5 5" xfId="49449" xr:uid="{00000000-0005-0000-0000-00002AC20000}"/>
    <cellStyle name="Total 2 3 2 2 5 5 2" xfId="49450" xr:uid="{00000000-0005-0000-0000-00002BC20000}"/>
    <cellStyle name="Total 2 3 2 2 5 5 3" xfId="49451" xr:uid="{00000000-0005-0000-0000-00002CC20000}"/>
    <cellStyle name="Total 2 3 2 2 5 6" xfId="49452" xr:uid="{00000000-0005-0000-0000-00002DC20000}"/>
    <cellStyle name="Total 2 3 2 2 5 6 2" xfId="49453" xr:uid="{00000000-0005-0000-0000-00002EC20000}"/>
    <cellStyle name="Total 2 3 2 2 5 6 3" xfId="49454" xr:uid="{00000000-0005-0000-0000-00002FC20000}"/>
    <cellStyle name="Total 2 3 2 2 5 7" xfId="49455" xr:uid="{00000000-0005-0000-0000-000030C20000}"/>
    <cellStyle name="Total 2 3 2 2 5 7 2" xfId="49456" xr:uid="{00000000-0005-0000-0000-000031C20000}"/>
    <cellStyle name="Total 2 3 2 2 5 7 3" xfId="49457" xr:uid="{00000000-0005-0000-0000-000032C20000}"/>
    <cellStyle name="Total 2 3 2 2 5 8" xfId="49458" xr:uid="{00000000-0005-0000-0000-000033C20000}"/>
    <cellStyle name="Total 2 3 2 2 5 8 2" xfId="49459" xr:uid="{00000000-0005-0000-0000-000034C20000}"/>
    <cellStyle name="Total 2 3 2 2 5 8 3" xfId="49460" xr:uid="{00000000-0005-0000-0000-000035C20000}"/>
    <cellStyle name="Total 2 3 2 2 5 9" xfId="49461" xr:uid="{00000000-0005-0000-0000-000036C20000}"/>
    <cellStyle name="Total 2 3 2 2 5 9 2" xfId="49462" xr:uid="{00000000-0005-0000-0000-000037C20000}"/>
    <cellStyle name="Total 2 3 2 2 5 9 3" xfId="49463" xr:uid="{00000000-0005-0000-0000-000038C20000}"/>
    <cellStyle name="Total 2 3 2 2 6" xfId="49464" xr:uid="{00000000-0005-0000-0000-000039C20000}"/>
    <cellStyle name="Total 2 3 2 2 6 2" xfId="49465" xr:uid="{00000000-0005-0000-0000-00003AC20000}"/>
    <cellStyle name="Total 2 3 2 2 6 2 2" xfId="49466" xr:uid="{00000000-0005-0000-0000-00003BC20000}"/>
    <cellStyle name="Total 2 3 2 2 6 2 3" xfId="49467" xr:uid="{00000000-0005-0000-0000-00003CC20000}"/>
    <cellStyle name="Total 2 3 2 2 6 2 4" xfId="49468" xr:uid="{00000000-0005-0000-0000-00003DC20000}"/>
    <cellStyle name="Total 2 3 2 2 6 3" xfId="49469" xr:uid="{00000000-0005-0000-0000-00003EC20000}"/>
    <cellStyle name="Total 2 3 2 2 6 4" xfId="49470" xr:uid="{00000000-0005-0000-0000-00003FC20000}"/>
    <cellStyle name="Total 2 3 2 2 7" xfId="49471" xr:uid="{00000000-0005-0000-0000-000040C20000}"/>
    <cellStyle name="Total 2 3 2 2 7 2" xfId="49472" xr:uid="{00000000-0005-0000-0000-000041C20000}"/>
    <cellStyle name="Total 2 3 2 2 7 2 2" xfId="49473" xr:uid="{00000000-0005-0000-0000-000042C20000}"/>
    <cellStyle name="Total 2 3 2 2 7 2 3" xfId="49474" xr:uid="{00000000-0005-0000-0000-000043C20000}"/>
    <cellStyle name="Total 2 3 2 2 7 2 4" xfId="49475" xr:uid="{00000000-0005-0000-0000-000044C20000}"/>
    <cellStyle name="Total 2 3 2 2 7 3" xfId="49476" xr:uid="{00000000-0005-0000-0000-000045C20000}"/>
    <cellStyle name="Total 2 3 2 2 7 4" xfId="49477" xr:uid="{00000000-0005-0000-0000-000046C20000}"/>
    <cellStyle name="Total 2 3 2 2 8" xfId="49478" xr:uid="{00000000-0005-0000-0000-000047C20000}"/>
    <cellStyle name="Total 2 3 2 2 8 2" xfId="49479" xr:uid="{00000000-0005-0000-0000-000048C20000}"/>
    <cellStyle name="Total 2 3 2 2 8 2 2" xfId="49480" xr:uid="{00000000-0005-0000-0000-000049C20000}"/>
    <cellStyle name="Total 2 3 2 2 8 2 3" xfId="49481" xr:uid="{00000000-0005-0000-0000-00004AC20000}"/>
    <cellStyle name="Total 2 3 2 2 8 2 4" xfId="49482" xr:uid="{00000000-0005-0000-0000-00004BC20000}"/>
    <cellStyle name="Total 2 3 2 2 8 3" xfId="49483" xr:uid="{00000000-0005-0000-0000-00004CC20000}"/>
    <cellStyle name="Total 2 3 2 2 8 4" xfId="49484" xr:uid="{00000000-0005-0000-0000-00004DC20000}"/>
    <cellStyle name="Total 2 3 2 2 9" xfId="49485" xr:uid="{00000000-0005-0000-0000-00004EC20000}"/>
    <cellStyle name="Total 2 3 2 2 9 2" xfId="49486" xr:uid="{00000000-0005-0000-0000-00004FC20000}"/>
    <cellStyle name="Total 2 3 2 2 9 2 2" xfId="49487" xr:uid="{00000000-0005-0000-0000-000050C20000}"/>
    <cellStyle name="Total 2 3 2 2 9 2 3" xfId="49488" xr:uid="{00000000-0005-0000-0000-000051C20000}"/>
    <cellStyle name="Total 2 3 2 2 9 2 4" xfId="49489" xr:uid="{00000000-0005-0000-0000-000052C20000}"/>
    <cellStyle name="Total 2 3 2 2 9 3" xfId="49490" xr:uid="{00000000-0005-0000-0000-000053C20000}"/>
    <cellStyle name="Total 2 3 2 2 9 4" xfId="49491" xr:uid="{00000000-0005-0000-0000-000054C20000}"/>
    <cellStyle name="Total 2 3 2 3" xfId="436" xr:uid="{00000000-0005-0000-0000-000055C20000}"/>
    <cellStyle name="Total 2 3 2 3 10" xfId="49492" xr:uid="{00000000-0005-0000-0000-000056C20000}"/>
    <cellStyle name="Total 2 3 2 3 10 2" xfId="49493" xr:uid="{00000000-0005-0000-0000-000057C20000}"/>
    <cellStyle name="Total 2 3 2 3 10 3" xfId="49494" xr:uid="{00000000-0005-0000-0000-000058C20000}"/>
    <cellStyle name="Total 2 3 2 3 11" xfId="58297" xr:uid="{00000000-0005-0000-0000-000059C20000}"/>
    <cellStyle name="Total 2 3 2 3 2" xfId="49495" xr:uid="{00000000-0005-0000-0000-00005AC20000}"/>
    <cellStyle name="Total 2 3 2 3 2 10" xfId="49496" xr:uid="{00000000-0005-0000-0000-00005BC20000}"/>
    <cellStyle name="Total 2 3 2 3 2 10 10" xfId="49497" xr:uid="{00000000-0005-0000-0000-00005CC20000}"/>
    <cellStyle name="Total 2 3 2 3 2 10 11" xfId="49498" xr:uid="{00000000-0005-0000-0000-00005DC20000}"/>
    <cellStyle name="Total 2 3 2 3 2 10 12" xfId="49499" xr:uid="{00000000-0005-0000-0000-00005EC20000}"/>
    <cellStyle name="Total 2 3 2 3 2 10 2" xfId="49500" xr:uid="{00000000-0005-0000-0000-00005FC20000}"/>
    <cellStyle name="Total 2 3 2 3 2 10 2 2" xfId="49501" xr:uid="{00000000-0005-0000-0000-000060C20000}"/>
    <cellStyle name="Total 2 3 2 3 2 10 2 3" xfId="49502" xr:uid="{00000000-0005-0000-0000-000061C20000}"/>
    <cellStyle name="Total 2 3 2 3 2 10 3" xfId="49503" xr:uid="{00000000-0005-0000-0000-000062C20000}"/>
    <cellStyle name="Total 2 3 2 3 2 10 3 2" xfId="49504" xr:uid="{00000000-0005-0000-0000-000063C20000}"/>
    <cellStyle name="Total 2 3 2 3 2 10 3 3" xfId="49505" xr:uid="{00000000-0005-0000-0000-000064C20000}"/>
    <cellStyle name="Total 2 3 2 3 2 10 4" xfId="49506" xr:uid="{00000000-0005-0000-0000-000065C20000}"/>
    <cellStyle name="Total 2 3 2 3 2 10 4 2" xfId="49507" xr:uid="{00000000-0005-0000-0000-000066C20000}"/>
    <cellStyle name="Total 2 3 2 3 2 10 4 3" xfId="49508" xr:uid="{00000000-0005-0000-0000-000067C20000}"/>
    <cellStyle name="Total 2 3 2 3 2 10 5" xfId="49509" xr:uid="{00000000-0005-0000-0000-000068C20000}"/>
    <cellStyle name="Total 2 3 2 3 2 10 5 2" xfId="49510" xr:uid="{00000000-0005-0000-0000-000069C20000}"/>
    <cellStyle name="Total 2 3 2 3 2 10 5 3" xfId="49511" xr:uid="{00000000-0005-0000-0000-00006AC20000}"/>
    <cellStyle name="Total 2 3 2 3 2 10 6" xfId="49512" xr:uid="{00000000-0005-0000-0000-00006BC20000}"/>
    <cellStyle name="Total 2 3 2 3 2 10 6 2" xfId="49513" xr:uid="{00000000-0005-0000-0000-00006CC20000}"/>
    <cellStyle name="Total 2 3 2 3 2 10 6 3" xfId="49514" xr:uid="{00000000-0005-0000-0000-00006DC20000}"/>
    <cellStyle name="Total 2 3 2 3 2 10 7" xfId="49515" xr:uid="{00000000-0005-0000-0000-00006EC20000}"/>
    <cellStyle name="Total 2 3 2 3 2 10 7 2" xfId="49516" xr:uid="{00000000-0005-0000-0000-00006FC20000}"/>
    <cellStyle name="Total 2 3 2 3 2 10 7 3" xfId="49517" xr:uid="{00000000-0005-0000-0000-000070C20000}"/>
    <cellStyle name="Total 2 3 2 3 2 10 8" xfId="49518" xr:uid="{00000000-0005-0000-0000-000071C20000}"/>
    <cellStyle name="Total 2 3 2 3 2 10 8 2" xfId="49519" xr:uid="{00000000-0005-0000-0000-000072C20000}"/>
    <cellStyle name="Total 2 3 2 3 2 10 8 3" xfId="49520" xr:uid="{00000000-0005-0000-0000-000073C20000}"/>
    <cellStyle name="Total 2 3 2 3 2 10 9" xfId="49521" xr:uid="{00000000-0005-0000-0000-000074C20000}"/>
    <cellStyle name="Total 2 3 2 3 2 10 9 2" xfId="49522" xr:uid="{00000000-0005-0000-0000-000075C20000}"/>
    <cellStyle name="Total 2 3 2 3 2 10 9 3" xfId="49523" xr:uid="{00000000-0005-0000-0000-000076C20000}"/>
    <cellStyle name="Total 2 3 2 3 2 11" xfId="49524" xr:uid="{00000000-0005-0000-0000-000077C20000}"/>
    <cellStyle name="Total 2 3 2 3 2 11 2" xfId="49525" xr:uid="{00000000-0005-0000-0000-000078C20000}"/>
    <cellStyle name="Total 2 3 2 3 2 11 3" xfId="49526" xr:uid="{00000000-0005-0000-0000-000079C20000}"/>
    <cellStyle name="Total 2 3 2 3 2 12" xfId="49527" xr:uid="{00000000-0005-0000-0000-00007AC20000}"/>
    <cellStyle name="Total 2 3 2 3 2 12 2" xfId="49528" xr:uid="{00000000-0005-0000-0000-00007BC20000}"/>
    <cellStyle name="Total 2 3 2 3 2 12 3" xfId="49529" xr:uid="{00000000-0005-0000-0000-00007CC20000}"/>
    <cellStyle name="Total 2 3 2 3 2 13" xfId="49530" xr:uid="{00000000-0005-0000-0000-00007DC20000}"/>
    <cellStyle name="Total 2 3 2 3 2 13 2" xfId="49531" xr:uid="{00000000-0005-0000-0000-00007EC20000}"/>
    <cellStyle name="Total 2 3 2 3 2 13 3" xfId="49532" xr:uid="{00000000-0005-0000-0000-00007FC20000}"/>
    <cellStyle name="Total 2 3 2 3 2 14" xfId="49533" xr:uid="{00000000-0005-0000-0000-000080C20000}"/>
    <cellStyle name="Total 2 3 2 3 2 14 2" xfId="49534" xr:uid="{00000000-0005-0000-0000-000081C20000}"/>
    <cellStyle name="Total 2 3 2 3 2 14 3" xfId="49535" xr:uid="{00000000-0005-0000-0000-000082C20000}"/>
    <cellStyle name="Total 2 3 2 3 2 15" xfId="49536" xr:uid="{00000000-0005-0000-0000-000083C20000}"/>
    <cellStyle name="Total 2 3 2 3 2 15 2" xfId="49537" xr:uid="{00000000-0005-0000-0000-000084C20000}"/>
    <cellStyle name="Total 2 3 2 3 2 15 3" xfId="49538" xr:uid="{00000000-0005-0000-0000-000085C20000}"/>
    <cellStyle name="Total 2 3 2 3 2 16" xfId="49539" xr:uid="{00000000-0005-0000-0000-000086C20000}"/>
    <cellStyle name="Total 2 3 2 3 2 16 2" xfId="49540" xr:uid="{00000000-0005-0000-0000-000087C20000}"/>
    <cellStyle name="Total 2 3 2 3 2 16 3" xfId="49541" xr:uid="{00000000-0005-0000-0000-000088C20000}"/>
    <cellStyle name="Total 2 3 2 3 2 17" xfId="49542" xr:uid="{00000000-0005-0000-0000-000089C20000}"/>
    <cellStyle name="Total 2 3 2 3 2 17 2" xfId="49543" xr:uid="{00000000-0005-0000-0000-00008AC20000}"/>
    <cellStyle name="Total 2 3 2 3 2 17 3" xfId="49544" xr:uid="{00000000-0005-0000-0000-00008BC20000}"/>
    <cellStyle name="Total 2 3 2 3 2 18" xfId="49545" xr:uid="{00000000-0005-0000-0000-00008CC20000}"/>
    <cellStyle name="Total 2 3 2 3 2 18 2" xfId="49546" xr:uid="{00000000-0005-0000-0000-00008DC20000}"/>
    <cellStyle name="Total 2 3 2 3 2 18 3" xfId="49547" xr:uid="{00000000-0005-0000-0000-00008EC20000}"/>
    <cellStyle name="Total 2 3 2 3 2 19" xfId="49548" xr:uid="{00000000-0005-0000-0000-00008FC20000}"/>
    <cellStyle name="Total 2 3 2 3 2 19 2" xfId="49549" xr:uid="{00000000-0005-0000-0000-000090C20000}"/>
    <cellStyle name="Total 2 3 2 3 2 19 3" xfId="49550" xr:uid="{00000000-0005-0000-0000-000091C20000}"/>
    <cellStyle name="Total 2 3 2 3 2 2" xfId="49551" xr:uid="{00000000-0005-0000-0000-000092C20000}"/>
    <cellStyle name="Total 2 3 2 3 2 2 10" xfId="49552" xr:uid="{00000000-0005-0000-0000-000093C20000}"/>
    <cellStyle name="Total 2 3 2 3 2 2 11" xfId="49553" xr:uid="{00000000-0005-0000-0000-000094C20000}"/>
    <cellStyle name="Total 2 3 2 3 2 2 12" xfId="49554" xr:uid="{00000000-0005-0000-0000-000095C20000}"/>
    <cellStyle name="Total 2 3 2 3 2 2 2" xfId="49555" xr:uid="{00000000-0005-0000-0000-000096C20000}"/>
    <cellStyle name="Total 2 3 2 3 2 2 2 2" xfId="49556" xr:uid="{00000000-0005-0000-0000-000097C20000}"/>
    <cellStyle name="Total 2 3 2 3 2 2 2 3" xfId="49557" xr:uid="{00000000-0005-0000-0000-000098C20000}"/>
    <cellStyle name="Total 2 3 2 3 2 2 3" xfId="49558" xr:uid="{00000000-0005-0000-0000-000099C20000}"/>
    <cellStyle name="Total 2 3 2 3 2 2 3 2" xfId="49559" xr:uid="{00000000-0005-0000-0000-00009AC20000}"/>
    <cellStyle name="Total 2 3 2 3 2 2 3 3" xfId="49560" xr:uid="{00000000-0005-0000-0000-00009BC20000}"/>
    <cellStyle name="Total 2 3 2 3 2 2 4" xfId="49561" xr:uid="{00000000-0005-0000-0000-00009CC20000}"/>
    <cellStyle name="Total 2 3 2 3 2 2 4 2" xfId="49562" xr:uid="{00000000-0005-0000-0000-00009DC20000}"/>
    <cellStyle name="Total 2 3 2 3 2 2 4 3" xfId="49563" xr:uid="{00000000-0005-0000-0000-00009EC20000}"/>
    <cellStyle name="Total 2 3 2 3 2 2 5" xfId="49564" xr:uid="{00000000-0005-0000-0000-00009FC20000}"/>
    <cellStyle name="Total 2 3 2 3 2 2 5 2" xfId="49565" xr:uid="{00000000-0005-0000-0000-0000A0C20000}"/>
    <cellStyle name="Total 2 3 2 3 2 2 5 3" xfId="49566" xr:uid="{00000000-0005-0000-0000-0000A1C20000}"/>
    <cellStyle name="Total 2 3 2 3 2 2 6" xfId="49567" xr:uid="{00000000-0005-0000-0000-0000A2C20000}"/>
    <cellStyle name="Total 2 3 2 3 2 2 6 2" xfId="49568" xr:uid="{00000000-0005-0000-0000-0000A3C20000}"/>
    <cellStyle name="Total 2 3 2 3 2 2 6 3" xfId="49569" xr:uid="{00000000-0005-0000-0000-0000A4C20000}"/>
    <cellStyle name="Total 2 3 2 3 2 2 7" xfId="49570" xr:uid="{00000000-0005-0000-0000-0000A5C20000}"/>
    <cellStyle name="Total 2 3 2 3 2 2 7 2" xfId="49571" xr:uid="{00000000-0005-0000-0000-0000A6C20000}"/>
    <cellStyle name="Total 2 3 2 3 2 2 7 3" xfId="49572" xr:uid="{00000000-0005-0000-0000-0000A7C20000}"/>
    <cellStyle name="Total 2 3 2 3 2 2 8" xfId="49573" xr:uid="{00000000-0005-0000-0000-0000A8C20000}"/>
    <cellStyle name="Total 2 3 2 3 2 2 8 2" xfId="49574" xr:uid="{00000000-0005-0000-0000-0000A9C20000}"/>
    <cellStyle name="Total 2 3 2 3 2 2 8 3" xfId="49575" xr:uid="{00000000-0005-0000-0000-0000AAC20000}"/>
    <cellStyle name="Total 2 3 2 3 2 2 9" xfId="49576" xr:uid="{00000000-0005-0000-0000-0000ABC20000}"/>
    <cellStyle name="Total 2 3 2 3 2 2 9 2" xfId="49577" xr:uid="{00000000-0005-0000-0000-0000ACC20000}"/>
    <cellStyle name="Total 2 3 2 3 2 2 9 3" xfId="49578" xr:uid="{00000000-0005-0000-0000-0000ADC20000}"/>
    <cellStyle name="Total 2 3 2 3 2 20" xfId="49579" xr:uid="{00000000-0005-0000-0000-0000AEC20000}"/>
    <cellStyle name="Total 2 3 2 3 2 21" xfId="49580" xr:uid="{00000000-0005-0000-0000-0000AFC20000}"/>
    <cellStyle name="Total 2 3 2 3 2 3" xfId="49581" xr:uid="{00000000-0005-0000-0000-0000B0C20000}"/>
    <cellStyle name="Total 2 3 2 3 2 3 10" xfId="49582" xr:uid="{00000000-0005-0000-0000-0000B1C20000}"/>
    <cellStyle name="Total 2 3 2 3 2 3 11" xfId="49583" xr:uid="{00000000-0005-0000-0000-0000B2C20000}"/>
    <cellStyle name="Total 2 3 2 3 2 3 12" xfId="49584" xr:uid="{00000000-0005-0000-0000-0000B3C20000}"/>
    <cellStyle name="Total 2 3 2 3 2 3 2" xfId="49585" xr:uid="{00000000-0005-0000-0000-0000B4C20000}"/>
    <cellStyle name="Total 2 3 2 3 2 3 2 2" xfId="49586" xr:uid="{00000000-0005-0000-0000-0000B5C20000}"/>
    <cellStyle name="Total 2 3 2 3 2 3 2 3" xfId="49587" xr:uid="{00000000-0005-0000-0000-0000B6C20000}"/>
    <cellStyle name="Total 2 3 2 3 2 3 3" xfId="49588" xr:uid="{00000000-0005-0000-0000-0000B7C20000}"/>
    <cellStyle name="Total 2 3 2 3 2 3 3 2" xfId="49589" xr:uid="{00000000-0005-0000-0000-0000B8C20000}"/>
    <cellStyle name="Total 2 3 2 3 2 3 3 3" xfId="49590" xr:uid="{00000000-0005-0000-0000-0000B9C20000}"/>
    <cellStyle name="Total 2 3 2 3 2 3 4" xfId="49591" xr:uid="{00000000-0005-0000-0000-0000BAC20000}"/>
    <cellStyle name="Total 2 3 2 3 2 3 4 2" xfId="49592" xr:uid="{00000000-0005-0000-0000-0000BBC20000}"/>
    <cellStyle name="Total 2 3 2 3 2 3 4 3" xfId="49593" xr:uid="{00000000-0005-0000-0000-0000BCC20000}"/>
    <cellStyle name="Total 2 3 2 3 2 3 5" xfId="49594" xr:uid="{00000000-0005-0000-0000-0000BDC20000}"/>
    <cellStyle name="Total 2 3 2 3 2 3 5 2" xfId="49595" xr:uid="{00000000-0005-0000-0000-0000BEC20000}"/>
    <cellStyle name="Total 2 3 2 3 2 3 5 3" xfId="49596" xr:uid="{00000000-0005-0000-0000-0000BFC20000}"/>
    <cellStyle name="Total 2 3 2 3 2 3 6" xfId="49597" xr:uid="{00000000-0005-0000-0000-0000C0C20000}"/>
    <cellStyle name="Total 2 3 2 3 2 3 6 2" xfId="49598" xr:uid="{00000000-0005-0000-0000-0000C1C20000}"/>
    <cellStyle name="Total 2 3 2 3 2 3 6 3" xfId="49599" xr:uid="{00000000-0005-0000-0000-0000C2C20000}"/>
    <cellStyle name="Total 2 3 2 3 2 3 7" xfId="49600" xr:uid="{00000000-0005-0000-0000-0000C3C20000}"/>
    <cellStyle name="Total 2 3 2 3 2 3 7 2" xfId="49601" xr:uid="{00000000-0005-0000-0000-0000C4C20000}"/>
    <cellStyle name="Total 2 3 2 3 2 3 7 3" xfId="49602" xr:uid="{00000000-0005-0000-0000-0000C5C20000}"/>
    <cellStyle name="Total 2 3 2 3 2 3 8" xfId="49603" xr:uid="{00000000-0005-0000-0000-0000C6C20000}"/>
    <cellStyle name="Total 2 3 2 3 2 3 8 2" xfId="49604" xr:uid="{00000000-0005-0000-0000-0000C7C20000}"/>
    <cellStyle name="Total 2 3 2 3 2 3 8 3" xfId="49605" xr:uid="{00000000-0005-0000-0000-0000C8C20000}"/>
    <cellStyle name="Total 2 3 2 3 2 3 9" xfId="49606" xr:uid="{00000000-0005-0000-0000-0000C9C20000}"/>
    <cellStyle name="Total 2 3 2 3 2 3 9 2" xfId="49607" xr:uid="{00000000-0005-0000-0000-0000CAC20000}"/>
    <cellStyle name="Total 2 3 2 3 2 3 9 3" xfId="49608" xr:uid="{00000000-0005-0000-0000-0000CBC20000}"/>
    <cellStyle name="Total 2 3 2 3 2 4" xfId="49609" xr:uid="{00000000-0005-0000-0000-0000CCC20000}"/>
    <cellStyle name="Total 2 3 2 3 2 4 10" xfId="49610" xr:uid="{00000000-0005-0000-0000-0000CDC20000}"/>
    <cellStyle name="Total 2 3 2 3 2 4 11" xfId="49611" xr:uid="{00000000-0005-0000-0000-0000CEC20000}"/>
    <cellStyle name="Total 2 3 2 3 2 4 12" xfId="49612" xr:uid="{00000000-0005-0000-0000-0000CFC20000}"/>
    <cellStyle name="Total 2 3 2 3 2 4 2" xfId="49613" xr:uid="{00000000-0005-0000-0000-0000D0C20000}"/>
    <cellStyle name="Total 2 3 2 3 2 4 2 2" xfId="49614" xr:uid="{00000000-0005-0000-0000-0000D1C20000}"/>
    <cellStyle name="Total 2 3 2 3 2 4 2 3" xfId="49615" xr:uid="{00000000-0005-0000-0000-0000D2C20000}"/>
    <cellStyle name="Total 2 3 2 3 2 4 3" xfId="49616" xr:uid="{00000000-0005-0000-0000-0000D3C20000}"/>
    <cellStyle name="Total 2 3 2 3 2 4 3 2" xfId="49617" xr:uid="{00000000-0005-0000-0000-0000D4C20000}"/>
    <cellStyle name="Total 2 3 2 3 2 4 3 3" xfId="49618" xr:uid="{00000000-0005-0000-0000-0000D5C20000}"/>
    <cellStyle name="Total 2 3 2 3 2 4 4" xfId="49619" xr:uid="{00000000-0005-0000-0000-0000D6C20000}"/>
    <cellStyle name="Total 2 3 2 3 2 4 4 2" xfId="49620" xr:uid="{00000000-0005-0000-0000-0000D7C20000}"/>
    <cellStyle name="Total 2 3 2 3 2 4 4 3" xfId="49621" xr:uid="{00000000-0005-0000-0000-0000D8C20000}"/>
    <cellStyle name="Total 2 3 2 3 2 4 5" xfId="49622" xr:uid="{00000000-0005-0000-0000-0000D9C20000}"/>
    <cellStyle name="Total 2 3 2 3 2 4 5 2" xfId="49623" xr:uid="{00000000-0005-0000-0000-0000DAC20000}"/>
    <cellStyle name="Total 2 3 2 3 2 4 5 3" xfId="49624" xr:uid="{00000000-0005-0000-0000-0000DBC20000}"/>
    <cellStyle name="Total 2 3 2 3 2 4 6" xfId="49625" xr:uid="{00000000-0005-0000-0000-0000DCC20000}"/>
    <cellStyle name="Total 2 3 2 3 2 4 6 2" xfId="49626" xr:uid="{00000000-0005-0000-0000-0000DDC20000}"/>
    <cellStyle name="Total 2 3 2 3 2 4 6 3" xfId="49627" xr:uid="{00000000-0005-0000-0000-0000DEC20000}"/>
    <cellStyle name="Total 2 3 2 3 2 4 7" xfId="49628" xr:uid="{00000000-0005-0000-0000-0000DFC20000}"/>
    <cellStyle name="Total 2 3 2 3 2 4 7 2" xfId="49629" xr:uid="{00000000-0005-0000-0000-0000E0C20000}"/>
    <cellStyle name="Total 2 3 2 3 2 4 7 3" xfId="49630" xr:uid="{00000000-0005-0000-0000-0000E1C20000}"/>
    <cellStyle name="Total 2 3 2 3 2 4 8" xfId="49631" xr:uid="{00000000-0005-0000-0000-0000E2C20000}"/>
    <cellStyle name="Total 2 3 2 3 2 4 8 2" xfId="49632" xr:uid="{00000000-0005-0000-0000-0000E3C20000}"/>
    <cellStyle name="Total 2 3 2 3 2 4 8 3" xfId="49633" xr:uid="{00000000-0005-0000-0000-0000E4C20000}"/>
    <cellStyle name="Total 2 3 2 3 2 4 9" xfId="49634" xr:uid="{00000000-0005-0000-0000-0000E5C20000}"/>
    <cellStyle name="Total 2 3 2 3 2 4 9 2" xfId="49635" xr:uid="{00000000-0005-0000-0000-0000E6C20000}"/>
    <cellStyle name="Total 2 3 2 3 2 4 9 3" xfId="49636" xr:uid="{00000000-0005-0000-0000-0000E7C20000}"/>
    <cellStyle name="Total 2 3 2 3 2 5" xfId="49637" xr:uid="{00000000-0005-0000-0000-0000E8C20000}"/>
    <cellStyle name="Total 2 3 2 3 2 5 10" xfId="49638" xr:uid="{00000000-0005-0000-0000-0000E9C20000}"/>
    <cellStyle name="Total 2 3 2 3 2 5 11" xfId="49639" xr:uid="{00000000-0005-0000-0000-0000EAC20000}"/>
    <cellStyle name="Total 2 3 2 3 2 5 12" xfId="49640" xr:uid="{00000000-0005-0000-0000-0000EBC20000}"/>
    <cellStyle name="Total 2 3 2 3 2 5 2" xfId="49641" xr:uid="{00000000-0005-0000-0000-0000ECC20000}"/>
    <cellStyle name="Total 2 3 2 3 2 5 2 2" xfId="49642" xr:uid="{00000000-0005-0000-0000-0000EDC20000}"/>
    <cellStyle name="Total 2 3 2 3 2 5 2 3" xfId="49643" xr:uid="{00000000-0005-0000-0000-0000EEC20000}"/>
    <cellStyle name="Total 2 3 2 3 2 5 3" xfId="49644" xr:uid="{00000000-0005-0000-0000-0000EFC20000}"/>
    <cellStyle name="Total 2 3 2 3 2 5 3 2" xfId="49645" xr:uid="{00000000-0005-0000-0000-0000F0C20000}"/>
    <cellStyle name="Total 2 3 2 3 2 5 3 3" xfId="49646" xr:uid="{00000000-0005-0000-0000-0000F1C20000}"/>
    <cellStyle name="Total 2 3 2 3 2 5 4" xfId="49647" xr:uid="{00000000-0005-0000-0000-0000F2C20000}"/>
    <cellStyle name="Total 2 3 2 3 2 5 4 2" xfId="49648" xr:uid="{00000000-0005-0000-0000-0000F3C20000}"/>
    <cellStyle name="Total 2 3 2 3 2 5 4 3" xfId="49649" xr:uid="{00000000-0005-0000-0000-0000F4C20000}"/>
    <cellStyle name="Total 2 3 2 3 2 5 5" xfId="49650" xr:uid="{00000000-0005-0000-0000-0000F5C20000}"/>
    <cellStyle name="Total 2 3 2 3 2 5 5 2" xfId="49651" xr:uid="{00000000-0005-0000-0000-0000F6C20000}"/>
    <cellStyle name="Total 2 3 2 3 2 5 5 3" xfId="49652" xr:uid="{00000000-0005-0000-0000-0000F7C20000}"/>
    <cellStyle name="Total 2 3 2 3 2 5 6" xfId="49653" xr:uid="{00000000-0005-0000-0000-0000F8C20000}"/>
    <cellStyle name="Total 2 3 2 3 2 5 6 2" xfId="49654" xr:uid="{00000000-0005-0000-0000-0000F9C20000}"/>
    <cellStyle name="Total 2 3 2 3 2 5 6 3" xfId="49655" xr:uid="{00000000-0005-0000-0000-0000FAC20000}"/>
    <cellStyle name="Total 2 3 2 3 2 5 7" xfId="49656" xr:uid="{00000000-0005-0000-0000-0000FBC20000}"/>
    <cellStyle name="Total 2 3 2 3 2 5 7 2" xfId="49657" xr:uid="{00000000-0005-0000-0000-0000FCC20000}"/>
    <cellStyle name="Total 2 3 2 3 2 5 7 3" xfId="49658" xr:uid="{00000000-0005-0000-0000-0000FDC20000}"/>
    <cellStyle name="Total 2 3 2 3 2 5 8" xfId="49659" xr:uid="{00000000-0005-0000-0000-0000FEC20000}"/>
    <cellStyle name="Total 2 3 2 3 2 5 8 2" xfId="49660" xr:uid="{00000000-0005-0000-0000-0000FFC20000}"/>
    <cellStyle name="Total 2 3 2 3 2 5 8 3" xfId="49661" xr:uid="{00000000-0005-0000-0000-000000C30000}"/>
    <cellStyle name="Total 2 3 2 3 2 5 9" xfId="49662" xr:uid="{00000000-0005-0000-0000-000001C30000}"/>
    <cellStyle name="Total 2 3 2 3 2 5 9 2" xfId="49663" xr:uid="{00000000-0005-0000-0000-000002C30000}"/>
    <cellStyle name="Total 2 3 2 3 2 5 9 3" xfId="49664" xr:uid="{00000000-0005-0000-0000-000003C30000}"/>
    <cellStyle name="Total 2 3 2 3 2 6" xfId="49665" xr:uid="{00000000-0005-0000-0000-000004C30000}"/>
    <cellStyle name="Total 2 3 2 3 2 6 10" xfId="49666" xr:uid="{00000000-0005-0000-0000-000005C30000}"/>
    <cellStyle name="Total 2 3 2 3 2 6 11" xfId="49667" xr:uid="{00000000-0005-0000-0000-000006C30000}"/>
    <cellStyle name="Total 2 3 2 3 2 6 12" xfId="49668" xr:uid="{00000000-0005-0000-0000-000007C30000}"/>
    <cellStyle name="Total 2 3 2 3 2 6 2" xfId="49669" xr:uid="{00000000-0005-0000-0000-000008C30000}"/>
    <cellStyle name="Total 2 3 2 3 2 6 2 2" xfId="49670" xr:uid="{00000000-0005-0000-0000-000009C30000}"/>
    <cellStyle name="Total 2 3 2 3 2 6 2 3" xfId="49671" xr:uid="{00000000-0005-0000-0000-00000AC30000}"/>
    <cellStyle name="Total 2 3 2 3 2 6 3" xfId="49672" xr:uid="{00000000-0005-0000-0000-00000BC30000}"/>
    <cellStyle name="Total 2 3 2 3 2 6 3 2" xfId="49673" xr:uid="{00000000-0005-0000-0000-00000CC30000}"/>
    <cellStyle name="Total 2 3 2 3 2 6 3 3" xfId="49674" xr:uid="{00000000-0005-0000-0000-00000DC30000}"/>
    <cellStyle name="Total 2 3 2 3 2 6 4" xfId="49675" xr:uid="{00000000-0005-0000-0000-00000EC30000}"/>
    <cellStyle name="Total 2 3 2 3 2 6 4 2" xfId="49676" xr:uid="{00000000-0005-0000-0000-00000FC30000}"/>
    <cellStyle name="Total 2 3 2 3 2 6 4 3" xfId="49677" xr:uid="{00000000-0005-0000-0000-000010C30000}"/>
    <cellStyle name="Total 2 3 2 3 2 6 5" xfId="49678" xr:uid="{00000000-0005-0000-0000-000011C30000}"/>
    <cellStyle name="Total 2 3 2 3 2 6 5 2" xfId="49679" xr:uid="{00000000-0005-0000-0000-000012C30000}"/>
    <cellStyle name="Total 2 3 2 3 2 6 5 3" xfId="49680" xr:uid="{00000000-0005-0000-0000-000013C30000}"/>
    <cellStyle name="Total 2 3 2 3 2 6 6" xfId="49681" xr:uid="{00000000-0005-0000-0000-000014C30000}"/>
    <cellStyle name="Total 2 3 2 3 2 6 6 2" xfId="49682" xr:uid="{00000000-0005-0000-0000-000015C30000}"/>
    <cellStyle name="Total 2 3 2 3 2 6 6 3" xfId="49683" xr:uid="{00000000-0005-0000-0000-000016C30000}"/>
    <cellStyle name="Total 2 3 2 3 2 6 7" xfId="49684" xr:uid="{00000000-0005-0000-0000-000017C30000}"/>
    <cellStyle name="Total 2 3 2 3 2 6 7 2" xfId="49685" xr:uid="{00000000-0005-0000-0000-000018C30000}"/>
    <cellStyle name="Total 2 3 2 3 2 6 7 3" xfId="49686" xr:uid="{00000000-0005-0000-0000-000019C30000}"/>
    <cellStyle name="Total 2 3 2 3 2 6 8" xfId="49687" xr:uid="{00000000-0005-0000-0000-00001AC30000}"/>
    <cellStyle name="Total 2 3 2 3 2 6 8 2" xfId="49688" xr:uid="{00000000-0005-0000-0000-00001BC30000}"/>
    <cellStyle name="Total 2 3 2 3 2 6 8 3" xfId="49689" xr:uid="{00000000-0005-0000-0000-00001CC30000}"/>
    <cellStyle name="Total 2 3 2 3 2 6 9" xfId="49690" xr:uid="{00000000-0005-0000-0000-00001DC30000}"/>
    <cellStyle name="Total 2 3 2 3 2 6 9 2" xfId="49691" xr:uid="{00000000-0005-0000-0000-00001EC30000}"/>
    <cellStyle name="Total 2 3 2 3 2 6 9 3" xfId="49692" xr:uid="{00000000-0005-0000-0000-00001FC30000}"/>
    <cellStyle name="Total 2 3 2 3 2 7" xfId="49693" xr:uid="{00000000-0005-0000-0000-000020C30000}"/>
    <cellStyle name="Total 2 3 2 3 2 7 10" xfId="49694" xr:uid="{00000000-0005-0000-0000-000021C30000}"/>
    <cellStyle name="Total 2 3 2 3 2 7 11" xfId="49695" xr:uid="{00000000-0005-0000-0000-000022C30000}"/>
    <cellStyle name="Total 2 3 2 3 2 7 12" xfId="49696" xr:uid="{00000000-0005-0000-0000-000023C30000}"/>
    <cellStyle name="Total 2 3 2 3 2 7 2" xfId="49697" xr:uid="{00000000-0005-0000-0000-000024C30000}"/>
    <cellStyle name="Total 2 3 2 3 2 7 2 2" xfId="49698" xr:uid="{00000000-0005-0000-0000-000025C30000}"/>
    <cellStyle name="Total 2 3 2 3 2 7 2 3" xfId="49699" xr:uid="{00000000-0005-0000-0000-000026C30000}"/>
    <cellStyle name="Total 2 3 2 3 2 7 3" xfId="49700" xr:uid="{00000000-0005-0000-0000-000027C30000}"/>
    <cellStyle name="Total 2 3 2 3 2 7 3 2" xfId="49701" xr:uid="{00000000-0005-0000-0000-000028C30000}"/>
    <cellStyle name="Total 2 3 2 3 2 7 3 3" xfId="49702" xr:uid="{00000000-0005-0000-0000-000029C30000}"/>
    <cellStyle name="Total 2 3 2 3 2 7 4" xfId="49703" xr:uid="{00000000-0005-0000-0000-00002AC30000}"/>
    <cellStyle name="Total 2 3 2 3 2 7 4 2" xfId="49704" xr:uid="{00000000-0005-0000-0000-00002BC30000}"/>
    <cellStyle name="Total 2 3 2 3 2 7 4 3" xfId="49705" xr:uid="{00000000-0005-0000-0000-00002CC30000}"/>
    <cellStyle name="Total 2 3 2 3 2 7 5" xfId="49706" xr:uid="{00000000-0005-0000-0000-00002DC30000}"/>
    <cellStyle name="Total 2 3 2 3 2 7 5 2" xfId="49707" xr:uid="{00000000-0005-0000-0000-00002EC30000}"/>
    <cellStyle name="Total 2 3 2 3 2 7 5 3" xfId="49708" xr:uid="{00000000-0005-0000-0000-00002FC30000}"/>
    <cellStyle name="Total 2 3 2 3 2 7 6" xfId="49709" xr:uid="{00000000-0005-0000-0000-000030C30000}"/>
    <cellStyle name="Total 2 3 2 3 2 7 6 2" xfId="49710" xr:uid="{00000000-0005-0000-0000-000031C30000}"/>
    <cellStyle name="Total 2 3 2 3 2 7 6 3" xfId="49711" xr:uid="{00000000-0005-0000-0000-000032C30000}"/>
    <cellStyle name="Total 2 3 2 3 2 7 7" xfId="49712" xr:uid="{00000000-0005-0000-0000-000033C30000}"/>
    <cellStyle name="Total 2 3 2 3 2 7 7 2" xfId="49713" xr:uid="{00000000-0005-0000-0000-000034C30000}"/>
    <cellStyle name="Total 2 3 2 3 2 7 7 3" xfId="49714" xr:uid="{00000000-0005-0000-0000-000035C30000}"/>
    <cellStyle name="Total 2 3 2 3 2 7 8" xfId="49715" xr:uid="{00000000-0005-0000-0000-000036C30000}"/>
    <cellStyle name="Total 2 3 2 3 2 7 8 2" xfId="49716" xr:uid="{00000000-0005-0000-0000-000037C30000}"/>
    <cellStyle name="Total 2 3 2 3 2 7 8 3" xfId="49717" xr:uid="{00000000-0005-0000-0000-000038C30000}"/>
    <cellStyle name="Total 2 3 2 3 2 7 9" xfId="49718" xr:uid="{00000000-0005-0000-0000-000039C30000}"/>
    <cellStyle name="Total 2 3 2 3 2 7 9 2" xfId="49719" xr:uid="{00000000-0005-0000-0000-00003AC30000}"/>
    <cellStyle name="Total 2 3 2 3 2 7 9 3" xfId="49720" xr:uid="{00000000-0005-0000-0000-00003BC30000}"/>
    <cellStyle name="Total 2 3 2 3 2 8" xfId="49721" xr:uid="{00000000-0005-0000-0000-00003CC30000}"/>
    <cellStyle name="Total 2 3 2 3 2 8 10" xfId="49722" xr:uid="{00000000-0005-0000-0000-00003DC30000}"/>
    <cellStyle name="Total 2 3 2 3 2 8 11" xfId="49723" xr:uid="{00000000-0005-0000-0000-00003EC30000}"/>
    <cellStyle name="Total 2 3 2 3 2 8 12" xfId="49724" xr:uid="{00000000-0005-0000-0000-00003FC30000}"/>
    <cellStyle name="Total 2 3 2 3 2 8 2" xfId="49725" xr:uid="{00000000-0005-0000-0000-000040C30000}"/>
    <cellStyle name="Total 2 3 2 3 2 8 2 2" xfId="49726" xr:uid="{00000000-0005-0000-0000-000041C30000}"/>
    <cellStyle name="Total 2 3 2 3 2 8 2 3" xfId="49727" xr:uid="{00000000-0005-0000-0000-000042C30000}"/>
    <cellStyle name="Total 2 3 2 3 2 8 3" xfId="49728" xr:uid="{00000000-0005-0000-0000-000043C30000}"/>
    <cellStyle name="Total 2 3 2 3 2 8 3 2" xfId="49729" xr:uid="{00000000-0005-0000-0000-000044C30000}"/>
    <cellStyle name="Total 2 3 2 3 2 8 3 3" xfId="49730" xr:uid="{00000000-0005-0000-0000-000045C30000}"/>
    <cellStyle name="Total 2 3 2 3 2 8 4" xfId="49731" xr:uid="{00000000-0005-0000-0000-000046C30000}"/>
    <cellStyle name="Total 2 3 2 3 2 8 4 2" xfId="49732" xr:uid="{00000000-0005-0000-0000-000047C30000}"/>
    <cellStyle name="Total 2 3 2 3 2 8 4 3" xfId="49733" xr:uid="{00000000-0005-0000-0000-000048C30000}"/>
    <cellStyle name="Total 2 3 2 3 2 8 5" xfId="49734" xr:uid="{00000000-0005-0000-0000-000049C30000}"/>
    <cellStyle name="Total 2 3 2 3 2 8 5 2" xfId="49735" xr:uid="{00000000-0005-0000-0000-00004AC30000}"/>
    <cellStyle name="Total 2 3 2 3 2 8 5 3" xfId="49736" xr:uid="{00000000-0005-0000-0000-00004BC30000}"/>
    <cellStyle name="Total 2 3 2 3 2 8 6" xfId="49737" xr:uid="{00000000-0005-0000-0000-00004CC30000}"/>
    <cellStyle name="Total 2 3 2 3 2 8 6 2" xfId="49738" xr:uid="{00000000-0005-0000-0000-00004DC30000}"/>
    <cellStyle name="Total 2 3 2 3 2 8 6 3" xfId="49739" xr:uid="{00000000-0005-0000-0000-00004EC30000}"/>
    <cellStyle name="Total 2 3 2 3 2 8 7" xfId="49740" xr:uid="{00000000-0005-0000-0000-00004FC30000}"/>
    <cellStyle name="Total 2 3 2 3 2 8 7 2" xfId="49741" xr:uid="{00000000-0005-0000-0000-000050C30000}"/>
    <cellStyle name="Total 2 3 2 3 2 8 7 3" xfId="49742" xr:uid="{00000000-0005-0000-0000-000051C30000}"/>
    <cellStyle name="Total 2 3 2 3 2 8 8" xfId="49743" xr:uid="{00000000-0005-0000-0000-000052C30000}"/>
    <cellStyle name="Total 2 3 2 3 2 8 8 2" xfId="49744" xr:uid="{00000000-0005-0000-0000-000053C30000}"/>
    <cellStyle name="Total 2 3 2 3 2 8 8 3" xfId="49745" xr:uid="{00000000-0005-0000-0000-000054C30000}"/>
    <cellStyle name="Total 2 3 2 3 2 8 9" xfId="49746" xr:uid="{00000000-0005-0000-0000-000055C30000}"/>
    <cellStyle name="Total 2 3 2 3 2 8 9 2" xfId="49747" xr:uid="{00000000-0005-0000-0000-000056C30000}"/>
    <cellStyle name="Total 2 3 2 3 2 8 9 3" xfId="49748" xr:uid="{00000000-0005-0000-0000-000057C30000}"/>
    <cellStyle name="Total 2 3 2 3 2 9" xfId="49749" xr:uid="{00000000-0005-0000-0000-000058C30000}"/>
    <cellStyle name="Total 2 3 2 3 2 9 10" xfId="49750" xr:uid="{00000000-0005-0000-0000-000059C30000}"/>
    <cellStyle name="Total 2 3 2 3 2 9 11" xfId="49751" xr:uid="{00000000-0005-0000-0000-00005AC30000}"/>
    <cellStyle name="Total 2 3 2 3 2 9 12" xfId="49752" xr:uid="{00000000-0005-0000-0000-00005BC30000}"/>
    <cellStyle name="Total 2 3 2 3 2 9 2" xfId="49753" xr:uid="{00000000-0005-0000-0000-00005CC30000}"/>
    <cellStyle name="Total 2 3 2 3 2 9 2 2" xfId="49754" xr:uid="{00000000-0005-0000-0000-00005DC30000}"/>
    <cellStyle name="Total 2 3 2 3 2 9 2 3" xfId="49755" xr:uid="{00000000-0005-0000-0000-00005EC30000}"/>
    <cellStyle name="Total 2 3 2 3 2 9 3" xfId="49756" xr:uid="{00000000-0005-0000-0000-00005FC30000}"/>
    <cellStyle name="Total 2 3 2 3 2 9 3 2" xfId="49757" xr:uid="{00000000-0005-0000-0000-000060C30000}"/>
    <cellStyle name="Total 2 3 2 3 2 9 3 3" xfId="49758" xr:uid="{00000000-0005-0000-0000-000061C30000}"/>
    <cellStyle name="Total 2 3 2 3 2 9 4" xfId="49759" xr:uid="{00000000-0005-0000-0000-000062C30000}"/>
    <cellStyle name="Total 2 3 2 3 2 9 4 2" xfId="49760" xr:uid="{00000000-0005-0000-0000-000063C30000}"/>
    <cellStyle name="Total 2 3 2 3 2 9 4 3" xfId="49761" xr:uid="{00000000-0005-0000-0000-000064C30000}"/>
    <cellStyle name="Total 2 3 2 3 2 9 5" xfId="49762" xr:uid="{00000000-0005-0000-0000-000065C30000}"/>
    <cellStyle name="Total 2 3 2 3 2 9 5 2" xfId="49763" xr:uid="{00000000-0005-0000-0000-000066C30000}"/>
    <cellStyle name="Total 2 3 2 3 2 9 5 3" xfId="49764" xr:uid="{00000000-0005-0000-0000-000067C30000}"/>
    <cellStyle name="Total 2 3 2 3 2 9 6" xfId="49765" xr:uid="{00000000-0005-0000-0000-000068C30000}"/>
    <cellStyle name="Total 2 3 2 3 2 9 6 2" xfId="49766" xr:uid="{00000000-0005-0000-0000-000069C30000}"/>
    <cellStyle name="Total 2 3 2 3 2 9 6 3" xfId="49767" xr:uid="{00000000-0005-0000-0000-00006AC30000}"/>
    <cellStyle name="Total 2 3 2 3 2 9 7" xfId="49768" xr:uid="{00000000-0005-0000-0000-00006BC30000}"/>
    <cellStyle name="Total 2 3 2 3 2 9 7 2" xfId="49769" xr:uid="{00000000-0005-0000-0000-00006CC30000}"/>
    <cellStyle name="Total 2 3 2 3 2 9 7 3" xfId="49770" xr:uid="{00000000-0005-0000-0000-00006DC30000}"/>
    <cellStyle name="Total 2 3 2 3 2 9 8" xfId="49771" xr:uid="{00000000-0005-0000-0000-00006EC30000}"/>
    <cellStyle name="Total 2 3 2 3 2 9 8 2" xfId="49772" xr:uid="{00000000-0005-0000-0000-00006FC30000}"/>
    <cellStyle name="Total 2 3 2 3 2 9 8 3" xfId="49773" xr:uid="{00000000-0005-0000-0000-000070C30000}"/>
    <cellStyle name="Total 2 3 2 3 2 9 9" xfId="49774" xr:uid="{00000000-0005-0000-0000-000071C30000}"/>
    <cellStyle name="Total 2 3 2 3 2 9 9 2" xfId="49775" xr:uid="{00000000-0005-0000-0000-000072C30000}"/>
    <cellStyle name="Total 2 3 2 3 2 9 9 3" xfId="49776" xr:uid="{00000000-0005-0000-0000-000073C30000}"/>
    <cellStyle name="Total 2 3 2 3 3" xfId="49777" xr:uid="{00000000-0005-0000-0000-000074C30000}"/>
    <cellStyle name="Total 2 3 2 3 3 10" xfId="49778" xr:uid="{00000000-0005-0000-0000-000075C30000}"/>
    <cellStyle name="Total 2 3 2 3 3 10 2" xfId="49779" xr:uid="{00000000-0005-0000-0000-000076C30000}"/>
    <cellStyle name="Total 2 3 2 3 3 10 3" xfId="49780" xr:uid="{00000000-0005-0000-0000-000077C30000}"/>
    <cellStyle name="Total 2 3 2 3 3 11" xfId="49781" xr:uid="{00000000-0005-0000-0000-000078C30000}"/>
    <cellStyle name="Total 2 3 2 3 3 12" xfId="49782" xr:uid="{00000000-0005-0000-0000-000079C30000}"/>
    <cellStyle name="Total 2 3 2 3 3 2" xfId="49783" xr:uid="{00000000-0005-0000-0000-00007AC30000}"/>
    <cellStyle name="Total 2 3 2 3 3 2 2" xfId="49784" xr:uid="{00000000-0005-0000-0000-00007BC30000}"/>
    <cellStyle name="Total 2 3 2 3 3 2 3" xfId="49785" xr:uid="{00000000-0005-0000-0000-00007CC30000}"/>
    <cellStyle name="Total 2 3 2 3 3 3" xfId="49786" xr:uid="{00000000-0005-0000-0000-00007DC30000}"/>
    <cellStyle name="Total 2 3 2 3 3 3 2" xfId="49787" xr:uid="{00000000-0005-0000-0000-00007EC30000}"/>
    <cellStyle name="Total 2 3 2 3 3 3 3" xfId="49788" xr:uid="{00000000-0005-0000-0000-00007FC30000}"/>
    <cellStyle name="Total 2 3 2 3 3 4" xfId="49789" xr:uid="{00000000-0005-0000-0000-000080C30000}"/>
    <cellStyle name="Total 2 3 2 3 3 4 2" xfId="49790" xr:uid="{00000000-0005-0000-0000-000081C30000}"/>
    <cellStyle name="Total 2 3 2 3 3 4 3" xfId="49791" xr:uid="{00000000-0005-0000-0000-000082C30000}"/>
    <cellStyle name="Total 2 3 2 3 3 5" xfId="49792" xr:uid="{00000000-0005-0000-0000-000083C30000}"/>
    <cellStyle name="Total 2 3 2 3 3 5 2" xfId="49793" xr:uid="{00000000-0005-0000-0000-000084C30000}"/>
    <cellStyle name="Total 2 3 2 3 3 5 3" xfId="49794" xr:uid="{00000000-0005-0000-0000-000085C30000}"/>
    <cellStyle name="Total 2 3 2 3 3 6" xfId="49795" xr:uid="{00000000-0005-0000-0000-000086C30000}"/>
    <cellStyle name="Total 2 3 2 3 3 6 2" xfId="49796" xr:uid="{00000000-0005-0000-0000-000087C30000}"/>
    <cellStyle name="Total 2 3 2 3 3 6 3" xfId="49797" xr:uid="{00000000-0005-0000-0000-000088C30000}"/>
    <cellStyle name="Total 2 3 2 3 3 7" xfId="49798" xr:uid="{00000000-0005-0000-0000-000089C30000}"/>
    <cellStyle name="Total 2 3 2 3 3 7 2" xfId="49799" xr:uid="{00000000-0005-0000-0000-00008AC30000}"/>
    <cellStyle name="Total 2 3 2 3 3 7 3" xfId="49800" xr:uid="{00000000-0005-0000-0000-00008BC30000}"/>
    <cellStyle name="Total 2 3 2 3 3 8" xfId="49801" xr:uid="{00000000-0005-0000-0000-00008CC30000}"/>
    <cellStyle name="Total 2 3 2 3 3 8 2" xfId="49802" xr:uid="{00000000-0005-0000-0000-00008DC30000}"/>
    <cellStyle name="Total 2 3 2 3 3 8 3" xfId="49803" xr:uid="{00000000-0005-0000-0000-00008EC30000}"/>
    <cellStyle name="Total 2 3 2 3 3 9" xfId="49804" xr:uid="{00000000-0005-0000-0000-00008FC30000}"/>
    <cellStyle name="Total 2 3 2 3 3 9 2" xfId="49805" xr:uid="{00000000-0005-0000-0000-000090C30000}"/>
    <cellStyle name="Total 2 3 2 3 3 9 3" xfId="49806" xr:uid="{00000000-0005-0000-0000-000091C30000}"/>
    <cellStyle name="Total 2 3 2 3 4" xfId="49807" xr:uid="{00000000-0005-0000-0000-000092C30000}"/>
    <cellStyle name="Total 2 3 2 3 4 10" xfId="49808" xr:uid="{00000000-0005-0000-0000-000093C30000}"/>
    <cellStyle name="Total 2 3 2 3 4 10 2" xfId="49809" xr:uid="{00000000-0005-0000-0000-000094C30000}"/>
    <cellStyle name="Total 2 3 2 3 4 10 3" xfId="49810" xr:uid="{00000000-0005-0000-0000-000095C30000}"/>
    <cellStyle name="Total 2 3 2 3 4 11" xfId="49811" xr:uid="{00000000-0005-0000-0000-000096C30000}"/>
    <cellStyle name="Total 2 3 2 3 4 12" xfId="49812" xr:uid="{00000000-0005-0000-0000-000097C30000}"/>
    <cellStyle name="Total 2 3 2 3 4 2" xfId="49813" xr:uid="{00000000-0005-0000-0000-000098C30000}"/>
    <cellStyle name="Total 2 3 2 3 4 2 2" xfId="49814" xr:uid="{00000000-0005-0000-0000-000099C30000}"/>
    <cellStyle name="Total 2 3 2 3 4 2 3" xfId="49815" xr:uid="{00000000-0005-0000-0000-00009AC30000}"/>
    <cellStyle name="Total 2 3 2 3 4 3" xfId="49816" xr:uid="{00000000-0005-0000-0000-00009BC30000}"/>
    <cellStyle name="Total 2 3 2 3 4 3 2" xfId="49817" xr:uid="{00000000-0005-0000-0000-00009CC30000}"/>
    <cellStyle name="Total 2 3 2 3 4 3 3" xfId="49818" xr:uid="{00000000-0005-0000-0000-00009DC30000}"/>
    <cellStyle name="Total 2 3 2 3 4 4" xfId="49819" xr:uid="{00000000-0005-0000-0000-00009EC30000}"/>
    <cellStyle name="Total 2 3 2 3 4 4 2" xfId="49820" xr:uid="{00000000-0005-0000-0000-00009FC30000}"/>
    <cellStyle name="Total 2 3 2 3 4 4 3" xfId="49821" xr:uid="{00000000-0005-0000-0000-0000A0C30000}"/>
    <cellStyle name="Total 2 3 2 3 4 5" xfId="49822" xr:uid="{00000000-0005-0000-0000-0000A1C30000}"/>
    <cellStyle name="Total 2 3 2 3 4 5 2" xfId="49823" xr:uid="{00000000-0005-0000-0000-0000A2C30000}"/>
    <cellStyle name="Total 2 3 2 3 4 5 3" xfId="49824" xr:uid="{00000000-0005-0000-0000-0000A3C30000}"/>
    <cellStyle name="Total 2 3 2 3 4 6" xfId="49825" xr:uid="{00000000-0005-0000-0000-0000A4C30000}"/>
    <cellStyle name="Total 2 3 2 3 4 6 2" xfId="49826" xr:uid="{00000000-0005-0000-0000-0000A5C30000}"/>
    <cellStyle name="Total 2 3 2 3 4 6 3" xfId="49827" xr:uid="{00000000-0005-0000-0000-0000A6C30000}"/>
    <cellStyle name="Total 2 3 2 3 4 7" xfId="49828" xr:uid="{00000000-0005-0000-0000-0000A7C30000}"/>
    <cellStyle name="Total 2 3 2 3 4 7 2" xfId="49829" xr:uid="{00000000-0005-0000-0000-0000A8C30000}"/>
    <cellStyle name="Total 2 3 2 3 4 7 3" xfId="49830" xr:uid="{00000000-0005-0000-0000-0000A9C30000}"/>
    <cellStyle name="Total 2 3 2 3 4 8" xfId="49831" xr:uid="{00000000-0005-0000-0000-0000AAC30000}"/>
    <cellStyle name="Total 2 3 2 3 4 8 2" xfId="49832" xr:uid="{00000000-0005-0000-0000-0000ABC30000}"/>
    <cellStyle name="Total 2 3 2 3 4 8 3" xfId="49833" xr:uid="{00000000-0005-0000-0000-0000ACC30000}"/>
    <cellStyle name="Total 2 3 2 3 4 9" xfId="49834" xr:uid="{00000000-0005-0000-0000-0000ADC30000}"/>
    <cellStyle name="Total 2 3 2 3 4 9 2" xfId="49835" xr:uid="{00000000-0005-0000-0000-0000AEC30000}"/>
    <cellStyle name="Total 2 3 2 3 4 9 3" xfId="49836" xr:uid="{00000000-0005-0000-0000-0000AFC30000}"/>
    <cellStyle name="Total 2 3 2 3 5" xfId="49837" xr:uid="{00000000-0005-0000-0000-0000B0C30000}"/>
    <cellStyle name="Total 2 3 2 3 5 10" xfId="49838" xr:uid="{00000000-0005-0000-0000-0000B1C30000}"/>
    <cellStyle name="Total 2 3 2 3 5 10 2" xfId="49839" xr:uid="{00000000-0005-0000-0000-0000B2C30000}"/>
    <cellStyle name="Total 2 3 2 3 5 10 3" xfId="49840" xr:uid="{00000000-0005-0000-0000-0000B3C30000}"/>
    <cellStyle name="Total 2 3 2 3 5 11" xfId="49841" xr:uid="{00000000-0005-0000-0000-0000B4C30000}"/>
    <cellStyle name="Total 2 3 2 3 5 12" xfId="49842" xr:uid="{00000000-0005-0000-0000-0000B5C30000}"/>
    <cellStyle name="Total 2 3 2 3 5 2" xfId="49843" xr:uid="{00000000-0005-0000-0000-0000B6C30000}"/>
    <cellStyle name="Total 2 3 2 3 5 2 2" xfId="49844" xr:uid="{00000000-0005-0000-0000-0000B7C30000}"/>
    <cellStyle name="Total 2 3 2 3 5 2 3" xfId="49845" xr:uid="{00000000-0005-0000-0000-0000B8C30000}"/>
    <cellStyle name="Total 2 3 2 3 5 3" xfId="49846" xr:uid="{00000000-0005-0000-0000-0000B9C30000}"/>
    <cellStyle name="Total 2 3 2 3 5 3 2" xfId="49847" xr:uid="{00000000-0005-0000-0000-0000BAC30000}"/>
    <cellStyle name="Total 2 3 2 3 5 3 3" xfId="49848" xr:uid="{00000000-0005-0000-0000-0000BBC30000}"/>
    <cellStyle name="Total 2 3 2 3 5 4" xfId="49849" xr:uid="{00000000-0005-0000-0000-0000BCC30000}"/>
    <cellStyle name="Total 2 3 2 3 5 4 2" xfId="49850" xr:uid="{00000000-0005-0000-0000-0000BDC30000}"/>
    <cellStyle name="Total 2 3 2 3 5 4 3" xfId="49851" xr:uid="{00000000-0005-0000-0000-0000BEC30000}"/>
    <cellStyle name="Total 2 3 2 3 5 5" xfId="49852" xr:uid="{00000000-0005-0000-0000-0000BFC30000}"/>
    <cellStyle name="Total 2 3 2 3 5 5 2" xfId="49853" xr:uid="{00000000-0005-0000-0000-0000C0C30000}"/>
    <cellStyle name="Total 2 3 2 3 5 5 3" xfId="49854" xr:uid="{00000000-0005-0000-0000-0000C1C30000}"/>
    <cellStyle name="Total 2 3 2 3 5 6" xfId="49855" xr:uid="{00000000-0005-0000-0000-0000C2C30000}"/>
    <cellStyle name="Total 2 3 2 3 5 6 2" xfId="49856" xr:uid="{00000000-0005-0000-0000-0000C3C30000}"/>
    <cellStyle name="Total 2 3 2 3 5 6 3" xfId="49857" xr:uid="{00000000-0005-0000-0000-0000C4C30000}"/>
    <cellStyle name="Total 2 3 2 3 5 7" xfId="49858" xr:uid="{00000000-0005-0000-0000-0000C5C30000}"/>
    <cellStyle name="Total 2 3 2 3 5 7 2" xfId="49859" xr:uid="{00000000-0005-0000-0000-0000C6C30000}"/>
    <cellStyle name="Total 2 3 2 3 5 7 3" xfId="49860" xr:uid="{00000000-0005-0000-0000-0000C7C30000}"/>
    <cellStyle name="Total 2 3 2 3 5 8" xfId="49861" xr:uid="{00000000-0005-0000-0000-0000C8C30000}"/>
    <cellStyle name="Total 2 3 2 3 5 8 2" xfId="49862" xr:uid="{00000000-0005-0000-0000-0000C9C30000}"/>
    <cellStyle name="Total 2 3 2 3 5 8 3" xfId="49863" xr:uid="{00000000-0005-0000-0000-0000CAC30000}"/>
    <cellStyle name="Total 2 3 2 3 5 9" xfId="49864" xr:uid="{00000000-0005-0000-0000-0000CBC30000}"/>
    <cellStyle name="Total 2 3 2 3 5 9 2" xfId="49865" xr:uid="{00000000-0005-0000-0000-0000CCC30000}"/>
    <cellStyle name="Total 2 3 2 3 5 9 3" xfId="49866" xr:uid="{00000000-0005-0000-0000-0000CDC30000}"/>
    <cellStyle name="Total 2 3 2 3 6" xfId="49867" xr:uid="{00000000-0005-0000-0000-0000CEC30000}"/>
    <cellStyle name="Total 2 3 2 3 6 2" xfId="49868" xr:uid="{00000000-0005-0000-0000-0000CFC30000}"/>
    <cellStyle name="Total 2 3 2 3 6 2 2" xfId="49869" xr:uid="{00000000-0005-0000-0000-0000D0C30000}"/>
    <cellStyle name="Total 2 3 2 3 6 2 3" xfId="49870" xr:uid="{00000000-0005-0000-0000-0000D1C30000}"/>
    <cellStyle name="Total 2 3 2 3 6 2 4" xfId="49871" xr:uid="{00000000-0005-0000-0000-0000D2C30000}"/>
    <cellStyle name="Total 2 3 2 3 6 3" xfId="49872" xr:uid="{00000000-0005-0000-0000-0000D3C30000}"/>
    <cellStyle name="Total 2 3 2 3 6 4" xfId="49873" xr:uid="{00000000-0005-0000-0000-0000D4C30000}"/>
    <cellStyle name="Total 2 3 2 3 7" xfId="49874" xr:uid="{00000000-0005-0000-0000-0000D5C30000}"/>
    <cellStyle name="Total 2 3 2 3 7 2" xfId="49875" xr:uid="{00000000-0005-0000-0000-0000D6C30000}"/>
    <cellStyle name="Total 2 3 2 3 7 2 2" xfId="49876" xr:uid="{00000000-0005-0000-0000-0000D7C30000}"/>
    <cellStyle name="Total 2 3 2 3 7 2 3" xfId="49877" xr:uid="{00000000-0005-0000-0000-0000D8C30000}"/>
    <cellStyle name="Total 2 3 2 3 7 2 4" xfId="49878" xr:uid="{00000000-0005-0000-0000-0000D9C30000}"/>
    <cellStyle name="Total 2 3 2 3 7 3" xfId="49879" xr:uid="{00000000-0005-0000-0000-0000DAC30000}"/>
    <cellStyle name="Total 2 3 2 3 7 4" xfId="49880" xr:uid="{00000000-0005-0000-0000-0000DBC30000}"/>
    <cellStyle name="Total 2 3 2 3 8" xfId="49881" xr:uid="{00000000-0005-0000-0000-0000DCC30000}"/>
    <cellStyle name="Total 2 3 2 3 8 2" xfId="49882" xr:uid="{00000000-0005-0000-0000-0000DDC30000}"/>
    <cellStyle name="Total 2 3 2 3 8 2 2" xfId="49883" xr:uid="{00000000-0005-0000-0000-0000DEC30000}"/>
    <cellStyle name="Total 2 3 2 3 8 2 3" xfId="49884" xr:uid="{00000000-0005-0000-0000-0000DFC30000}"/>
    <cellStyle name="Total 2 3 2 3 8 2 4" xfId="49885" xr:uid="{00000000-0005-0000-0000-0000E0C30000}"/>
    <cellStyle name="Total 2 3 2 3 8 3" xfId="49886" xr:uid="{00000000-0005-0000-0000-0000E1C30000}"/>
    <cellStyle name="Total 2 3 2 3 8 4" xfId="49887" xr:uid="{00000000-0005-0000-0000-0000E2C30000}"/>
    <cellStyle name="Total 2 3 2 3 9" xfId="49888" xr:uid="{00000000-0005-0000-0000-0000E3C30000}"/>
    <cellStyle name="Total 2 3 2 3 9 2" xfId="49889" xr:uid="{00000000-0005-0000-0000-0000E4C30000}"/>
    <cellStyle name="Total 2 3 2 3 9 3" xfId="49890" xr:uid="{00000000-0005-0000-0000-0000E5C30000}"/>
    <cellStyle name="Total 2 3 2 4" xfId="437" xr:uid="{00000000-0005-0000-0000-0000E6C30000}"/>
    <cellStyle name="Total 2 3 2 4 10" xfId="49891" xr:uid="{00000000-0005-0000-0000-0000E7C30000}"/>
    <cellStyle name="Total 2 3 2 4 10 2" xfId="49892" xr:uid="{00000000-0005-0000-0000-0000E8C30000}"/>
    <cellStyle name="Total 2 3 2 4 10 3" xfId="49893" xr:uid="{00000000-0005-0000-0000-0000E9C30000}"/>
    <cellStyle name="Total 2 3 2 4 11" xfId="58298" xr:uid="{00000000-0005-0000-0000-0000EAC30000}"/>
    <cellStyle name="Total 2 3 2 4 2" xfId="49894" xr:uid="{00000000-0005-0000-0000-0000EBC30000}"/>
    <cellStyle name="Total 2 3 2 4 2 10" xfId="49895" xr:uid="{00000000-0005-0000-0000-0000ECC30000}"/>
    <cellStyle name="Total 2 3 2 4 2 10 10" xfId="49896" xr:uid="{00000000-0005-0000-0000-0000EDC30000}"/>
    <cellStyle name="Total 2 3 2 4 2 10 11" xfId="49897" xr:uid="{00000000-0005-0000-0000-0000EEC30000}"/>
    <cellStyle name="Total 2 3 2 4 2 10 12" xfId="49898" xr:uid="{00000000-0005-0000-0000-0000EFC30000}"/>
    <cellStyle name="Total 2 3 2 4 2 10 2" xfId="49899" xr:uid="{00000000-0005-0000-0000-0000F0C30000}"/>
    <cellStyle name="Total 2 3 2 4 2 10 2 2" xfId="49900" xr:uid="{00000000-0005-0000-0000-0000F1C30000}"/>
    <cellStyle name="Total 2 3 2 4 2 10 2 3" xfId="49901" xr:uid="{00000000-0005-0000-0000-0000F2C30000}"/>
    <cellStyle name="Total 2 3 2 4 2 10 3" xfId="49902" xr:uid="{00000000-0005-0000-0000-0000F3C30000}"/>
    <cellStyle name="Total 2 3 2 4 2 10 3 2" xfId="49903" xr:uid="{00000000-0005-0000-0000-0000F4C30000}"/>
    <cellStyle name="Total 2 3 2 4 2 10 3 3" xfId="49904" xr:uid="{00000000-0005-0000-0000-0000F5C30000}"/>
    <cellStyle name="Total 2 3 2 4 2 10 4" xfId="49905" xr:uid="{00000000-0005-0000-0000-0000F6C30000}"/>
    <cellStyle name="Total 2 3 2 4 2 10 4 2" xfId="49906" xr:uid="{00000000-0005-0000-0000-0000F7C30000}"/>
    <cellStyle name="Total 2 3 2 4 2 10 4 3" xfId="49907" xr:uid="{00000000-0005-0000-0000-0000F8C30000}"/>
    <cellStyle name="Total 2 3 2 4 2 10 5" xfId="49908" xr:uid="{00000000-0005-0000-0000-0000F9C30000}"/>
    <cellStyle name="Total 2 3 2 4 2 10 5 2" xfId="49909" xr:uid="{00000000-0005-0000-0000-0000FAC30000}"/>
    <cellStyle name="Total 2 3 2 4 2 10 5 3" xfId="49910" xr:uid="{00000000-0005-0000-0000-0000FBC30000}"/>
    <cellStyle name="Total 2 3 2 4 2 10 6" xfId="49911" xr:uid="{00000000-0005-0000-0000-0000FCC30000}"/>
    <cellStyle name="Total 2 3 2 4 2 10 6 2" xfId="49912" xr:uid="{00000000-0005-0000-0000-0000FDC30000}"/>
    <cellStyle name="Total 2 3 2 4 2 10 6 3" xfId="49913" xr:uid="{00000000-0005-0000-0000-0000FEC30000}"/>
    <cellStyle name="Total 2 3 2 4 2 10 7" xfId="49914" xr:uid="{00000000-0005-0000-0000-0000FFC30000}"/>
    <cellStyle name="Total 2 3 2 4 2 10 7 2" xfId="49915" xr:uid="{00000000-0005-0000-0000-000000C40000}"/>
    <cellStyle name="Total 2 3 2 4 2 10 7 3" xfId="49916" xr:uid="{00000000-0005-0000-0000-000001C40000}"/>
    <cellStyle name="Total 2 3 2 4 2 10 8" xfId="49917" xr:uid="{00000000-0005-0000-0000-000002C40000}"/>
    <cellStyle name="Total 2 3 2 4 2 10 8 2" xfId="49918" xr:uid="{00000000-0005-0000-0000-000003C40000}"/>
    <cellStyle name="Total 2 3 2 4 2 10 8 3" xfId="49919" xr:uid="{00000000-0005-0000-0000-000004C40000}"/>
    <cellStyle name="Total 2 3 2 4 2 10 9" xfId="49920" xr:uid="{00000000-0005-0000-0000-000005C40000}"/>
    <cellStyle name="Total 2 3 2 4 2 10 9 2" xfId="49921" xr:uid="{00000000-0005-0000-0000-000006C40000}"/>
    <cellStyle name="Total 2 3 2 4 2 10 9 3" xfId="49922" xr:uid="{00000000-0005-0000-0000-000007C40000}"/>
    <cellStyle name="Total 2 3 2 4 2 11" xfId="49923" xr:uid="{00000000-0005-0000-0000-000008C40000}"/>
    <cellStyle name="Total 2 3 2 4 2 11 2" xfId="49924" xr:uid="{00000000-0005-0000-0000-000009C40000}"/>
    <cellStyle name="Total 2 3 2 4 2 11 3" xfId="49925" xr:uid="{00000000-0005-0000-0000-00000AC40000}"/>
    <cellStyle name="Total 2 3 2 4 2 12" xfId="49926" xr:uid="{00000000-0005-0000-0000-00000BC40000}"/>
    <cellStyle name="Total 2 3 2 4 2 12 2" xfId="49927" xr:uid="{00000000-0005-0000-0000-00000CC40000}"/>
    <cellStyle name="Total 2 3 2 4 2 12 3" xfId="49928" xr:uid="{00000000-0005-0000-0000-00000DC40000}"/>
    <cellStyle name="Total 2 3 2 4 2 13" xfId="49929" xr:uid="{00000000-0005-0000-0000-00000EC40000}"/>
    <cellStyle name="Total 2 3 2 4 2 13 2" xfId="49930" xr:uid="{00000000-0005-0000-0000-00000FC40000}"/>
    <cellStyle name="Total 2 3 2 4 2 13 3" xfId="49931" xr:uid="{00000000-0005-0000-0000-000010C40000}"/>
    <cellStyle name="Total 2 3 2 4 2 14" xfId="49932" xr:uid="{00000000-0005-0000-0000-000011C40000}"/>
    <cellStyle name="Total 2 3 2 4 2 14 2" xfId="49933" xr:uid="{00000000-0005-0000-0000-000012C40000}"/>
    <cellStyle name="Total 2 3 2 4 2 14 3" xfId="49934" xr:uid="{00000000-0005-0000-0000-000013C40000}"/>
    <cellStyle name="Total 2 3 2 4 2 15" xfId="49935" xr:uid="{00000000-0005-0000-0000-000014C40000}"/>
    <cellStyle name="Total 2 3 2 4 2 15 2" xfId="49936" xr:uid="{00000000-0005-0000-0000-000015C40000}"/>
    <cellStyle name="Total 2 3 2 4 2 15 3" xfId="49937" xr:uid="{00000000-0005-0000-0000-000016C40000}"/>
    <cellStyle name="Total 2 3 2 4 2 16" xfId="49938" xr:uid="{00000000-0005-0000-0000-000017C40000}"/>
    <cellStyle name="Total 2 3 2 4 2 16 2" xfId="49939" xr:uid="{00000000-0005-0000-0000-000018C40000}"/>
    <cellStyle name="Total 2 3 2 4 2 16 3" xfId="49940" xr:uid="{00000000-0005-0000-0000-000019C40000}"/>
    <cellStyle name="Total 2 3 2 4 2 17" xfId="49941" xr:uid="{00000000-0005-0000-0000-00001AC40000}"/>
    <cellStyle name="Total 2 3 2 4 2 17 2" xfId="49942" xr:uid="{00000000-0005-0000-0000-00001BC40000}"/>
    <cellStyle name="Total 2 3 2 4 2 17 3" xfId="49943" xr:uid="{00000000-0005-0000-0000-00001CC40000}"/>
    <cellStyle name="Total 2 3 2 4 2 18" xfId="49944" xr:uid="{00000000-0005-0000-0000-00001DC40000}"/>
    <cellStyle name="Total 2 3 2 4 2 18 2" xfId="49945" xr:uid="{00000000-0005-0000-0000-00001EC40000}"/>
    <cellStyle name="Total 2 3 2 4 2 18 3" xfId="49946" xr:uid="{00000000-0005-0000-0000-00001FC40000}"/>
    <cellStyle name="Total 2 3 2 4 2 19" xfId="49947" xr:uid="{00000000-0005-0000-0000-000020C40000}"/>
    <cellStyle name="Total 2 3 2 4 2 19 2" xfId="49948" xr:uid="{00000000-0005-0000-0000-000021C40000}"/>
    <cellStyle name="Total 2 3 2 4 2 19 3" xfId="49949" xr:uid="{00000000-0005-0000-0000-000022C40000}"/>
    <cellStyle name="Total 2 3 2 4 2 2" xfId="49950" xr:uid="{00000000-0005-0000-0000-000023C40000}"/>
    <cellStyle name="Total 2 3 2 4 2 2 10" xfId="49951" xr:uid="{00000000-0005-0000-0000-000024C40000}"/>
    <cellStyle name="Total 2 3 2 4 2 2 11" xfId="49952" xr:uid="{00000000-0005-0000-0000-000025C40000}"/>
    <cellStyle name="Total 2 3 2 4 2 2 12" xfId="49953" xr:uid="{00000000-0005-0000-0000-000026C40000}"/>
    <cellStyle name="Total 2 3 2 4 2 2 2" xfId="49954" xr:uid="{00000000-0005-0000-0000-000027C40000}"/>
    <cellStyle name="Total 2 3 2 4 2 2 2 2" xfId="49955" xr:uid="{00000000-0005-0000-0000-000028C40000}"/>
    <cellStyle name="Total 2 3 2 4 2 2 2 3" xfId="49956" xr:uid="{00000000-0005-0000-0000-000029C40000}"/>
    <cellStyle name="Total 2 3 2 4 2 2 3" xfId="49957" xr:uid="{00000000-0005-0000-0000-00002AC40000}"/>
    <cellStyle name="Total 2 3 2 4 2 2 3 2" xfId="49958" xr:uid="{00000000-0005-0000-0000-00002BC40000}"/>
    <cellStyle name="Total 2 3 2 4 2 2 3 3" xfId="49959" xr:uid="{00000000-0005-0000-0000-00002CC40000}"/>
    <cellStyle name="Total 2 3 2 4 2 2 4" xfId="49960" xr:uid="{00000000-0005-0000-0000-00002DC40000}"/>
    <cellStyle name="Total 2 3 2 4 2 2 4 2" xfId="49961" xr:uid="{00000000-0005-0000-0000-00002EC40000}"/>
    <cellStyle name="Total 2 3 2 4 2 2 4 3" xfId="49962" xr:uid="{00000000-0005-0000-0000-00002FC40000}"/>
    <cellStyle name="Total 2 3 2 4 2 2 5" xfId="49963" xr:uid="{00000000-0005-0000-0000-000030C40000}"/>
    <cellStyle name="Total 2 3 2 4 2 2 5 2" xfId="49964" xr:uid="{00000000-0005-0000-0000-000031C40000}"/>
    <cellStyle name="Total 2 3 2 4 2 2 5 3" xfId="49965" xr:uid="{00000000-0005-0000-0000-000032C40000}"/>
    <cellStyle name="Total 2 3 2 4 2 2 6" xfId="49966" xr:uid="{00000000-0005-0000-0000-000033C40000}"/>
    <cellStyle name="Total 2 3 2 4 2 2 6 2" xfId="49967" xr:uid="{00000000-0005-0000-0000-000034C40000}"/>
    <cellStyle name="Total 2 3 2 4 2 2 6 3" xfId="49968" xr:uid="{00000000-0005-0000-0000-000035C40000}"/>
    <cellStyle name="Total 2 3 2 4 2 2 7" xfId="49969" xr:uid="{00000000-0005-0000-0000-000036C40000}"/>
    <cellStyle name="Total 2 3 2 4 2 2 7 2" xfId="49970" xr:uid="{00000000-0005-0000-0000-000037C40000}"/>
    <cellStyle name="Total 2 3 2 4 2 2 7 3" xfId="49971" xr:uid="{00000000-0005-0000-0000-000038C40000}"/>
    <cellStyle name="Total 2 3 2 4 2 2 8" xfId="49972" xr:uid="{00000000-0005-0000-0000-000039C40000}"/>
    <cellStyle name="Total 2 3 2 4 2 2 8 2" xfId="49973" xr:uid="{00000000-0005-0000-0000-00003AC40000}"/>
    <cellStyle name="Total 2 3 2 4 2 2 8 3" xfId="49974" xr:uid="{00000000-0005-0000-0000-00003BC40000}"/>
    <cellStyle name="Total 2 3 2 4 2 2 9" xfId="49975" xr:uid="{00000000-0005-0000-0000-00003CC40000}"/>
    <cellStyle name="Total 2 3 2 4 2 2 9 2" xfId="49976" xr:uid="{00000000-0005-0000-0000-00003DC40000}"/>
    <cellStyle name="Total 2 3 2 4 2 2 9 3" xfId="49977" xr:uid="{00000000-0005-0000-0000-00003EC40000}"/>
    <cellStyle name="Total 2 3 2 4 2 20" xfId="49978" xr:uid="{00000000-0005-0000-0000-00003FC40000}"/>
    <cellStyle name="Total 2 3 2 4 2 21" xfId="49979" xr:uid="{00000000-0005-0000-0000-000040C40000}"/>
    <cellStyle name="Total 2 3 2 4 2 3" xfId="49980" xr:uid="{00000000-0005-0000-0000-000041C40000}"/>
    <cellStyle name="Total 2 3 2 4 2 3 10" xfId="49981" xr:uid="{00000000-0005-0000-0000-000042C40000}"/>
    <cellStyle name="Total 2 3 2 4 2 3 11" xfId="49982" xr:uid="{00000000-0005-0000-0000-000043C40000}"/>
    <cellStyle name="Total 2 3 2 4 2 3 12" xfId="49983" xr:uid="{00000000-0005-0000-0000-000044C40000}"/>
    <cellStyle name="Total 2 3 2 4 2 3 2" xfId="49984" xr:uid="{00000000-0005-0000-0000-000045C40000}"/>
    <cellStyle name="Total 2 3 2 4 2 3 2 2" xfId="49985" xr:uid="{00000000-0005-0000-0000-000046C40000}"/>
    <cellStyle name="Total 2 3 2 4 2 3 2 3" xfId="49986" xr:uid="{00000000-0005-0000-0000-000047C40000}"/>
    <cellStyle name="Total 2 3 2 4 2 3 3" xfId="49987" xr:uid="{00000000-0005-0000-0000-000048C40000}"/>
    <cellStyle name="Total 2 3 2 4 2 3 3 2" xfId="49988" xr:uid="{00000000-0005-0000-0000-000049C40000}"/>
    <cellStyle name="Total 2 3 2 4 2 3 3 3" xfId="49989" xr:uid="{00000000-0005-0000-0000-00004AC40000}"/>
    <cellStyle name="Total 2 3 2 4 2 3 4" xfId="49990" xr:uid="{00000000-0005-0000-0000-00004BC40000}"/>
    <cellStyle name="Total 2 3 2 4 2 3 4 2" xfId="49991" xr:uid="{00000000-0005-0000-0000-00004CC40000}"/>
    <cellStyle name="Total 2 3 2 4 2 3 4 3" xfId="49992" xr:uid="{00000000-0005-0000-0000-00004DC40000}"/>
    <cellStyle name="Total 2 3 2 4 2 3 5" xfId="49993" xr:uid="{00000000-0005-0000-0000-00004EC40000}"/>
    <cellStyle name="Total 2 3 2 4 2 3 5 2" xfId="49994" xr:uid="{00000000-0005-0000-0000-00004FC40000}"/>
    <cellStyle name="Total 2 3 2 4 2 3 5 3" xfId="49995" xr:uid="{00000000-0005-0000-0000-000050C40000}"/>
    <cellStyle name="Total 2 3 2 4 2 3 6" xfId="49996" xr:uid="{00000000-0005-0000-0000-000051C40000}"/>
    <cellStyle name="Total 2 3 2 4 2 3 6 2" xfId="49997" xr:uid="{00000000-0005-0000-0000-000052C40000}"/>
    <cellStyle name="Total 2 3 2 4 2 3 6 3" xfId="49998" xr:uid="{00000000-0005-0000-0000-000053C40000}"/>
    <cellStyle name="Total 2 3 2 4 2 3 7" xfId="49999" xr:uid="{00000000-0005-0000-0000-000054C40000}"/>
    <cellStyle name="Total 2 3 2 4 2 3 7 2" xfId="50000" xr:uid="{00000000-0005-0000-0000-000055C40000}"/>
    <cellStyle name="Total 2 3 2 4 2 3 7 3" xfId="50001" xr:uid="{00000000-0005-0000-0000-000056C40000}"/>
    <cellStyle name="Total 2 3 2 4 2 3 8" xfId="50002" xr:uid="{00000000-0005-0000-0000-000057C40000}"/>
    <cellStyle name="Total 2 3 2 4 2 3 8 2" xfId="50003" xr:uid="{00000000-0005-0000-0000-000058C40000}"/>
    <cellStyle name="Total 2 3 2 4 2 3 8 3" xfId="50004" xr:uid="{00000000-0005-0000-0000-000059C40000}"/>
    <cellStyle name="Total 2 3 2 4 2 3 9" xfId="50005" xr:uid="{00000000-0005-0000-0000-00005AC40000}"/>
    <cellStyle name="Total 2 3 2 4 2 3 9 2" xfId="50006" xr:uid="{00000000-0005-0000-0000-00005BC40000}"/>
    <cellStyle name="Total 2 3 2 4 2 3 9 3" xfId="50007" xr:uid="{00000000-0005-0000-0000-00005CC40000}"/>
    <cellStyle name="Total 2 3 2 4 2 4" xfId="50008" xr:uid="{00000000-0005-0000-0000-00005DC40000}"/>
    <cellStyle name="Total 2 3 2 4 2 4 10" xfId="50009" xr:uid="{00000000-0005-0000-0000-00005EC40000}"/>
    <cellStyle name="Total 2 3 2 4 2 4 11" xfId="50010" xr:uid="{00000000-0005-0000-0000-00005FC40000}"/>
    <cellStyle name="Total 2 3 2 4 2 4 12" xfId="50011" xr:uid="{00000000-0005-0000-0000-000060C40000}"/>
    <cellStyle name="Total 2 3 2 4 2 4 2" xfId="50012" xr:uid="{00000000-0005-0000-0000-000061C40000}"/>
    <cellStyle name="Total 2 3 2 4 2 4 2 2" xfId="50013" xr:uid="{00000000-0005-0000-0000-000062C40000}"/>
    <cellStyle name="Total 2 3 2 4 2 4 2 3" xfId="50014" xr:uid="{00000000-0005-0000-0000-000063C40000}"/>
    <cellStyle name="Total 2 3 2 4 2 4 3" xfId="50015" xr:uid="{00000000-0005-0000-0000-000064C40000}"/>
    <cellStyle name="Total 2 3 2 4 2 4 3 2" xfId="50016" xr:uid="{00000000-0005-0000-0000-000065C40000}"/>
    <cellStyle name="Total 2 3 2 4 2 4 3 3" xfId="50017" xr:uid="{00000000-0005-0000-0000-000066C40000}"/>
    <cellStyle name="Total 2 3 2 4 2 4 4" xfId="50018" xr:uid="{00000000-0005-0000-0000-000067C40000}"/>
    <cellStyle name="Total 2 3 2 4 2 4 4 2" xfId="50019" xr:uid="{00000000-0005-0000-0000-000068C40000}"/>
    <cellStyle name="Total 2 3 2 4 2 4 4 3" xfId="50020" xr:uid="{00000000-0005-0000-0000-000069C40000}"/>
    <cellStyle name="Total 2 3 2 4 2 4 5" xfId="50021" xr:uid="{00000000-0005-0000-0000-00006AC40000}"/>
    <cellStyle name="Total 2 3 2 4 2 4 5 2" xfId="50022" xr:uid="{00000000-0005-0000-0000-00006BC40000}"/>
    <cellStyle name="Total 2 3 2 4 2 4 5 3" xfId="50023" xr:uid="{00000000-0005-0000-0000-00006CC40000}"/>
    <cellStyle name="Total 2 3 2 4 2 4 6" xfId="50024" xr:uid="{00000000-0005-0000-0000-00006DC40000}"/>
    <cellStyle name="Total 2 3 2 4 2 4 6 2" xfId="50025" xr:uid="{00000000-0005-0000-0000-00006EC40000}"/>
    <cellStyle name="Total 2 3 2 4 2 4 6 3" xfId="50026" xr:uid="{00000000-0005-0000-0000-00006FC40000}"/>
    <cellStyle name="Total 2 3 2 4 2 4 7" xfId="50027" xr:uid="{00000000-0005-0000-0000-000070C40000}"/>
    <cellStyle name="Total 2 3 2 4 2 4 7 2" xfId="50028" xr:uid="{00000000-0005-0000-0000-000071C40000}"/>
    <cellStyle name="Total 2 3 2 4 2 4 7 3" xfId="50029" xr:uid="{00000000-0005-0000-0000-000072C40000}"/>
    <cellStyle name="Total 2 3 2 4 2 4 8" xfId="50030" xr:uid="{00000000-0005-0000-0000-000073C40000}"/>
    <cellStyle name="Total 2 3 2 4 2 4 8 2" xfId="50031" xr:uid="{00000000-0005-0000-0000-000074C40000}"/>
    <cellStyle name="Total 2 3 2 4 2 4 8 3" xfId="50032" xr:uid="{00000000-0005-0000-0000-000075C40000}"/>
    <cellStyle name="Total 2 3 2 4 2 4 9" xfId="50033" xr:uid="{00000000-0005-0000-0000-000076C40000}"/>
    <cellStyle name="Total 2 3 2 4 2 4 9 2" xfId="50034" xr:uid="{00000000-0005-0000-0000-000077C40000}"/>
    <cellStyle name="Total 2 3 2 4 2 4 9 3" xfId="50035" xr:uid="{00000000-0005-0000-0000-000078C40000}"/>
    <cellStyle name="Total 2 3 2 4 2 5" xfId="50036" xr:uid="{00000000-0005-0000-0000-000079C40000}"/>
    <cellStyle name="Total 2 3 2 4 2 5 10" xfId="50037" xr:uid="{00000000-0005-0000-0000-00007AC40000}"/>
    <cellStyle name="Total 2 3 2 4 2 5 11" xfId="50038" xr:uid="{00000000-0005-0000-0000-00007BC40000}"/>
    <cellStyle name="Total 2 3 2 4 2 5 12" xfId="50039" xr:uid="{00000000-0005-0000-0000-00007CC40000}"/>
    <cellStyle name="Total 2 3 2 4 2 5 2" xfId="50040" xr:uid="{00000000-0005-0000-0000-00007DC40000}"/>
    <cellStyle name="Total 2 3 2 4 2 5 2 2" xfId="50041" xr:uid="{00000000-0005-0000-0000-00007EC40000}"/>
    <cellStyle name="Total 2 3 2 4 2 5 2 3" xfId="50042" xr:uid="{00000000-0005-0000-0000-00007FC40000}"/>
    <cellStyle name="Total 2 3 2 4 2 5 3" xfId="50043" xr:uid="{00000000-0005-0000-0000-000080C40000}"/>
    <cellStyle name="Total 2 3 2 4 2 5 3 2" xfId="50044" xr:uid="{00000000-0005-0000-0000-000081C40000}"/>
    <cellStyle name="Total 2 3 2 4 2 5 3 3" xfId="50045" xr:uid="{00000000-0005-0000-0000-000082C40000}"/>
    <cellStyle name="Total 2 3 2 4 2 5 4" xfId="50046" xr:uid="{00000000-0005-0000-0000-000083C40000}"/>
    <cellStyle name="Total 2 3 2 4 2 5 4 2" xfId="50047" xr:uid="{00000000-0005-0000-0000-000084C40000}"/>
    <cellStyle name="Total 2 3 2 4 2 5 4 3" xfId="50048" xr:uid="{00000000-0005-0000-0000-000085C40000}"/>
    <cellStyle name="Total 2 3 2 4 2 5 5" xfId="50049" xr:uid="{00000000-0005-0000-0000-000086C40000}"/>
    <cellStyle name="Total 2 3 2 4 2 5 5 2" xfId="50050" xr:uid="{00000000-0005-0000-0000-000087C40000}"/>
    <cellStyle name="Total 2 3 2 4 2 5 5 3" xfId="50051" xr:uid="{00000000-0005-0000-0000-000088C40000}"/>
    <cellStyle name="Total 2 3 2 4 2 5 6" xfId="50052" xr:uid="{00000000-0005-0000-0000-000089C40000}"/>
    <cellStyle name="Total 2 3 2 4 2 5 6 2" xfId="50053" xr:uid="{00000000-0005-0000-0000-00008AC40000}"/>
    <cellStyle name="Total 2 3 2 4 2 5 6 3" xfId="50054" xr:uid="{00000000-0005-0000-0000-00008BC40000}"/>
    <cellStyle name="Total 2 3 2 4 2 5 7" xfId="50055" xr:uid="{00000000-0005-0000-0000-00008CC40000}"/>
    <cellStyle name="Total 2 3 2 4 2 5 7 2" xfId="50056" xr:uid="{00000000-0005-0000-0000-00008DC40000}"/>
    <cellStyle name="Total 2 3 2 4 2 5 7 3" xfId="50057" xr:uid="{00000000-0005-0000-0000-00008EC40000}"/>
    <cellStyle name="Total 2 3 2 4 2 5 8" xfId="50058" xr:uid="{00000000-0005-0000-0000-00008FC40000}"/>
    <cellStyle name="Total 2 3 2 4 2 5 8 2" xfId="50059" xr:uid="{00000000-0005-0000-0000-000090C40000}"/>
    <cellStyle name="Total 2 3 2 4 2 5 8 3" xfId="50060" xr:uid="{00000000-0005-0000-0000-000091C40000}"/>
    <cellStyle name="Total 2 3 2 4 2 5 9" xfId="50061" xr:uid="{00000000-0005-0000-0000-000092C40000}"/>
    <cellStyle name="Total 2 3 2 4 2 5 9 2" xfId="50062" xr:uid="{00000000-0005-0000-0000-000093C40000}"/>
    <cellStyle name="Total 2 3 2 4 2 5 9 3" xfId="50063" xr:uid="{00000000-0005-0000-0000-000094C40000}"/>
    <cellStyle name="Total 2 3 2 4 2 6" xfId="50064" xr:uid="{00000000-0005-0000-0000-000095C40000}"/>
    <cellStyle name="Total 2 3 2 4 2 6 10" xfId="50065" xr:uid="{00000000-0005-0000-0000-000096C40000}"/>
    <cellStyle name="Total 2 3 2 4 2 6 11" xfId="50066" xr:uid="{00000000-0005-0000-0000-000097C40000}"/>
    <cellStyle name="Total 2 3 2 4 2 6 12" xfId="50067" xr:uid="{00000000-0005-0000-0000-000098C40000}"/>
    <cellStyle name="Total 2 3 2 4 2 6 2" xfId="50068" xr:uid="{00000000-0005-0000-0000-000099C40000}"/>
    <cellStyle name="Total 2 3 2 4 2 6 2 2" xfId="50069" xr:uid="{00000000-0005-0000-0000-00009AC40000}"/>
    <cellStyle name="Total 2 3 2 4 2 6 2 3" xfId="50070" xr:uid="{00000000-0005-0000-0000-00009BC40000}"/>
    <cellStyle name="Total 2 3 2 4 2 6 3" xfId="50071" xr:uid="{00000000-0005-0000-0000-00009CC40000}"/>
    <cellStyle name="Total 2 3 2 4 2 6 3 2" xfId="50072" xr:uid="{00000000-0005-0000-0000-00009DC40000}"/>
    <cellStyle name="Total 2 3 2 4 2 6 3 3" xfId="50073" xr:uid="{00000000-0005-0000-0000-00009EC40000}"/>
    <cellStyle name="Total 2 3 2 4 2 6 4" xfId="50074" xr:uid="{00000000-0005-0000-0000-00009FC40000}"/>
    <cellStyle name="Total 2 3 2 4 2 6 4 2" xfId="50075" xr:uid="{00000000-0005-0000-0000-0000A0C40000}"/>
    <cellStyle name="Total 2 3 2 4 2 6 4 3" xfId="50076" xr:uid="{00000000-0005-0000-0000-0000A1C40000}"/>
    <cellStyle name="Total 2 3 2 4 2 6 5" xfId="50077" xr:uid="{00000000-0005-0000-0000-0000A2C40000}"/>
    <cellStyle name="Total 2 3 2 4 2 6 5 2" xfId="50078" xr:uid="{00000000-0005-0000-0000-0000A3C40000}"/>
    <cellStyle name="Total 2 3 2 4 2 6 5 3" xfId="50079" xr:uid="{00000000-0005-0000-0000-0000A4C40000}"/>
    <cellStyle name="Total 2 3 2 4 2 6 6" xfId="50080" xr:uid="{00000000-0005-0000-0000-0000A5C40000}"/>
    <cellStyle name="Total 2 3 2 4 2 6 6 2" xfId="50081" xr:uid="{00000000-0005-0000-0000-0000A6C40000}"/>
    <cellStyle name="Total 2 3 2 4 2 6 6 3" xfId="50082" xr:uid="{00000000-0005-0000-0000-0000A7C40000}"/>
    <cellStyle name="Total 2 3 2 4 2 6 7" xfId="50083" xr:uid="{00000000-0005-0000-0000-0000A8C40000}"/>
    <cellStyle name="Total 2 3 2 4 2 6 7 2" xfId="50084" xr:uid="{00000000-0005-0000-0000-0000A9C40000}"/>
    <cellStyle name="Total 2 3 2 4 2 6 7 3" xfId="50085" xr:uid="{00000000-0005-0000-0000-0000AAC40000}"/>
    <cellStyle name="Total 2 3 2 4 2 6 8" xfId="50086" xr:uid="{00000000-0005-0000-0000-0000ABC40000}"/>
    <cellStyle name="Total 2 3 2 4 2 6 8 2" xfId="50087" xr:uid="{00000000-0005-0000-0000-0000ACC40000}"/>
    <cellStyle name="Total 2 3 2 4 2 6 8 3" xfId="50088" xr:uid="{00000000-0005-0000-0000-0000ADC40000}"/>
    <cellStyle name="Total 2 3 2 4 2 6 9" xfId="50089" xr:uid="{00000000-0005-0000-0000-0000AEC40000}"/>
    <cellStyle name="Total 2 3 2 4 2 6 9 2" xfId="50090" xr:uid="{00000000-0005-0000-0000-0000AFC40000}"/>
    <cellStyle name="Total 2 3 2 4 2 6 9 3" xfId="50091" xr:uid="{00000000-0005-0000-0000-0000B0C40000}"/>
    <cellStyle name="Total 2 3 2 4 2 7" xfId="50092" xr:uid="{00000000-0005-0000-0000-0000B1C40000}"/>
    <cellStyle name="Total 2 3 2 4 2 7 10" xfId="50093" xr:uid="{00000000-0005-0000-0000-0000B2C40000}"/>
    <cellStyle name="Total 2 3 2 4 2 7 11" xfId="50094" xr:uid="{00000000-0005-0000-0000-0000B3C40000}"/>
    <cellStyle name="Total 2 3 2 4 2 7 12" xfId="50095" xr:uid="{00000000-0005-0000-0000-0000B4C40000}"/>
    <cellStyle name="Total 2 3 2 4 2 7 2" xfId="50096" xr:uid="{00000000-0005-0000-0000-0000B5C40000}"/>
    <cellStyle name="Total 2 3 2 4 2 7 2 2" xfId="50097" xr:uid="{00000000-0005-0000-0000-0000B6C40000}"/>
    <cellStyle name="Total 2 3 2 4 2 7 2 3" xfId="50098" xr:uid="{00000000-0005-0000-0000-0000B7C40000}"/>
    <cellStyle name="Total 2 3 2 4 2 7 3" xfId="50099" xr:uid="{00000000-0005-0000-0000-0000B8C40000}"/>
    <cellStyle name="Total 2 3 2 4 2 7 3 2" xfId="50100" xr:uid="{00000000-0005-0000-0000-0000B9C40000}"/>
    <cellStyle name="Total 2 3 2 4 2 7 3 3" xfId="50101" xr:uid="{00000000-0005-0000-0000-0000BAC40000}"/>
    <cellStyle name="Total 2 3 2 4 2 7 4" xfId="50102" xr:uid="{00000000-0005-0000-0000-0000BBC40000}"/>
    <cellStyle name="Total 2 3 2 4 2 7 4 2" xfId="50103" xr:uid="{00000000-0005-0000-0000-0000BCC40000}"/>
    <cellStyle name="Total 2 3 2 4 2 7 4 3" xfId="50104" xr:uid="{00000000-0005-0000-0000-0000BDC40000}"/>
    <cellStyle name="Total 2 3 2 4 2 7 5" xfId="50105" xr:uid="{00000000-0005-0000-0000-0000BEC40000}"/>
    <cellStyle name="Total 2 3 2 4 2 7 5 2" xfId="50106" xr:uid="{00000000-0005-0000-0000-0000BFC40000}"/>
    <cellStyle name="Total 2 3 2 4 2 7 5 3" xfId="50107" xr:uid="{00000000-0005-0000-0000-0000C0C40000}"/>
    <cellStyle name="Total 2 3 2 4 2 7 6" xfId="50108" xr:uid="{00000000-0005-0000-0000-0000C1C40000}"/>
    <cellStyle name="Total 2 3 2 4 2 7 6 2" xfId="50109" xr:uid="{00000000-0005-0000-0000-0000C2C40000}"/>
    <cellStyle name="Total 2 3 2 4 2 7 6 3" xfId="50110" xr:uid="{00000000-0005-0000-0000-0000C3C40000}"/>
    <cellStyle name="Total 2 3 2 4 2 7 7" xfId="50111" xr:uid="{00000000-0005-0000-0000-0000C4C40000}"/>
    <cellStyle name="Total 2 3 2 4 2 7 7 2" xfId="50112" xr:uid="{00000000-0005-0000-0000-0000C5C40000}"/>
    <cellStyle name="Total 2 3 2 4 2 7 7 3" xfId="50113" xr:uid="{00000000-0005-0000-0000-0000C6C40000}"/>
    <cellStyle name="Total 2 3 2 4 2 7 8" xfId="50114" xr:uid="{00000000-0005-0000-0000-0000C7C40000}"/>
    <cellStyle name="Total 2 3 2 4 2 7 8 2" xfId="50115" xr:uid="{00000000-0005-0000-0000-0000C8C40000}"/>
    <cellStyle name="Total 2 3 2 4 2 7 8 3" xfId="50116" xr:uid="{00000000-0005-0000-0000-0000C9C40000}"/>
    <cellStyle name="Total 2 3 2 4 2 7 9" xfId="50117" xr:uid="{00000000-0005-0000-0000-0000CAC40000}"/>
    <cellStyle name="Total 2 3 2 4 2 7 9 2" xfId="50118" xr:uid="{00000000-0005-0000-0000-0000CBC40000}"/>
    <cellStyle name="Total 2 3 2 4 2 7 9 3" xfId="50119" xr:uid="{00000000-0005-0000-0000-0000CCC40000}"/>
    <cellStyle name="Total 2 3 2 4 2 8" xfId="50120" xr:uid="{00000000-0005-0000-0000-0000CDC40000}"/>
    <cellStyle name="Total 2 3 2 4 2 8 10" xfId="50121" xr:uid="{00000000-0005-0000-0000-0000CEC40000}"/>
    <cellStyle name="Total 2 3 2 4 2 8 11" xfId="50122" xr:uid="{00000000-0005-0000-0000-0000CFC40000}"/>
    <cellStyle name="Total 2 3 2 4 2 8 12" xfId="50123" xr:uid="{00000000-0005-0000-0000-0000D0C40000}"/>
    <cellStyle name="Total 2 3 2 4 2 8 2" xfId="50124" xr:uid="{00000000-0005-0000-0000-0000D1C40000}"/>
    <cellStyle name="Total 2 3 2 4 2 8 2 2" xfId="50125" xr:uid="{00000000-0005-0000-0000-0000D2C40000}"/>
    <cellStyle name="Total 2 3 2 4 2 8 2 3" xfId="50126" xr:uid="{00000000-0005-0000-0000-0000D3C40000}"/>
    <cellStyle name="Total 2 3 2 4 2 8 3" xfId="50127" xr:uid="{00000000-0005-0000-0000-0000D4C40000}"/>
    <cellStyle name="Total 2 3 2 4 2 8 3 2" xfId="50128" xr:uid="{00000000-0005-0000-0000-0000D5C40000}"/>
    <cellStyle name="Total 2 3 2 4 2 8 3 3" xfId="50129" xr:uid="{00000000-0005-0000-0000-0000D6C40000}"/>
    <cellStyle name="Total 2 3 2 4 2 8 4" xfId="50130" xr:uid="{00000000-0005-0000-0000-0000D7C40000}"/>
    <cellStyle name="Total 2 3 2 4 2 8 4 2" xfId="50131" xr:uid="{00000000-0005-0000-0000-0000D8C40000}"/>
    <cellStyle name="Total 2 3 2 4 2 8 4 3" xfId="50132" xr:uid="{00000000-0005-0000-0000-0000D9C40000}"/>
    <cellStyle name="Total 2 3 2 4 2 8 5" xfId="50133" xr:uid="{00000000-0005-0000-0000-0000DAC40000}"/>
    <cellStyle name="Total 2 3 2 4 2 8 5 2" xfId="50134" xr:uid="{00000000-0005-0000-0000-0000DBC40000}"/>
    <cellStyle name="Total 2 3 2 4 2 8 5 3" xfId="50135" xr:uid="{00000000-0005-0000-0000-0000DCC40000}"/>
    <cellStyle name="Total 2 3 2 4 2 8 6" xfId="50136" xr:uid="{00000000-0005-0000-0000-0000DDC40000}"/>
    <cellStyle name="Total 2 3 2 4 2 8 6 2" xfId="50137" xr:uid="{00000000-0005-0000-0000-0000DEC40000}"/>
    <cellStyle name="Total 2 3 2 4 2 8 6 3" xfId="50138" xr:uid="{00000000-0005-0000-0000-0000DFC40000}"/>
    <cellStyle name="Total 2 3 2 4 2 8 7" xfId="50139" xr:uid="{00000000-0005-0000-0000-0000E0C40000}"/>
    <cellStyle name="Total 2 3 2 4 2 8 7 2" xfId="50140" xr:uid="{00000000-0005-0000-0000-0000E1C40000}"/>
    <cellStyle name="Total 2 3 2 4 2 8 7 3" xfId="50141" xr:uid="{00000000-0005-0000-0000-0000E2C40000}"/>
    <cellStyle name="Total 2 3 2 4 2 8 8" xfId="50142" xr:uid="{00000000-0005-0000-0000-0000E3C40000}"/>
    <cellStyle name="Total 2 3 2 4 2 8 8 2" xfId="50143" xr:uid="{00000000-0005-0000-0000-0000E4C40000}"/>
    <cellStyle name="Total 2 3 2 4 2 8 8 3" xfId="50144" xr:uid="{00000000-0005-0000-0000-0000E5C40000}"/>
    <cellStyle name="Total 2 3 2 4 2 8 9" xfId="50145" xr:uid="{00000000-0005-0000-0000-0000E6C40000}"/>
    <cellStyle name="Total 2 3 2 4 2 8 9 2" xfId="50146" xr:uid="{00000000-0005-0000-0000-0000E7C40000}"/>
    <cellStyle name="Total 2 3 2 4 2 8 9 3" xfId="50147" xr:uid="{00000000-0005-0000-0000-0000E8C40000}"/>
    <cellStyle name="Total 2 3 2 4 2 9" xfId="50148" xr:uid="{00000000-0005-0000-0000-0000E9C40000}"/>
    <cellStyle name="Total 2 3 2 4 2 9 10" xfId="50149" xr:uid="{00000000-0005-0000-0000-0000EAC40000}"/>
    <cellStyle name="Total 2 3 2 4 2 9 11" xfId="50150" xr:uid="{00000000-0005-0000-0000-0000EBC40000}"/>
    <cellStyle name="Total 2 3 2 4 2 9 12" xfId="50151" xr:uid="{00000000-0005-0000-0000-0000ECC40000}"/>
    <cellStyle name="Total 2 3 2 4 2 9 2" xfId="50152" xr:uid="{00000000-0005-0000-0000-0000EDC40000}"/>
    <cellStyle name="Total 2 3 2 4 2 9 2 2" xfId="50153" xr:uid="{00000000-0005-0000-0000-0000EEC40000}"/>
    <cellStyle name="Total 2 3 2 4 2 9 2 3" xfId="50154" xr:uid="{00000000-0005-0000-0000-0000EFC40000}"/>
    <cellStyle name="Total 2 3 2 4 2 9 3" xfId="50155" xr:uid="{00000000-0005-0000-0000-0000F0C40000}"/>
    <cellStyle name="Total 2 3 2 4 2 9 3 2" xfId="50156" xr:uid="{00000000-0005-0000-0000-0000F1C40000}"/>
    <cellStyle name="Total 2 3 2 4 2 9 3 3" xfId="50157" xr:uid="{00000000-0005-0000-0000-0000F2C40000}"/>
    <cellStyle name="Total 2 3 2 4 2 9 4" xfId="50158" xr:uid="{00000000-0005-0000-0000-0000F3C40000}"/>
    <cellStyle name="Total 2 3 2 4 2 9 4 2" xfId="50159" xr:uid="{00000000-0005-0000-0000-0000F4C40000}"/>
    <cellStyle name="Total 2 3 2 4 2 9 4 3" xfId="50160" xr:uid="{00000000-0005-0000-0000-0000F5C40000}"/>
    <cellStyle name="Total 2 3 2 4 2 9 5" xfId="50161" xr:uid="{00000000-0005-0000-0000-0000F6C40000}"/>
    <cellStyle name="Total 2 3 2 4 2 9 5 2" xfId="50162" xr:uid="{00000000-0005-0000-0000-0000F7C40000}"/>
    <cellStyle name="Total 2 3 2 4 2 9 5 3" xfId="50163" xr:uid="{00000000-0005-0000-0000-0000F8C40000}"/>
    <cellStyle name="Total 2 3 2 4 2 9 6" xfId="50164" xr:uid="{00000000-0005-0000-0000-0000F9C40000}"/>
    <cellStyle name="Total 2 3 2 4 2 9 6 2" xfId="50165" xr:uid="{00000000-0005-0000-0000-0000FAC40000}"/>
    <cellStyle name="Total 2 3 2 4 2 9 6 3" xfId="50166" xr:uid="{00000000-0005-0000-0000-0000FBC40000}"/>
    <cellStyle name="Total 2 3 2 4 2 9 7" xfId="50167" xr:uid="{00000000-0005-0000-0000-0000FCC40000}"/>
    <cellStyle name="Total 2 3 2 4 2 9 7 2" xfId="50168" xr:uid="{00000000-0005-0000-0000-0000FDC40000}"/>
    <cellStyle name="Total 2 3 2 4 2 9 7 3" xfId="50169" xr:uid="{00000000-0005-0000-0000-0000FEC40000}"/>
    <cellStyle name="Total 2 3 2 4 2 9 8" xfId="50170" xr:uid="{00000000-0005-0000-0000-0000FFC40000}"/>
    <cellStyle name="Total 2 3 2 4 2 9 8 2" xfId="50171" xr:uid="{00000000-0005-0000-0000-000000C50000}"/>
    <cellStyle name="Total 2 3 2 4 2 9 8 3" xfId="50172" xr:uid="{00000000-0005-0000-0000-000001C50000}"/>
    <cellStyle name="Total 2 3 2 4 2 9 9" xfId="50173" xr:uid="{00000000-0005-0000-0000-000002C50000}"/>
    <cellStyle name="Total 2 3 2 4 2 9 9 2" xfId="50174" xr:uid="{00000000-0005-0000-0000-000003C50000}"/>
    <cellStyle name="Total 2 3 2 4 2 9 9 3" xfId="50175" xr:uid="{00000000-0005-0000-0000-000004C50000}"/>
    <cellStyle name="Total 2 3 2 4 3" xfId="50176" xr:uid="{00000000-0005-0000-0000-000005C50000}"/>
    <cellStyle name="Total 2 3 2 4 3 10" xfId="50177" xr:uid="{00000000-0005-0000-0000-000006C50000}"/>
    <cellStyle name="Total 2 3 2 4 3 10 2" xfId="50178" xr:uid="{00000000-0005-0000-0000-000007C50000}"/>
    <cellStyle name="Total 2 3 2 4 3 10 3" xfId="50179" xr:uid="{00000000-0005-0000-0000-000008C50000}"/>
    <cellStyle name="Total 2 3 2 4 3 11" xfId="50180" xr:uid="{00000000-0005-0000-0000-000009C50000}"/>
    <cellStyle name="Total 2 3 2 4 3 12" xfId="50181" xr:uid="{00000000-0005-0000-0000-00000AC50000}"/>
    <cellStyle name="Total 2 3 2 4 3 2" xfId="50182" xr:uid="{00000000-0005-0000-0000-00000BC50000}"/>
    <cellStyle name="Total 2 3 2 4 3 2 2" xfId="50183" xr:uid="{00000000-0005-0000-0000-00000CC50000}"/>
    <cellStyle name="Total 2 3 2 4 3 2 3" xfId="50184" xr:uid="{00000000-0005-0000-0000-00000DC50000}"/>
    <cellStyle name="Total 2 3 2 4 3 3" xfId="50185" xr:uid="{00000000-0005-0000-0000-00000EC50000}"/>
    <cellStyle name="Total 2 3 2 4 3 3 2" xfId="50186" xr:uid="{00000000-0005-0000-0000-00000FC50000}"/>
    <cellStyle name="Total 2 3 2 4 3 3 3" xfId="50187" xr:uid="{00000000-0005-0000-0000-000010C50000}"/>
    <cellStyle name="Total 2 3 2 4 3 4" xfId="50188" xr:uid="{00000000-0005-0000-0000-000011C50000}"/>
    <cellStyle name="Total 2 3 2 4 3 4 2" xfId="50189" xr:uid="{00000000-0005-0000-0000-000012C50000}"/>
    <cellStyle name="Total 2 3 2 4 3 4 3" xfId="50190" xr:uid="{00000000-0005-0000-0000-000013C50000}"/>
    <cellStyle name="Total 2 3 2 4 3 5" xfId="50191" xr:uid="{00000000-0005-0000-0000-000014C50000}"/>
    <cellStyle name="Total 2 3 2 4 3 5 2" xfId="50192" xr:uid="{00000000-0005-0000-0000-000015C50000}"/>
    <cellStyle name="Total 2 3 2 4 3 5 3" xfId="50193" xr:uid="{00000000-0005-0000-0000-000016C50000}"/>
    <cellStyle name="Total 2 3 2 4 3 6" xfId="50194" xr:uid="{00000000-0005-0000-0000-000017C50000}"/>
    <cellStyle name="Total 2 3 2 4 3 6 2" xfId="50195" xr:uid="{00000000-0005-0000-0000-000018C50000}"/>
    <cellStyle name="Total 2 3 2 4 3 6 3" xfId="50196" xr:uid="{00000000-0005-0000-0000-000019C50000}"/>
    <cellStyle name="Total 2 3 2 4 3 7" xfId="50197" xr:uid="{00000000-0005-0000-0000-00001AC50000}"/>
    <cellStyle name="Total 2 3 2 4 3 7 2" xfId="50198" xr:uid="{00000000-0005-0000-0000-00001BC50000}"/>
    <cellStyle name="Total 2 3 2 4 3 7 3" xfId="50199" xr:uid="{00000000-0005-0000-0000-00001CC50000}"/>
    <cellStyle name="Total 2 3 2 4 3 8" xfId="50200" xr:uid="{00000000-0005-0000-0000-00001DC50000}"/>
    <cellStyle name="Total 2 3 2 4 3 8 2" xfId="50201" xr:uid="{00000000-0005-0000-0000-00001EC50000}"/>
    <cellStyle name="Total 2 3 2 4 3 8 3" xfId="50202" xr:uid="{00000000-0005-0000-0000-00001FC50000}"/>
    <cellStyle name="Total 2 3 2 4 3 9" xfId="50203" xr:uid="{00000000-0005-0000-0000-000020C50000}"/>
    <cellStyle name="Total 2 3 2 4 3 9 2" xfId="50204" xr:uid="{00000000-0005-0000-0000-000021C50000}"/>
    <cellStyle name="Total 2 3 2 4 3 9 3" xfId="50205" xr:uid="{00000000-0005-0000-0000-000022C50000}"/>
    <cellStyle name="Total 2 3 2 4 4" xfId="50206" xr:uid="{00000000-0005-0000-0000-000023C50000}"/>
    <cellStyle name="Total 2 3 2 4 4 10" xfId="50207" xr:uid="{00000000-0005-0000-0000-000024C50000}"/>
    <cellStyle name="Total 2 3 2 4 4 10 2" xfId="50208" xr:uid="{00000000-0005-0000-0000-000025C50000}"/>
    <cellStyle name="Total 2 3 2 4 4 10 3" xfId="50209" xr:uid="{00000000-0005-0000-0000-000026C50000}"/>
    <cellStyle name="Total 2 3 2 4 4 11" xfId="50210" xr:uid="{00000000-0005-0000-0000-000027C50000}"/>
    <cellStyle name="Total 2 3 2 4 4 12" xfId="50211" xr:uid="{00000000-0005-0000-0000-000028C50000}"/>
    <cellStyle name="Total 2 3 2 4 4 2" xfId="50212" xr:uid="{00000000-0005-0000-0000-000029C50000}"/>
    <cellStyle name="Total 2 3 2 4 4 2 2" xfId="50213" xr:uid="{00000000-0005-0000-0000-00002AC50000}"/>
    <cellStyle name="Total 2 3 2 4 4 2 3" xfId="50214" xr:uid="{00000000-0005-0000-0000-00002BC50000}"/>
    <cellStyle name="Total 2 3 2 4 4 3" xfId="50215" xr:uid="{00000000-0005-0000-0000-00002CC50000}"/>
    <cellStyle name="Total 2 3 2 4 4 3 2" xfId="50216" xr:uid="{00000000-0005-0000-0000-00002DC50000}"/>
    <cellStyle name="Total 2 3 2 4 4 3 3" xfId="50217" xr:uid="{00000000-0005-0000-0000-00002EC50000}"/>
    <cellStyle name="Total 2 3 2 4 4 4" xfId="50218" xr:uid="{00000000-0005-0000-0000-00002FC50000}"/>
    <cellStyle name="Total 2 3 2 4 4 4 2" xfId="50219" xr:uid="{00000000-0005-0000-0000-000030C50000}"/>
    <cellStyle name="Total 2 3 2 4 4 4 3" xfId="50220" xr:uid="{00000000-0005-0000-0000-000031C50000}"/>
    <cellStyle name="Total 2 3 2 4 4 5" xfId="50221" xr:uid="{00000000-0005-0000-0000-000032C50000}"/>
    <cellStyle name="Total 2 3 2 4 4 5 2" xfId="50222" xr:uid="{00000000-0005-0000-0000-000033C50000}"/>
    <cellStyle name="Total 2 3 2 4 4 5 3" xfId="50223" xr:uid="{00000000-0005-0000-0000-000034C50000}"/>
    <cellStyle name="Total 2 3 2 4 4 6" xfId="50224" xr:uid="{00000000-0005-0000-0000-000035C50000}"/>
    <cellStyle name="Total 2 3 2 4 4 6 2" xfId="50225" xr:uid="{00000000-0005-0000-0000-000036C50000}"/>
    <cellStyle name="Total 2 3 2 4 4 6 3" xfId="50226" xr:uid="{00000000-0005-0000-0000-000037C50000}"/>
    <cellStyle name="Total 2 3 2 4 4 7" xfId="50227" xr:uid="{00000000-0005-0000-0000-000038C50000}"/>
    <cellStyle name="Total 2 3 2 4 4 7 2" xfId="50228" xr:uid="{00000000-0005-0000-0000-000039C50000}"/>
    <cellStyle name="Total 2 3 2 4 4 7 3" xfId="50229" xr:uid="{00000000-0005-0000-0000-00003AC50000}"/>
    <cellStyle name="Total 2 3 2 4 4 8" xfId="50230" xr:uid="{00000000-0005-0000-0000-00003BC50000}"/>
    <cellStyle name="Total 2 3 2 4 4 8 2" xfId="50231" xr:uid="{00000000-0005-0000-0000-00003CC50000}"/>
    <cellStyle name="Total 2 3 2 4 4 8 3" xfId="50232" xr:uid="{00000000-0005-0000-0000-00003DC50000}"/>
    <cellStyle name="Total 2 3 2 4 4 9" xfId="50233" xr:uid="{00000000-0005-0000-0000-00003EC50000}"/>
    <cellStyle name="Total 2 3 2 4 4 9 2" xfId="50234" xr:uid="{00000000-0005-0000-0000-00003FC50000}"/>
    <cellStyle name="Total 2 3 2 4 4 9 3" xfId="50235" xr:uid="{00000000-0005-0000-0000-000040C50000}"/>
    <cellStyle name="Total 2 3 2 4 5" xfId="50236" xr:uid="{00000000-0005-0000-0000-000041C50000}"/>
    <cellStyle name="Total 2 3 2 4 5 10" xfId="50237" xr:uid="{00000000-0005-0000-0000-000042C50000}"/>
    <cellStyle name="Total 2 3 2 4 5 10 2" xfId="50238" xr:uid="{00000000-0005-0000-0000-000043C50000}"/>
    <cellStyle name="Total 2 3 2 4 5 10 3" xfId="50239" xr:uid="{00000000-0005-0000-0000-000044C50000}"/>
    <cellStyle name="Total 2 3 2 4 5 11" xfId="50240" xr:uid="{00000000-0005-0000-0000-000045C50000}"/>
    <cellStyle name="Total 2 3 2 4 5 12" xfId="50241" xr:uid="{00000000-0005-0000-0000-000046C50000}"/>
    <cellStyle name="Total 2 3 2 4 5 2" xfId="50242" xr:uid="{00000000-0005-0000-0000-000047C50000}"/>
    <cellStyle name="Total 2 3 2 4 5 2 2" xfId="50243" xr:uid="{00000000-0005-0000-0000-000048C50000}"/>
    <cellStyle name="Total 2 3 2 4 5 2 3" xfId="50244" xr:uid="{00000000-0005-0000-0000-000049C50000}"/>
    <cellStyle name="Total 2 3 2 4 5 3" xfId="50245" xr:uid="{00000000-0005-0000-0000-00004AC50000}"/>
    <cellStyle name="Total 2 3 2 4 5 3 2" xfId="50246" xr:uid="{00000000-0005-0000-0000-00004BC50000}"/>
    <cellStyle name="Total 2 3 2 4 5 3 3" xfId="50247" xr:uid="{00000000-0005-0000-0000-00004CC50000}"/>
    <cellStyle name="Total 2 3 2 4 5 4" xfId="50248" xr:uid="{00000000-0005-0000-0000-00004DC50000}"/>
    <cellStyle name="Total 2 3 2 4 5 4 2" xfId="50249" xr:uid="{00000000-0005-0000-0000-00004EC50000}"/>
    <cellStyle name="Total 2 3 2 4 5 4 3" xfId="50250" xr:uid="{00000000-0005-0000-0000-00004FC50000}"/>
    <cellStyle name="Total 2 3 2 4 5 5" xfId="50251" xr:uid="{00000000-0005-0000-0000-000050C50000}"/>
    <cellStyle name="Total 2 3 2 4 5 5 2" xfId="50252" xr:uid="{00000000-0005-0000-0000-000051C50000}"/>
    <cellStyle name="Total 2 3 2 4 5 5 3" xfId="50253" xr:uid="{00000000-0005-0000-0000-000052C50000}"/>
    <cellStyle name="Total 2 3 2 4 5 6" xfId="50254" xr:uid="{00000000-0005-0000-0000-000053C50000}"/>
    <cellStyle name="Total 2 3 2 4 5 6 2" xfId="50255" xr:uid="{00000000-0005-0000-0000-000054C50000}"/>
    <cellStyle name="Total 2 3 2 4 5 6 3" xfId="50256" xr:uid="{00000000-0005-0000-0000-000055C50000}"/>
    <cellStyle name="Total 2 3 2 4 5 7" xfId="50257" xr:uid="{00000000-0005-0000-0000-000056C50000}"/>
    <cellStyle name="Total 2 3 2 4 5 7 2" xfId="50258" xr:uid="{00000000-0005-0000-0000-000057C50000}"/>
    <cellStyle name="Total 2 3 2 4 5 7 3" xfId="50259" xr:uid="{00000000-0005-0000-0000-000058C50000}"/>
    <cellStyle name="Total 2 3 2 4 5 8" xfId="50260" xr:uid="{00000000-0005-0000-0000-000059C50000}"/>
    <cellStyle name="Total 2 3 2 4 5 8 2" xfId="50261" xr:uid="{00000000-0005-0000-0000-00005AC50000}"/>
    <cellStyle name="Total 2 3 2 4 5 8 3" xfId="50262" xr:uid="{00000000-0005-0000-0000-00005BC50000}"/>
    <cellStyle name="Total 2 3 2 4 5 9" xfId="50263" xr:uid="{00000000-0005-0000-0000-00005CC50000}"/>
    <cellStyle name="Total 2 3 2 4 5 9 2" xfId="50264" xr:uid="{00000000-0005-0000-0000-00005DC50000}"/>
    <cellStyle name="Total 2 3 2 4 5 9 3" xfId="50265" xr:uid="{00000000-0005-0000-0000-00005EC50000}"/>
    <cellStyle name="Total 2 3 2 4 6" xfId="50266" xr:uid="{00000000-0005-0000-0000-00005FC50000}"/>
    <cellStyle name="Total 2 3 2 4 6 2" xfId="50267" xr:uid="{00000000-0005-0000-0000-000060C50000}"/>
    <cellStyle name="Total 2 3 2 4 6 2 2" xfId="50268" xr:uid="{00000000-0005-0000-0000-000061C50000}"/>
    <cellStyle name="Total 2 3 2 4 6 2 3" xfId="50269" xr:uid="{00000000-0005-0000-0000-000062C50000}"/>
    <cellStyle name="Total 2 3 2 4 6 2 4" xfId="50270" xr:uid="{00000000-0005-0000-0000-000063C50000}"/>
    <cellStyle name="Total 2 3 2 4 6 3" xfId="50271" xr:uid="{00000000-0005-0000-0000-000064C50000}"/>
    <cellStyle name="Total 2 3 2 4 6 4" xfId="50272" xr:uid="{00000000-0005-0000-0000-000065C50000}"/>
    <cellStyle name="Total 2 3 2 4 7" xfId="50273" xr:uid="{00000000-0005-0000-0000-000066C50000}"/>
    <cellStyle name="Total 2 3 2 4 7 2" xfId="50274" xr:uid="{00000000-0005-0000-0000-000067C50000}"/>
    <cellStyle name="Total 2 3 2 4 7 2 2" xfId="50275" xr:uid="{00000000-0005-0000-0000-000068C50000}"/>
    <cellStyle name="Total 2 3 2 4 7 2 3" xfId="50276" xr:uid="{00000000-0005-0000-0000-000069C50000}"/>
    <cellStyle name="Total 2 3 2 4 7 2 4" xfId="50277" xr:uid="{00000000-0005-0000-0000-00006AC50000}"/>
    <cellStyle name="Total 2 3 2 4 7 3" xfId="50278" xr:uid="{00000000-0005-0000-0000-00006BC50000}"/>
    <cellStyle name="Total 2 3 2 4 7 4" xfId="50279" xr:uid="{00000000-0005-0000-0000-00006CC50000}"/>
    <cellStyle name="Total 2 3 2 4 8" xfId="50280" xr:uid="{00000000-0005-0000-0000-00006DC50000}"/>
    <cellStyle name="Total 2 3 2 4 8 2" xfId="50281" xr:uid="{00000000-0005-0000-0000-00006EC50000}"/>
    <cellStyle name="Total 2 3 2 4 8 2 2" xfId="50282" xr:uid="{00000000-0005-0000-0000-00006FC50000}"/>
    <cellStyle name="Total 2 3 2 4 8 2 3" xfId="50283" xr:uid="{00000000-0005-0000-0000-000070C50000}"/>
    <cellStyle name="Total 2 3 2 4 8 2 4" xfId="50284" xr:uid="{00000000-0005-0000-0000-000071C50000}"/>
    <cellStyle name="Total 2 3 2 4 8 3" xfId="50285" xr:uid="{00000000-0005-0000-0000-000072C50000}"/>
    <cellStyle name="Total 2 3 2 4 8 4" xfId="50286" xr:uid="{00000000-0005-0000-0000-000073C50000}"/>
    <cellStyle name="Total 2 3 2 4 9" xfId="50287" xr:uid="{00000000-0005-0000-0000-000074C50000}"/>
    <cellStyle name="Total 2 3 2 4 9 2" xfId="50288" xr:uid="{00000000-0005-0000-0000-000075C50000}"/>
    <cellStyle name="Total 2 3 2 4 9 3" xfId="50289" xr:uid="{00000000-0005-0000-0000-000076C50000}"/>
    <cellStyle name="Total 2 3 2 5" xfId="438" xr:uid="{00000000-0005-0000-0000-000077C50000}"/>
    <cellStyle name="Total 2 3 2 5 10" xfId="50290" xr:uid="{00000000-0005-0000-0000-000078C50000}"/>
    <cellStyle name="Total 2 3 2 5 10 2" xfId="50291" xr:uid="{00000000-0005-0000-0000-000079C50000}"/>
    <cellStyle name="Total 2 3 2 5 10 3" xfId="50292" xr:uid="{00000000-0005-0000-0000-00007AC50000}"/>
    <cellStyle name="Total 2 3 2 5 11" xfId="58331" xr:uid="{00000000-0005-0000-0000-00007BC50000}"/>
    <cellStyle name="Total 2 3 2 5 2" xfId="50293" xr:uid="{00000000-0005-0000-0000-00007CC50000}"/>
    <cellStyle name="Total 2 3 2 5 2 10" xfId="50294" xr:uid="{00000000-0005-0000-0000-00007DC50000}"/>
    <cellStyle name="Total 2 3 2 5 2 10 10" xfId="50295" xr:uid="{00000000-0005-0000-0000-00007EC50000}"/>
    <cellStyle name="Total 2 3 2 5 2 10 11" xfId="50296" xr:uid="{00000000-0005-0000-0000-00007FC50000}"/>
    <cellStyle name="Total 2 3 2 5 2 10 12" xfId="50297" xr:uid="{00000000-0005-0000-0000-000080C50000}"/>
    <cellStyle name="Total 2 3 2 5 2 10 2" xfId="50298" xr:uid="{00000000-0005-0000-0000-000081C50000}"/>
    <cellStyle name="Total 2 3 2 5 2 10 2 2" xfId="50299" xr:uid="{00000000-0005-0000-0000-000082C50000}"/>
    <cellStyle name="Total 2 3 2 5 2 10 2 3" xfId="50300" xr:uid="{00000000-0005-0000-0000-000083C50000}"/>
    <cellStyle name="Total 2 3 2 5 2 10 3" xfId="50301" xr:uid="{00000000-0005-0000-0000-000084C50000}"/>
    <cellStyle name="Total 2 3 2 5 2 10 3 2" xfId="50302" xr:uid="{00000000-0005-0000-0000-000085C50000}"/>
    <cellStyle name="Total 2 3 2 5 2 10 3 3" xfId="50303" xr:uid="{00000000-0005-0000-0000-000086C50000}"/>
    <cellStyle name="Total 2 3 2 5 2 10 4" xfId="50304" xr:uid="{00000000-0005-0000-0000-000087C50000}"/>
    <cellStyle name="Total 2 3 2 5 2 10 4 2" xfId="50305" xr:uid="{00000000-0005-0000-0000-000088C50000}"/>
    <cellStyle name="Total 2 3 2 5 2 10 4 3" xfId="50306" xr:uid="{00000000-0005-0000-0000-000089C50000}"/>
    <cellStyle name="Total 2 3 2 5 2 10 5" xfId="50307" xr:uid="{00000000-0005-0000-0000-00008AC50000}"/>
    <cellStyle name="Total 2 3 2 5 2 10 5 2" xfId="50308" xr:uid="{00000000-0005-0000-0000-00008BC50000}"/>
    <cellStyle name="Total 2 3 2 5 2 10 5 3" xfId="50309" xr:uid="{00000000-0005-0000-0000-00008CC50000}"/>
    <cellStyle name="Total 2 3 2 5 2 10 6" xfId="50310" xr:uid="{00000000-0005-0000-0000-00008DC50000}"/>
    <cellStyle name="Total 2 3 2 5 2 10 6 2" xfId="50311" xr:uid="{00000000-0005-0000-0000-00008EC50000}"/>
    <cellStyle name="Total 2 3 2 5 2 10 6 3" xfId="50312" xr:uid="{00000000-0005-0000-0000-00008FC50000}"/>
    <cellStyle name="Total 2 3 2 5 2 10 7" xfId="50313" xr:uid="{00000000-0005-0000-0000-000090C50000}"/>
    <cellStyle name="Total 2 3 2 5 2 10 7 2" xfId="50314" xr:uid="{00000000-0005-0000-0000-000091C50000}"/>
    <cellStyle name="Total 2 3 2 5 2 10 7 3" xfId="50315" xr:uid="{00000000-0005-0000-0000-000092C50000}"/>
    <cellStyle name="Total 2 3 2 5 2 10 8" xfId="50316" xr:uid="{00000000-0005-0000-0000-000093C50000}"/>
    <cellStyle name="Total 2 3 2 5 2 10 8 2" xfId="50317" xr:uid="{00000000-0005-0000-0000-000094C50000}"/>
    <cellStyle name="Total 2 3 2 5 2 10 8 3" xfId="50318" xr:uid="{00000000-0005-0000-0000-000095C50000}"/>
    <cellStyle name="Total 2 3 2 5 2 10 9" xfId="50319" xr:uid="{00000000-0005-0000-0000-000096C50000}"/>
    <cellStyle name="Total 2 3 2 5 2 10 9 2" xfId="50320" xr:uid="{00000000-0005-0000-0000-000097C50000}"/>
    <cellStyle name="Total 2 3 2 5 2 10 9 3" xfId="50321" xr:uid="{00000000-0005-0000-0000-000098C50000}"/>
    <cellStyle name="Total 2 3 2 5 2 11" xfId="50322" xr:uid="{00000000-0005-0000-0000-000099C50000}"/>
    <cellStyle name="Total 2 3 2 5 2 11 2" xfId="50323" xr:uid="{00000000-0005-0000-0000-00009AC50000}"/>
    <cellStyle name="Total 2 3 2 5 2 11 3" xfId="50324" xr:uid="{00000000-0005-0000-0000-00009BC50000}"/>
    <cellStyle name="Total 2 3 2 5 2 12" xfId="50325" xr:uid="{00000000-0005-0000-0000-00009CC50000}"/>
    <cellStyle name="Total 2 3 2 5 2 12 2" xfId="50326" xr:uid="{00000000-0005-0000-0000-00009DC50000}"/>
    <cellStyle name="Total 2 3 2 5 2 12 3" xfId="50327" xr:uid="{00000000-0005-0000-0000-00009EC50000}"/>
    <cellStyle name="Total 2 3 2 5 2 13" xfId="50328" xr:uid="{00000000-0005-0000-0000-00009FC50000}"/>
    <cellStyle name="Total 2 3 2 5 2 13 2" xfId="50329" xr:uid="{00000000-0005-0000-0000-0000A0C50000}"/>
    <cellStyle name="Total 2 3 2 5 2 13 3" xfId="50330" xr:uid="{00000000-0005-0000-0000-0000A1C50000}"/>
    <cellStyle name="Total 2 3 2 5 2 14" xfId="50331" xr:uid="{00000000-0005-0000-0000-0000A2C50000}"/>
    <cellStyle name="Total 2 3 2 5 2 14 2" xfId="50332" xr:uid="{00000000-0005-0000-0000-0000A3C50000}"/>
    <cellStyle name="Total 2 3 2 5 2 14 3" xfId="50333" xr:uid="{00000000-0005-0000-0000-0000A4C50000}"/>
    <cellStyle name="Total 2 3 2 5 2 15" xfId="50334" xr:uid="{00000000-0005-0000-0000-0000A5C50000}"/>
    <cellStyle name="Total 2 3 2 5 2 15 2" xfId="50335" xr:uid="{00000000-0005-0000-0000-0000A6C50000}"/>
    <cellStyle name="Total 2 3 2 5 2 15 3" xfId="50336" xr:uid="{00000000-0005-0000-0000-0000A7C50000}"/>
    <cellStyle name="Total 2 3 2 5 2 16" xfId="50337" xr:uid="{00000000-0005-0000-0000-0000A8C50000}"/>
    <cellStyle name="Total 2 3 2 5 2 16 2" xfId="50338" xr:uid="{00000000-0005-0000-0000-0000A9C50000}"/>
    <cellStyle name="Total 2 3 2 5 2 16 3" xfId="50339" xr:uid="{00000000-0005-0000-0000-0000AAC50000}"/>
    <cellStyle name="Total 2 3 2 5 2 17" xfId="50340" xr:uid="{00000000-0005-0000-0000-0000ABC50000}"/>
    <cellStyle name="Total 2 3 2 5 2 17 2" xfId="50341" xr:uid="{00000000-0005-0000-0000-0000ACC50000}"/>
    <cellStyle name="Total 2 3 2 5 2 17 3" xfId="50342" xr:uid="{00000000-0005-0000-0000-0000ADC50000}"/>
    <cellStyle name="Total 2 3 2 5 2 18" xfId="50343" xr:uid="{00000000-0005-0000-0000-0000AEC50000}"/>
    <cellStyle name="Total 2 3 2 5 2 18 2" xfId="50344" xr:uid="{00000000-0005-0000-0000-0000AFC50000}"/>
    <cellStyle name="Total 2 3 2 5 2 18 3" xfId="50345" xr:uid="{00000000-0005-0000-0000-0000B0C50000}"/>
    <cellStyle name="Total 2 3 2 5 2 19" xfId="50346" xr:uid="{00000000-0005-0000-0000-0000B1C50000}"/>
    <cellStyle name="Total 2 3 2 5 2 19 2" xfId="50347" xr:uid="{00000000-0005-0000-0000-0000B2C50000}"/>
    <cellStyle name="Total 2 3 2 5 2 19 3" xfId="50348" xr:uid="{00000000-0005-0000-0000-0000B3C50000}"/>
    <cellStyle name="Total 2 3 2 5 2 2" xfId="50349" xr:uid="{00000000-0005-0000-0000-0000B4C50000}"/>
    <cellStyle name="Total 2 3 2 5 2 2 10" xfId="50350" xr:uid="{00000000-0005-0000-0000-0000B5C50000}"/>
    <cellStyle name="Total 2 3 2 5 2 2 11" xfId="50351" xr:uid="{00000000-0005-0000-0000-0000B6C50000}"/>
    <cellStyle name="Total 2 3 2 5 2 2 12" xfId="50352" xr:uid="{00000000-0005-0000-0000-0000B7C50000}"/>
    <cellStyle name="Total 2 3 2 5 2 2 2" xfId="50353" xr:uid="{00000000-0005-0000-0000-0000B8C50000}"/>
    <cellStyle name="Total 2 3 2 5 2 2 2 2" xfId="50354" xr:uid="{00000000-0005-0000-0000-0000B9C50000}"/>
    <cellStyle name="Total 2 3 2 5 2 2 2 3" xfId="50355" xr:uid="{00000000-0005-0000-0000-0000BAC50000}"/>
    <cellStyle name="Total 2 3 2 5 2 2 3" xfId="50356" xr:uid="{00000000-0005-0000-0000-0000BBC50000}"/>
    <cellStyle name="Total 2 3 2 5 2 2 3 2" xfId="50357" xr:uid="{00000000-0005-0000-0000-0000BCC50000}"/>
    <cellStyle name="Total 2 3 2 5 2 2 3 3" xfId="50358" xr:uid="{00000000-0005-0000-0000-0000BDC50000}"/>
    <cellStyle name="Total 2 3 2 5 2 2 4" xfId="50359" xr:uid="{00000000-0005-0000-0000-0000BEC50000}"/>
    <cellStyle name="Total 2 3 2 5 2 2 4 2" xfId="50360" xr:uid="{00000000-0005-0000-0000-0000BFC50000}"/>
    <cellStyle name="Total 2 3 2 5 2 2 4 3" xfId="50361" xr:uid="{00000000-0005-0000-0000-0000C0C50000}"/>
    <cellStyle name="Total 2 3 2 5 2 2 5" xfId="50362" xr:uid="{00000000-0005-0000-0000-0000C1C50000}"/>
    <cellStyle name="Total 2 3 2 5 2 2 5 2" xfId="50363" xr:uid="{00000000-0005-0000-0000-0000C2C50000}"/>
    <cellStyle name="Total 2 3 2 5 2 2 5 3" xfId="50364" xr:uid="{00000000-0005-0000-0000-0000C3C50000}"/>
    <cellStyle name="Total 2 3 2 5 2 2 6" xfId="50365" xr:uid="{00000000-0005-0000-0000-0000C4C50000}"/>
    <cellStyle name="Total 2 3 2 5 2 2 6 2" xfId="50366" xr:uid="{00000000-0005-0000-0000-0000C5C50000}"/>
    <cellStyle name="Total 2 3 2 5 2 2 6 3" xfId="50367" xr:uid="{00000000-0005-0000-0000-0000C6C50000}"/>
    <cellStyle name="Total 2 3 2 5 2 2 7" xfId="50368" xr:uid="{00000000-0005-0000-0000-0000C7C50000}"/>
    <cellStyle name="Total 2 3 2 5 2 2 7 2" xfId="50369" xr:uid="{00000000-0005-0000-0000-0000C8C50000}"/>
    <cellStyle name="Total 2 3 2 5 2 2 7 3" xfId="50370" xr:uid="{00000000-0005-0000-0000-0000C9C50000}"/>
    <cellStyle name="Total 2 3 2 5 2 2 8" xfId="50371" xr:uid="{00000000-0005-0000-0000-0000CAC50000}"/>
    <cellStyle name="Total 2 3 2 5 2 2 8 2" xfId="50372" xr:uid="{00000000-0005-0000-0000-0000CBC50000}"/>
    <cellStyle name="Total 2 3 2 5 2 2 8 3" xfId="50373" xr:uid="{00000000-0005-0000-0000-0000CCC50000}"/>
    <cellStyle name="Total 2 3 2 5 2 2 9" xfId="50374" xr:uid="{00000000-0005-0000-0000-0000CDC50000}"/>
    <cellStyle name="Total 2 3 2 5 2 2 9 2" xfId="50375" xr:uid="{00000000-0005-0000-0000-0000CEC50000}"/>
    <cellStyle name="Total 2 3 2 5 2 2 9 3" xfId="50376" xr:uid="{00000000-0005-0000-0000-0000CFC50000}"/>
    <cellStyle name="Total 2 3 2 5 2 20" xfId="50377" xr:uid="{00000000-0005-0000-0000-0000D0C50000}"/>
    <cellStyle name="Total 2 3 2 5 2 21" xfId="50378" xr:uid="{00000000-0005-0000-0000-0000D1C50000}"/>
    <cellStyle name="Total 2 3 2 5 2 3" xfId="50379" xr:uid="{00000000-0005-0000-0000-0000D2C50000}"/>
    <cellStyle name="Total 2 3 2 5 2 3 10" xfId="50380" xr:uid="{00000000-0005-0000-0000-0000D3C50000}"/>
    <cellStyle name="Total 2 3 2 5 2 3 11" xfId="50381" xr:uid="{00000000-0005-0000-0000-0000D4C50000}"/>
    <cellStyle name="Total 2 3 2 5 2 3 12" xfId="50382" xr:uid="{00000000-0005-0000-0000-0000D5C50000}"/>
    <cellStyle name="Total 2 3 2 5 2 3 2" xfId="50383" xr:uid="{00000000-0005-0000-0000-0000D6C50000}"/>
    <cellStyle name="Total 2 3 2 5 2 3 2 2" xfId="50384" xr:uid="{00000000-0005-0000-0000-0000D7C50000}"/>
    <cellStyle name="Total 2 3 2 5 2 3 2 3" xfId="50385" xr:uid="{00000000-0005-0000-0000-0000D8C50000}"/>
    <cellStyle name="Total 2 3 2 5 2 3 3" xfId="50386" xr:uid="{00000000-0005-0000-0000-0000D9C50000}"/>
    <cellStyle name="Total 2 3 2 5 2 3 3 2" xfId="50387" xr:uid="{00000000-0005-0000-0000-0000DAC50000}"/>
    <cellStyle name="Total 2 3 2 5 2 3 3 3" xfId="50388" xr:uid="{00000000-0005-0000-0000-0000DBC50000}"/>
    <cellStyle name="Total 2 3 2 5 2 3 4" xfId="50389" xr:uid="{00000000-0005-0000-0000-0000DCC50000}"/>
    <cellStyle name="Total 2 3 2 5 2 3 4 2" xfId="50390" xr:uid="{00000000-0005-0000-0000-0000DDC50000}"/>
    <cellStyle name="Total 2 3 2 5 2 3 4 3" xfId="50391" xr:uid="{00000000-0005-0000-0000-0000DEC50000}"/>
    <cellStyle name="Total 2 3 2 5 2 3 5" xfId="50392" xr:uid="{00000000-0005-0000-0000-0000DFC50000}"/>
    <cellStyle name="Total 2 3 2 5 2 3 5 2" xfId="50393" xr:uid="{00000000-0005-0000-0000-0000E0C50000}"/>
    <cellStyle name="Total 2 3 2 5 2 3 5 3" xfId="50394" xr:uid="{00000000-0005-0000-0000-0000E1C50000}"/>
    <cellStyle name="Total 2 3 2 5 2 3 6" xfId="50395" xr:uid="{00000000-0005-0000-0000-0000E2C50000}"/>
    <cellStyle name="Total 2 3 2 5 2 3 6 2" xfId="50396" xr:uid="{00000000-0005-0000-0000-0000E3C50000}"/>
    <cellStyle name="Total 2 3 2 5 2 3 6 3" xfId="50397" xr:uid="{00000000-0005-0000-0000-0000E4C50000}"/>
    <cellStyle name="Total 2 3 2 5 2 3 7" xfId="50398" xr:uid="{00000000-0005-0000-0000-0000E5C50000}"/>
    <cellStyle name="Total 2 3 2 5 2 3 7 2" xfId="50399" xr:uid="{00000000-0005-0000-0000-0000E6C50000}"/>
    <cellStyle name="Total 2 3 2 5 2 3 7 3" xfId="50400" xr:uid="{00000000-0005-0000-0000-0000E7C50000}"/>
    <cellStyle name="Total 2 3 2 5 2 3 8" xfId="50401" xr:uid="{00000000-0005-0000-0000-0000E8C50000}"/>
    <cellStyle name="Total 2 3 2 5 2 3 8 2" xfId="50402" xr:uid="{00000000-0005-0000-0000-0000E9C50000}"/>
    <cellStyle name="Total 2 3 2 5 2 3 8 3" xfId="50403" xr:uid="{00000000-0005-0000-0000-0000EAC50000}"/>
    <cellStyle name="Total 2 3 2 5 2 3 9" xfId="50404" xr:uid="{00000000-0005-0000-0000-0000EBC50000}"/>
    <cellStyle name="Total 2 3 2 5 2 3 9 2" xfId="50405" xr:uid="{00000000-0005-0000-0000-0000ECC50000}"/>
    <cellStyle name="Total 2 3 2 5 2 3 9 3" xfId="50406" xr:uid="{00000000-0005-0000-0000-0000EDC50000}"/>
    <cellStyle name="Total 2 3 2 5 2 4" xfId="50407" xr:uid="{00000000-0005-0000-0000-0000EEC50000}"/>
    <cellStyle name="Total 2 3 2 5 2 4 10" xfId="50408" xr:uid="{00000000-0005-0000-0000-0000EFC50000}"/>
    <cellStyle name="Total 2 3 2 5 2 4 11" xfId="50409" xr:uid="{00000000-0005-0000-0000-0000F0C50000}"/>
    <cellStyle name="Total 2 3 2 5 2 4 12" xfId="50410" xr:uid="{00000000-0005-0000-0000-0000F1C50000}"/>
    <cellStyle name="Total 2 3 2 5 2 4 2" xfId="50411" xr:uid="{00000000-0005-0000-0000-0000F2C50000}"/>
    <cellStyle name="Total 2 3 2 5 2 4 2 2" xfId="50412" xr:uid="{00000000-0005-0000-0000-0000F3C50000}"/>
    <cellStyle name="Total 2 3 2 5 2 4 2 3" xfId="50413" xr:uid="{00000000-0005-0000-0000-0000F4C50000}"/>
    <cellStyle name="Total 2 3 2 5 2 4 3" xfId="50414" xr:uid="{00000000-0005-0000-0000-0000F5C50000}"/>
    <cellStyle name="Total 2 3 2 5 2 4 3 2" xfId="50415" xr:uid="{00000000-0005-0000-0000-0000F6C50000}"/>
    <cellStyle name="Total 2 3 2 5 2 4 3 3" xfId="50416" xr:uid="{00000000-0005-0000-0000-0000F7C50000}"/>
    <cellStyle name="Total 2 3 2 5 2 4 4" xfId="50417" xr:uid="{00000000-0005-0000-0000-0000F8C50000}"/>
    <cellStyle name="Total 2 3 2 5 2 4 4 2" xfId="50418" xr:uid="{00000000-0005-0000-0000-0000F9C50000}"/>
    <cellStyle name="Total 2 3 2 5 2 4 4 3" xfId="50419" xr:uid="{00000000-0005-0000-0000-0000FAC50000}"/>
    <cellStyle name="Total 2 3 2 5 2 4 5" xfId="50420" xr:uid="{00000000-0005-0000-0000-0000FBC50000}"/>
    <cellStyle name="Total 2 3 2 5 2 4 5 2" xfId="50421" xr:uid="{00000000-0005-0000-0000-0000FCC50000}"/>
    <cellStyle name="Total 2 3 2 5 2 4 5 3" xfId="50422" xr:uid="{00000000-0005-0000-0000-0000FDC50000}"/>
    <cellStyle name="Total 2 3 2 5 2 4 6" xfId="50423" xr:uid="{00000000-0005-0000-0000-0000FEC50000}"/>
    <cellStyle name="Total 2 3 2 5 2 4 6 2" xfId="50424" xr:uid="{00000000-0005-0000-0000-0000FFC50000}"/>
    <cellStyle name="Total 2 3 2 5 2 4 6 3" xfId="50425" xr:uid="{00000000-0005-0000-0000-000000C60000}"/>
    <cellStyle name="Total 2 3 2 5 2 4 7" xfId="50426" xr:uid="{00000000-0005-0000-0000-000001C60000}"/>
    <cellStyle name="Total 2 3 2 5 2 4 7 2" xfId="50427" xr:uid="{00000000-0005-0000-0000-000002C60000}"/>
    <cellStyle name="Total 2 3 2 5 2 4 7 3" xfId="50428" xr:uid="{00000000-0005-0000-0000-000003C60000}"/>
    <cellStyle name="Total 2 3 2 5 2 4 8" xfId="50429" xr:uid="{00000000-0005-0000-0000-000004C60000}"/>
    <cellStyle name="Total 2 3 2 5 2 4 8 2" xfId="50430" xr:uid="{00000000-0005-0000-0000-000005C60000}"/>
    <cellStyle name="Total 2 3 2 5 2 4 8 3" xfId="50431" xr:uid="{00000000-0005-0000-0000-000006C60000}"/>
    <cellStyle name="Total 2 3 2 5 2 4 9" xfId="50432" xr:uid="{00000000-0005-0000-0000-000007C60000}"/>
    <cellStyle name="Total 2 3 2 5 2 4 9 2" xfId="50433" xr:uid="{00000000-0005-0000-0000-000008C60000}"/>
    <cellStyle name="Total 2 3 2 5 2 4 9 3" xfId="50434" xr:uid="{00000000-0005-0000-0000-000009C60000}"/>
    <cellStyle name="Total 2 3 2 5 2 5" xfId="50435" xr:uid="{00000000-0005-0000-0000-00000AC60000}"/>
    <cellStyle name="Total 2 3 2 5 2 5 10" xfId="50436" xr:uid="{00000000-0005-0000-0000-00000BC60000}"/>
    <cellStyle name="Total 2 3 2 5 2 5 11" xfId="50437" xr:uid="{00000000-0005-0000-0000-00000CC60000}"/>
    <cellStyle name="Total 2 3 2 5 2 5 12" xfId="50438" xr:uid="{00000000-0005-0000-0000-00000DC60000}"/>
    <cellStyle name="Total 2 3 2 5 2 5 2" xfId="50439" xr:uid="{00000000-0005-0000-0000-00000EC60000}"/>
    <cellStyle name="Total 2 3 2 5 2 5 2 2" xfId="50440" xr:uid="{00000000-0005-0000-0000-00000FC60000}"/>
    <cellStyle name="Total 2 3 2 5 2 5 2 3" xfId="50441" xr:uid="{00000000-0005-0000-0000-000010C60000}"/>
    <cellStyle name="Total 2 3 2 5 2 5 3" xfId="50442" xr:uid="{00000000-0005-0000-0000-000011C60000}"/>
    <cellStyle name="Total 2 3 2 5 2 5 3 2" xfId="50443" xr:uid="{00000000-0005-0000-0000-000012C60000}"/>
    <cellStyle name="Total 2 3 2 5 2 5 3 3" xfId="50444" xr:uid="{00000000-0005-0000-0000-000013C60000}"/>
    <cellStyle name="Total 2 3 2 5 2 5 4" xfId="50445" xr:uid="{00000000-0005-0000-0000-000014C60000}"/>
    <cellStyle name="Total 2 3 2 5 2 5 4 2" xfId="50446" xr:uid="{00000000-0005-0000-0000-000015C60000}"/>
    <cellStyle name="Total 2 3 2 5 2 5 4 3" xfId="50447" xr:uid="{00000000-0005-0000-0000-000016C60000}"/>
    <cellStyle name="Total 2 3 2 5 2 5 5" xfId="50448" xr:uid="{00000000-0005-0000-0000-000017C60000}"/>
    <cellStyle name="Total 2 3 2 5 2 5 5 2" xfId="50449" xr:uid="{00000000-0005-0000-0000-000018C60000}"/>
    <cellStyle name="Total 2 3 2 5 2 5 5 3" xfId="50450" xr:uid="{00000000-0005-0000-0000-000019C60000}"/>
    <cellStyle name="Total 2 3 2 5 2 5 6" xfId="50451" xr:uid="{00000000-0005-0000-0000-00001AC60000}"/>
    <cellStyle name="Total 2 3 2 5 2 5 6 2" xfId="50452" xr:uid="{00000000-0005-0000-0000-00001BC60000}"/>
    <cellStyle name="Total 2 3 2 5 2 5 6 3" xfId="50453" xr:uid="{00000000-0005-0000-0000-00001CC60000}"/>
    <cellStyle name="Total 2 3 2 5 2 5 7" xfId="50454" xr:uid="{00000000-0005-0000-0000-00001DC60000}"/>
    <cellStyle name="Total 2 3 2 5 2 5 7 2" xfId="50455" xr:uid="{00000000-0005-0000-0000-00001EC60000}"/>
    <cellStyle name="Total 2 3 2 5 2 5 7 3" xfId="50456" xr:uid="{00000000-0005-0000-0000-00001FC60000}"/>
    <cellStyle name="Total 2 3 2 5 2 5 8" xfId="50457" xr:uid="{00000000-0005-0000-0000-000020C60000}"/>
    <cellStyle name="Total 2 3 2 5 2 5 8 2" xfId="50458" xr:uid="{00000000-0005-0000-0000-000021C60000}"/>
    <cellStyle name="Total 2 3 2 5 2 5 8 3" xfId="50459" xr:uid="{00000000-0005-0000-0000-000022C60000}"/>
    <cellStyle name="Total 2 3 2 5 2 5 9" xfId="50460" xr:uid="{00000000-0005-0000-0000-000023C60000}"/>
    <cellStyle name="Total 2 3 2 5 2 5 9 2" xfId="50461" xr:uid="{00000000-0005-0000-0000-000024C60000}"/>
    <cellStyle name="Total 2 3 2 5 2 5 9 3" xfId="50462" xr:uid="{00000000-0005-0000-0000-000025C60000}"/>
    <cellStyle name="Total 2 3 2 5 2 6" xfId="50463" xr:uid="{00000000-0005-0000-0000-000026C60000}"/>
    <cellStyle name="Total 2 3 2 5 2 6 10" xfId="50464" xr:uid="{00000000-0005-0000-0000-000027C60000}"/>
    <cellStyle name="Total 2 3 2 5 2 6 11" xfId="50465" xr:uid="{00000000-0005-0000-0000-000028C60000}"/>
    <cellStyle name="Total 2 3 2 5 2 6 12" xfId="50466" xr:uid="{00000000-0005-0000-0000-000029C60000}"/>
    <cellStyle name="Total 2 3 2 5 2 6 2" xfId="50467" xr:uid="{00000000-0005-0000-0000-00002AC60000}"/>
    <cellStyle name="Total 2 3 2 5 2 6 2 2" xfId="50468" xr:uid="{00000000-0005-0000-0000-00002BC60000}"/>
    <cellStyle name="Total 2 3 2 5 2 6 2 3" xfId="50469" xr:uid="{00000000-0005-0000-0000-00002CC60000}"/>
    <cellStyle name="Total 2 3 2 5 2 6 3" xfId="50470" xr:uid="{00000000-0005-0000-0000-00002DC60000}"/>
    <cellStyle name="Total 2 3 2 5 2 6 3 2" xfId="50471" xr:uid="{00000000-0005-0000-0000-00002EC60000}"/>
    <cellStyle name="Total 2 3 2 5 2 6 3 3" xfId="50472" xr:uid="{00000000-0005-0000-0000-00002FC60000}"/>
    <cellStyle name="Total 2 3 2 5 2 6 4" xfId="50473" xr:uid="{00000000-0005-0000-0000-000030C60000}"/>
    <cellStyle name="Total 2 3 2 5 2 6 4 2" xfId="50474" xr:uid="{00000000-0005-0000-0000-000031C60000}"/>
    <cellStyle name="Total 2 3 2 5 2 6 4 3" xfId="50475" xr:uid="{00000000-0005-0000-0000-000032C60000}"/>
    <cellStyle name="Total 2 3 2 5 2 6 5" xfId="50476" xr:uid="{00000000-0005-0000-0000-000033C60000}"/>
    <cellStyle name="Total 2 3 2 5 2 6 5 2" xfId="50477" xr:uid="{00000000-0005-0000-0000-000034C60000}"/>
    <cellStyle name="Total 2 3 2 5 2 6 5 3" xfId="50478" xr:uid="{00000000-0005-0000-0000-000035C60000}"/>
    <cellStyle name="Total 2 3 2 5 2 6 6" xfId="50479" xr:uid="{00000000-0005-0000-0000-000036C60000}"/>
    <cellStyle name="Total 2 3 2 5 2 6 6 2" xfId="50480" xr:uid="{00000000-0005-0000-0000-000037C60000}"/>
    <cellStyle name="Total 2 3 2 5 2 6 6 3" xfId="50481" xr:uid="{00000000-0005-0000-0000-000038C60000}"/>
    <cellStyle name="Total 2 3 2 5 2 6 7" xfId="50482" xr:uid="{00000000-0005-0000-0000-000039C60000}"/>
    <cellStyle name="Total 2 3 2 5 2 6 7 2" xfId="50483" xr:uid="{00000000-0005-0000-0000-00003AC60000}"/>
    <cellStyle name="Total 2 3 2 5 2 6 7 3" xfId="50484" xr:uid="{00000000-0005-0000-0000-00003BC60000}"/>
    <cellStyle name="Total 2 3 2 5 2 6 8" xfId="50485" xr:uid="{00000000-0005-0000-0000-00003CC60000}"/>
    <cellStyle name="Total 2 3 2 5 2 6 8 2" xfId="50486" xr:uid="{00000000-0005-0000-0000-00003DC60000}"/>
    <cellStyle name="Total 2 3 2 5 2 6 8 3" xfId="50487" xr:uid="{00000000-0005-0000-0000-00003EC60000}"/>
    <cellStyle name="Total 2 3 2 5 2 6 9" xfId="50488" xr:uid="{00000000-0005-0000-0000-00003FC60000}"/>
    <cellStyle name="Total 2 3 2 5 2 6 9 2" xfId="50489" xr:uid="{00000000-0005-0000-0000-000040C60000}"/>
    <cellStyle name="Total 2 3 2 5 2 6 9 3" xfId="50490" xr:uid="{00000000-0005-0000-0000-000041C60000}"/>
    <cellStyle name="Total 2 3 2 5 2 7" xfId="50491" xr:uid="{00000000-0005-0000-0000-000042C60000}"/>
    <cellStyle name="Total 2 3 2 5 2 7 10" xfId="50492" xr:uid="{00000000-0005-0000-0000-000043C60000}"/>
    <cellStyle name="Total 2 3 2 5 2 7 11" xfId="50493" xr:uid="{00000000-0005-0000-0000-000044C60000}"/>
    <cellStyle name="Total 2 3 2 5 2 7 12" xfId="50494" xr:uid="{00000000-0005-0000-0000-000045C60000}"/>
    <cellStyle name="Total 2 3 2 5 2 7 2" xfId="50495" xr:uid="{00000000-0005-0000-0000-000046C60000}"/>
    <cellStyle name="Total 2 3 2 5 2 7 2 2" xfId="50496" xr:uid="{00000000-0005-0000-0000-000047C60000}"/>
    <cellStyle name="Total 2 3 2 5 2 7 2 3" xfId="50497" xr:uid="{00000000-0005-0000-0000-000048C60000}"/>
    <cellStyle name="Total 2 3 2 5 2 7 3" xfId="50498" xr:uid="{00000000-0005-0000-0000-000049C60000}"/>
    <cellStyle name="Total 2 3 2 5 2 7 3 2" xfId="50499" xr:uid="{00000000-0005-0000-0000-00004AC60000}"/>
    <cellStyle name="Total 2 3 2 5 2 7 3 3" xfId="50500" xr:uid="{00000000-0005-0000-0000-00004BC60000}"/>
    <cellStyle name="Total 2 3 2 5 2 7 4" xfId="50501" xr:uid="{00000000-0005-0000-0000-00004CC60000}"/>
    <cellStyle name="Total 2 3 2 5 2 7 4 2" xfId="50502" xr:uid="{00000000-0005-0000-0000-00004DC60000}"/>
    <cellStyle name="Total 2 3 2 5 2 7 4 3" xfId="50503" xr:uid="{00000000-0005-0000-0000-00004EC60000}"/>
    <cellStyle name="Total 2 3 2 5 2 7 5" xfId="50504" xr:uid="{00000000-0005-0000-0000-00004FC60000}"/>
    <cellStyle name="Total 2 3 2 5 2 7 5 2" xfId="50505" xr:uid="{00000000-0005-0000-0000-000050C60000}"/>
    <cellStyle name="Total 2 3 2 5 2 7 5 3" xfId="50506" xr:uid="{00000000-0005-0000-0000-000051C60000}"/>
    <cellStyle name="Total 2 3 2 5 2 7 6" xfId="50507" xr:uid="{00000000-0005-0000-0000-000052C60000}"/>
    <cellStyle name="Total 2 3 2 5 2 7 6 2" xfId="50508" xr:uid="{00000000-0005-0000-0000-000053C60000}"/>
    <cellStyle name="Total 2 3 2 5 2 7 6 3" xfId="50509" xr:uid="{00000000-0005-0000-0000-000054C60000}"/>
    <cellStyle name="Total 2 3 2 5 2 7 7" xfId="50510" xr:uid="{00000000-0005-0000-0000-000055C60000}"/>
    <cellStyle name="Total 2 3 2 5 2 7 7 2" xfId="50511" xr:uid="{00000000-0005-0000-0000-000056C60000}"/>
    <cellStyle name="Total 2 3 2 5 2 7 7 3" xfId="50512" xr:uid="{00000000-0005-0000-0000-000057C60000}"/>
    <cellStyle name="Total 2 3 2 5 2 7 8" xfId="50513" xr:uid="{00000000-0005-0000-0000-000058C60000}"/>
    <cellStyle name="Total 2 3 2 5 2 7 8 2" xfId="50514" xr:uid="{00000000-0005-0000-0000-000059C60000}"/>
    <cellStyle name="Total 2 3 2 5 2 7 8 3" xfId="50515" xr:uid="{00000000-0005-0000-0000-00005AC60000}"/>
    <cellStyle name="Total 2 3 2 5 2 7 9" xfId="50516" xr:uid="{00000000-0005-0000-0000-00005BC60000}"/>
    <cellStyle name="Total 2 3 2 5 2 7 9 2" xfId="50517" xr:uid="{00000000-0005-0000-0000-00005CC60000}"/>
    <cellStyle name="Total 2 3 2 5 2 7 9 3" xfId="50518" xr:uid="{00000000-0005-0000-0000-00005DC60000}"/>
    <cellStyle name="Total 2 3 2 5 2 8" xfId="50519" xr:uid="{00000000-0005-0000-0000-00005EC60000}"/>
    <cellStyle name="Total 2 3 2 5 2 8 10" xfId="50520" xr:uid="{00000000-0005-0000-0000-00005FC60000}"/>
    <cellStyle name="Total 2 3 2 5 2 8 11" xfId="50521" xr:uid="{00000000-0005-0000-0000-000060C60000}"/>
    <cellStyle name="Total 2 3 2 5 2 8 12" xfId="50522" xr:uid="{00000000-0005-0000-0000-000061C60000}"/>
    <cellStyle name="Total 2 3 2 5 2 8 2" xfId="50523" xr:uid="{00000000-0005-0000-0000-000062C60000}"/>
    <cellStyle name="Total 2 3 2 5 2 8 2 2" xfId="50524" xr:uid="{00000000-0005-0000-0000-000063C60000}"/>
    <cellStyle name="Total 2 3 2 5 2 8 2 3" xfId="50525" xr:uid="{00000000-0005-0000-0000-000064C60000}"/>
    <cellStyle name="Total 2 3 2 5 2 8 3" xfId="50526" xr:uid="{00000000-0005-0000-0000-000065C60000}"/>
    <cellStyle name="Total 2 3 2 5 2 8 3 2" xfId="50527" xr:uid="{00000000-0005-0000-0000-000066C60000}"/>
    <cellStyle name="Total 2 3 2 5 2 8 3 3" xfId="50528" xr:uid="{00000000-0005-0000-0000-000067C60000}"/>
    <cellStyle name="Total 2 3 2 5 2 8 4" xfId="50529" xr:uid="{00000000-0005-0000-0000-000068C60000}"/>
    <cellStyle name="Total 2 3 2 5 2 8 4 2" xfId="50530" xr:uid="{00000000-0005-0000-0000-000069C60000}"/>
    <cellStyle name="Total 2 3 2 5 2 8 4 3" xfId="50531" xr:uid="{00000000-0005-0000-0000-00006AC60000}"/>
    <cellStyle name="Total 2 3 2 5 2 8 5" xfId="50532" xr:uid="{00000000-0005-0000-0000-00006BC60000}"/>
    <cellStyle name="Total 2 3 2 5 2 8 5 2" xfId="50533" xr:uid="{00000000-0005-0000-0000-00006CC60000}"/>
    <cellStyle name="Total 2 3 2 5 2 8 5 3" xfId="50534" xr:uid="{00000000-0005-0000-0000-00006DC60000}"/>
    <cellStyle name="Total 2 3 2 5 2 8 6" xfId="50535" xr:uid="{00000000-0005-0000-0000-00006EC60000}"/>
    <cellStyle name="Total 2 3 2 5 2 8 6 2" xfId="50536" xr:uid="{00000000-0005-0000-0000-00006FC60000}"/>
    <cellStyle name="Total 2 3 2 5 2 8 6 3" xfId="50537" xr:uid="{00000000-0005-0000-0000-000070C60000}"/>
    <cellStyle name="Total 2 3 2 5 2 8 7" xfId="50538" xr:uid="{00000000-0005-0000-0000-000071C60000}"/>
    <cellStyle name="Total 2 3 2 5 2 8 7 2" xfId="50539" xr:uid="{00000000-0005-0000-0000-000072C60000}"/>
    <cellStyle name="Total 2 3 2 5 2 8 7 3" xfId="50540" xr:uid="{00000000-0005-0000-0000-000073C60000}"/>
    <cellStyle name="Total 2 3 2 5 2 8 8" xfId="50541" xr:uid="{00000000-0005-0000-0000-000074C60000}"/>
    <cellStyle name="Total 2 3 2 5 2 8 8 2" xfId="50542" xr:uid="{00000000-0005-0000-0000-000075C60000}"/>
    <cellStyle name="Total 2 3 2 5 2 8 8 3" xfId="50543" xr:uid="{00000000-0005-0000-0000-000076C60000}"/>
    <cellStyle name="Total 2 3 2 5 2 8 9" xfId="50544" xr:uid="{00000000-0005-0000-0000-000077C60000}"/>
    <cellStyle name="Total 2 3 2 5 2 8 9 2" xfId="50545" xr:uid="{00000000-0005-0000-0000-000078C60000}"/>
    <cellStyle name="Total 2 3 2 5 2 8 9 3" xfId="50546" xr:uid="{00000000-0005-0000-0000-000079C60000}"/>
    <cellStyle name="Total 2 3 2 5 2 9" xfId="50547" xr:uid="{00000000-0005-0000-0000-00007AC60000}"/>
    <cellStyle name="Total 2 3 2 5 2 9 10" xfId="50548" xr:uid="{00000000-0005-0000-0000-00007BC60000}"/>
    <cellStyle name="Total 2 3 2 5 2 9 11" xfId="50549" xr:uid="{00000000-0005-0000-0000-00007CC60000}"/>
    <cellStyle name="Total 2 3 2 5 2 9 12" xfId="50550" xr:uid="{00000000-0005-0000-0000-00007DC60000}"/>
    <cellStyle name="Total 2 3 2 5 2 9 2" xfId="50551" xr:uid="{00000000-0005-0000-0000-00007EC60000}"/>
    <cellStyle name="Total 2 3 2 5 2 9 2 2" xfId="50552" xr:uid="{00000000-0005-0000-0000-00007FC60000}"/>
    <cellStyle name="Total 2 3 2 5 2 9 2 3" xfId="50553" xr:uid="{00000000-0005-0000-0000-000080C60000}"/>
    <cellStyle name="Total 2 3 2 5 2 9 3" xfId="50554" xr:uid="{00000000-0005-0000-0000-000081C60000}"/>
    <cellStyle name="Total 2 3 2 5 2 9 3 2" xfId="50555" xr:uid="{00000000-0005-0000-0000-000082C60000}"/>
    <cellStyle name="Total 2 3 2 5 2 9 3 3" xfId="50556" xr:uid="{00000000-0005-0000-0000-000083C60000}"/>
    <cellStyle name="Total 2 3 2 5 2 9 4" xfId="50557" xr:uid="{00000000-0005-0000-0000-000084C60000}"/>
    <cellStyle name="Total 2 3 2 5 2 9 4 2" xfId="50558" xr:uid="{00000000-0005-0000-0000-000085C60000}"/>
    <cellStyle name="Total 2 3 2 5 2 9 4 3" xfId="50559" xr:uid="{00000000-0005-0000-0000-000086C60000}"/>
    <cellStyle name="Total 2 3 2 5 2 9 5" xfId="50560" xr:uid="{00000000-0005-0000-0000-000087C60000}"/>
    <cellStyle name="Total 2 3 2 5 2 9 5 2" xfId="50561" xr:uid="{00000000-0005-0000-0000-000088C60000}"/>
    <cellStyle name="Total 2 3 2 5 2 9 5 3" xfId="50562" xr:uid="{00000000-0005-0000-0000-000089C60000}"/>
    <cellStyle name="Total 2 3 2 5 2 9 6" xfId="50563" xr:uid="{00000000-0005-0000-0000-00008AC60000}"/>
    <cellStyle name="Total 2 3 2 5 2 9 6 2" xfId="50564" xr:uid="{00000000-0005-0000-0000-00008BC60000}"/>
    <cellStyle name="Total 2 3 2 5 2 9 6 3" xfId="50565" xr:uid="{00000000-0005-0000-0000-00008CC60000}"/>
    <cellStyle name="Total 2 3 2 5 2 9 7" xfId="50566" xr:uid="{00000000-0005-0000-0000-00008DC60000}"/>
    <cellStyle name="Total 2 3 2 5 2 9 7 2" xfId="50567" xr:uid="{00000000-0005-0000-0000-00008EC60000}"/>
    <cellStyle name="Total 2 3 2 5 2 9 7 3" xfId="50568" xr:uid="{00000000-0005-0000-0000-00008FC60000}"/>
    <cellStyle name="Total 2 3 2 5 2 9 8" xfId="50569" xr:uid="{00000000-0005-0000-0000-000090C60000}"/>
    <cellStyle name="Total 2 3 2 5 2 9 8 2" xfId="50570" xr:uid="{00000000-0005-0000-0000-000091C60000}"/>
    <cellStyle name="Total 2 3 2 5 2 9 8 3" xfId="50571" xr:uid="{00000000-0005-0000-0000-000092C60000}"/>
    <cellStyle name="Total 2 3 2 5 2 9 9" xfId="50572" xr:uid="{00000000-0005-0000-0000-000093C60000}"/>
    <cellStyle name="Total 2 3 2 5 2 9 9 2" xfId="50573" xr:uid="{00000000-0005-0000-0000-000094C60000}"/>
    <cellStyle name="Total 2 3 2 5 2 9 9 3" xfId="50574" xr:uid="{00000000-0005-0000-0000-000095C60000}"/>
    <cellStyle name="Total 2 3 2 5 3" xfId="50575" xr:uid="{00000000-0005-0000-0000-000096C60000}"/>
    <cellStyle name="Total 2 3 2 5 3 10" xfId="50576" xr:uid="{00000000-0005-0000-0000-000097C60000}"/>
    <cellStyle name="Total 2 3 2 5 3 10 2" xfId="50577" xr:uid="{00000000-0005-0000-0000-000098C60000}"/>
    <cellStyle name="Total 2 3 2 5 3 10 3" xfId="50578" xr:uid="{00000000-0005-0000-0000-000099C60000}"/>
    <cellStyle name="Total 2 3 2 5 3 11" xfId="50579" xr:uid="{00000000-0005-0000-0000-00009AC60000}"/>
    <cellStyle name="Total 2 3 2 5 3 12" xfId="50580" xr:uid="{00000000-0005-0000-0000-00009BC60000}"/>
    <cellStyle name="Total 2 3 2 5 3 2" xfId="50581" xr:uid="{00000000-0005-0000-0000-00009CC60000}"/>
    <cellStyle name="Total 2 3 2 5 3 2 2" xfId="50582" xr:uid="{00000000-0005-0000-0000-00009DC60000}"/>
    <cellStyle name="Total 2 3 2 5 3 2 3" xfId="50583" xr:uid="{00000000-0005-0000-0000-00009EC60000}"/>
    <cellStyle name="Total 2 3 2 5 3 3" xfId="50584" xr:uid="{00000000-0005-0000-0000-00009FC60000}"/>
    <cellStyle name="Total 2 3 2 5 3 3 2" xfId="50585" xr:uid="{00000000-0005-0000-0000-0000A0C60000}"/>
    <cellStyle name="Total 2 3 2 5 3 3 3" xfId="50586" xr:uid="{00000000-0005-0000-0000-0000A1C60000}"/>
    <cellStyle name="Total 2 3 2 5 3 4" xfId="50587" xr:uid="{00000000-0005-0000-0000-0000A2C60000}"/>
    <cellStyle name="Total 2 3 2 5 3 4 2" xfId="50588" xr:uid="{00000000-0005-0000-0000-0000A3C60000}"/>
    <cellStyle name="Total 2 3 2 5 3 4 3" xfId="50589" xr:uid="{00000000-0005-0000-0000-0000A4C60000}"/>
    <cellStyle name="Total 2 3 2 5 3 5" xfId="50590" xr:uid="{00000000-0005-0000-0000-0000A5C60000}"/>
    <cellStyle name="Total 2 3 2 5 3 5 2" xfId="50591" xr:uid="{00000000-0005-0000-0000-0000A6C60000}"/>
    <cellStyle name="Total 2 3 2 5 3 5 3" xfId="50592" xr:uid="{00000000-0005-0000-0000-0000A7C60000}"/>
    <cellStyle name="Total 2 3 2 5 3 6" xfId="50593" xr:uid="{00000000-0005-0000-0000-0000A8C60000}"/>
    <cellStyle name="Total 2 3 2 5 3 6 2" xfId="50594" xr:uid="{00000000-0005-0000-0000-0000A9C60000}"/>
    <cellStyle name="Total 2 3 2 5 3 6 3" xfId="50595" xr:uid="{00000000-0005-0000-0000-0000AAC60000}"/>
    <cellStyle name="Total 2 3 2 5 3 7" xfId="50596" xr:uid="{00000000-0005-0000-0000-0000ABC60000}"/>
    <cellStyle name="Total 2 3 2 5 3 7 2" xfId="50597" xr:uid="{00000000-0005-0000-0000-0000ACC60000}"/>
    <cellStyle name="Total 2 3 2 5 3 7 3" xfId="50598" xr:uid="{00000000-0005-0000-0000-0000ADC60000}"/>
    <cellStyle name="Total 2 3 2 5 3 8" xfId="50599" xr:uid="{00000000-0005-0000-0000-0000AEC60000}"/>
    <cellStyle name="Total 2 3 2 5 3 8 2" xfId="50600" xr:uid="{00000000-0005-0000-0000-0000AFC60000}"/>
    <cellStyle name="Total 2 3 2 5 3 8 3" xfId="50601" xr:uid="{00000000-0005-0000-0000-0000B0C60000}"/>
    <cellStyle name="Total 2 3 2 5 3 9" xfId="50602" xr:uid="{00000000-0005-0000-0000-0000B1C60000}"/>
    <cellStyle name="Total 2 3 2 5 3 9 2" xfId="50603" xr:uid="{00000000-0005-0000-0000-0000B2C60000}"/>
    <cellStyle name="Total 2 3 2 5 3 9 3" xfId="50604" xr:uid="{00000000-0005-0000-0000-0000B3C60000}"/>
    <cellStyle name="Total 2 3 2 5 4" xfId="50605" xr:uid="{00000000-0005-0000-0000-0000B4C60000}"/>
    <cellStyle name="Total 2 3 2 5 4 10" xfId="50606" xr:uid="{00000000-0005-0000-0000-0000B5C60000}"/>
    <cellStyle name="Total 2 3 2 5 4 10 2" xfId="50607" xr:uid="{00000000-0005-0000-0000-0000B6C60000}"/>
    <cellStyle name="Total 2 3 2 5 4 10 3" xfId="50608" xr:uid="{00000000-0005-0000-0000-0000B7C60000}"/>
    <cellStyle name="Total 2 3 2 5 4 11" xfId="50609" xr:uid="{00000000-0005-0000-0000-0000B8C60000}"/>
    <cellStyle name="Total 2 3 2 5 4 12" xfId="50610" xr:uid="{00000000-0005-0000-0000-0000B9C60000}"/>
    <cellStyle name="Total 2 3 2 5 4 2" xfId="50611" xr:uid="{00000000-0005-0000-0000-0000BAC60000}"/>
    <cellStyle name="Total 2 3 2 5 4 2 2" xfId="50612" xr:uid="{00000000-0005-0000-0000-0000BBC60000}"/>
    <cellStyle name="Total 2 3 2 5 4 2 3" xfId="50613" xr:uid="{00000000-0005-0000-0000-0000BCC60000}"/>
    <cellStyle name="Total 2 3 2 5 4 3" xfId="50614" xr:uid="{00000000-0005-0000-0000-0000BDC60000}"/>
    <cellStyle name="Total 2 3 2 5 4 3 2" xfId="50615" xr:uid="{00000000-0005-0000-0000-0000BEC60000}"/>
    <cellStyle name="Total 2 3 2 5 4 3 3" xfId="50616" xr:uid="{00000000-0005-0000-0000-0000BFC60000}"/>
    <cellStyle name="Total 2 3 2 5 4 4" xfId="50617" xr:uid="{00000000-0005-0000-0000-0000C0C60000}"/>
    <cellStyle name="Total 2 3 2 5 4 4 2" xfId="50618" xr:uid="{00000000-0005-0000-0000-0000C1C60000}"/>
    <cellStyle name="Total 2 3 2 5 4 4 3" xfId="50619" xr:uid="{00000000-0005-0000-0000-0000C2C60000}"/>
    <cellStyle name="Total 2 3 2 5 4 5" xfId="50620" xr:uid="{00000000-0005-0000-0000-0000C3C60000}"/>
    <cellStyle name="Total 2 3 2 5 4 5 2" xfId="50621" xr:uid="{00000000-0005-0000-0000-0000C4C60000}"/>
    <cellStyle name="Total 2 3 2 5 4 5 3" xfId="50622" xr:uid="{00000000-0005-0000-0000-0000C5C60000}"/>
    <cellStyle name="Total 2 3 2 5 4 6" xfId="50623" xr:uid="{00000000-0005-0000-0000-0000C6C60000}"/>
    <cellStyle name="Total 2 3 2 5 4 6 2" xfId="50624" xr:uid="{00000000-0005-0000-0000-0000C7C60000}"/>
    <cellStyle name="Total 2 3 2 5 4 6 3" xfId="50625" xr:uid="{00000000-0005-0000-0000-0000C8C60000}"/>
    <cellStyle name="Total 2 3 2 5 4 7" xfId="50626" xr:uid="{00000000-0005-0000-0000-0000C9C60000}"/>
    <cellStyle name="Total 2 3 2 5 4 7 2" xfId="50627" xr:uid="{00000000-0005-0000-0000-0000CAC60000}"/>
    <cellStyle name="Total 2 3 2 5 4 7 3" xfId="50628" xr:uid="{00000000-0005-0000-0000-0000CBC60000}"/>
    <cellStyle name="Total 2 3 2 5 4 8" xfId="50629" xr:uid="{00000000-0005-0000-0000-0000CCC60000}"/>
    <cellStyle name="Total 2 3 2 5 4 8 2" xfId="50630" xr:uid="{00000000-0005-0000-0000-0000CDC60000}"/>
    <cellStyle name="Total 2 3 2 5 4 8 3" xfId="50631" xr:uid="{00000000-0005-0000-0000-0000CEC60000}"/>
    <cellStyle name="Total 2 3 2 5 4 9" xfId="50632" xr:uid="{00000000-0005-0000-0000-0000CFC60000}"/>
    <cellStyle name="Total 2 3 2 5 4 9 2" xfId="50633" xr:uid="{00000000-0005-0000-0000-0000D0C60000}"/>
    <cellStyle name="Total 2 3 2 5 4 9 3" xfId="50634" xr:uid="{00000000-0005-0000-0000-0000D1C60000}"/>
    <cellStyle name="Total 2 3 2 5 5" xfId="50635" xr:uid="{00000000-0005-0000-0000-0000D2C60000}"/>
    <cellStyle name="Total 2 3 2 5 5 10" xfId="50636" xr:uid="{00000000-0005-0000-0000-0000D3C60000}"/>
    <cellStyle name="Total 2 3 2 5 5 10 2" xfId="50637" xr:uid="{00000000-0005-0000-0000-0000D4C60000}"/>
    <cellStyle name="Total 2 3 2 5 5 10 3" xfId="50638" xr:uid="{00000000-0005-0000-0000-0000D5C60000}"/>
    <cellStyle name="Total 2 3 2 5 5 11" xfId="50639" xr:uid="{00000000-0005-0000-0000-0000D6C60000}"/>
    <cellStyle name="Total 2 3 2 5 5 12" xfId="50640" xr:uid="{00000000-0005-0000-0000-0000D7C60000}"/>
    <cellStyle name="Total 2 3 2 5 5 2" xfId="50641" xr:uid="{00000000-0005-0000-0000-0000D8C60000}"/>
    <cellStyle name="Total 2 3 2 5 5 2 2" xfId="50642" xr:uid="{00000000-0005-0000-0000-0000D9C60000}"/>
    <cellStyle name="Total 2 3 2 5 5 2 3" xfId="50643" xr:uid="{00000000-0005-0000-0000-0000DAC60000}"/>
    <cellStyle name="Total 2 3 2 5 5 3" xfId="50644" xr:uid="{00000000-0005-0000-0000-0000DBC60000}"/>
    <cellStyle name="Total 2 3 2 5 5 3 2" xfId="50645" xr:uid="{00000000-0005-0000-0000-0000DCC60000}"/>
    <cellStyle name="Total 2 3 2 5 5 3 3" xfId="50646" xr:uid="{00000000-0005-0000-0000-0000DDC60000}"/>
    <cellStyle name="Total 2 3 2 5 5 4" xfId="50647" xr:uid="{00000000-0005-0000-0000-0000DEC60000}"/>
    <cellStyle name="Total 2 3 2 5 5 4 2" xfId="50648" xr:uid="{00000000-0005-0000-0000-0000DFC60000}"/>
    <cellStyle name="Total 2 3 2 5 5 4 3" xfId="50649" xr:uid="{00000000-0005-0000-0000-0000E0C60000}"/>
    <cellStyle name="Total 2 3 2 5 5 5" xfId="50650" xr:uid="{00000000-0005-0000-0000-0000E1C60000}"/>
    <cellStyle name="Total 2 3 2 5 5 5 2" xfId="50651" xr:uid="{00000000-0005-0000-0000-0000E2C60000}"/>
    <cellStyle name="Total 2 3 2 5 5 5 3" xfId="50652" xr:uid="{00000000-0005-0000-0000-0000E3C60000}"/>
    <cellStyle name="Total 2 3 2 5 5 6" xfId="50653" xr:uid="{00000000-0005-0000-0000-0000E4C60000}"/>
    <cellStyle name="Total 2 3 2 5 5 6 2" xfId="50654" xr:uid="{00000000-0005-0000-0000-0000E5C60000}"/>
    <cellStyle name="Total 2 3 2 5 5 6 3" xfId="50655" xr:uid="{00000000-0005-0000-0000-0000E6C60000}"/>
    <cellStyle name="Total 2 3 2 5 5 7" xfId="50656" xr:uid="{00000000-0005-0000-0000-0000E7C60000}"/>
    <cellStyle name="Total 2 3 2 5 5 7 2" xfId="50657" xr:uid="{00000000-0005-0000-0000-0000E8C60000}"/>
    <cellStyle name="Total 2 3 2 5 5 7 3" xfId="50658" xr:uid="{00000000-0005-0000-0000-0000E9C60000}"/>
    <cellStyle name="Total 2 3 2 5 5 8" xfId="50659" xr:uid="{00000000-0005-0000-0000-0000EAC60000}"/>
    <cellStyle name="Total 2 3 2 5 5 8 2" xfId="50660" xr:uid="{00000000-0005-0000-0000-0000EBC60000}"/>
    <cellStyle name="Total 2 3 2 5 5 8 3" xfId="50661" xr:uid="{00000000-0005-0000-0000-0000ECC60000}"/>
    <cellStyle name="Total 2 3 2 5 5 9" xfId="50662" xr:uid="{00000000-0005-0000-0000-0000EDC60000}"/>
    <cellStyle name="Total 2 3 2 5 5 9 2" xfId="50663" xr:uid="{00000000-0005-0000-0000-0000EEC60000}"/>
    <cellStyle name="Total 2 3 2 5 5 9 3" xfId="50664" xr:uid="{00000000-0005-0000-0000-0000EFC60000}"/>
    <cellStyle name="Total 2 3 2 5 6" xfId="50665" xr:uid="{00000000-0005-0000-0000-0000F0C60000}"/>
    <cellStyle name="Total 2 3 2 5 6 2" xfId="50666" xr:uid="{00000000-0005-0000-0000-0000F1C60000}"/>
    <cellStyle name="Total 2 3 2 5 6 2 2" xfId="50667" xr:uid="{00000000-0005-0000-0000-0000F2C60000}"/>
    <cellStyle name="Total 2 3 2 5 6 2 3" xfId="50668" xr:uid="{00000000-0005-0000-0000-0000F3C60000}"/>
    <cellStyle name="Total 2 3 2 5 6 2 4" xfId="50669" xr:uid="{00000000-0005-0000-0000-0000F4C60000}"/>
    <cellStyle name="Total 2 3 2 5 6 3" xfId="50670" xr:uid="{00000000-0005-0000-0000-0000F5C60000}"/>
    <cellStyle name="Total 2 3 2 5 6 4" xfId="50671" xr:uid="{00000000-0005-0000-0000-0000F6C60000}"/>
    <cellStyle name="Total 2 3 2 5 7" xfId="50672" xr:uid="{00000000-0005-0000-0000-0000F7C60000}"/>
    <cellStyle name="Total 2 3 2 5 7 2" xfId="50673" xr:uid="{00000000-0005-0000-0000-0000F8C60000}"/>
    <cellStyle name="Total 2 3 2 5 7 2 2" xfId="50674" xr:uid="{00000000-0005-0000-0000-0000F9C60000}"/>
    <cellStyle name="Total 2 3 2 5 7 2 3" xfId="50675" xr:uid="{00000000-0005-0000-0000-0000FAC60000}"/>
    <cellStyle name="Total 2 3 2 5 7 2 4" xfId="50676" xr:uid="{00000000-0005-0000-0000-0000FBC60000}"/>
    <cellStyle name="Total 2 3 2 5 7 3" xfId="50677" xr:uid="{00000000-0005-0000-0000-0000FCC60000}"/>
    <cellStyle name="Total 2 3 2 5 7 4" xfId="50678" xr:uid="{00000000-0005-0000-0000-0000FDC60000}"/>
    <cellStyle name="Total 2 3 2 5 8" xfId="50679" xr:uid="{00000000-0005-0000-0000-0000FEC60000}"/>
    <cellStyle name="Total 2 3 2 5 8 2" xfId="50680" xr:uid="{00000000-0005-0000-0000-0000FFC60000}"/>
    <cellStyle name="Total 2 3 2 5 8 2 2" xfId="50681" xr:uid="{00000000-0005-0000-0000-000000C70000}"/>
    <cellStyle name="Total 2 3 2 5 8 2 3" xfId="50682" xr:uid="{00000000-0005-0000-0000-000001C70000}"/>
    <cellStyle name="Total 2 3 2 5 8 2 4" xfId="50683" xr:uid="{00000000-0005-0000-0000-000002C70000}"/>
    <cellStyle name="Total 2 3 2 5 8 3" xfId="50684" xr:uid="{00000000-0005-0000-0000-000003C70000}"/>
    <cellStyle name="Total 2 3 2 5 8 4" xfId="50685" xr:uid="{00000000-0005-0000-0000-000004C70000}"/>
    <cellStyle name="Total 2 3 2 5 9" xfId="50686" xr:uid="{00000000-0005-0000-0000-000005C70000}"/>
    <cellStyle name="Total 2 3 2 5 9 2" xfId="50687" xr:uid="{00000000-0005-0000-0000-000006C70000}"/>
    <cellStyle name="Total 2 3 2 5 9 3" xfId="50688" xr:uid="{00000000-0005-0000-0000-000007C70000}"/>
    <cellStyle name="Total 2 3 2 6" xfId="439" xr:uid="{00000000-0005-0000-0000-000008C70000}"/>
    <cellStyle name="Total 2 3 2 6 10" xfId="50689" xr:uid="{00000000-0005-0000-0000-000009C70000}"/>
    <cellStyle name="Total 2 3 2 6 10 2" xfId="50690" xr:uid="{00000000-0005-0000-0000-00000AC70000}"/>
    <cellStyle name="Total 2 3 2 6 10 3" xfId="50691" xr:uid="{00000000-0005-0000-0000-00000BC70000}"/>
    <cellStyle name="Total 2 3 2 6 11" xfId="58269" xr:uid="{00000000-0005-0000-0000-00000CC70000}"/>
    <cellStyle name="Total 2 3 2 6 2" xfId="50692" xr:uid="{00000000-0005-0000-0000-00000DC70000}"/>
    <cellStyle name="Total 2 3 2 6 2 10" xfId="50693" xr:uid="{00000000-0005-0000-0000-00000EC70000}"/>
    <cellStyle name="Total 2 3 2 6 2 10 10" xfId="50694" xr:uid="{00000000-0005-0000-0000-00000FC70000}"/>
    <cellStyle name="Total 2 3 2 6 2 10 11" xfId="50695" xr:uid="{00000000-0005-0000-0000-000010C70000}"/>
    <cellStyle name="Total 2 3 2 6 2 10 12" xfId="50696" xr:uid="{00000000-0005-0000-0000-000011C70000}"/>
    <cellStyle name="Total 2 3 2 6 2 10 2" xfId="50697" xr:uid="{00000000-0005-0000-0000-000012C70000}"/>
    <cellStyle name="Total 2 3 2 6 2 10 2 2" xfId="50698" xr:uid="{00000000-0005-0000-0000-000013C70000}"/>
    <cellStyle name="Total 2 3 2 6 2 10 2 3" xfId="50699" xr:uid="{00000000-0005-0000-0000-000014C70000}"/>
    <cellStyle name="Total 2 3 2 6 2 10 3" xfId="50700" xr:uid="{00000000-0005-0000-0000-000015C70000}"/>
    <cellStyle name="Total 2 3 2 6 2 10 3 2" xfId="50701" xr:uid="{00000000-0005-0000-0000-000016C70000}"/>
    <cellStyle name="Total 2 3 2 6 2 10 3 3" xfId="50702" xr:uid="{00000000-0005-0000-0000-000017C70000}"/>
    <cellStyle name="Total 2 3 2 6 2 10 4" xfId="50703" xr:uid="{00000000-0005-0000-0000-000018C70000}"/>
    <cellStyle name="Total 2 3 2 6 2 10 4 2" xfId="50704" xr:uid="{00000000-0005-0000-0000-000019C70000}"/>
    <cellStyle name="Total 2 3 2 6 2 10 4 3" xfId="50705" xr:uid="{00000000-0005-0000-0000-00001AC70000}"/>
    <cellStyle name="Total 2 3 2 6 2 10 5" xfId="50706" xr:uid="{00000000-0005-0000-0000-00001BC70000}"/>
    <cellStyle name="Total 2 3 2 6 2 10 5 2" xfId="50707" xr:uid="{00000000-0005-0000-0000-00001CC70000}"/>
    <cellStyle name="Total 2 3 2 6 2 10 5 3" xfId="50708" xr:uid="{00000000-0005-0000-0000-00001DC70000}"/>
    <cellStyle name="Total 2 3 2 6 2 10 6" xfId="50709" xr:uid="{00000000-0005-0000-0000-00001EC70000}"/>
    <cellStyle name="Total 2 3 2 6 2 10 6 2" xfId="50710" xr:uid="{00000000-0005-0000-0000-00001FC70000}"/>
    <cellStyle name="Total 2 3 2 6 2 10 6 3" xfId="50711" xr:uid="{00000000-0005-0000-0000-000020C70000}"/>
    <cellStyle name="Total 2 3 2 6 2 10 7" xfId="50712" xr:uid="{00000000-0005-0000-0000-000021C70000}"/>
    <cellStyle name="Total 2 3 2 6 2 10 7 2" xfId="50713" xr:uid="{00000000-0005-0000-0000-000022C70000}"/>
    <cellStyle name="Total 2 3 2 6 2 10 7 3" xfId="50714" xr:uid="{00000000-0005-0000-0000-000023C70000}"/>
    <cellStyle name="Total 2 3 2 6 2 10 8" xfId="50715" xr:uid="{00000000-0005-0000-0000-000024C70000}"/>
    <cellStyle name="Total 2 3 2 6 2 10 8 2" xfId="50716" xr:uid="{00000000-0005-0000-0000-000025C70000}"/>
    <cellStyle name="Total 2 3 2 6 2 10 8 3" xfId="50717" xr:uid="{00000000-0005-0000-0000-000026C70000}"/>
    <cellStyle name="Total 2 3 2 6 2 10 9" xfId="50718" xr:uid="{00000000-0005-0000-0000-000027C70000}"/>
    <cellStyle name="Total 2 3 2 6 2 10 9 2" xfId="50719" xr:uid="{00000000-0005-0000-0000-000028C70000}"/>
    <cellStyle name="Total 2 3 2 6 2 10 9 3" xfId="50720" xr:uid="{00000000-0005-0000-0000-000029C70000}"/>
    <cellStyle name="Total 2 3 2 6 2 11" xfId="50721" xr:uid="{00000000-0005-0000-0000-00002AC70000}"/>
    <cellStyle name="Total 2 3 2 6 2 11 2" xfId="50722" xr:uid="{00000000-0005-0000-0000-00002BC70000}"/>
    <cellStyle name="Total 2 3 2 6 2 11 3" xfId="50723" xr:uid="{00000000-0005-0000-0000-00002CC70000}"/>
    <cellStyle name="Total 2 3 2 6 2 12" xfId="50724" xr:uid="{00000000-0005-0000-0000-00002DC70000}"/>
    <cellStyle name="Total 2 3 2 6 2 12 2" xfId="50725" xr:uid="{00000000-0005-0000-0000-00002EC70000}"/>
    <cellStyle name="Total 2 3 2 6 2 12 3" xfId="50726" xr:uid="{00000000-0005-0000-0000-00002FC70000}"/>
    <cellStyle name="Total 2 3 2 6 2 13" xfId="50727" xr:uid="{00000000-0005-0000-0000-000030C70000}"/>
    <cellStyle name="Total 2 3 2 6 2 13 2" xfId="50728" xr:uid="{00000000-0005-0000-0000-000031C70000}"/>
    <cellStyle name="Total 2 3 2 6 2 13 3" xfId="50729" xr:uid="{00000000-0005-0000-0000-000032C70000}"/>
    <cellStyle name="Total 2 3 2 6 2 14" xfId="50730" xr:uid="{00000000-0005-0000-0000-000033C70000}"/>
    <cellStyle name="Total 2 3 2 6 2 14 2" xfId="50731" xr:uid="{00000000-0005-0000-0000-000034C70000}"/>
    <cellStyle name="Total 2 3 2 6 2 14 3" xfId="50732" xr:uid="{00000000-0005-0000-0000-000035C70000}"/>
    <cellStyle name="Total 2 3 2 6 2 15" xfId="50733" xr:uid="{00000000-0005-0000-0000-000036C70000}"/>
    <cellStyle name="Total 2 3 2 6 2 15 2" xfId="50734" xr:uid="{00000000-0005-0000-0000-000037C70000}"/>
    <cellStyle name="Total 2 3 2 6 2 15 3" xfId="50735" xr:uid="{00000000-0005-0000-0000-000038C70000}"/>
    <cellStyle name="Total 2 3 2 6 2 16" xfId="50736" xr:uid="{00000000-0005-0000-0000-000039C70000}"/>
    <cellStyle name="Total 2 3 2 6 2 16 2" xfId="50737" xr:uid="{00000000-0005-0000-0000-00003AC70000}"/>
    <cellStyle name="Total 2 3 2 6 2 16 3" xfId="50738" xr:uid="{00000000-0005-0000-0000-00003BC70000}"/>
    <cellStyle name="Total 2 3 2 6 2 17" xfId="50739" xr:uid="{00000000-0005-0000-0000-00003CC70000}"/>
    <cellStyle name="Total 2 3 2 6 2 17 2" xfId="50740" xr:uid="{00000000-0005-0000-0000-00003DC70000}"/>
    <cellStyle name="Total 2 3 2 6 2 17 3" xfId="50741" xr:uid="{00000000-0005-0000-0000-00003EC70000}"/>
    <cellStyle name="Total 2 3 2 6 2 18" xfId="50742" xr:uid="{00000000-0005-0000-0000-00003FC70000}"/>
    <cellStyle name="Total 2 3 2 6 2 18 2" xfId="50743" xr:uid="{00000000-0005-0000-0000-000040C70000}"/>
    <cellStyle name="Total 2 3 2 6 2 18 3" xfId="50744" xr:uid="{00000000-0005-0000-0000-000041C70000}"/>
    <cellStyle name="Total 2 3 2 6 2 19" xfId="50745" xr:uid="{00000000-0005-0000-0000-000042C70000}"/>
    <cellStyle name="Total 2 3 2 6 2 19 2" xfId="50746" xr:uid="{00000000-0005-0000-0000-000043C70000}"/>
    <cellStyle name="Total 2 3 2 6 2 19 3" xfId="50747" xr:uid="{00000000-0005-0000-0000-000044C70000}"/>
    <cellStyle name="Total 2 3 2 6 2 2" xfId="50748" xr:uid="{00000000-0005-0000-0000-000045C70000}"/>
    <cellStyle name="Total 2 3 2 6 2 2 10" xfId="50749" xr:uid="{00000000-0005-0000-0000-000046C70000}"/>
    <cellStyle name="Total 2 3 2 6 2 2 11" xfId="50750" xr:uid="{00000000-0005-0000-0000-000047C70000}"/>
    <cellStyle name="Total 2 3 2 6 2 2 12" xfId="50751" xr:uid="{00000000-0005-0000-0000-000048C70000}"/>
    <cellStyle name="Total 2 3 2 6 2 2 2" xfId="50752" xr:uid="{00000000-0005-0000-0000-000049C70000}"/>
    <cellStyle name="Total 2 3 2 6 2 2 2 2" xfId="50753" xr:uid="{00000000-0005-0000-0000-00004AC70000}"/>
    <cellStyle name="Total 2 3 2 6 2 2 2 3" xfId="50754" xr:uid="{00000000-0005-0000-0000-00004BC70000}"/>
    <cellStyle name="Total 2 3 2 6 2 2 3" xfId="50755" xr:uid="{00000000-0005-0000-0000-00004CC70000}"/>
    <cellStyle name="Total 2 3 2 6 2 2 3 2" xfId="50756" xr:uid="{00000000-0005-0000-0000-00004DC70000}"/>
    <cellStyle name="Total 2 3 2 6 2 2 3 3" xfId="50757" xr:uid="{00000000-0005-0000-0000-00004EC70000}"/>
    <cellStyle name="Total 2 3 2 6 2 2 4" xfId="50758" xr:uid="{00000000-0005-0000-0000-00004FC70000}"/>
    <cellStyle name="Total 2 3 2 6 2 2 4 2" xfId="50759" xr:uid="{00000000-0005-0000-0000-000050C70000}"/>
    <cellStyle name="Total 2 3 2 6 2 2 4 3" xfId="50760" xr:uid="{00000000-0005-0000-0000-000051C70000}"/>
    <cellStyle name="Total 2 3 2 6 2 2 5" xfId="50761" xr:uid="{00000000-0005-0000-0000-000052C70000}"/>
    <cellStyle name="Total 2 3 2 6 2 2 5 2" xfId="50762" xr:uid="{00000000-0005-0000-0000-000053C70000}"/>
    <cellStyle name="Total 2 3 2 6 2 2 5 3" xfId="50763" xr:uid="{00000000-0005-0000-0000-000054C70000}"/>
    <cellStyle name="Total 2 3 2 6 2 2 6" xfId="50764" xr:uid="{00000000-0005-0000-0000-000055C70000}"/>
    <cellStyle name="Total 2 3 2 6 2 2 6 2" xfId="50765" xr:uid="{00000000-0005-0000-0000-000056C70000}"/>
    <cellStyle name="Total 2 3 2 6 2 2 6 3" xfId="50766" xr:uid="{00000000-0005-0000-0000-000057C70000}"/>
    <cellStyle name="Total 2 3 2 6 2 2 7" xfId="50767" xr:uid="{00000000-0005-0000-0000-000058C70000}"/>
    <cellStyle name="Total 2 3 2 6 2 2 7 2" xfId="50768" xr:uid="{00000000-0005-0000-0000-000059C70000}"/>
    <cellStyle name="Total 2 3 2 6 2 2 7 3" xfId="50769" xr:uid="{00000000-0005-0000-0000-00005AC70000}"/>
    <cellStyle name="Total 2 3 2 6 2 2 8" xfId="50770" xr:uid="{00000000-0005-0000-0000-00005BC70000}"/>
    <cellStyle name="Total 2 3 2 6 2 2 8 2" xfId="50771" xr:uid="{00000000-0005-0000-0000-00005CC70000}"/>
    <cellStyle name="Total 2 3 2 6 2 2 8 3" xfId="50772" xr:uid="{00000000-0005-0000-0000-00005DC70000}"/>
    <cellStyle name="Total 2 3 2 6 2 2 9" xfId="50773" xr:uid="{00000000-0005-0000-0000-00005EC70000}"/>
    <cellStyle name="Total 2 3 2 6 2 2 9 2" xfId="50774" xr:uid="{00000000-0005-0000-0000-00005FC70000}"/>
    <cellStyle name="Total 2 3 2 6 2 2 9 3" xfId="50775" xr:uid="{00000000-0005-0000-0000-000060C70000}"/>
    <cellStyle name="Total 2 3 2 6 2 20" xfId="50776" xr:uid="{00000000-0005-0000-0000-000061C70000}"/>
    <cellStyle name="Total 2 3 2 6 2 21" xfId="50777" xr:uid="{00000000-0005-0000-0000-000062C70000}"/>
    <cellStyle name="Total 2 3 2 6 2 3" xfId="50778" xr:uid="{00000000-0005-0000-0000-000063C70000}"/>
    <cellStyle name="Total 2 3 2 6 2 3 10" xfId="50779" xr:uid="{00000000-0005-0000-0000-000064C70000}"/>
    <cellStyle name="Total 2 3 2 6 2 3 11" xfId="50780" xr:uid="{00000000-0005-0000-0000-000065C70000}"/>
    <cellStyle name="Total 2 3 2 6 2 3 12" xfId="50781" xr:uid="{00000000-0005-0000-0000-000066C70000}"/>
    <cellStyle name="Total 2 3 2 6 2 3 2" xfId="50782" xr:uid="{00000000-0005-0000-0000-000067C70000}"/>
    <cellStyle name="Total 2 3 2 6 2 3 2 2" xfId="50783" xr:uid="{00000000-0005-0000-0000-000068C70000}"/>
    <cellStyle name="Total 2 3 2 6 2 3 2 3" xfId="50784" xr:uid="{00000000-0005-0000-0000-000069C70000}"/>
    <cellStyle name="Total 2 3 2 6 2 3 3" xfId="50785" xr:uid="{00000000-0005-0000-0000-00006AC70000}"/>
    <cellStyle name="Total 2 3 2 6 2 3 3 2" xfId="50786" xr:uid="{00000000-0005-0000-0000-00006BC70000}"/>
    <cellStyle name="Total 2 3 2 6 2 3 3 3" xfId="50787" xr:uid="{00000000-0005-0000-0000-00006CC70000}"/>
    <cellStyle name="Total 2 3 2 6 2 3 4" xfId="50788" xr:uid="{00000000-0005-0000-0000-00006DC70000}"/>
    <cellStyle name="Total 2 3 2 6 2 3 4 2" xfId="50789" xr:uid="{00000000-0005-0000-0000-00006EC70000}"/>
    <cellStyle name="Total 2 3 2 6 2 3 4 3" xfId="50790" xr:uid="{00000000-0005-0000-0000-00006FC70000}"/>
    <cellStyle name="Total 2 3 2 6 2 3 5" xfId="50791" xr:uid="{00000000-0005-0000-0000-000070C70000}"/>
    <cellStyle name="Total 2 3 2 6 2 3 5 2" xfId="50792" xr:uid="{00000000-0005-0000-0000-000071C70000}"/>
    <cellStyle name="Total 2 3 2 6 2 3 5 3" xfId="50793" xr:uid="{00000000-0005-0000-0000-000072C70000}"/>
    <cellStyle name="Total 2 3 2 6 2 3 6" xfId="50794" xr:uid="{00000000-0005-0000-0000-000073C70000}"/>
    <cellStyle name="Total 2 3 2 6 2 3 6 2" xfId="50795" xr:uid="{00000000-0005-0000-0000-000074C70000}"/>
    <cellStyle name="Total 2 3 2 6 2 3 6 3" xfId="50796" xr:uid="{00000000-0005-0000-0000-000075C70000}"/>
    <cellStyle name="Total 2 3 2 6 2 3 7" xfId="50797" xr:uid="{00000000-0005-0000-0000-000076C70000}"/>
    <cellStyle name="Total 2 3 2 6 2 3 7 2" xfId="50798" xr:uid="{00000000-0005-0000-0000-000077C70000}"/>
    <cellStyle name="Total 2 3 2 6 2 3 7 3" xfId="50799" xr:uid="{00000000-0005-0000-0000-000078C70000}"/>
    <cellStyle name="Total 2 3 2 6 2 3 8" xfId="50800" xr:uid="{00000000-0005-0000-0000-000079C70000}"/>
    <cellStyle name="Total 2 3 2 6 2 3 8 2" xfId="50801" xr:uid="{00000000-0005-0000-0000-00007AC70000}"/>
    <cellStyle name="Total 2 3 2 6 2 3 8 3" xfId="50802" xr:uid="{00000000-0005-0000-0000-00007BC70000}"/>
    <cellStyle name="Total 2 3 2 6 2 3 9" xfId="50803" xr:uid="{00000000-0005-0000-0000-00007CC70000}"/>
    <cellStyle name="Total 2 3 2 6 2 3 9 2" xfId="50804" xr:uid="{00000000-0005-0000-0000-00007DC70000}"/>
    <cellStyle name="Total 2 3 2 6 2 3 9 3" xfId="50805" xr:uid="{00000000-0005-0000-0000-00007EC70000}"/>
    <cellStyle name="Total 2 3 2 6 2 4" xfId="50806" xr:uid="{00000000-0005-0000-0000-00007FC70000}"/>
    <cellStyle name="Total 2 3 2 6 2 4 10" xfId="50807" xr:uid="{00000000-0005-0000-0000-000080C70000}"/>
    <cellStyle name="Total 2 3 2 6 2 4 11" xfId="50808" xr:uid="{00000000-0005-0000-0000-000081C70000}"/>
    <cellStyle name="Total 2 3 2 6 2 4 12" xfId="50809" xr:uid="{00000000-0005-0000-0000-000082C70000}"/>
    <cellStyle name="Total 2 3 2 6 2 4 2" xfId="50810" xr:uid="{00000000-0005-0000-0000-000083C70000}"/>
    <cellStyle name="Total 2 3 2 6 2 4 2 2" xfId="50811" xr:uid="{00000000-0005-0000-0000-000084C70000}"/>
    <cellStyle name="Total 2 3 2 6 2 4 2 3" xfId="50812" xr:uid="{00000000-0005-0000-0000-000085C70000}"/>
    <cellStyle name="Total 2 3 2 6 2 4 3" xfId="50813" xr:uid="{00000000-0005-0000-0000-000086C70000}"/>
    <cellStyle name="Total 2 3 2 6 2 4 3 2" xfId="50814" xr:uid="{00000000-0005-0000-0000-000087C70000}"/>
    <cellStyle name="Total 2 3 2 6 2 4 3 3" xfId="50815" xr:uid="{00000000-0005-0000-0000-000088C70000}"/>
    <cellStyle name="Total 2 3 2 6 2 4 4" xfId="50816" xr:uid="{00000000-0005-0000-0000-000089C70000}"/>
    <cellStyle name="Total 2 3 2 6 2 4 4 2" xfId="50817" xr:uid="{00000000-0005-0000-0000-00008AC70000}"/>
    <cellStyle name="Total 2 3 2 6 2 4 4 3" xfId="50818" xr:uid="{00000000-0005-0000-0000-00008BC70000}"/>
    <cellStyle name="Total 2 3 2 6 2 4 5" xfId="50819" xr:uid="{00000000-0005-0000-0000-00008CC70000}"/>
    <cellStyle name="Total 2 3 2 6 2 4 5 2" xfId="50820" xr:uid="{00000000-0005-0000-0000-00008DC70000}"/>
    <cellStyle name="Total 2 3 2 6 2 4 5 3" xfId="50821" xr:uid="{00000000-0005-0000-0000-00008EC70000}"/>
    <cellStyle name="Total 2 3 2 6 2 4 6" xfId="50822" xr:uid="{00000000-0005-0000-0000-00008FC70000}"/>
    <cellStyle name="Total 2 3 2 6 2 4 6 2" xfId="50823" xr:uid="{00000000-0005-0000-0000-000090C70000}"/>
    <cellStyle name="Total 2 3 2 6 2 4 6 3" xfId="50824" xr:uid="{00000000-0005-0000-0000-000091C70000}"/>
    <cellStyle name="Total 2 3 2 6 2 4 7" xfId="50825" xr:uid="{00000000-0005-0000-0000-000092C70000}"/>
    <cellStyle name="Total 2 3 2 6 2 4 7 2" xfId="50826" xr:uid="{00000000-0005-0000-0000-000093C70000}"/>
    <cellStyle name="Total 2 3 2 6 2 4 7 3" xfId="50827" xr:uid="{00000000-0005-0000-0000-000094C70000}"/>
    <cellStyle name="Total 2 3 2 6 2 4 8" xfId="50828" xr:uid="{00000000-0005-0000-0000-000095C70000}"/>
    <cellStyle name="Total 2 3 2 6 2 4 8 2" xfId="50829" xr:uid="{00000000-0005-0000-0000-000096C70000}"/>
    <cellStyle name="Total 2 3 2 6 2 4 8 3" xfId="50830" xr:uid="{00000000-0005-0000-0000-000097C70000}"/>
    <cellStyle name="Total 2 3 2 6 2 4 9" xfId="50831" xr:uid="{00000000-0005-0000-0000-000098C70000}"/>
    <cellStyle name="Total 2 3 2 6 2 4 9 2" xfId="50832" xr:uid="{00000000-0005-0000-0000-000099C70000}"/>
    <cellStyle name="Total 2 3 2 6 2 4 9 3" xfId="50833" xr:uid="{00000000-0005-0000-0000-00009AC70000}"/>
    <cellStyle name="Total 2 3 2 6 2 5" xfId="50834" xr:uid="{00000000-0005-0000-0000-00009BC70000}"/>
    <cellStyle name="Total 2 3 2 6 2 5 10" xfId="50835" xr:uid="{00000000-0005-0000-0000-00009CC70000}"/>
    <cellStyle name="Total 2 3 2 6 2 5 11" xfId="50836" xr:uid="{00000000-0005-0000-0000-00009DC70000}"/>
    <cellStyle name="Total 2 3 2 6 2 5 12" xfId="50837" xr:uid="{00000000-0005-0000-0000-00009EC70000}"/>
    <cellStyle name="Total 2 3 2 6 2 5 2" xfId="50838" xr:uid="{00000000-0005-0000-0000-00009FC70000}"/>
    <cellStyle name="Total 2 3 2 6 2 5 2 2" xfId="50839" xr:uid="{00000000-0005-0000-0000-0000A0C70000}"/>
    <cellStyle name="Total 2 3 2 6 2 5 2 3" xfId="50840" xr:uid="{00000000-0005-0000-0000-0000A1C70000}"/>
    <cellStyle name="Total 2 3 2 6 2 5 3" xfId="50841" xr:uid="{00000000-0005-0000-0000-0000A2C70000}"/>
    <cellStyle name="Total 2 3 2 6 2 5 3 2" xfId="50842" xr:uid="{00000000-0005-0000-0000-0000A3C70000}"/>
    <cellStyle name="Total 2 3 2 6 2 5 3 3" xfId="50843" xr:uid="{00000000-0005-0000-0000-0000A4C70000}"/>
    <cellStyle name="Total 2 3 2 6 2 5 4" xfId="50844" xr:uid="{00000000-0005-0000-0000-0000A5C70000}"/>
    <cellStyle name="Total 2 3 2 6 2 5 4 2" xfId="50845" xr:uid="{00000000-0005-0000-0000-0000A6C70000}"/>
    <cellStyle name="Total 2 3 2 6 2 5 4 3" xfId="50846" xr:uid="{00000000-0005-0000-0000-0000A7C70000}"/>
    <cellStyle name="Total 2 3 2 6 2 5 5" xfId="50847" xr:uid="{00000000-0005-0000-0000-0000A8C70000}"/>
    <cellStyle name="Total 2 3 2 6 2 5 5 2" xfId="50848" xr:uid="{00000000-0005-0000-0000-0000A9C70000}"/>
    <cellStyle name="Total 2 3 2 6 2 5 5 3" xfId="50849" xr:uid="{00000000-0005-0000-0000-0000AAC70000}"/>
    <cellStyle name="Total 2 3 2 6 2 5 6" xfId="50850" xr:uid="{00000000-0005-0000-0000-0000ABC70000}"/>
    <cellStyle name="Total 2 3 2 6 2 5 6 2" xfId="50851" xr:uid="{00000000-0005-0000-0000-0000ACC70000}"/>
    <cellStyle name="Total 2 3 2 6 2 5 6 3" xfId="50852" xr:uid="{00000000-0005-0000-0000-0000ADC70000}"/>
    <cellStyle name="Total 2 3 2 6 2 5 7" xfId="50853" xr:uid="{00000000-0005-0000-0000-0000AEC70000}"/>
    <cellStyle name="Total 2 3 2 6 2 5 7 2" xfId="50854" xr:uid="{00000000-0005-0000-0000-0000AFC70000}"/>
    <cellStyle name="Total 2 3 2 6 2 5 7 3" xfId="50855" xr:uid="{00000000-0005-0000-0000-0000B0C70000}"/>
    <cellStyle name="Total 2 3 2 6 2 5 8" xfId="50856" xr:uid="{00000000-0005-0000-0000-0000B1C70000}"/>
    <cellStyle name="Total 2 3 2 6 2 5 8 2" xfId="50857" xr:uid="{00000000-0005-0000-0000-0000B2C70000}"/>
    <cellStyle name="Total 2 3 2 6 2 5 8 3" xfId="50858" xr:uid="{00000000-0005-0000-0000-0000B3C70000}"/>
    <cellStyle name="Total 2 3 2 6 2 5 9" xfId="50859" xr:uid="{00000000-0005-0000-0000-0000B4C70000}"/>
    <cellStyle name="Total 2 3 2 6 2 5 9 2" xfId="50860" xr:uid="{00000000-0005-0000-0000-0000B5C70000}"/>
    <cellStyle name="Total 2 3 2 6 2 5 9 3" xfId="50861" xr:uid="{00000000-0005-0000-0000-0000B6C70000}"/>
    <cellStyle name="Total 2 3 2 6 2 6" xfId="50862" xr:uid="{00000000-0005-0000-0000-0000B7C70000}"/>
    <cellStyle name="Total 2 3 2 6 2 6 10" xfId="50863" xr:uid="{00000000-0005-0000-0000-0000B8C70000}"/>
    <cellStyle name="Total 2 3 2 6 2 6 11" xfId="50864" xr:uid="{00000000-0005-0000-0000-0000B9C70000}"/>
    <cellStyle name="Total 2 3 2 6 2 6 12" xfId="50865" xr:uid="{00000000-0005-0000-0000-0000BAC70000}"/>
    <cellStyle name="Total 2 3 2 6 2 6 2" xfId="50866" xr:uid="{00000000-0005-0000-0000-0000BBC70000}"/>
    <cellStyle name="Total 2 3 2 6 2 6 2 2" xfId="50867" xr:uid="{00000000-0005-0000-0000-0000BCC70000}"/>
    <cellStyle name="Total 2 3 2 6 2 6 2 3" xfId="50868" xr:uid="{00000000-0005-0000-0000-0000BDC70000}"/>
    <cellStyle name="Total 2 3 2 6 2 6 3" xfId="50869" xr:uid="{00000000-0005-0000-0000-0000BEC70000}"/>
    <cellStyle name="Total 2 3 2 6 2 6 3 2" xfId="50870" xr:uid="{00000000-0005-0000-0000-0000BFC70000}"/>
    <cellStyle name="Total 2 3 2 6 2 6 3 3" xfId="50871" xr:uid="{00000000-0005-0000-0000-0000C0C70000}"/>
    <cellStyle name="Total 2 3 2 6 2 6 4" xfId="50872" xr:uid="{00000000-0005-0000-0000-0000C1C70000}"/>
    <cellStyle name="Total 2 3 2 6 2 6 4 2" xfId="50873" xr:uid="{00000000-0005-0000-0000-0000C2C70000}"/>
    <cellStyle name="Total 2 3 2 6 2 6 4 3" xfId="50874" xr:uid="{00000000-0005-0000-0000-0000C3C70000}"/>
    <cellStyle name="Total 2 3 2 6 2 6 5" xfId="50875" xr:uid="{00000000-0005-0000-0000-0000C4C70000}"/>
    <cellStyle name="Total 2 3 2 6 2 6 5 2" xfId="50876" xr:uid="{00000000-0005-0000-0000-0000C5C70000}"/>
    <cellStyle name="Total 2 3 2 6 2 6 5 3" xfId="50877" xr:uid="{00000000-0005-0000-0000-0000C6C70000}"/>
    <cellStyle name="Total 2 3 2 6 2 6 6" xfId="50878" xr:uid="{00000000-0005-0000-0000-0000C7C70000}"/>
    <cellStyle name="Total 2 3 2 6 2 6 6 2" xfId="50879" xr:uid="{00000000-0005-0000-0000-0000C8C70000}"/>
    <cellStyle name="Total 2 3 2 6 2 6 6 3" xfId="50880" xr:uid="{00000000-0005-0000-0000-0000C9C70000}"/>
    <cellStyle name="Total 2 3 2 6 2 6 7" xfId="50881" xr:uid="{00000000-0005-0000-0000-0000CAC70000}"/>
    <cellStyle name="Total 2 3 2 6 2 6 7 2" xfId="50882" xr:uid="{00000000-0005-0000-0000-0000CBC70000}"/>
    <cellStyle name="Total 2 3 2 6 2 6 7 3" xfId="50883" xr:uid="{00000000-0005-0000-0000-0000CCC70000}"/>
    <cellStyle name="Total 2 3 2 6 2 6 8" xfId="50884" xr:uid="{00000000-0005-0000-0000-0000CDC70000}"/>
    <cellStyle name="Total 2 3 2 6 2 6 8 2" xfId="50885" xr:uid="{00000000-0005-0000-0000-0000CEC70000}"/>
    <cellStyle name="Total 2 3 2 6 2 6 8 3" xfId="50886" xr:uid="{00000000-0005-0000-0000-0000CFC70000}"/>
    <cellStyle name="Total 2 3 2 6 2 6 9" xfId="50887" xr:uid="{00000000-0005-0000-0000-0000D0C70000}"/>
    <cellStyle name="Total 2 3 2 6 2 6 9 2" xfId="50888" xr:uid="{00000000-0005-0000-0000-0000D1C70000}"/>
    <cellStyle name="Total 2 3 2 6 2 6 9 3" xfId="50889" xr:uid="{00000000-0005-0000-0000-0000D2C70000}"/>
    <cellStyle name="Total 2 3 2 6 2 7" xfId="50890" xr:uid="{00000000-0005-0000-0000-0000D3C70000}"/>
    <cellStyle name="Total 2 3 2 6 2 7 10" xfId="50891" xr:uid="{00000000-0005-0000-0000-0000D4C70000}"/>
    <cellStyle name="Total 2 3 2 6 2 7 11" xfId="50892" xr:uid="{00000000-0005-0000-0000-0000D5C70000}"/>
    <cellStyle name="Total 2 3 2 6 2 7 12" xfId="50893" xr:uid="{00000000-0005-0000-0000-0000D6C70000}"/>
    <cellStyle name="Total 2 3 2 6 2 7 2" xfId="50894" xr:uid="{00000000-0005-0000-0000-0000D7C70000}"/>
    <cellStyle name="Total 2 3 2 6 2 7 2 2" xfId="50895" xr:uid="{00000000-0005-0000-0000-0000D8C70000}"/>
    <cellStyle name="Total 2 3 2 6 2 7 2 3" xfId="50896" xr:uid="{00000000-0005-0000-0000-0000D9C70000}"/>
    <cellStyle name="Total 2 3 2 6 2 7 3" xfId="50897" xr:uid="{00000000-0005-0000-0000-0000DAC70000}"/>
    <cellStyle name="Total 2 3 2 6 2 7 3 2" xfId="50898" xr:uid="{00000000-0005-0000-0000-0000DBC70000}"/>
    <cellStyle name="Total 2 3 2 6 2 7 3 3" xfId="50899" xr:uid="{00000000-0005-0000-0000-0000DCC70000}"/>
    <cellStyle name="Total 2 3 2 6 2 7 4" xfId="50900" xr:uid="{00000000-0005-0000-0000-0000DDC70000}"/>
    <cellStyle name="Total 2 3 2 6 2 7 4 2" xfId="50901" xr:uid="{00000000-0005-0000-0000-0000DEC70000}"/>
    <cellStyle name="Total 2 3 2 6 2 7 4 3" xfId="50902" xr:uid="{00000000-0005-0000-0000-0000DFC70000}"/>
    <cellStyle name="Total 2 3 2 6 2 7 5" xfId="50903" xr:uid="{00000000-0005-0000-0000-0000E0C70000}"/>
    <cellStyle name="Total 2 3 2 6 2 7 5 2" xfId="50904" xr:uid="{00000000-0005-0000-0000-0000E1C70000}"/>
    <cellStyle name="Total 2 3 2 6 2 7 5 3" xfId="50905" xr:uid="{00000000-0005-0000-0000-0000E2C70000}"/>
    <cellStyle name="Total 2 3 2 6 2 7 6" xfId="50906" xr:uid="{00000000-0005-0000-0000-0000E3C70000}"/>
    <cellStyle name="Total 2 3 2 6 2 7 6 2" xfId="50907" xr:uid="{00000000-0005-0000-0000-0000E4C70000}"/>
    <cellStyle name="Total 2 3 2 6 2 7 6 3" xfId="50908" xr:uid="{00000000-0005-0000-0000-0000E5C70000}"/>
    <cellStyle name="Total 2 3 2 6 2 7 7" xfId="50909" xr:uid="{00000000-0005-0000-0000-0000E6C70000}"/>
    <cellStyle name="Total 2 3 2 6 2 7 7 2" xfId="50910" xr:uid="{00000000-0005-0000-0000-0000E7C70000}"/>
    <cellStyle name="Total 2 3 2 6 2 7 7 3" xfId="50911" xr:uid="{00000000-0005-0000-0000-0000E8C70000}"/>
    <cellStyle name="Total 2 3 2 6 2 7 8" xfId="50912" xr:uid="{00000000-0005-0000-0000-0000E9C70000}"/>
    <cellStyle name="Total 2 3 2 6 2 7 8 2" xfId="50913" xr:uid="{00000000-0005-0000-0000-0000EAC70000}"/>
    <cellStyle name="Total 2 3 2 6 2 7 8 3" xfId="50914" xr:uid="{00000000-0005-0000-0000-0000EBC70000}"/>
    <cellStyle name="Total 2 3 2 6 2 7 9" xfId="50915" xr:uid="{00000000-0005-0000-0000-0000ECC70000}"/>
    <cellStyle name="Total 2 3 2 6 2 7 9 2" xfId="50916" xr:uid="{00000000-0005-0000-0000-0000EDC70000}"/>
    <cellStyle name="Total 2 3 2 6 2 7 9 3" xfId="50917" xr:uid="{00000000-0005-0000-0000-0000EEC70000}"/>
    <cellStyle name="Total 2 3 2 6 2 8" xfId="50918" xr:uid="{00000000-0005-0000-0000-0000EFC70000}"/>
    <cellStyle name="Total 2 3 2 6 2 8 10" xfId="50919" xr:uid="{00000000-0005-0000-0000-0000F0C70000}"/>
    <cellStyle name="Total 2 3 2 6 2 8 11" xfId="50920" xr:uid="{00000000-0005-0000-0000-0000F1C70000}"/>
    <cellStyle name="Total 2 3 2 6 2 8 12" xfId="50921" xr:uid="{00000000-0005-0000-0000-0000F2C70000}"/>
    <cellStyle name="Total 2 3 2 6 2 8 2" xfId="50922" xr:uid="{00000000-0005-0000-0000-0000F3C70000}"/>
    <cellStyle name="Total 2 3 2 6 2 8 2 2" xfId="50923" xr:uid="{00000000-0005-0000-0000-0000F4C70000}"/>
    <cellStyle name="Total 2 3 2 6 2 8 2 3" xfId="50924" xr:uid="{00000000-0005-0000-0000-0000F5C70000}"/>
    <cellStyle name="Total 2 3 2 6 2 8 3" xfId="50925" xr:uid="{00000000-0005-0000-0000-0000F6C70000}"/>
    <cellStyle name="Total 2 3 2 6 2 8 3 2" xfId="50926" xr:uid="{00000000-0005-0000-0000-0000F7C70000}"/>
    <cellStyle name="Total 2 3 2 6 2 8 3 3" xfId="50927" xr:uid="{00000000-0005-0000-0000-0000F8C70000}"/>
    <cellStyle name="Total 2 3 2 6 2 8 4" xfId="50928" xr:uid="{00000000-0005-0000-0000-0000F9C70000}"/>
    <cellStyle name="Total 2 3 2 6 2 8 4 2" xfId="50929" xr:uid="{00000000-0005-0000-0000-0000FAC70000}"/>
    <cellStyle name="Total 2 3 2 6 2 8 4 3" xfId="50930" xr:uid="{00000000-0005-0000-0000-0000FBC70000}"/>
    <cellStyle name="Total 2 3 2 6 2 8 5" xfId="50931" xr:uid="{00000000-0005-0000-0000-0000FCC70000}"/>
    <cellStyle name="Total 2 3 2 6 2 8 5 2" xfId="50932" xr:uid="{00000000-0005-0000-0000-0000FDC70000}"/>
    <cellStyle name="Total 2 3 2 6 2 8 5 3" xfId="50933" xr:uid="{00000000-0005-0000-0000-0000FEC70000}"/>
    <cellStyle name="Total 2 3 2 6 2 8 6" xfId="50934" xr:uid="{00000000-0005-0000-0000-0000FFC70000}"/>
    <cellStyle name="Total 2 3 2 6 2 8 6 2" xfId="50935" xr:uid="{00000000-0005-0000-0000-000000C80000}"/>
    <cellStyle name="Total 2 3 2 6 2 8 6 3" xfId="50936" xr:uid="{00000000-0005-0000-0000-000001C80000}"/>
    <cellStyle name="Total 2 3 2 6 2 8 7" xfId="50937" xr:uid="{00000000-0005-0000-0000-000002C80000}"/>
    <cellStyle name="Total 2 3 2 6 2 8 7 2" xfId="50938" xr:uid="{00000000-0005-0000-0000-000003C80000}"/>
    <cellStyle name="Total 2 3 2 6 2 8 7 3" xfId="50939" xr:uid="{00000000-0005-0000-0000-000004C80000}"/>
    <cellStyle name="Total 2 3 2 6 2 8 8" xfId="50940" xr:uid="{00000000-0005-0000-0000-000005C80000}"/>
    <cellStyle name="Total 2 3 2 6 2 8 8 2" xfId="50941" xr:uid="{00000000-0005-0000-0000-000006C80000}"/>
    <cellStyle name="Total 2 3 2 6 2 8 8 3" xfId="50942" xr:uid="{00000000-0005-0000-0000-000007C80000}"/>
    <cellStyle name="Total 2 3 2 6 2 8 9" xfId="50943" xr:uid="{00000000-0005-0000-0000-000008C80000}"/>
    <cellStyle name="Total 2 3 2 6 2 8 9 2" xfId="50944" xr:uid="{00000000-0005-0000-0000-000009C80000}"/>
    <cellStyle name="Total 2 3 2 6 2 8 9 3" xfId="50945" xr:uid="{00000000-0005-0000-0000-00000AC80000}"/>
    <cellStyle name="Total 2 3 2 6 2 9" xfId="50946" xr:uid="{00000000-0005-0000-0000-00000BC80000}"/>
    <cellStyle name="Total 2 3 2 6 2 9 10" xfId="50947" xr:uid="{00000000-0005-0000-0000-00000CC80000}"/>
    <cellStyle name="Total 2 3 2 6 2 9 11" xfId="50948" xr:uid="{00000000-0005-0000-0000-00000DC80000}"/>
    <cellStyle name="Total 2 3 2 6 2 9 12" xfId="50949" xr:uid="{00000000-0005-0000-0000-00000EC80000}"/>
    <cellStyle name="Total 2 3 2 6 2 9 2" xfId="50950" xr:uid="{00000000-0005-0000-0000-00000FC80000}"/>
    <cellStyle name="Total 2 3 2 6 2 9 2 2" xfId="50951" xr:uid="{00000000-0005-0000-0000-000010C80000}"/>
    <cellStyle name="Total 2 3 2 6 2 9 2 3" xfId="50952" xr:uid="{00000000-0005-0000-0000-000011C80000}"/>
    <cellStyle name="Total 2 3 2 6 2 9 3" xfId="50953" xr:uid="{00000000-0005-0000-0000-000012C80000}"/>
    <cellStyle name="Total 2 3 2 6 2 9 3 2" xfId="50954" xr:uid="{00000000-0005-0000-0000-000013C80000}"/>
    <cellStyle name="Total 2 3 2 6 2 9 3 3" xfId="50955" xr:uid="{00000000-0005-0000-0000-000014C80000}"/>
    <cellStyle name="Total 2 3 2 6 2 9 4" xfId="50956" xr:uid="{00000000-0005-0000-0000-000015C80000}"/>
    <cellStyle name="Total 2 3 2 6 2 9 4 2" xfId="50957" xr:uid="{00000000-0005-0000-0000-000016C80000}"/>
    <cellStyle name="Total 2 3 2 6 2 9 4 3" xfId="50958" xr:uid="{00000000-0005-0000-0000-000017C80000}"/>
    <cellStyle name="Total 2 3 2 6 2 9 5" xfId="50959" xr:uid="{00000000-0005-0000-0000-000018C80000}"/>
    <cellStyle name="Total 2 3 2 6 2 9 5 2" xfId="50960" xr:uid="{00000000-0005-0000-0000-000019C80000}"/>
    <cellStyle name="Total 2 3 2 6 2 9 5 3" xfId="50961" xr:uid="{00000000-0005-0000-0000-00001AC80000}"/>
    <cellStyle name="Total 2 3 2 6 2 9 6" xfId="50962" xr:uid="{00000000-0005-0000-0000-00001BC80000}"/>
    <cellStyle name="Total 2 3 2 6 2 9 6 2" xfId="50963" xr:uid="{00000000-0005-0000-0000-00001CC80000}"/>
    <cellStyle name="Total 2 3 2 6 2 9 6 3" xfId="50964" xr:uid="{00000000-0005-0000-0000-00001DC80000}"/>
    <cellStyle name="Total 2 3 2 6 2 9 7" xfId="50965" xr:uid="{00000000-0005-0000-0000-00001EC80000}"/>
    <cellStyle name="Total 2 3 2 6 2 9 7 2" xfId="50966" xr:uid="{00000000-0005-0000-0000-00001FC80000}"/>
    <cellStyle name="Total 2 3 2 6 2 9 7 3" xfId="50967" xr:uid="{00000000-0005-0000-0000-000020C80000}"/>
    <cellStyle name="Total 2 3 2 6 2 9 8" xfId="50968" xr:uid="{00000000-0005-0000-0000-000021C80000}"/>
    <cellStyle name="Total 2 3 2 6 2 9 8 2" xfId="50969" xr:uid="{00000000-0005-0000-0000-000022C80000}"/>
    <cellStyle name="Total 2 3 2 6 2 9 8 3" xfId="50970" xr:uid="{00000000-0005-0000-0000-000023C80000}"/>
    <cellStyle name="Total 2 3 2 6 2 9 9" xfId="50971" xr:uid="{00000000-0005-0000-0000-000024C80000}"/>
    <cellStyle name="Total 2 3 2 6 2 9 9 2" xfId="50972" xr:uid="{00000000-0005-0000-0000-000025C80000}"/>
    <cellStyle name="Total 2 3 2 6 2 9 9 3" xfId="50973" xr:uid="{00000000-0005-0000-0000-000026C80000}"/>
    <cellStyle name="Total 2 3 2 6 3" xfId="50974" xr:uid="{00000000-0005-0000-0000-000027C80000}"/>
    <cellStyle name="Total 2 3 2 6 3 10" xfId="50975" xr:uid="{00000000-0005-0000-0000-000028C80000}"/>
    <cellStyle name="Total 2 3 2 6 3 10 2" xfId="50976" xr:uid="{00000000-0005-0000-0000-000029C80000}"/>
    <cellStyle name="Total 2 3 2 6 3 10 3" xfId="50977" xr:uid="{00000000-0005-0000-0000-00002AC80000}"/>
    <cellStyle name="Total 2 3 2 6 3 11" xfId="50978" xr:uid="{00000000-0005-0000-0000-00002BC80000}"/>
    <cellStyle name="Total 2 3 2 6 3 12" xfId="50979" xr:uid="{00000000-0005-0000-0000-00002CC80000}"/>
    <cellStyle name="Total 2 3 2 6 3 2" xfId="50980" xr:uid="{00000000-0005-0000-0000-00002DC80000}"/>
    <cellStyle name="Total 2 3 2 6 3 2 2" xfId="50981" xr:uid="{00000000-0005-0000-0000-00002EC80000}"/>
    <cellStyle name="Total 2 3 2 6 3 2 3" xfId="50982" xr:uid="{00000000-0005-0000-0000-00002FC80000}"/>
    <cellStyle name="Total 2 3 2 6 3 3" xfId="50983" xr:uid="{00000000-0005-0000-0000-000030C80000}"/>
    <cellStyle name="Total 2 3 2 6 3 3 2" xfId="50984" xr:uid="{00000000-0005-0000-0000-000031C80000}"/>
    <cellStyle name="Total 2 3 2 6 3 3 3" xfId="50985" xr:uid="{00000000-0005-0000-0000-000032C80000}"/>
    <cellStyle name="Total 2 3 2 6 3 4" xfId="50986" xr:uid="{00000000-0005-0000-0000-000033C80000}"/>
    <cellStyle name="Total 2 3 2 6 3 4 2" xfId="50987" xr:uid="{00000000-0005-0000-0000-000034C80000}"/>
    <cellStyle name="Total 2 3 2 6 3 4 3" xfId="50988" xr:uid="{00000000-0005-0000-0000-000035C80000}"/>
    <cellStyle name="Total 2 3 2 6 3 5" xfId="50989" xr:uid="{00000000-0005-0000-0000-000036C80000}"/>
    <cellStyle name="Total 2 3 2 6 3 5 2" xfId="50990" xr:uid="{00000000-0005-0000-0000-000037C80000}"/>
    <cellStyle name="Total 2 3 2 6 3 5 3" xfId="50991" xr:uid="{00000000-0005-0000-0000-000038C80000}"/>
    <cellStyle name="Total 2 3 2 6 3 6" xfId="50992" xr:uid="{00000000-0005-0000-0000-000039C80000}"/>
    <cellStyle name="Total 2 3 2 6 3 6 2" xfId="50993" xr:uid="{00000000-0005-0000-0000-00003AC80000}"/>
    <cellStyle name="Total 2 3 2 6 3 6 3" xfId="50994" xr:uid="{00000000-0005-0000-0000-00003BC80000}"/>
    <cellStyle name="Total 2 3 2 6 3 7" xfId="50995" xr:uid="{00000000-0005-0000-0000-00003CC80000}"/>
    <cellStyle name="Total 2 3 2 6 3 7 2" xfId="50996" xr:uid="{00000000-0005-0000-0000-00003DC80000}"/>
    <cellStyle name="Total 2 3 2 6 3 7 3" xfId="50997" xr:uid="{00000000-0005-0000-0000-00003EC80000}"/>
    <cellStyle name="Total 2 3 2 6 3 8" xfId="50998" xr:uid="{00000000-0005-0000-0000-00003FC80000}"/>
    <cellStyle name="Total 2 3 2 6 3 8 2" xfId="50999" xr:uid="{00000000-0005-0000-0000-000040C80000}"/>
    <cellStyle name="Total 2 3 2 6 3 8 3" xfId="51000" xr:uid="{00000000-0005-0000-0000-000041C80000}"/>
    <cellStyle name="Total 2 3 2 6 3 9" xfId="51001" xr:uid="{00000000-0005-0000-0000-000042C80000}"/>
    <cellStyle name="Total 2 3 2 6 3 9 2" xfId="51002" xr:uid="{00000000-0005-0000-0000-000043C80000}"/>
    <cellStyle name="Total 2 3 2 6 3 9 3" xfId="51003" xr:uid="{00000000-0005-0000-0000-000044C80000}"/>
    <cellStyle name="Total 2 3 2 6 4" xfId="51004" xr:uid="{00000000-0005-0000-0000-000045C80000}"/>
    <cellStyle name="Total 2 3 2 6 4 10" xfId="51005" xr:uid="{00000000-0005-0000-0000-000046C80000}"/>
    <cellStyle name="Total 2 3 2 6 4 10 2" xfId="51006" xr:uid="{00000000-0005-0000-0000-000047C80000}"/>
    <cellStyle name="Total 2 3 2 6 4 10 3" xfId="51007" xr:uid="{00000000-0005-0000-0000-000048C80000}"/>
    <cellStyle name="Total 2 3 2 6 4 11" xfId="51008" xr:uid="{00000000-0005-0000-0000-000049C80000}"/>
    <cellStyle name="Total 2 3 2 6 4 12" xfId="51009" xr:uid="{00000000-0005-0000-0000-00004AC80000}"/>
    <cellStyle name="Total 2 3 2 6 4 2" xfId="51010" xr:uid="{00000000-0005-0000-0000-00004BC80000}"/>
    <cellStyle name="Total 2 3 2 6 4 2 2" xfId="51011" xr:uid="{00000000-0005-0000-0000-00004CC80000}"/>
    <cellStyle name="Total 2 3 2 6 4 2 3" xfId="51012" xr:uid="{00000000-0005-0000-0000-00004DC80000}"/>
    <cellStyle name="Total 2 3 2 6 4 3" xfId="51013" xr:uid="{00000000-0005-0000-0000-00004EC80000}"/>
    <cellStyle name="Total 2 3 2 6 4 3 2" xfId="51014" xr:uid="{00000000-0005-0000-0000-00004FC80000}"/>
    <cellStyle name="Total 2 3 2 6 4 3 3" xfId="51015" xr:uid="{00000000-0005-0000-0000-000050C80000}"/>
    <cellStyle name="Total 2 3 2 6 4 4" xfId="51016" xr:uid="{00000000-0005-0000-0000-000051C80000}"/>
    <cellStyle name="Total 2 3 2 6 4 4 2" xfId="51017" xr:uid="{00000000-0005-0000-0000-000052C80000}"/>
    <cellStyle name="Total 2 3 2 6 4 4 3" xfId="51018" xr:uid="{00000000-0005-0000-0000-000053C80000}"/>
    <cellStyle name="Total 2 3 2 6 4 5" xfId="51019" xr:uid="{00000000-0005-0000-0000-000054C80000}"/>
    <cellStyle name="Total 2 3 2 6 4 5 2" xfId="51020" xr:uid="{00000000-0005-0000-0000-000055C80000}"/>
    <cellStyle name="Total 2 3 2 6 4 5 3" xfId="51021" xr:uid="{00000000-0005-0000-0000-000056C80000}"/>
    <cellStyle name="Total 2 3 2 6 4 6" xfId="51022" xr:uid="{00000000-0005-0000-0000-000057C80000}"/>
    <cellStyle name="Total 2 3 2 6 4 6 2" xfId="51023" xr:uid="{00000000-0005-0000-0000-000058C80000}"/>
    <cellStyle name="Total 2 3 2 6 4 6 3" xfId="51024" xr:uid="{00000000-0005-0000-0000-000059C80000}"/>
    <cellStyle name="Total 2 3 2 6 4 7" xfId="51025" xr:uid="{00000000-0005-0000-0000-00005AC80000}"/>
    <cellStyle name="Total 2 3 2 6 4 7 2" xfId="51026" xr:uid="{00000000-0005-0000-0000-00005BC80000}"/>
    <cellStyle name="Total 2 3 2 6 4 7 3" xfId="51027" xr:uid="{00000000-0005-0000-0000-00005CC80000}"/>
    <cellStyle name="Total 2 3 2 6 4 8" xfId="51028" xr:uid="{00000000-0005-0000-0000-00005DC80000}"/>
    <cellStyle name="Total 2 3 2 6 4 8 2" xfId="51029" xr:uid="{00000000-0005-0000-0000-00005EC80000}"/>
    <cellStyle name="Total 2 3 2 6 4 8 3" xfId="51030" xr:uid="{00000000-0005-0000-0000-00005FC80000}"/>
    <cellStyle name="Total 2 3 2 6 4 9" xfId="51031" xr:uid="{00000000-0005-0000-0000-000060C80000}"/>
    <cellStyle name="Total 2 3 2 6 4 9 2" xfId="51032" xr:uid="{00000000-0005-0000-0000-000061C80000}"/>
    <cellStyle name="Total 2 3 2 6 4 9 3" xfId="51033" xr:uid="{00000000-0005-0000-0000-000062C80000}"/>
    <cellStyle name="Total 2 3 2 6 5" xfId="51034" xr:uid="{00000000-0005-0000-0000-000063C80000}"/>
    <cellStyle name="Total 2 3 2 6 5 10" xfId="51035" xr:uid="{00000000-0005-0000-0000-000064C80000}"/>
    <cellStyle name="Total 2 3 2 6 5 10 2" xfId="51036" xr:uid="{00000000-0005-0000-0000-000065C80000}"/>
    <cellStyle name="Total 2 3 2 6 5 10 3" xfId="51037" xr:uid="{00000000-0005-0000-0000-000066C80000}"/>
    <cellStyle name="Total 2 3 2 6 5 11" xfId="51038" xr:uid="{00000000-0005-0000-0000-000067C80000}"/>
    <cellStyle name="Total 2 3 2 6 5 12" xfId="51039" xr:uid="{00000000-0005-0000-0000-000068C80000}"/>
    <cellStyle name="Total 2 3 2 6 5 2" xfId="51040" xr:uid="{00000000-0005-0000-0000-000069C80000}"/>
    <cellStyle name="Total 2 3 2 6 5 2 2" xfId="51041" xr:uid="{00000000-0005-0000-0000-00006AC80000}"/>
    <cellStyle name="Total 2 3 2 6 5 2 3" xfId="51042" xr:uid="{00000000-0005-0000-0000-00006BC80000}"/>
    <cellStyle name="Total 2 3 2 6 5 3" xfId="51043" xr:uid="{00000000-0005-0000-0000-00006CC80000}"/>
    <cellStyle name="Total 2 3 2 6 5 3 2" xfId="51044" xr:uid="{00000000-0005-0000-0000-00006DC80000}"/>
    <cellStyle name="Total 2 3 2 6 5 3 3" xfId="51045" xr:uid="{00000000-0005-0000-0000-00006EC80000}"/>
    <cellStyle name="Total 2 3 2 6 5 4" xfId="51046" xr:uid="{00000000-0005-0000-0000-00006FC80000}"/>
    <cellStyle name="Total 2 3 2 6 5 4 2" xfId="51047" xr:uid="{00000000-0005-0000-0000-000070C80000}"/>
    <cellStyle name="Total 2 3 2 6 5 4 3" xfId="51048" xr:uid="{00000000-0005-0000-0000-000071C80000}"/>
    <cellStyle name="Total 2 3 2 6 5 5" xfId="51049" xr:uid="{00000000-0005-0000-0000-000072C80000}"/>
    <cellStyle name="Total 2 3 2 6 5 5 2" xfId="51050" xr:uid="{00000000-0005-0000-0000-000073C80000}"/>
    <cellStyle name="Total 2 3 2 6 5 5 3" xfId="51051" xr:uid="{00000000-0005-0000-0000-000074C80000}"/>
    <cellStyle name="Total 2 3 2 6 5 6" xfId="51052" xr:uid="{00000000-0005-0000-0000-000075C80000}"/>
    <cellStyle name="Total 2 3 2 6 5 6 2" xfId="51053" xr:uid="{00000000-0005-0000-0000-000076C80000}"/>
    <cellStyle name="Total 2 3 2 6 5 6 3" xfId="51054" xr:uid="{00000000-0005-0000-0000-000077C80000}"/>
    <cellStyle name="Total 2 3 2 6 5 7" xfId="51055" xr:uid="{00000000-0005-0000-0000-000078C80000}"/>
    <cellStyle name="Total 2 3 2 6 5 7 2" xfId="51056" xr:uid="{00000000-0005-0000-0000-000079C80000}"/>
    <cellStyle name="Total 2 3 2 6 5 7 3" xfId="51057" xr:uid="{00000000-0005-0000-0000-00007AC80000}"/>
    <cellStyle name="Total 2 3 2 6 5 8" xfId="51058" xr:uid="{00000000-0005-0000-0000-00007BC80000}"/>
    <cellStyle name="Total 2 3 2 6 5 8 2" xfId="51059" xr:uid="{00000000-0005-0000-0000-00007CC80000}"/>
    <cellStyle name="Total 2 3 2 6 5 8 3" xfId="51060" xr:uid="{00000000-0005-0000-0000-00007DC80000}"/>
    <cellStyle name="Total 2 3 2 6 5 9" xfId="51061" xr:uid="{00000000-0005-0000-0000-00007EC80000}"/>
    <cellStyle name="Total 2 3 2 6 5 9 2" xfId="51062" xr:uid="{00000000-0005-0000-0000-00007FC80000}"/>
    <cellStyle name="Total 2 3 2 6 5 9 3" xfId="51063" xr:uid="{00000000-0005-0000-0000-000080C80000}"/>
    <cellStyle name="Total 2 3 2 6 6" xfId="51064" xr:uid="{00000000-0005-0000-0000-000081C80000}"/>
    <cellStyle name="Total 2 3 2 6 6 2" xfId="51065" xr:uid="{00000000-0005-0000-0000-000082C80000}"/>
    <cellStyle name="Total 2 3 2 6 6 2 2" xfId="51066" xr:uid="{00000000-0005-0000-0000-000083C80000}"/>
    <cellStyle name="Total 2 3 2 6 6 2 3" xfId="51067" xr:uid="{00000000-0005-0000-0000-000084C80000}"/>
    <cellStyle name="Total 2 3 2 6 6 2 4" xfId="51068" xr:uid="{00000000-0005-0000-0000-000085C80000}"/>
    <cellStyle name="Total 2 3 2 6 6 3" xfId="51069" xr:uid="{00000000-0005-0000-0000-000086C80000}"/>
    <cellStyle name="Total 2 3 2 6 6 4" xfId="51070" xr:uid="{00000000-0005-0000-0000-000087C80000}"/>
    <cellStyle name="Total 2 3 2 6 7" xfId="51071" xr:uid="{00000000-0005-0000-0000-000088C80000}"/>
    <cellStyle name="Total 2 3 2 6 7 2" xfId="51072" xr:uid="{00000000-0005-0000-0000-000089C80000}"/>
    <cellStyle name="Total 2 3 2 6 7 2 2" xfId="51073" xr:uid="{00000000-0005-0000-0000-00008AC80000}"/>
    <cellStyle name="Total 2 3 2 6 7 2 3" xfId="51074" xr:uid="{00000000-0005-0000-0000-00008BC80000}"/>
    <cellStyle name="Total 2 3 2 6 7 2 4" xfId="51075" xr:uid="{00000000-0005-0000-0000-00008CC80000}"/>
    <cellStyle name="Total 2 3 2 6 7 3" xfId="51076" xr:uid="{00000000-0005-0000-0000-00008DC80000}"/>
    <cellStyle name="Total 2 3 2 6 7 4" xfId="51077" xr:uid="{00000000-0005-0000-0000-00008EC80000}"/>
    <cellStyle name="Total 2 3 2 6 8" xfId="51078" xr:uid="{00000000-0005-0000-0000-00008FC80000}"/>
    <cellStyle name="Total 2 3 2 6 8 2" xfId="51079" xr:uid="{00000000-0005-0000-0000-000090C80000}"/>
    <cellStyle name="Total 2 3 2 6 8 2 2" xfId="51080" xr:uid="{00000000-0005-0000-0000-000091C80000}"/>
    <cellStyle name="Total 2 3 2 6 8 2 3" xfId="51081" xr:uid="{00000000-0005-0000-0000-000092C80000}"/>
    <cellStyle name="Total 2 3 2 6 8 2 4" xfId="51082" xr:uid="{00000000-0005-0000-0000-000093C80000}"/>
    <cellStyle name="Total 2 3 2 6 8 3" xfId="51083" xr:uid="{00000000-0005-0000-0000-000094C80000}"/>
    <cellStyle name="Total 2 3 2 6 8 4" xfId="51084" xr:uid="{00000000-0005-0000-0000-000095C80000}"/>
    <cellStyle name="Total 2 3 2 6 9" xfId="51085" xr:uid="{00000000-0005-0000-0000-000096C80000}"/>
    <cellStyle name="Total 2 3 2 6 9 2" xfId="51086" xr:uid="{00000000-0005-0000-0000-000097C80000}"/>
    <cellStyle name="Total 2 3 2 6 9 3" xfId="51087" xr:uid="{00000000-0005-0000-0000-000098C80000}"/>
    <cellStyle name="Total 2 3 2 7" xfId="440" xr:uid="{00000000-0005-0000-0000-000099C80000}"/>
    <cellStyle name="Total 2 3 2 7 2" xfId="51088" xr:uid="{00000000-0005-0000-0000-00009AC80000}"/>
    <cellStyle name="Total 2 3 2 7 2 10" xfId="51089" xr:uid="{00000000-0005-0000-0000-00009BC80000}"/>
    <cellStyle name="Total 2 3 2 7 2 10 10" xfId="51090" xr:uid="{00000000-0005-0000-0000-00009CC80000}"/>
    <cellStyle name="Total 2 3 2 7 2 10 11" xfId="51091" xr:uid="{00000000-0005-0000-0000-00009DC80000}"/>
    <cellStyle name="Total 2 3 2 7 2 10 12" xfId="51092" xr:uid="{00000000-0005-0000-0000-00009EC80000}"/>
    <cellStyle name="Total 2 3 2 7 2 10 2" xfId="51093" xr:uid="{00000000-0005-0000-0000-00009FC80000}"/>
    <cellStyle name="Total 2 3 2 7 2 10 2 2" xfId="51094" xr:uid="{00000000-0005-0000-0000-0000A0C80000}"/>
    <cellStyle name="Total 2 3 2 7 2 10 2 3" xfId="51095" xr:uid="{00000000-0005-0000-0000-0000A1C80000}"/>
    <cellStyle name="Total 2 3 2 7 2 10 3" xfId="51096" xr:uid="{00000000-0005-0000-0000-0000A2C80000}"/>
    <cellStyle name="Total 2 3 2 7 2 10 3 2" xfId="51097" xr:uid="{00000000-0005-0000-0000-0000A3C80000}"/>
    <cellStyle name="Total 2 3 2 7 2 10 3 3" xfId="51098" xr:uid="{00000000-0005-0000-0000-0000A4C80000}"/>
    <cellStyle name="Total 2 3 2 7 2 10 4" xfId="51099" xr:uid="{00000000-0005-0000-0000-0000A5C80000}"/>
    <cellStyle name="Total 2 3 2 7 2 10 4 2" xfId="51100" xr:uid="{00000000-0005-0000-0000-0000A6C80000}"/>
    <cellStyle name="Total 2 3 2 7 2 10 4 3" xfId="51101" xr:uid="{00000000-0005-0000-0000-0000A7C80000}"/>
    <cellStyle name="Total 2 3 2 7 2 10 5" xfId="51102" xr:uid="{00000000-0005-0000-0000-0000A8C80000}"/>
    <cellStyle name="Total 2 3 2 7 2 10 5 2" xfId="51103" xr:uid="{00000000-0005-0000-0000-0000A9C80000}"/>
    <cellStyle name="Total 2 3 2 7 2 10 5 3" xfId="51104" xr:uid="{00000000-0005-0000-0000-0000AAC80000}"/>
    <cellStyle name="Total 2 3 2 7 2 10 6" xfId="51105" xr:uid="{00000000-0005-0000-0000-0000ABC80000}"/>
    <cellStyle name="Total 2 3 2 7 2 10 6 2" xfId="51106" xr:uid="{00000000-0005-0000-0000-0000ACC80000}"/>
    <cellStyle name="Total 2 3 2 7 2 10 6 3" xfId="51107" xr:uid="{00000000-0005-0000-0000-0000ADC80000}"/>
    <cellStyle name="Total 2 3 2 7 2 10 7" xfId="51108" xr:uid="{00000000-0005-0000-0000-0000AEC80000}"/>
    <cellStyle name="Total 2 3 2 7 2 10 7 2" xfId="51109" xr:uid="{00000000-0005-0000-0000-0000AFC80000}"/>
    <cellStyle name="Total 2 3 2 7 2 10 7 3" xfId="51110" xr:uid="{00000000-0005-0000-0000-0000B0C80000}"/>
    <cellStyle name="Total 2 3 2 7 2 10 8" xfId="51111" xr:uid="{00000000-0005-0000-0000-0000B1C80000}"/>
    <cellStyle name="Total 2 3 2 7 2 10 8 2" xfId="51112" xr:uid="{00000000-0005-0000-0000-0000B2C80000}"/>
    <cellStyle name="Total 2 3 2 7 2 10 8 3" xfId="51113" xr:uid="{00000000-0005-0000-0000-0000B3C80000}"/>
    <cellStyle name="Total 2 3 2 7 2 10 9" xfId="51114" xr:uid="{00000000-0005-0000-0000-0000B4C80000}"/>
    <cellStyle name="Total 2 3 2 7 2 10 9 2" xfId="51115" xr:uid="{00000000-0005-0000-0000-0000B5C80000}"/>
    <cellStyle name="Total 2 3 2 7 2 10 9 3" xfId="51116" xr:uid="{00000000-0005-0000-0000-0000B6C80000}"/>
    <cellStyle name="Total 2 3 2 7 2 11" xfId="51117" xr:uid="{00000000-0005-0000-0000-0000B7C80000}"/>
    <cellStyle name="Total 2 3 2 7 2 11 2" xfId="51118" xr:uid="{00000000-0005-0000-0000-0000B8C80000}"/>
    <cellStyle name="Total 2 3 2 7 2 11 3" xfId="51119" xr:uid="{00000000-0005-0000-0000-0000B9C80000}"/>
    <cellStyle name="Total 2 3 2 7 2 12" xfId="51120" xr:uid="{00000000-0005-0000-0000-0000BAC80000}"/>
    <cellStyle name="Total 2 3 2 7 2 12 2" xfId="51121" xr:uid="{00000000-0005-0000-0000-0000BBC80000}"/>
    <cellStyle name="Total 2 3 2 7 2 12 3" xfId="51122" xr:uid="{00000000-0005-0000-0000-0000BCC80000}"/>
    <cellStyle name="Total 2 3 2 7 2 13" xfId="51123" xr:uid="{00000000-0005-0000-0000-0000BDC80000}"/>
    <cellStyle name="Total 2 3 2 7 2 13 2" xfId="51124" xr:uid="{00000000-0005-0000-0000-0000BEC80000}"/>
    <cellStyle name="Total 2 3 2 7 2 13 3" xfId="51125" xr:uid="{00000000-0005-0000-0000-0000BFC80000}"/>
    <cellStyle name="Total 2 3 2 7 2 14" xfId="51126" xr:uid="{00000000-0005-0000-0000-0000C0C80000}"/>
    <cellStyle name="Total 2 3 2 7 2 14 2" xfId="51127" xr:uid="{00000000-0005-0000-0000-0000C1C80000}"/>
    <cellStyle name="Total 2 3 2 7 2 14 3" xfId="51128" xr:uid="{00000000-0005-0000-0000-0000C2C80000}"/>
    <cellStyle name="Total 2 3 2 7 2 15" xfId="51129" xr:uid="{00000000-0005-0000-0000-0000C3C80000}"/>
    <cellStyle name="Total 2 3 2 7 2 15 2" xfId="51130" xr:uid="{00000000-0005-0000-0000-0000C4C80000}"/>
    <cellStyle name="Total 2 3 2 7 2 15 3" xfId="51131" xr:uid="{00000000-0005-0000-0000-0000C5C80000}"/>
    <cellStyle name="Total 2 3 2 7 2 16" xfId="51132" xr:uid="{00000000-0005-0000-0000-0000C6C80000}"/>
    <cellStyle name="Total 2 3 2 7 2 16 2" xfId="51133" xr:uid="{00000000-0005-0000-0000-0000C7C80000}"/>
    <cellStyle name="Total 2 3 2 7 2 16 3" xfId="51134" xr:uid="{00000000-0005-0000-0000-0000C8C80000}"/>
    <cellStyle name="Total 2 3 2 7 2 17" xfId="51135" xr:uid="{00000000-0005-0000-0000-0000C9C80000}"/>
    <cellStyle name="Total 2 3 2 7 2 17 2" xfId="51136" xr:uid="{00000000-0005-0000-0000-0000CAC80000}"/>
    <cellStyle name="Total 2 3 2 7 2 17 3" xfId="51137" xr:uid="{00000000-0005-0000-0000-0000CBC80000}"/>
    <cellStyle name="Total 2 3 2 7 2 18" xfId="51138" xr:uid="{00000000-0005-0000-0000-0000CCC80000}"/>
    <cellStyle name="Total 2 3 2 7 2 18 2" xfId="51139" xr:uid="{00000000-0005-0000-0000-0000CDC80000}"/>
    <cellStyle name="Total 2 3 2 7 2 18 3" xfId="51140" xr:uid="{00000000-0005-0000-0000-0000CEC80000}"/>
    <cellStyle name="Total 2 3 2 7 2 19" xfId="51141" xr:uid="{00000000-0005-0000-0000-0000CFC80000}"/>
    <cellStyle name="Total 2 3 2 7 2 2" xfId="51142" xr:uid="{00000000-0005-0000-0000-0000D0C80000}"/>
    <cellStyle name="Total 2 3 2 7 2 2 10" xfId="51143" xr:uid="{00000000-0005-0000-0000-0000D1C80000}"/>
    <cellStyle name="Total 2 3 2 7 2 2 11" xfId="51144" xr:uid="{00000000-0005-0000-0000-0000D2C80000}"/>
    <cellStyle name="Total 2 3 2 7 2 2 12" xfId="51145" xr:uid="{00000000-0005-0000-0000-0000D3C80000}"/>
    <cellStyle name="Total 2 3 2 7 2 2 2" xfId="51146" xr:uid="{00000000-0005-0000-0000-0000D4C80000}"/>
    <cellStyle name="Total 2 3 2 7 2 2 2 2" xfId="51147" xr:uid="{00000000-0005-0000-0000-0000D5C80000}"/>
    <cellStyle name="Total 2 3 2 7 2 2 2 3" xfId="51148" xr:uid="{00000000-0005-0000-0000-0000D6C80000}"/>
    <cellStyle name="Total 2 3 2 7 2 2 3" xfId="51149" xr:uid="{00000000-0005-0000-0000-0000D7C80000}"/>
    <cellStyle name="Total 2 3 2 7 2 2 3 2" xfId="51150" xr:uid="{00000000-0005-0000-0000-0000D8C80000}"/>
    <cellStyle name="Total 2 3 2 7 2 2 3 3" xfId="51151" xr:uid="{00000000-0005-0000-0000-0000D9C80000}"/>
    <cellStyle name="Total 2 3 2 7 2 2 4" xfId="51152" xr:uid="{00000000-0005-0000-0000-0000DAC80000}"/>
    <cellStyle name="Total 2 3 2 7 2 2 4 2" xfId="51153" xr:uid="{00000000-0005-0000-0000-0000DBC80000}"/>
    <cellStyle name="Total 2 3 2 7 2 2 4 3" xfId="51154" xr:uid="{00000000-0005-0000-0000-0000DCC80000}"/>
    <cellStyle name="Total 2 3 2 7 2 2 5" xfId="51155" xr:uid="{00000000-0005-0000-0000-0000DDC80000}"/>
    <cellStyle name="Total 2 3 2 7 2 2 5 2" xfId="51156" xr:uid="{00000000-0005-0000-0000-0000DEC80000}"/>
    <cellStyle name="Total 2 3 2 7 2 2 5 3" xfId="51157" xr:uid="{00000000-0005-0000-0000-0000DFC80000}"/>
    <cellStyle name="Total 2 3 2 7 2 2 6" xfId="51158" xr:uid="{00000000-0005-0000-0000-0000E0C80000}"/>
    <cellStyle name="Total 2 3 2 7 2 2 6 2" xfId="51159" xr:uid="{00000000-0005-0000-0000-0000E1C80000}"/>
    <cellStyle name="Total 2 3 2 7 2 2 6 3" xfId="51160" xr:uid="{00000000-0005-0000-0000-0000E2C80000}"/>
    <cellStyle name="Total 2 3 2 7 2 2 7" xfId="51161" xr:uid="{00000000-0005-0000-0000-0000E3C80000}"/>
    <cellStyle name="Total 2 3 2 7 2 2 7 2" xfId="51162" xr:uid="{00000000-0005-0000-0000-0000E4C80000}"/>
    <cellStyle name="Total 2 3 2 7 2 2 7 3" xfId="51163" xr:uid="{00000000-0005-0000-0000-0000E5C80000}"/>
    <cellStyle name="Total 2 3 2 7 2 2 8" xfId="51164" xr:uid="{00000000-0005-0000-0000-0000E6C80000}"/>
    <cellStyle name="Total 2 3 2 7 2 2 8 2" xfId="51165" xr:uid="{00000000-0005-0000-0000-0000E7C80000}"/>
    <cellStyle name="Total 2 3 2 7 2 2 8 3" xfId="51166" xr:uid="{00000000-0005-0000-0000-0000E8C80000}"/>
    <cellStyle name="Total 2 3 2 7 2 2 9" xfId="51167" xr:uid="{00000000-0005-0000-0000-0000E9C80000}"/>
    <cellStyle name="Total 2 3 2 7 2 2 9 2" xfId="51168" xr:uid="{00000000-0005-0000-0000-0000EAC80000}"/>
    <cellStyle name="Total 2 3 2 7 2 2 9 3" xfId="51169" xr:uid="{00000000-0005-0000-0000-0000EBC80000}"/>
    <cellStyle name="Total 2 3 2 7 2 20" xfId="51170" xr:uid="{00000000-0005-0000-0000-0000ECC80000}"/>
    <cellStyle name="Total 2 3 2 7 2 21" xfId="51171" xr:uid="{00000000-0005-0000-0000-0000EDC80000}"/>
    <cellStyle name="Total 2 3 2 7 2 3" xfId="51172" xr:uid="{00000000-0005-0000-0000-0000EEC80000}"/>
    <cellStyle name="Total 2 3 2 7 2 3 10" xfId="51173" xr:uid="{00000000-0005-0000-0000-0000EFC80000}"/>
    <cellStyle name="Total 2 3 2 7 2 3 11" xfId="51174" xr:uid="{00000000-0005-0000-0000-0000F0C80000}"/>
    <cellStyle name="Total 2 3 2 7 2 3 12" xfId="51175" xr:uid="{00000000-0005-0000-0000-0000F1C80000}"/>
    <cellStyle name="Total 2 3 2 7 2 3 2" xfId="51176" xr:uid="{00000000-0005-0000-0000-0000F2C80000}"/>
    <cellStyle name="Total 2 3 2 7 2 3 2 2" xfId="51177" xr:uid="{00000000-0005-0000-0000-0000F3C80000}"/>
    <cellStyle name="Total 2 3 2 7 2 3 2 3" xfId="51178" xr:uid="{00000000-0005-0000-0000-0000F4C80000}"/>
    <cellStyle name="Total 2 3 2 7 2 3 3" xfId="51179" xr:uid="{00000000-0005-0000-0000-0000F5C80000}"/>
    <cellStyle name="Total 2 3 2 7 2 3 3 2" xfId="51180" xr:uid="{00000000-0005-0000-0000-0000F6C80000}"/>
    <cellStyle name="Total 2 3 2 7 2 3 3 3" xfId="51181" xr:uid="{00000000-0005-0000-0000-0000F7C80000}"/>
    <cellStyle name="Total 2 3 2 7 2 3 4" xfId="51182" xr:uid="{00000000-0005-0000-0000-0000F8C80000}"/>
    <cellStyle name="Total 2 3 2 7 2 3 4 2" xfId="51183" xr:uid="{00000000-0005-0000-0000-0000F9C80000}"/>
    <cellStyle name="Total 2 3 2 7 2 3 4 3" xfId="51184" xr:uid="{00000000-0005-0000-0000-0000FAC80000}"/>
    <cellStyle name="Total 2 3 2 7 2 3 5" xfId="51185" xr:uid="{00000000-0005-0000-0000-0000FBC80000}"/>
    <cellStyle name="Total 2 3 2 7 2 3 5 2" xfId="51186" xr:uid="{00000000-0005-0000-0000-0000FCC80000}"/>
    <cellStyle name="Total 2 3 2 7 2 3 5 3" xfId="51187" xr:uid="{00000000-0005-0000-0000-0000FDC80000}"/>
    <cellStyle name="Total 2 3 2 7 2 3 6" xfId="51188" xr:uid="{00000000-0005-0000-0000-0000FEC80000}"/>
    <cellStyle name="Total 2 3 2 7 2 3 6 2" xfId="51189" xr:uid="{00000000-0005-0000-0000-0000FFC80000}"/>
    <cellStyle name="Total 2 3 2 7 2 3 6 3" xfId="51190" xr:uid="{00000000-0005-0000-0000-000000C90000}"/>
    <cellStyle name="Total 2 3 2 7 2 3 7" xfId="51191" xr:uid="{00000000-0005-0000-0000-000001C90000}"/>
    <cellStyle name="Total 2 3 2 7 2 3 7 2" xfId="51192" xr:uid="{00000000-0005-0000-0000-000002C90000}"/>
    <cellStyle name="Total 2 3 2 7 2 3 7 3" xfId="51193" xr:uid="{00000000-0005-0000-0000-000003C90000}"/>
    <cellStyle name="Total 2 3 2 7 2 3 8" xfId="51194" xr:uid="{00000000-0005-0000-0000-000004C90000}"/>
    <cellStyle name="Total 2 3 2 7 2 3 8 2" xfId="51195" xr:uid="{00000000-0005-0000-0000-000005C90000}"/>
    <cellStyle name="Total 2 3 2 7 2 3 8 3" xfId="51196" xr:uid="{00000000-0005-0000-0000-000006C90000}"/>
    <cellStyle name="Total 2 3 2 7 2 3 9" xfId="51197" xr:uid="{00000000-0005-0000-0000-000007C90000}"/>
    <cellStyle name="Total 2 3 2 7 2 3 9 2" xfId="51198" xr:uid="{00000000-0005-0000-0000-000008C90000}"/>
    <cellStyle name="Total 2 3 2 7 2 3 9 3" xfId="51199" xr:uid="{00000000-0005-0000-0000-000009C90000}"/>
    <cellStyle name="Total 2 3 2 7 2 4" xfId="51200" xr:uid="{00000000-0005-0000-0000-00000AC90000}"/>
    <cellStyle name="Total 2 3 2 7 2 4 10" xfId="51201" xr:uid="{00000000-0005-0000-0000-00000BC90000}"/>
    <cellStyle name="Total 2 3 2 7 2 4 11" xfId="51202" xr:uid="{00000000-0005-0000-0000-00000CC90000}"/>
    <cellStyle name="Total 2 3 2 7 2 4 12" xfId="51203" xr:uid="{00000000-0005-0000-0000-00000DC90000}"/>
    <cellStyle name="Total 2 3 2 7 2 4 2" xfId="51204" xr:uid="{00000000-0005-0000-0000-00000EC90000}"/>
    <cellStyle name="Total 2 3 2 7 2 4 2 2" xfId="51205" xr:uid="{00000000-0005-0000-0000-00000FC90000}"/>
    <cellStyle name="Total 2 3 2 7 2 4 2 3" xfId="51206" xr:uid="{00000000-0005-0000-0000-000010C90000}"/>
    <cellStyle name="Total 2 3 2 7 2 4 3" xfId="51207" xr:uid="{00000000-0005-0000-0000-000011C90000}"/>
    <cellStyle name="Total 2 3 2 7 2 4 3 2" xfId="51208" xr:uid="{00000000-0005-0000-0000-000012C90000}"/>
    <cellStyle name="Total 2 3 2 7 2 4 3 3" xfId="51209" xr:uid="{00000000-0005-0000-0000-000013C90000}"/>
    <cellStyle name="Total 2 3 2 7 2 4 4" xfId="51210" xr:uid="{00000000-0005-0000-0000-000014C90000}"/>
    <cellStyle name="Total 2 3 2 7 2 4 4 2" xfId="51211" xr:uid="{00000000-0005-0000-0000-000015C90000}"/>
    <cellStyle name="Total 2 3 2 7 2 4 4 3" xfId="51212" xr:uid="{00000000-0005-0000-0000-000016C90000}"/>
    <cellStyle name="Total 2 3 2 7 2 4 5" xfId="51213" xr:uid="{00000000-0005-0000-0000-000017C90000}"/>
    <cellStyle name="Total 2 3 2 7 2 4 5 2" xfId="51214" xr:uid="{00000000-0005-0000-0000-000018C90000}"/>
    <cellStyle name="Total 2 3 2 7 2 4 5 3" xfId="51215" xr:uid="{00000000-0005-0000-0000-000019C90000}"/>
    <cellStyle name="Total 2 3 2 7 2 4 6" xfId="51216" xr:uid="{00000000-0005-0000-0000-00001AC90000}"/>
    <cellStyle name="Total 2 3 2 7 2 4 6 2" xfId="51217" xr:uid="{00000000-0005-0000-0000-00001BC90000}"/>
    <cellStyle name="Total 2 3 2 7 2 4 6 3" xfId="51218" xr:uid="{00000000-0005-0000-0000-00001CC90000}"/>
    <cellStyle name="Total 2 3 2 7 2 4 7" xfId="51219" xr:uid="{00000000-0005-0000-0000-00001DC90000}"/>
    <cellStyle name="Total 2 3 2 7 2 4 7 2" xfId="51220" xr:uid="{00000000-0005-0000-0000-00001EC90000}"/>
    <cellStyle name="Total 2 3 2 7 2 4 7 3" xfId="51221" xr:uid="{00000000-0005-0000-0000-00001FC90000}"/>
    <cellStyle name="Total 2 3 2 7 2 4 8" xfId="51222" xr:uid="{00000000-0005-0000-0000-000020C90000}"/>
    <cellStyle name="Total 2 3 2 7 2 4 8 2" xfId="51223" xr:uid="{00000000-0005-0000-0000-000021C90000}"/>
    <cellStyle name="Total 2 3 2 7 2 4 8 3" xfId="51224" xr:uid="{00000000-0005-0000-0000-000022C90000}"/>
    <cellStyle name="Total 2 3 2 7 2 4 9" xfId="51225" xr:uid="{00000000-0005-0000-0000-000023C90000}"/>
    <cellStyle name="Total 2 3 2 7 2 4 9 2" xfId="51226" xr:uid="{00000000-0005-0000-0000-000024C90000}"/>
    <cellStyle name="Total 2 3 2 7 2 4 9 3" xfId="51227" xr:uid="{00000000-0005-0000-0000-000025C90000}"/>
    <cellStyle name="Total 2 3 2 7 2 5" xfId="51228" xr:uid="{00000000-0005-0000-0000-000026C90000}"/>
    <cellStyle name="Total 2 3 2 7 2 5 10" xfId="51229" xr:uid="{00000000-0005-0000-0000-000027C90000}"/>
    <cellStyle name="Total 2 3 2 7 2 5 11" xfId="51230" xr:uid="{00000000-0005-0000-0000-000028C90000}"/>
    <cellStyle name="Total 2 3 2 7 2 5 12" xfId="51231" xr:uid="{00000000-0005-0000-0000-000029C90000}"/>
    <cellStyle name="Total 2 3 2 7 2 5 2" xfId="51232" xr:uid="{00000000-0005-0000-0000-00002AC90000}"/>
    <cellStyle name="Total 2 3 2 7 2 5 2 2" xfId="51233" xr:uid="{00000000-0005-0000-0000-00002BC90000}"/>
    <cellStyle name="Total 2 3 2 7 2 5 2 3" xfId="51234" xr:uid="{00000000-0005-0000-0000-00002CC90000}"/>
    <cellStyle name="Total 2 3 2 7 2 5 3" xfId="51235" xr:uid="{00000000-0005-0000-0000-00002DC90000}"/>
    <cellStyle name="Total 2 3 2 7 2 5 3 2" xfId="51236" xr:uid="{00000000-0005-0000-0000-00002EC90000}"/>
    <cellStyle name="Total 2 3 2 7 2 5 3 3" xfId="51237" xr:uid="{00000000-0005-0000-0000-00002FC90000}"/>
    <cellStyle name="Total 2 3 2 7 2 5 4" xfId="51238" xr:uid="{00000000-0005-0000-0000-000030C90000}"/>
    <cellStyle name="Total 2 3 2 7 2 5 4 2" xfId="51239" xr:uid="{00000000-0005-0000-0000-000031C90000}"/>
    <cellStyle name="Total 2 3 2 7 2 5 4 3" xfId="51240" xr:uid="{00000000-0005-0000-0000-000032C90000}"/>
    <cellStyle name="Total 2 3 2 7 2 5 5" xfId="51241" xr:uid="{00000000-0005-0000-0000-000033C90000}"/>
    <cellStyle name="Total 2 3 2 7 2 5 5 2" xfId="51242" xr:uid="{00000000-0005-0000-0000-000034C90000}"/>
    <cellStyle name="Total 2 3 2 7 2 5 5 3" xfId="51243" xr:uid="{00000000-0005-0000-0000-000035C90000}"/>
    <cellStyle name="Total 2 3 2 7 2 5 6" xfId="51244" xr:uid="{00000000-0005-0000-0000-000036C90000}"/>
    <cellStyle name="Total 2 3 2 7 2 5 6 2" xfId="51245" xr:uid="{00000000-0005-0000-0000-000037C90000}"/>
    <cellStyle name="Total 2 3 2 7 2 5 6 3" xfId="51246" xr:uid="{00000000-0005-0000-0000-000038C90000}"/>
    <cellStyle name="Total 2 3 2 7 2 5 7" xfId="51247" xr:uid="{00000000-0005-0000-0000-000039C90000}"/>
    <cellStyle name="Total 2 3 2 7 2 5 7 2" xfId="51248" xr:uid="{00000000-0005-0000-0000-00003AC90000}"/>
    <cellStyle name="Total 2 3 2 7 2 5 7 3" xfId="51249" xr:uid="{00000000-0005-0000-0000-00003BC90000}"/>
    <cellStyle name="Total 2 3 2 7 2 5 8" xfId="51250" xr:uid="{00000000-0005-0000-0000-00003CC90000}"/>
    <cellStyle name="Total 2 3 2 7 2 5 8 2" xfId="51251" xr:uid="{00000000-0005-0000-0000-00003DC90000}"/>
    <cellStyle name="Total 2 3 2 7 2 5 8 3" xfId="51252" xr:uid="{00000000-0005-0000-0000-00003EC90000}"/>
    <cellStyle name="Total 2 3 2 7 2 5 9" xfId="51253" xr:uid="{00000000-0005-0000-0000-00003FC90000}"/>
    <cellStyle name="Total 2 3 2 7 2 5 9 2" xfId="51254" xr:uid="{00000000-0005-0000-0000-000040C90000}"/>
    <cellStyle name="Total 2 3 2 7 2 5 9 3" xfId="51255" xr:uid="{00000000-0005-0000-0000-000041C90000}"/>
    <cellStyle name="Total 2 3 2 7 2 6" xfId="51256" xr:uid="{00000000-0005-0000-0000-000042C90000}"/>
    <cellStyle name="Total 2 3 2 7 2 6 10" xfId="51257" xr:uid="{00000000-0005-0000-0000-000043C90000}"/>
    <cellStyle name="Total 2 3 2 7 2 6 11" xfId="51258" xr:uid="{00000000-0005-0000-0000-000044C90000}"/>
    <cellStyle name="Total 2 3 2 7 2 6 12" xfId="51259" xr:uid="{00000000-0005-0000-0000-000045C90000}"/>
    <cellStyle name="Total 2 3 2 7 2 6 2" xfId="51260" xr:uid="{00000000-0005-0000-0000-000046C90000}"/>
    <cellStyle name="Total 2 3 2 7 2 6 2 2" xfId="51261" xr:uid="{00000000-0005-0000-0000-000047C90000}"/>
    <cellStyle name="Total 2 3 2 7 2 6 2 3" xfId="51262" xr:uid="{00000000-0005-0000-0000-000048C90000}"/>
    <cellStyle name="Total 2 3 2 7 2 6 3" xfId="51263" xr:uid="{00000000-0005-0000-0000-000049C90000}"/>
    <cellStyle name="Total 2 3 2 7 2 6 3 2" xfId="51264" xr:uid="{00000000-0005-0000-0000-00004AC90000}"/>
    <cellStyle name="Total 2 3 2 7 2 6 3 3" xfId="51265" xr:uid="{00000000-0005-0000-0000-00004BC90000}"/>
    <cellStyle name="Total 2 3 2 7 2 6 4" xfId="51266" xr:uid="{00000000-0005-0000-0000-00004CC90000}"/>
    <cellStyle name="Total 2 3 2 7 2 6 4 2" xfId="51267" xr:uid="{00000000-0005-0000-0000-00004DC90000}"/>
    <cellStyle name="Total 2 3 2 7 2 6 4 3" xfId="51268" xr:uid="{00000000-0005-0000-0000-00004EC90000}"/>
    <cellStyle name="Total 2 3 2 7 2 6 5" xfId="51269" xr:uid="{00000000-0005-0000-0000-00004FC90000}"/>
    <cellStyle name="Total 2 3 2 7 2 6 5 2" xfId="51270" xr:uid="{00000000-0005-0000-0000-000050C90000}"/>
    <cellStyle name="Total 2 3 2 7 2 6 5 3" xfId="51271" xr:uid="{00000000-0005-0000-0000-000051C90000}"/>
    <cellStyle name="Total 2 3 2 7 2 6 6" xfId="51272" xr:uid="{00000000-0005-0000-0000-000052C90000}"/>
    <cellStyle name="Total 2 3 2 7 2 6 6 2" xfId="51273" xr:uid="{00000000-0005-0000-0000-000053C90000}"/>
    <cellStyle name="Total 2 3 2 7 2 6 6 3" xfId="51274" xr:uid="{00000000-0005-0000-0000-000054C90000}"/>
    <cellStyle name="Total 2 3 2 7 2 6 7" xfId="51275" xr:uid="{00000000-0005-0000-0000-000055C90000}"/>
    <cellStyle name="Total 2 3 2 7 2 6 7 2" xfId="51276" xr:uid="{00000000-0005-0000-0000-000056C90000}"/>
    <cellStyle name="Total 2 3 2 7 2 6 7 3" xfId="51277" xr:uid="{00000000-0005-0000-0000-000057C90000}"/>
    <cellStyle name="Total 2 3 2 7 2 6 8" xfId="51278" xr:uid="{00000000-0005-0000-0000-000058C90000}"/>
    <cellStyle name="Total 2 3 2 7 2 6 8 2" xfId="51279" xr:uid="{00000000-0005-0000-0000-000059C90000}"/>
    <cellStyle name="Total 2 3 2 7 2 6 8 3" xfId="51280" xr:uid="{00000000-0005-0000-0000-00005AC90000}"/>
    <cellStyle name="Total 2 3 2 7 2 6 9" xfId="51281" xr:uid="{00000000-0005-0000-0000-00005BC90000}"/>
    <cellStyle name="Total 2 3 2 7 2 6 9 2" xfId="51282" xr:uid="{00000000-0005-0000-0000-00005CC90000}"/>
    <cellStyle name="Total 2 3 2 7 2 6 9 3" xfId="51283" xr:uid="{00000000-0005-0000-0000-00005DC90000}"/>
    <cellStyle name="Total 2 3 2 7 2 7" xfId="51284" xr:uid="{00000000-0005-0000-0000-00005EC90000}"/>
    <cellStyle name="Total 2 3 2 7 2 7 10" xfId="51285" xr:uid="{00000000-0005-0000-0000-00005FC90000}"/>
    <cellStyle name="Total 2 3 2 7 2 7 11" xfId="51286" xr:uid="{00000000-0005-0000-0000-000060C90000}"/>
    <cellStyle name="Total 2 3 2 7 2 7 12" xfId="51287" xr:uid="{00000000-0005-0000-0000-000061C90000}"/>
    <cellStyle name="Total 2 3 2 7 2 7 2" xfId="51288" xr:uid="{00000000-0005-0000-0000-000062C90000}"/>
    <cellStyle name="Total 2 3 2 7 2 7 2 2" xfId="51289" xr:uid="{00000000-0005-0000-0000-000063C90000}"/>
    <cellStyle name="Total 2 3 2 7 2 7 2 3" xfId="51290" xr:uid="{00000000-0005-0000-0000-000064C90000}"/>
    <cellStyle name="Total 2 3 2 7 2 7 3" xfId="51291" xr:uid="{00000000-0005-0000-0000-000065C90000}"/>
    <cellStyle name="Total 2 3 2 7 2 7 3 2" xfId="51292" xr:uid="{00000000-0005-0000-0000-000066C90000}"/>
    <cellStyle name="Total 2 3 2 7 2 7 3 3" xfId="51293" xr:uid="{00000000-0005-0000-0000-000067C90000}"/>
    <cellStyle name="Total 2 3 2 7 2 7 4" xfId="51294" xr:uid="{00000000-0005-0000-0000-000068C90000}"/>
    <cellStyle name="Total 2 3 2 7 2 7 4 2" xfId="51295" xr:uid="{00000000-0005-0000-0000-000069C90000}"/>
    <cellStyle name="Total 2 3 2 7 2 7 4 3" xfId="51296" xr:uid="{00000000-0005-0000-0000-00006AC90000}"/>
    <cellStyle name="Total 2 3 2 7 2 7 5" xfId="51297" xr:uid="{00000000-0005-0000-0000-00006BC90000}"/>
    <cellStyle name="Total 2 3 2 7 2 7 5 2" xfId="51298" xr:uid="{00000000-0005-0000-0000-00006CC90000}"/>
    <cellStyle name="Total 2 3 2 7 2 7 5 3" xfId="51299" xr:uid="{00000000-0005-0000-0000-00006DC90000}"/>
    <cellStyle name="Total 2 3 2 7 2 7 6" xfId="51300" xr:uid="{00000000-0005-0000-0000-00006EC90000}"/>
    <cellStyle name="Total 2 3 2 7 2 7 6 2" xfId="51301" xr:uid="{00000000-0005-0000-0000-00006FC90000}"/>
    <cellStyle name="Total 2 3 2 7 2 7 6 3" xfId="51302" xr:uid="{00000000-0005-0000-0000-000070C90000}"/>
    <cellStyle name="Total 2 3 2 7 2 7 7" xfId="51303" xr:uid="{00000000-0005-0000-0000-000071C90000}"/>
    <cellStyle name="Total 2 3 2 7 2 7 7 2" xfId="51304" xr:uid="{00000000-0005-0000-0000-000072C90000}"/>
    <cellStyle name="Total 2 3 2 7 2 7 7 3" xfId="51305" xr:uid="{00000000-0005-0000-0000-000073C90000}"/>
    <cellStyle name="Total 2 3 2 7 2 7 8" xfId="51306" xr:uid="{00000000-0005-0000-0000-000074C90000}"/>
    <cellStyle name="Total 2 3 2 7 2 7 8 2" xfId="51307" xr:uid="{00000000-0005-0000-0000-000075C90000}"/>
    <cellStyle name="Total 2 3 2 7 2 7 8 3" xfId="51308" xr:uid="{00000000-0005-0000-0000-000076C90000}"/>
    <cellStyle name="Total 2 3 2 7 2 7 9" xfId="51309" xr:uid="{00000000-0005-0000-0000-000077C90000}"/>
    <cellStyle name="Total 2 3 2 7 2 7 9 2" xfId="51310" xr:uid="{00000000-0005-0000-0000-000078C90000}"/>
    <cellStyle name="Total 2 3 2 7 2 7 9 3" xfId="51311" xr:uid="{00000000-0005-0000-0000-000079C90000}"/>
    <cellStyle name="Total 2 3 2 7 2 8" xfId="51312" xr:uid="{00000000-0005-0000-0000-00007AC90000}"/>
    <cellStyle name="Total 2 3 2 7 2 8 10" xfId="51313" xr:uid="{00000000-0005-0000-0000-00007BC90000}"/>
    <cellStyle name="Total 2 3 2 7 2 8 11" xfId="51314" xr:uid="{00000000-0005-0000-0000-00007CC90000}"/>
    <cellStyle name="Total 2 3 2 7 2 8 12" xfId="51315" xr:uid="{00000000-0005-0000-0000-00007DC90000}"/>
    <cellStyle name="Total 2 3 2 7 2 8 2" xfId="51316" xr:uid="{00000000-0005-0000-0000-00007EC90000}"/>
    <cellStyle name="Total 2 3 2 7 2 8 2 2" xfId="51317" xr:uid="{00000000-0005-0000-0000-00007FC90000}"/>
    <cellStyle name="Total 2 3 2 7 2 8 2 3" xfId="51318" xr:uid="{00000000-0005-0000-0000-000080C90000}"/>
    <cellStyle name="Total 2 3 2 7 2 8 3" xfId="51319" xr:uid="{00000000-0005-0000-0000-000081C90000}"/>
    <cellStyle name="Total 2 3 2 7 2 8 3 2" xfId="51320" xr:uid="{00000000-0005-0000-0000-000082C90000}"/>
    <cellStyle name="Total 2 3 2 7 2 8 3 3" xfId="51321" xr:uid="{00000000-0005-0000-0000-000083C90000}"/>
    <cellStyle name="Total 2 3 2 7 2 8 4" xfId="51322" xr:uid="{00000000-0005-0000-0000-000084C90000}"/>
    <cellStyle name="Total 2 3 2 7 2 8 4 2" xfId="51323" xr:uid="{00000000-0005-0000-0000-000085C90000}"/>
    <cellStyle name="Total 2 3 2 7 2 8 4 3" xfId="51324" xr:uid="{00000000-0005-0000-0000-000086C90000}"/>
    <cellStyle name="Total 2 3 2 7 2 8 5" xfId="51325" xr:uid="{00000000-0005-0000-0000-000087C90000}"/>
    <cellStyle name="Total 2 3 2 7 2 8 5 2" xfId="51326" xr:uid="{00000000-0005-0000-0000-000088C90000}"/>
    <cellStyle name="Total 2 3 2 7 2 8 5 3" xfId="51327" xr:uid="{00000000-0005-0000-0000-000089C90000}"/>
    <cellStyle name="Total 2 3 2 7 2 8 6" xfId="51328" xr:uid="{00000000-0005-0000-0000-00008AC90000}"/>
    <cellStyle name="Total 2 3 2 7 2 8 6 2" xfId="51329" xr:uid="{00000000-0005-0000-0000-00008BC90000}"/>
    <cellStyle name="Total 2 3 2 7 2 8 6 3" xfId="51330" xr:uid="{00000000-0005-0000-0000-00008CC90000}"/>
    <cellStyle name="Total 2 3 2 7 2 8 7" xfId="51331" xr:uid="{00000000-0005-0000-0000-00008DC90000}"/>
    <cellStyle name="Total 2 3 2 7 2 8 7 2" xfId="51332" xr:uid="{00000000-0005-0000-0000-00008EC90000}"/>
    <cellStyle name="Total 2 3 2 7 2 8 7 3" xfId="51333" xr:uid="{00000000-0005-0000-0000-00008FC90000}"/>
    <cellStyle name="Total 2 3 2 7 2 8 8" xfId="51334" xr:uid="{00000000-0005-0000-0000-000090C90000}"/>
    <cellStyle name="Total 2 3 2 7 2 8 8 2" xfId="51335" xr:uid="{00000000-0005-0000-0000-000091C90000}"/>
    <cellStyle name="Total 2 3 2 7 2 8 8 3" xfId="51336" xr:uid="{00000000-0005-0000-0000-000092C90000}"/>
    <cellStyle name="Total 2 3 2 7 2 8 9" xfId="51337" xr:uid="{00000000-0005-0000-0000-000093C90000}"/>
    <cellStyle name="Total 2 3 2 7 2 8 9 2" xfId="51338" xr:uid="{00000000-0005-0000-0000-000094C90000}"/>
    <cellStyle name="Total 2 3 2 7 2 8 9 3" xfId="51339" xr:uid="{00000000-0005-0000-0000-000095C90000}"/>
    <cellStyle name="Total 2 3 2 7 2 9" xfId="51340" xr:uid="{00000000-0005-0000-0000-000096C90000}"/>
    <cellStyle name="Total 2 3 2 7 2 9 10" xfId="51341" xr:uid="{00000000-0005-0000-0000-000097C90000}"/>
    <cellStyle name="Total 2 3 2 7 2 9 11" xfId="51342" xr:uid="{00000000-0005-0000-0000-000098C90000}"/>
    <cellStyle name="Total 2 3 2 7 2 9 12" xfId="51343" xr:uid="{00000000-0005-0000-0000-000099C90000}"/>
    <cellStyle name="Total 2 3 2 7 2 9 2" xfId="51344" xr:uid="{00000000-0005-0000-0000-00009AC90000}"/>
    <cellStyle name="Total 2 3 2 7 2 9 2 2" xfId="51345" xr:uid="{00000000-0005-0000-0000-00009BC90000}"/>
    <cellStyle name="Total 2 3 2 7 2 9 2 3" xfId="51346" xr:uid="{00000000-0005-0000-0000-00009CC90000}"/>
    <cellStyle name="Total 2 3 2 7 2 9 3" xfId="51347" xr:uid="{00000000-0005-0000-0000-00009DC90000}"/>
    <cellStyle name="Total 2 3 2 7 2 9 3 2" xfId="51348" xr:uid="{00000000-0005-0000-0000-00009EC90000}"/>
    <cellStyle name="Total 2 3 2 7 2 9 3 3" xfId="51349" xr:uid="{00000000-0005-0000-0000-00009FC90000}"/>
    <cellStyle name="Total 2 3 2 7 2 9 4" xfId="51350" xr:uid="{00000000-0005-0000-0000-0000A0C90000}"/>
    <cellStyle name="Total 2 3 2 7 2 9 4 2" xfId="51351" xr:uid="{00000000-0005-0000-0000-0000A1C90000}"/>
    <cellStyle name="Total 2 3 2 7 2 9 4 3" xfId="51352" xr:uid="{00000000-0005-0000-0000-0000A2C90000}"/>
    <cellStyle name="Total 2 3 2 7 2 9 5" xfId="51353" xr:uid="{00000000-0005-0000-0000-0000A3C90000}"/>
    <cellStyle name="Total 2 3 2 7 2 9 5 2" xfId="51354" xr:uid="{00000000-0005-0000-0000-0000A4C90000}"/>
    <cellStyle name="Total 2 3 2 7 2 9 5 3" xfId="51355" xr:uid="{00000000-0005-0000-0000-0000A5C90000}"/>
    <cellStyle name="Total 2 3 2 7 2 9 6" xfId="51356" xr:uid="{00000000-0005-0000-0000-0000A6C90000}"/>
    <cellStyle name="Total 2 3 2 7 2 9 6 2" xfId="51357" xr:uid="{00000000-0005-0000-0000-0000A7C90000}"/>
    <cellStyle name="Total 2 3 2 7 2 9 6 3" xfId="51358" xr:uid="{00000000-0005-0000-0000-0000A8C90000}"/>
    <cellStyle name="Total 2 3 2 7 2 9 7" xfId="51359" xr:uid="{00000000-0005-0000-0000-0000A9C90000}"/>
    <cellStyle name="Total 2 3 2 7 2 9 7 2" xfId="51360" xr:uid="{00000000-0005-0000-0000-0000AAC90000}"/>
    <cellStyle name="Total 2 3 2 7 2 9 7 3" xfId="51361" xr:uid="{00000000-0005-0000-0000-0000ABC90000}"/>
    <cellStyle name="Total 2 3 2 7 2 9 8" xfId="51362" xr:uid="{00000000-0005-0000-0000-0000ACC90000}"/>
    <cellStyle name="Total 2 3 2 7 2 9 8 2" xfId="51363" xr:uid="{00000000-0005-0000-0000-0000ADC90000}"/>
    <cellStyle name="Total 2 3 2 7 2 9 8 3" xfId="51364" xr:uid="{00000000-0005-0000-0000-0000AEC90000}"/>
    <cellStyle name="Total 2 3 2 7 2 9 9" xfId="51365" xr:uid="{00000000-0005-0000-0000-0000AFC90000}"/>
    <cellStyle name="Total 2 3 2 7 2 9 9 2" xfId="51366" xr:uid="{00000000-0005-0000-0000-0000B0C90000}"/>
    <cellStyle name="Total 2 3 2 7 2 9 9 3" xfId="51367" xr:uid="{00000000-0005-0000-0000-0000B1C90000}"/>
    <cellStyle name="Total 2 3 2 7 3" xfId="51368" xr:uid="{00000000-0005-0000-0000-0000B2C90000}"/>
    <cellStyle name="Total 2 3 2 7 3 10" xfId="51369" xr:uid="{00000000-0005-0000-0000-0000B3C90000}"/>
    <cellStyle name="Total 2 3 2 7 3 11" xfId="51370" xr:uid="{00000000-0005-0000-0000-0000B4C90000}"/>
    <cellStyle name="Total 2 3 2 7 3 12" xfId="51371" xr:uid="{00000000-0005-0000-0000-0000B5C90000}"/>
    <cellStyle name="Total 2 3 2 7 3 2" xfId="51372" xr:uid="{00000000-0005-0000-0000-0000B6C90000}"/>
    <cellStyle name="Total 2 3 2 7 3 2 2" xfId="51373" xr:uid="{00000000-0005-0000-0000-0000B7C90000}"/>
    <cellStyle name="Total 2 3 2 7 3 2 3" xfId="51374" xr:uid="{00000000-0005-0000-0000-0000B8C90000}"/>
    <cellStyle name="Total 2 3 2 7 3 3" xfId="51375" xr:uid="{00000000-0005-0000-0000-0000B9C90000}"/>
    <cellStyle name="Total 2 3 2 7 3 3 2" xfId="51376" xr:uid="{00000000-0005-0000-0000-0000BAC90000}"/>
    <cellStyle name="Total 2 3 2 7 3 3 3" xfId="51377" xr:uid="{00000000-0005-0000-0000-0000BBC90000}"/>
    <cellStyle name="Total 2 3 2 7 3 4" xfId="51378" xr:uid="{00000000-0005-0000-0000-0000BCC90000}"/>
    <cellStyle name="Total 2 3 2 7 3 4 2" xfId="51379" xr:uid="{00000000-0005-0000-0000-0000BDC90000}"/>
    <cellStyle name="Total 2 3 2 7 3 4 3" xfId="51380" xr:uid="{00000000-0005-0000-0000-0000BEC90000}"/>
    <cellStyle name="Total 2 3 2 7 3 5" xfId="51381" xr:uid="{00000000-0005-0000-0000-0000BFC90000}"/>
    <cellStyle name="Total 2 3 2 7 3 5 2" xfId="51382" xr:uid="{00000000-0005-0000-0000-0000C0C90000}"/>
    <cellStyle name="Total 2 3 2 7 3 5 3" xfId="51383" xr:uid="{00000000-0005-0000-0000-0000C1C90000}"/>
    <cellStyle name="Total 2 3 2 7 3 6" xfId="51384" xr:uid="{00000000-0005-0000-0000-0000C2C90000}"/>
    <cellStyle name="Total 2 3 2 7 3 6 2" xfId="51385" xr:uid="{00000000-0005-0000-0000-0000C3C90000}"/>
    <cellStyle name="Total 2 3 2 7 3 6 3" xfId="51386" xr:uid="{00000000-0005-0000-0000-0000C4C90000}"/>
    <cellStyle name="Total 2 3 2 7 3 7" xfId="51387" xr:uid="{00000000-0005-0000-0000-0000C5C90000}"/>
    <cellStyle name="Total 2 3 2 7 3 7 2" xfId="51388" xr:uid="{00000000-0005-0000-0000-0000C6C90000}"/>
    <cellStyle name="Total 2 3 2 7 3 7 3" xfId="51389" xr:uid="{00000000-0005-0000-0000-0000C7C90000}"/>
    <cellStyle name="Total 2 3 2 7 3 8" xfId="51390" xr:uid="{00000000-0005-0000-0000-0000C8C90000}"/>
    <cellStyle name="Total 2 3 2 7 3 8 2" xfId="51391" xr:uid="{00000000-0005-0000-0000-0000C9C90000}"/>
    <cellStyle name="Total 2 3 2 7 3 8 3" xfId="51392" xr:uid="{00000000-0005-0000-0000-0000CAC90000}"/>
    <cellStyle name="Total 2 3 2 7 3 9" xfId="51393" xr:uid="{00000000-0005-0000-0000-0000CBC90000}"/>
    <cellStyle name="Total 2 3 2 7 3 9 2" xfId="51394" xr:uid="{00000000-0005-0000-0000-0000CCC90000}"/>
    <cellStyle name="Total 2 3 2 7 3 9 3" xfId="51395" xr:uid="{00000000-0005-0000-0000-0000CDC90000}"/>
    <cellStyle name="Total 2 3 2 7 4" xfId="51396" xr:uid="{00000000-0005-0000-0000-0000CEC90000}"/>
    <cellStyle name="Total 2 3 2 7 4 10" xfId="51397" xr:uid="{00000000-0005-0000-0000-0000CFC90000}"/>
    <cellStyle name="Total 2 3 2 7 4 11" xfId="51398" xr:uid="{00000000-0005-0000-0000-0000D0C90000}"/>
    <cellStyle name="Total 2 3 2 7 4 12" xfId="51399" xr:uid="{00000000-0005-0000-0000-0000D1C90000}"/>
    <cellStyle name="Total 2 3 2 7 4 2" xfId="51400" xr:uid="{00000000-0005-0000-0000-0000D2C90000}"/>
    <cellStyle name="Total 2 3 2 7 4 2 2" xfId="51401" xr:uid="{00000000-0005-0000-0000-0000D3C90000}"/>
    <cellStyle name="Total 2 3 2 7 4 2 3" xfId="51402" xr:uid="{00000000-0005-0000-0000-0000D4C90000}"/>
    <cellStyle name="Total 2 3 2 7 4 3" xfId="51403" xr:uid="{00000000-0005-0000-0000-0000D5C90000}"/>
    <cellStyle name="Total 2 3 2 7 4 3 2" xfId="51404" xr:uid="{00000000-0005-0000-0000-0000D6C90000}"/>
    <cellStyle name="Total 2 3 2 7 4 3 3" xfId="51405" xr:uid="{00000000-0005-0000-0000-0000D7C90000}"/>
    <cellStyle name="Total 2 3 2 7 4 4" xfId="51406" xr:uid="{00000000-0005-0000-0000-0000D8C90000}"/>
    <cellStyle name="Total 2 3 2 7 4 4 2" xfId="51407" xr:uid="{00000000-0005-0000-0000-0000D9C90000}"/>
    <cellStyle name="Total 2 3 2 7 4 4 3" xfId="51408" xr:uid="{00000000-0005-0000-0000-0000DAC90000}"/>
    <cellStyle name="Total 2 3 2 7 4 5" xfId="51409" xr:uid="{00000000-0005-0000-0000-0000DBC90000}"/>
    <cellStyle name="Total 2 3 2 7 4 5 2" xfId="51410" xr:uid="{00000000-0005-0000-0000-0000DCC90000}"/>
    <cellStyle name="Total 2 3 2 7 4 5 3" xfId="51411" xr:uid="{00000000-0005-0000-0000-0000DDC90000}"/>
    <cellStyle name="Total 2 3 2 7 4 6" xfId="51412" xr:uid="{00000000-0005-0000-0000-0000DEC90000}"/>
    <cellStyle name="Total 2 3 2 7 4 6 2" xfId="51413" xr:uid="{00000000-0005-0000-0000-0000DFC90000}"/>
    <cellStyle name="Total 2 3 2 7 4 6 3" xfId="51414" xr:uid="{00000000-0005-0000-0000-0000E0C90000}"/>
    <cellStyle name="Total 2 3 2 7 4 7" xfId="51415" xr:uid="{00000000-0005-0000-0000-0000E1C90000}"/>
    <cellStyle name="Total 2 3 2 7 4 7 2" xfId="51416" xr:uid="{00000000-0005-0000-0000-0000E2C90000}"/>
    <cellStyle name="Total 2 3 2 7 4 7 3" xfId="51417" xr:uid="{00000000-0005-0000-0000-0000E3C90000}"/>
    <cellStyle name="Total 2 3 2 7 4 8" xfId="51418" xr:uid="{00000000-0005-0000-0000-0000E4C90000}"/>
    <cellStyle name="Total 2 3 2 7 4 8 2" xfId="51419" xr:uid="{00000000-0005-0000-0000-0000E5C90000}"/>
    <cellStyle name="Total 2 3 2 7 4 8 3" xfId="51420" xr:uid="{00000000-0005-0000-0000-0000E6C90000}"/>
    <cellStyle name="Total 2 3 2 7 4 9" xfId="51421" xr:uid="{00000000-0005-0000-0000-0000E7C90000}"/>
    <cellStyle name="Total 2 3 2 7 4 9 2" xfId="51422" xr:uid="{00000000-0005-0000-0000-0000E8C90000}"/>
    <cellStyle name="Total 2 3 2 7 4 9 3" xfId="51423" xr:uid="{00000000-0005-0000-0000-0000E9C90000}"/>
    <cellStyle name="Total 2 3 2 7 5" xfId="51424" xr:uid="{00000000-0005-0000-0000-0000EAC90000}"/>
    <cellStyle name="Total 2 3 2 7 5 10" xfId="51425" xr:uid="{00000000-0005-0000-0000-0000EBC90000}"/>
    <cellStyle name="Total 2 3 2 7 5 11" xfId="51426" xr:uid="{00000000-0005-0000-0000-0000ECC90000}"/>
    <cellStyle name="Total 2 3 2 7 5 12" xfId="51427" xr:uid="{00000000-0005-0000-0000-0000EDC90000}"/>
    <cellStyle name="Total 2 3 2 7 5 2" xfId="51428" xr:uid="{00000000-0005-0000-0000-0000EEC90000}"/>
    <cellStyle name="Total 2 3 2 7 5 2 2" xfId="51429" xr:uid="{00000000-0005-0000-0000-0000EFC90000}"/>
    <cellStyle name="Total 2 3 2 7 5 2 3" xfId="51430" xr:uid="{00000000-0005-0000-0000-0000F0C90000}"/>
    <cellStyle name="Total 2 3 2 7 5 3" xfId="51431" xr:uid="{00000000-0005-0000-0000-0000F1C90000}"/>
    <cellStyle name="Total 2 3 2 7 5 3 2" xfId="51432" xr:uid="{00000000-0005-0000-0000-0000F2C90000}"/>
    <cellStyle name="Total 2 3 2 7 5 3 3" xfId="51433" xr:uid="{00000000-0005-0000-0000-0000F3C90000}"/>
    <cellStyle name="Total 2 3 2 7 5 4" xfId="51434" xr:uid="{00000000-0005-0000-0000-0000F4C90000}"/>
    <cellStyle name="Total 2 3 2 7 5 4 2" xfId="51435" xr:uid="{00000000-0005-0000-0000-0000F5C90000}"/>
    <cellStyle name="Total 2 3 2 7 5 4 3" xfId="51436" xr:uid="{00000000-0005-0000-0000-0000F6C90000}"/>
    <cellStyle name="Total 2 3 2 7 5 5" xfId="51437" xr:uid="{00000000-0005-0000-0000-0000F7C90000}"/>
    <cellStyle name="Total 2 3 2 7 5 5 2" xfId="51438" xr:uid="{00000000-0005-0000-0000-0000F8C90000}"/>
    <cellStyle name="Total 2 3 2 7 5 5 3" xfId="51439" xr:uid="{00000000-0005-0000-0000-0000F9C90000}"/>
    <cellStyle name="Total 2 3 2 7 5 6" xfId="51440" xr:uid="{00000000-0005-0000-0000-0000FAC90000}"/>
    <cellStyle name="Total 2 3 2 7 5 6 2" xfId="51441" xr:uid="{00000000-0005-0000-0000-0000FBC90000}"/>
    <cellStyle name="Total 2 3 2 7 5 6 3" xfId="51442" xr:uid="{00000000-0005-0000-0000-0000FCC90000}"/>
    <cellStyle name="Total 2 3 2 7 5 7" xfId="51443" xr:uid="{00000000-0005-0000-0000-0000FDC90000}"/>
    <cellStyle name="Total 2 3 2 7 5 7 2" xfId="51444" xr:uid="{00000000-0005-0000-0000-0000FEC90000}"/>
    <cellStyle name="Total 2 3 2 7 5 7 3" xfId="51445" xr:uid="{00000000-0005-0000-0000-0000FFC90000}"/>
    <cellStyle name="Total 2 3 2 7 5 8" xfId="51446" xr:uid="{00000000-0005-0000-0000-000000CA0000}"/>
    <cellStyle name="Total 2 3 2 7 5 8 2" xfId="51447" xr:uid="{00000000-0005-0000-0000-000001CA0000}"/>
    <cellStyle name="Total 2 3 2 7 5 8 3" xfId="51448" xr:uid="{00000000-0005-0000-0000-000002CA0000}"/>
    <cellStyle name="Total 2 3 2 7 5 9" xfId="51449" xr:uid="{00000000-0005-0000-0000-000003CA0000}"/>
    <cellStyle name="Total 2 3 2 7 5 9 2" xfId="51450" xr:uid="{00000000-0005-0000-0000-000004CA0000}"/>
    <cellStyle name="Total 2 3 2 7 5 9 3" xfId="51451" xr:uid="{00000000-0005-0000-0000-000005CA0000}"/>
    <cellStyle name="Total 2 3 2 7 6" xfId="51452" xr:uid="{00000000-0005-0000-0000-000006CA0000}"/>
    <cellStyle name="Total 2 3 2 7 6 2" xfId="51453" xr:uid="{00000000-0005-0000-0000-000007CA0000}"/>
    <cellStyle name="Total 2 3 2 7 6 3" xfId="51454" xr:uid="{00000000-0005-0000-0000-000008CA0000}"/>
    <cellStyle name="Total 2 3 2 7 7" xfId="51455" xr:uid="{00000000-0005-0000-0000-000009CA0000}"/>
    <cellStyle name="Total 2 3 2 7 7 2" xfId="51456" xr:uid="{00000000-0005-0000-0000-00000ACA0000}"/>
    <cellStyle name="Total 2 3 2 7 7 3" xfId="51457" xr:uid="{00000000-0005-0000-0000-00000BCA0000}"/>
    <cellStyle name="Total 2 3 2 7 8" xfId="58231" xr:uid="{00000000-0005-0000-0000-00000CCA0000}"/>
    <cellStyle name="Total 2 3 2 8" xfId="441" xr:uid="{00000000-0005-0000-0000-00000DCA0000}"/>
    <cellStyle name="Total 2 3 2 8 2" xfId="51458" xr:uid="{00000000-0005-0000-0000-00000ECA0000}"/>
    <cellStyle name="Total 2 3 2 8 2 10" xfId="51459" xr:uid="{00000000-0005-0000-0000-00000FCA0000}"/>
    <cellStyle name="Total 2 3 2 8 2 10 10" xfId="51460" xr:uid="{00000000-0005-0000-0000-000010CA0000}"/>
    <cellStyle name="Total 2 3 2 8 2 10 11" xfId="51461" xr:uid="{00000000-0005-0000-0000-000011CA0000}"/>
    <cellStyle name="Total 2 3 2 8 2 10 12" xfId="51462" xr:uid="{00000000-0005-0000-0000-000012CA0000}"/>
    <cellStyle name="Total 2 3 2 8 2 10 2" xfId="51463" xr:uid="{00000000-0005-0000-0000-000013CA0000}"/>
    <cellStyle name="Total 2 3 2 8 2 10 2 2" xfId="51464" xr:uid="{00000000-0005-0000-0000-000014CA0000}"/>
    <cellStyle name="Total 2 3 2 8 2 10 2 3" xfId="51465" xr:uid="{00000000-0005-0000-0000-000015CA0000}"/>
    <cellStyle name="Total 2 3 2 8 2 10 3" xfId="51466" xr:uid="{00000000-0005-0000-0000-000016CA0000}"/>
    <cellStyle name="Total 2 3 2 8 2 10 3 2" xfId="51467" xr:uid="{00000000-0005-0000-0000-000017CA0000}"/>
    <cellStyle name="Total 2 3 2 8 2 10 3 3" xfId="51468" xr:uid="{00000000-0005-0000-0000-000018CA0000}"/>
    <cellStyle name="Total 2 3 2 8 2 10 4" xfId="51469" xr:uid="{00000000-0005-0000-0000-000019CA0000}"/>
    <cellStyle name="Total 2 3 2 8 2 10 4 2" xfId="51470" xr:uid="{00000000-0005-0000-0000-00001ACA0000}"/>
    <cellStyle name="Total 2 3 2 8 2 10 4 3" xfId="51471" xr:uid="{00000000-0005-0000-0000-00001BCA0000}"/>
    <cellStyle name="Total 2 3 2 8 2 10 5" xfId="51472" xr:uid="{00000000-0005-0000-0000-00001CCA0000}"/>
    <cellStyle name="Total 2 3 2 8 2 10 5 2" xfId="51473" xr:uid="{00000000-0005-0000-0000-00001DCA0000}"/>
    <cellStyle name="Total 2 3 2 8 2 10 5 3" xfId="51474" xr:uid="{00000000-0005-0000-0000-00001ECA0000}"/>
    <cellStyle name="Total 2 3 2 8 2 10 6" xfId="51475" xr:uid="{00000000-0005-0000-0000-00001FCA0000}"/>
    <cellStyle name="Total 2 3 2 8 2 10 6 2" xfId="51476" xr:uid="{00000000-0005-0000-0000-000020CA0000}"/>
    <cellStyle name="Total 2 3 2 8 2 10 6 3" xfId="51477" xr:uid="{00000000-0005-0000-0000-000021CA0000}"/>
    <cellStyle name="Total 2 3 2 8 2 10 7" xfId="51478" xr:uid="{00000000-0005-0000-0000-000022CA0000}"/>
    <cellStyle name="Total 2 3 2 8 2 10 7 2" xfId="51479" xr:uid="{00000000-0005-0000-0000-000023CA0000}"/>
    <cellStyle name="Total 2 3 2 8 2 10 7 3" xfId="51480" xr:uid="{00000000-0005-0000-0000-000024CA0000}"/>
    <cellStyle name="Total 2 3 2 8 2 10 8" xfId="51481" xr:uid="{00000000-0005-0000-0000-000025CA0000}"/>
    <cellStyle name="Total 2 3 2 8 2 10 8 2" xfId="51482" xr:uid="{00000000-0005-0000-0000-000026CA0000}"/>
    <cellStyle name="Total 2 3 2 8 2 10 8 3" xfId="51483" xr:uid="{00000000-0005-0000-0000-000027CA0000}"/>
    <cellStyle name="Total 2 3 2 8 2 10 9" xfId="51484" xr:uid="{00000000-0005-0000-0000-000028CA0000}"/>
    <cellStyle name="Total 2 3 2 8 2 10 9 2" xfId="51485" xr:uid="{00000000-0005-0000-0000-000029CA0000}"/>
    <cellStyle name="Total 2 3 2 8 2 10 9 3" xfId="51486" xr:uid="{00000000-0005-0000-0000-00002ACA0000}"/>
    <cellStyle name="Total 2 3 2 8 2 11" xfId="51487" xr:uid="{00000000-0005-0000-0000-00002BCA0000}"/>
    <cellStyle name="Total 2 3 2 8 2 11 2" xfId="51488" xr:uid="{00000000-0005-0000-0000-00002CCA0000}"/>
    <cellStyle name="Total 2 3 2 8 2 11 3" xfId="51489" xr:uid="{00000000-0005-0000-0000-00002DCA0000}"/>
    <cellStyle name="Total 2 3 2 8 2 12" xfId="51490" xr:uid="{00000000-0005-0000-0000-00002ECA0000}"/>
    <cellStyle name="Total 2 3 2 8 2 12 2" xfId="51491" xr:uid="{00000000-0005-0000-0000-00002FCA0000}"/>
    <cellStyle name="Total 2 3 2 8 2 12 3" xfId="51492" xr:uid="{00000000-0005-0000-0000-000030CA0000}"/>
    <cellStyle name="Total 2 3 2 8 2 13" xfId="51493" xr:uid="{00000000-0005-0000-0000-000031CA0000}"/>
    <cellStyle name="Total 2 3 2 8 2 13 2" xfId="51494" xr:uid="{00000000-0005-0000-0000-000032CA0000}"/>
    <cellStyle name="Total 2 3 2 8 2 13 3" xfId="51495" xr:uid="{00000000-0005-0000-0000-000033CA0000}"/>
    <cellStyle name="Total 2 3 2 8 2 14" xfId="51496" xr:uid="{00000000-0005-0000-0000-000034CA0000}"/>
    <cellStyle name="Total 2 3 2 8 2 14 2" xfId="51497" xr:uid="{00000000-0005-0000-0000-000035CA0000}"/>
    <cellStyle name="Total 2 3 2 8 2 14 3" xfId="51498" xr:uid="{00000000-0005-0000-0000-000036CA0000}"/>
    <cellStyle name="Total 2 3 2 8 2 15" xfId="51499" xr:uid="{00000000-0005-0000-0000-000037CA0000}"/>
    <cellStyle name="Total 2 3 2 8 2 15 2" xfId="51500" xr:uid="{00000000-0005-0000-0000-000038CA0000}"/>
    <cellStyle name="Total 2 3 2 8 2 15 3" xfId="51501" xr:uid="{00000000-0005-0000-0000-000039CA0000}"/>
    <cellStyle name="Total 2 3 2 8 2 16" xfId="51502" xr:uid="{00000000-0005-0000-0000-00003ACA0000}"/>
    <cellStyle name="Total 2 3 2 8 2 16 2" xfId="51503" xr:uid="{00000000-0005-0000-0000-00003BCA0000}"/>
    <cellStyle name="Total 2 3 2 8 2 16 3" xfId="51504" xr:uid="{00000000-0005-0000-0000-00003CCA0000}"/>
    <cellStyle name="Total 2 3 2 8 2 17" xfId="51505" xr:uid="{00000000-0005-0000-0000-00003DCA0000}"/>
    <cellStyle name="Total 2 3 2 8 2 17 2" xfId="51506" xr:uid="{00000000-0005-0000-0000-00003ECA0000}"/>
    <cellStyle name="Total 2 3 2 8 2 17 3" xfId="51507" xr:uid="{00000000-0005-0000-0000-00003FCA0000}"/>
    <cellStyle name="Total 2 3 2 8 2 18" xfId="51508" xr:uid="{00000000-0005-0000-0000-000040CA0000}"/>
    <cellStyle name="Total 2 3 2 8 2 18 2" xfId="51509" xr:uid="{00000000-0005-0000-0000-000041CA0000}"/>
    <cellStyle name="Total 2 3 2 8 2 18 3" xfId="51510" xr:uid="{00000000-0005-0000-0000-000042CA0000}"/>
    <cellStyle name="Total 2 3 2 8 2 19" xfId="51511" xr:uid="{00000000-0005-0000-0000-000043CA0000}"/>
    <cellStyle name="Total 2 3 2 8 2 2" xfId="51512" xr:uid="{00000000-0005-0000-0000-000044CA0000}"/>
    <cellStyle name="Total 2 3 2 8 2 2 10" xfId="51513" xr:uid="{00000000-0005-0000-0000-000045CA0000}"/>
    <cellStyle name="Total 2 3 2 8 2 2 11" xfId="51514" xr:uid="{00000000-0005-0000-0000-000046CA0000}"/>
    <cellStyle name="Total 2 3 2 8 2 2 12" xfId="51515" xr:uid="{00000000-0005-0000-0000-000047CA0000}"/>
    <cellStyle name="Total 2 3 2 8 2 2 2" xfId="51516" xr:uid="{00000000-0005-0000-0000-000048CA0000}"/>
    <cellStyle name="Total 2 3 2 8 2 2 2 2" xfId="51517" xr:uid="{00000000-0005-0000-0000-000049CA0000}"/>
    <cellStyle name="Total 2 3 2 8 2 2 2 3" xfId="51518" xr:uid="{00000000-0005-0000-0000-00004ACA0000}"/>
    <cellStyle name="Total 2 3 2 8 2 2 3" xfId="51519" xr:uid="{00000000-0005-0000-0000-00004BCA0000}"/>
    <cellStyle name="Total 2 3 2 8 2 2 3 2" xfId="51520" xr:uid="{00000000-0005-0000-0000-00004CCA0000}"/>
    <cellStyle name="Total 2 3 2 8 2 2 3 3" xfId="51521" xr:uid="{00000000-0005-0000-0000-00004DCA0000}"/>
    <cellStyle name="Total 2 3 2 8 2 2 4" xfId="51522" xr:uid="{00000000-0005-0000-0000-00004ECA0000}"/>
    <cellStyle name="Total 2 3 2 8 2 2 4 2" xfId="51523" xr:uid="{00000000-0005-0000-0000-00004FCA0000}"/>
    <cellStyle name="Total 2 3 2 8 2 2 4 3" xfId="51524" xr:uid="{00000000-0005-0000-0000-000050CA0000}"/>
    <cellStyle name="Total 2 3 2 8 2 2 5" xfId="51525" xr:uid="{00000000-0005-0000-0000-000051CA0000}"/>
    <cellStyle name="Total 2 3 2 8 2 2 5 2" xfId="51526" xr:uid="{00000000-0005-0000-0000-000052CA0000}"/>
    <cellStyle name="Total 2 3 2 8 2 2 5 3" xfId="51527" xr:uid="{00000000-0005-0000-0000-000053CA0000}"/>
    <cellStyle name="Total 2 3 2 8 2 2 6" xfId="51528" xr:uid="{00000000-0005-0000-0000-000054CA0000}"/>
    <cellStyle name="Total 2 3 2 8 2 2 6 2" xfId="51529" xr:uid="{00000000-0005-0000-0000-000055CA0000}"/>
    <cellStyle name="Total 2 3 2 8 2 2 6 3" xfId="51530" xr:uid="{00000000-0005-0000-0000-000056CA0000}"/>
    <cellStyle name="Total 2 3 2 8 2 2 7" xfId="51531" xr:uid="{00000000-0005-0000-0000-000057CA0000}"/>
    <cellStyle name="Total 2 3 2 8 2 2 7 2" xfId="51532" xr:uid="{00000000-0005-0000-0000-000058CA0000}"/>
    <cellStyle name="Total 2 3 2 8 2 2 7 3" xfId="51533" xr:uid="{00000000-0005-0000-0000-000059CA0000}"/>
    <cellStyle name="Total 2 3 2 8 2 2 8" xfId="51534" xr:uid="{00000000-0005-0000-0000-00005ACA0000}"/>
    <cellStyle name="Total 2 3 2 8 2 2 8 2" xfId="51535" xr:uid="{00000000-0005-0000-0000-00005BCA0000}"/>
    <cellStyle name="Total 2 3 2 8 2 2 8 3" xfId="51536" xr:uid="{00000000-0005-0000-0000-00005CCA0000}"/>
    <cellStyle name="Total 2 3 2 8 2 2 9" xfId="51537" xr:uid="{00000000-0005-0000-0000-00005DCA0000}"/>
    <cellStyle name="Total 2 3 2 8 2 2 9 2" xfId="51538" xr:uid="{00000000-0005-0000-0000-00005ECA0000}"/>
    <cellStyle name="Total 2 3 2 8 2 2 9 3" xfId="51539" xr:uid="{00000000-0005-0000-0000-00005FCA0000}"/>
    <cellStyle name="Total 2 3 2 8 2 20" xfId="51540" xr:uid="{00000000-0005-0000-0000-000060CA0000}"/>
    <cellStyle name="Total 2 3 2 8 2 21" xfId="51541" xr:uid="{00000000-0005-0000-0000-000061CA0000}"/>
    <cellStyle name="Total 2 3 2 8 2 3" xfId="51542" xr:uid="{00000000-0005-0000-0000-000062CA0000}"/>
    <cellStyle name="Total 2 3 2 8 2 3 10" xfId="51543" xr:uid="{00000000-0005-0000-0000-000063CA0000}"/>
    <cellStyle name="Total 2 3 2 8 2 3 11" xfId="51544" xr:uid="{00000000-0005-0000-0000-000064CA0000}"/>
    <cellStyle name="Total 2 3 2 8 2 3 12" xfId="51545" xr:uid="{00000000-0005-0000-0000-000065CA0000}"/>
    <cellStyle name="Total 2 3 2 8 2 3 2" xfId="51546" xr:uid="{00000000-0005-0000-0000-000066CA0000}"/>
    <cellStyle name="Total 2 3 2 8 2 3 2 2" xfId="51547" xr:uid="{00000000-0005-0000-0000-000067CA0000}"/>
    <cellStyle name="Total 2 3 2 8 2 3 2 3" xfId="51548" xr:uid="{00000000-0005-0000-0000-000068CA0000}"/>
    <cellStyle name="Total 2 3 2 8 2 3 3" xfId="51549" xr:uid="{00000000-0005-0000-0000-000069CA0000}"/>
    <cellStyle name="Total 2 3 2 8 2 3 3 2" xfId="51550" xr:uid="{00000000-0005-0000-0000-00006ACA0000}"/>
    <cellStyle name="Total 2 3 2 8 2 3 3 3" xfId="51551" xr:uid="{00000000-0005-0000-0000-00006BCA0000}"/>
    <cellStyle name="Total 2 3 2 8 2 3 4" xfId="51552" xr:uid="{00000000-0005-0000-0000-00006CCA0000}"/>
    <cellStyle name="Total 2 3 2 8 2 3 4 2" xfId="51553" xr:uid="{00000000-0005-0000-0000-00006DCA0000}"/>
    <cellStyle name="Total 2 3 2 8 2 3 4 3" xfId="51554" xr:uid="{00000000-0005-0000-0000-00006ECA0000}"/>
    <cellStyle name="Total 2 3 2 8 2 3 5" xfId="51555" xr:uid="{00000000-0005-0000-0000-00006FCA0000}"/>
    <cellStyle name="Total 2 3 2 8 2 3 5 2" xfId="51556" xr:uid="{00000000-0005-0000-0000-000070CA0000}"/>
    <cellStyle name="Total 2 3 2 8 2 3 5 3" xfId="51557" xr:uid="{00000000-0005-0000-0000-000071CA0000}"/>
    <cellStyle name="Total 2 3 2 8 2 3 6" xfId="51558" xr:uid="{00000000-0005-0000-0000-000072CA0000}"/>
    <cellStyle name="Total 2 3 2 8 2 3 6 2" xfId="51559" xr:uid="{00000000-0005-0000-0000-000073CA0000}"/>
    <cellStyle name="Total 2 3 2 8 2 3 6 3" xfId="51560" xr:uid="{00000000-0005-0000-0000-000074CA0000}"/>
    <cellStyle name="Total 2 3 2 8 2 3 7" xfId="51561" xr:uid="{00000000-0005-0000-0000-000075CA0000}"/>
    <cellStyle name="Total 2 3 2 8 2 3 7 2" xfId="51562" xr:uid="{00000000-0005-0000-0000-000076CA0000}"/>
    <cellStyle name="Total 2 3 2 8 2 3 7 3" xfId="51563" xr:uid="{00000000-0005-0000-0000-000077CA0000}"/>
    <cellStyle name="Total 2 3 2 8 2 3 8" xfId="51564" xr:uid="{00000000-0005-0000-0000-000078CA0000}"/>
    <cellStyle name="Total 2 3 2 8 2 3 8 2" xfId="51565" xr:uid="{00000000-0005-0000-0000-000079CA0000}"/>
    <cellStyle name="Total 2 3 2 8 2 3 8 3" xfId="51566" xr:uid="{00000000-0005-0000-0000-00007ACA0000}"/>
    <cellStyle name="Total 2 3 2 8 2 3 9" xfId="51567" xr:uid="{00000000-0005-0000-0000-00007BCA0000}"/>
    <cellStyle name="Total 2 3 2 8 2 3 9 2" xfId="51568" xr:uid="{00000000-0005-0000-0000-00007CCA0000}"/>
    <cellStyle name="Total 2 3 2 8 2 3 9 3" xfId="51569" xr:uid="{00000000-0005-0000-0000-00007DCA0000}"/>
    <cellStyle name="Total 2 3 2 8 2 4" xfId="51570" xr:uid="{00000000-0005-0000-0000-00007ECA0000}"/>
    <cellStyle name="Total 2 3 2 8 2 4 10" xfId="51571" xr:uid="{00000000-0005-0000-0000-00007FCA0000}"/>
    <cellStyle name="Total 2 3 2 8 2 4 11" xfId="51572" xr:uid="{00000000-0005-0000-0000-000080CA0000}"/>
    <cellStyle name="Total 2 3 2 8 2 4 12" xfId="51573" xr:uid="{00000000-0005-0000-0000-000081CA0000}"/>
    <cellStyle name="Total 2 3 2 8 2 4 2" xfId="51574" xr:uid="{00000000-0005-0000-0000-000082CA0000}"/>
    <cellStyle name="Total 2 3 2 8 2 4 2 2" xfId="51575" xr:uid="{00000000-0005-0000-0000-000083CA0000}"/>
    <cellStyle name="Total 2 3 2 8 2 4 2 3" xfId="51576" xr:uid="{00000000-0005-0000-0000-000084CA0000}"/>
    <cellStyle name="Total 2 3 2 8 2 4 3" xfId="51577" xr:uid="{00000000-0005-0000-0000-000085CA0000}"/>
    <cellStyle name="Total 2 3 2 8 2 4 3 2" xfId="51578" xr:uid="{00000000-0005-0000-0000-000086CA0000}"/>
    <cellStyle name="Total 2 3 2 8 2 4 3 3" xfId="51579" xr:uid="{00000000-0005-0000-0000-000087CA0000}"/>
    <cellStyle name="Total 2 3 2 8 2 4 4" xfId="51580" xr:uid="{00000000-0005-0000-0000-000088CA0000}"/>
    <cellStyle name="Total 2 3 2 8 2 4 4 2" xfId="51581" xr:uid="{00000000-0005-0000-0000-000089CA0000}"/>
    <cellStyle name="Total 2 3 2 8 2 4 4 3" xfId="51582" xr:uid="{00000000-0005-0000-0000-00008ACA0000}"/>
    <cellStyle name="Total 2 3 2 8 2 4 5" xfId="51583" xr:uid="{00000000-0005-0000-0000-00008BCA0000}"/>
    <cellStyle name="Total 2 3 2 8 2 4 5 2" xfId="51584" xr:uid="{00000000-0005-0000-0000-00008CCA0000}"/>
    <cellStyle name="Total 2 3 2 8 2 4 5 3" xfId="51585" xr:uid="{00000000-0005-0000-0000-00008DCA0000}"/>
    <cellStyle name="Total 2 3 2 8 2 4 6" xfId="51586" xr:uid="{00000000-0005-0000-0000-00008ECA0000}"/>
    <cellStyle name="Total 2 3 2 8 2 4 6 2" xfId="51587" xr:uid="{00000000-0005-0000-0000-00008FCA0000}"/>
    <cellStyle name="Total 2 3 2 8 2 4 6 3" xfId="51588" xr:uid="{00000000-0005-0000-0000-000090CA0000}"/>
    <cellStyle name="Total 2 3 2 8 2 4 7" xfId="51589" xr:uid="{00000000-0005-0000-0000-000091CA0000}"/>
    <cellStyle name="Total 2 3 2 8 2 4 7 2" xfId="51590" xr:uid="{00000000-0005-0000-0000-000092CA0000}"/>
    <cellStyle name="Total 2 3 2 8 2 4 7 3" xfId="51591" xr:uid="{00000000-0005-0000-0000-000093CA0000}"/>
    <cellStyle name="Total 2 3 2 8 2 4 8" xfId="51592" xr:uid="{00000000-0005-0000-0000-000094CA0000}"/>
    <cellStyle name="Total 2 3 2 8 2 4 8 2" xfId="51593" xr:uid="{00000000-0005-0000-0000-000095CA0000}"/>
    <cellStyle name="Total 2 3 2 8 2 4 8 3" xfId="51594" xr:uid="{00000000-0005-0000-0000-000096CA0000}"/>
    <cellStyle name="Total 2 3 2 8 2 4 9" xfId="51595" xr:uid="{00000000-0005-0000-0000-000097CA0000}"/>
    <cellStyle name="Total 2 3 2 8 2 4 9 2" xfId="51596" xr:uid="{00000000-0005-0000-0000-000098CA0000}"/>
    <cellStyle name="Total 2 3 2 8 2 4 9 3" xfId="51597" xr:uid="{00000000-0005-0000-0000-000099CA0000}"/>
    <cellStyle name="Total 2 3 2 8 2 5" xfId="51598" xr:uid="{00000000-0005-0000-0000-00009ACA0000}"/>
    <cellStyle name="Total 2 3 2 8 2 5 10" xfId="51599" xr:uid="{00000000-0005-0000-0000-00009BCA0000}"/>
    <cellStyle name="Total 2 3 2 8 2 5 11" xfId="51600" xr:uid="{00000000-0005-0000-0000-00009CCA0000}"/>
    <cellStyle name="Total 2 3 2 8 2 5 12" xfId="51601" xr:uid="{00000000-0005-0000-0000-00009DCA0000}"/>
    <cellStyle name="Total 2 3 2 8 2 5 2" xfId="51602" xr:uid="{00000000-0005-0000-0000-00009ECA0000}"/>
    <cellStyle name="Total 2 3 2 8 2 5 2 2" xfId="51603" xr:uid="{00000000-0005-0000-0000-00009FCA0000}"/>
    <cellStyle name="Total 2 3 2 8 2 5 2 3" xfId="51604" xr:uid="{00000000-0005-0000-0000-0000A0CA0000}"/>
    <cellStyle name="Total 2 3 2 8 2 5 3" xfId="51605" xr:uid="{00000000-0005-0000-0000-0000A1CA0000}"/>
    <cellStyle name="Total 2 3 2 8 2 5 3 2" xfId="51606" xr:uid="{00000000-0005-0000-0000-0000A2CA0000}"/>
    <cellStyle name="Total 2 3 2 8 2 5 3 3" xfId="51607" xr:uid="{00000000-0005-0000-0000-0000A3CA0000}"/>
    <cellStyle name="Total 2 3 2 8 2 5 4" xfId="51608" xr:uid="{00000000-0005-0000-0000-0000A4CA0000}"/>
    <cellStyle name="Total 2 3 2 8 2 5 4 2" xfId="51609" xr:uid="{00000000-0005-0000-0000-0000A5CA0000}"/>
    <cellStyle name="Total 2 3 2 8 2 5 4 3" xfId="51610" xr:uid="{00000000-0005-0000-0000-0000A6CA0000}"/>
    <cellStyle name="Total 2 3 2 8 2 5 5" xfId="51611" xr:uid="{00000000-0005-0000-0000-0000A7CA0000}"/>
    <cellStyle name="Total 2 3 2 8 2 5 5 2" xfId="51612" xr:uid="{00000000-0005-0000-0000-0000A8CA0000}"/>
    <cellStyle name="Total 2 3 2 8 2 5 5 3" xfId="51613" xr:uid="{00000000-0005-0000-0000-0000A9CA0000}"/>
    <cellStyle name="Total 2 3 2 8 2 5 6" xfId="51614" xr:uid="{00000000-0005-0000-0000-0000AACA0000}"/>
    <cellStyle name="Total 2 3 2 8 2 5 6 2" xfId="51615" xr:uid="{00000000-0005-0000-0000-0000ABCA0000}"/>
    <cellStyle name="Total 2 3 2 8 2 5 6 3" xfId="51616" xr:uid="{00000000-0005-0000-0000-0000ACCA0000}"/>
    <cellStyle name="Total 2 3 2 8 2 5 7" xfId="51617" xr:uid="{00000000-0005-0000-0000-0000ADCA0000}"/>
    <cellStyle name="Total 2 3 2 8 2 5 7 2" xfId="51618" xr:uid="{00000000-0005-0000-0000-0000AECA0000}"/>
    <cellStyle name="Total 2 3 2 8 2 5 7 3" xfId="51619" xr:uid="{00000000-0005-0000-0000-0000AFCA0000}"/>
    <cellStyle name="Total 2 3 2 8 2 5 8" xfId="51620" xr:uid="{00000000-0005-0000-0000-0000B0CA0000}"/>
    <cellStyle name="Total 2 3 2 8 2 5 8 2" xfId="51621" xr:uid="{00000000-0005-0000-0000-0000B1CA0000}"/>
    <cellStyle name="Total 2 3 2 8 2 5 8 3" xfId="51622" xr:uid="{00000000-0005-0000-0000-0000B2CA0000}"/>
    <cellStyle name="Total 2 3 2 8 2 5 9" xfId="51623" xr:uid="{00000000-0005-0000-0000-0000B3CA0000}"/>
    <cellStyle name="Total 2 3 2 8 2 5 9 2" xfId="51624" xr:uid="{00000000-0005-0000-0000-0000B4CA0000}"/>
    <cellStyle name="Total 2 3 2 8 2 5 9 3" xfId="51625" xr:uid="{00000000-0005-0000-0000-0000B5CA0000}"/>
    <cellStyle name="Total 2 3 2 8 2 6" xfId="51626" xr:uid="{00000000-0005-0000-0000-0000B6CA0000}"/>
    <cellStyle name="Total 2 3 2 8 2 6 10" xfId="51627" xr:uid="{00000000-0005-0000-0000-0000B7CA0000}"/>
    <cellStyle name="Total 2 3 2 8 2 6 11" xfId="51628" xr:uid="{00000000-0005-0000-0000-0000B8CA0000}"/>
    <cellStyle name="Total 2 3 2 8 2 6 12" xfId="51629" xr:uid="{00000000-0005-0000-0000-0000B9CA0000}"/>
    <cellStyle name="Total 2 3 2 8 2 6 2" xfId="51630" xr:uid="{00000000-0005-0000-0000-0000BACA0000}"/>
    <cellStyle name="Total 2 3 2 8 2 6 2 2" xfId="51631" xr:uid="{00000000-0005-0000-0000-0000BBCA0000}"/>
    <cellStyle name="Total 2 3 2 8 2 6 2 3" xfId="51632" xr:uid="{00000000-0005-0000-0000-0000BCCA0000}"/>
    <cellStyle name="Total 2 3 2 8 2 6 3" xfId="51633" xr:uid="{00000000-0005-0000-0000-0000BDCA0000}"/>
    <cellStyle name="Total 2 3 2 8 2 6 3 2" xfId="51634" xr:uid="{00000000-0005-0000-0000-0000BECA0000}"/>
    <cellStyle name="Total 2 3 2 8 2 6 3 3" xfId="51635" xr:uid="{00000000-0005-0000-0000-0000BFCA0000}"/>
    <cellStyle name="Total 2 3 2 8 2 6 4" xfId="51636" xr:uid="{00000000-0005-0000-0000-0000C0CA0000}"/>
    <cellStyle name="Total 2 3 2 8 2 6 4 2" xfId="51637" xr:uid="{00000000-0005-0000-0000-0000C1CA0000}"/>
    <cellStyle name="Total 2 3 2 8 2 6 4 3" xfId="51638" xr:uid="{00000000-0005-0000-0000-0000C2CA0000}"/>
    <cellStyle name="Total 2 3 2 8 2 6 5" xfId="51639" xr:uid="{00000000-0005-0000-0000-0000C3CA0000}"/>
    <cellStyle name="Total 2 3 2 8 2 6 5 2" xfId="51640" xr:uid="{00000000-0005-0000-0000-0000C4CA0000}"/>
    <cellStyle name="Total 2 3 2 8 2 6 5 3" xfId="51641" xr:uid="{00000000-0005-0000-0000-0000C5CA0000}"/>
    <cellStyle name="Total 2 3 2 8 2 6 6" xfId="51642" xr:uid="{00000000-0005-0000-0000-0000C6CA0000}"/>
    <cellStyle name="Total 2 3 2 8 2 6 6 2" xfId="51643" xr:uid="{00000000-0005-0000-0000-0000C7CA0000}"/>
    <cellStyle name="Total 2 3 2 8 2 6 6 3" xfId="51644" xr:uid="{00000000-0005-0000-0000-0000C8CA0000}"/>
    <cellStyle name="Total 2 3 2 8 2 6 7" xfId="51645" xr:uid="{00000000-0005-0000-0000-0000C9CA0000}"/>
    <cellStyle name="Total 2 3 2 8 2 6 7 2" xfId="51646" xr:uid="{00000000-0005-0000-0000-0000CACA0000}"/>
    <cellStyle name="Total 2 3 2 8 2 6 7 3" xfId="51647" xr:uid="{00000000-0005-0000-0000-0000CBCA0000}"/>
    <cellStyle name="Total 2 3 2 8 2 6 8" xfId="51648" xr:uid="{00000000-0005-0000-0000-0000CCCA0000}"/>
    <cellStyle name="Total 2 3 2 8 2 6 8 2" xfId="51649" xr:uid="{00000000-0005-0000-0000-0000CDCA0000}"/>
    <cellStyle name="Total 2 3 2 8 2 6 8 3" xfId="51650" xr:uid="{00000000-0005-0000-0000-0000CECA0000}"/>
    <cellStyle name="Total 2 3 2 8 2 6 9" xfId="51651" xr:uid="{00000000-0005-0000-0000-0000CFCA0000}"/>
    <cellStyle name="Total 2 3 2 8 2 6 9 2" xfId="51652" xr:uid="{00000000-0005-0000-0000-0000D0CA0000}"/>
    <cellStyle name="Total 2 3 2 8 2 6 9 3" xfId="51653" xr:uid="{00000000-0005-0000-0000-0000D1CA0000}"/>
    <cellStyle name="Total 2 3 2 8 2 7" xfId="51654" xr:uid="{00000000-0005-0000-0000-0000D2CA0000}"/>
    <cellStyle name="Total 2 3 2 8 2 7 10" xfId="51655" xr:uid="{00000000-0005-0000-0000-0000D3CA0000}"/>
    <cellStyle name="Total 2 3 2 8 2 7 11" xfId="51656" xr:uid="{00000000-0005-0000-0000-0000D4CA0000}"/>
    <cellStyle name="Total 2 3 2 8 2 7 12" xfId="51657" xr:uid="{00000000-0005-0000-0000-0000D5CA0000}"/>
    <cellStyle name="Total 2 3 2 8 2 7 2" xfId="51658" xr:uid="{00000000-0005-0000-0000-0000D6CA0000}"/>
    <cellStyle name="Total 2 3 2 8 2 7 2 2" xfId="51659" xr:uid="{00000000-0005-0000-0000-0000D7CA0000}"/>
    <cellStyle name="Total 2 3 2 8 2 7 2 3" xfId="51660" xr:uid="{00000000-0005-0000-0000-0000D8CA0000}"/>
    <cellStyle name="Total 2 3 2 8 2 7 3" xfId="51661" xr:uid="{00000000-0005-0000-0000-0000D9CA0000}"/>
    <cellStyle name="Total 2 3 2 8 2 7 3 2" xfId="51662" xr:uid="{00000000-0005-0000-0000-0000DACA0000}"/>
    <cellStyle name="Total 2 3 2 8 2 7 3 3" xfId="51663" xr:uid="{00000000-0005-0000-0000-0000DBCA0000}"/>
    <cellStyle name="Total 2 3 2 8 2 7 4" xfId="51664" xr:uid="{00000000-0005-0000-0000-0000DCCA0000}"/>
    <cellStyle name="Total 2 3 2 8 2 7 4 2" xfId="51665" xr:uid="{00000000-0005-0000-0000-0000DDCA0000}"/>
    <cellStyle name="Total 2 3 2 8 2 7 4 3" xfId="51666" xr:uid="{00000000-0005-0000-0000-0000DECA0000}"/>
    <cellStyle name="Total 2 3 2 8 2 7 5" xfId="51667" xr:uid="{00000000-0005-0000-0000-0000DFCA0000}"/>
    <cellStyle name="Total 2 3 2 8 2 7 5 2" xfId="51668" xr:uid="{00000000-0005-0000-0000-0000E0CA0000}"/>
    <cellStyle name="Total 2 3 2 8 2 7 5 3" xfId="51669" xr:uid="{00000000-0005-0000-0000-0000E1CA0000}"/>
    <cellStyle name="Total 2 3 2 8 2 7 6" xfId="51670" xr:uid="{00000000-0005-0000-0000-0000E2CA0000}"/>
    <cellStyle name="Total 2 3 2 8 2 7 6 2" xfId="51671" xr:uid="{00000000-0005-0000-0000-0000E3CA0000}"/>
    <cellStyle name="Total 2 3 2 8 2 7 6 3" xfId="51672" xr:uid="{00000000-0005-0000-0000-0000E4CA0000}"/>
    <cellStyle name="Total 2 3 2 8 2 7 7" xfId="51673" xr:uid="{00000000-0005-0000-0000-0000E5CA0000}"/>
    <cellStyle name="Total 2 3 2 8 2 7 7 2" xfId="51674" xr:uid="{00000000-0005-0000-0000-0000E6CA0000}"/>
    <cellStyle name="Total 2 3 2 8 2 7 7 3" xfId="51675" xr:uid="{00000000-0005-0000-0000-0000E7CA0000}"/>
    <cellStyle name="Total 2 3 2 8 2 7 8" xfId="51676" xr:uid="{00000000-0005-0000-0000-0000E8CA0000}"/>
    <cellStyle name="Total 2 3 2 8 2 7 8 2" xfId="51677" xr:uid="{00000000-0005-0000-0000-0000E9CA0000}"/>
    <cellStyle name="Total 2 3 2 8 2 7 8 3" xfId="51678" xr:uid="{00000000-0005-0000-0000-0000EACA0000}"/>
    <cellStyle name="Total 2 3 2 8 2 7 9" xfId="51679" xr:uid="{00000000-0005-0000-0000-0000EBCA0000}"/>
    <cellStyle name="Total 2 3 2 8 2 7 9 2" xfId="51680" xr:uid="{00000000-0005-0000-0000-0000ECCA0000}"/>
    <cellStyle name="Total 2 3 2 8 2 7 9 3" xfId="51681" xr:uid="{00000000-0005-0000-0000-0000EDCA0000}"/>
    <cellStyle name="Total 2 3 2 8 2 8" xfId="51682" xr:uid="{00000000-0005-0000-0000-0000EECA0000}"/>
    <cellStyle name="Total 2 3 2 8 2 8 10" xfId="51683" xr:uid="{00000000-0005-0000-0000-0000EFCA0000}"/>
    <cellStyle name="Total 2 3 2 8 2 8 11" xfId="51684" xr:uid="{00000000-0005-0000-0000-0000F0CA0000}"/>
    <cellStyle name="Total 2 3 2 8 2 8 12" xfId="51685" xr:uid="{00000000-0005-0000-0000-0000F1CA0000}"/>
    <cellStyle name="Total 2 3 2 8 2 8 2" xfId="51686" xr:uid="{00000000-0005-0000-0000-0000F2CA0000}"/>
    <cellStyle name="Total 2 3 2 8 2 8 2 2" xfId="51687" xr:uid="{00000000-0005-0000-0000-0000F3CA0000}"/>
    <cellStyle name="Total 2 3 2 8 2 8 2 3" xfId="51688" xr:uid="{00000000-0005-0000-0000-0000F4CA0000}"/>
    <cellStyle name="Total 2 3 2 8 2 8 3" xfId="51689" xr:uid="{00000000-0005-0000-0000-0000F5CA0000}"/>
    <cellStyle name="Total 2 3 2 8 2 8 3 2" xfId="51690" xr:uid="{00000000-0005-0000-0000-0000F6CA0000}"/>
    <cellStyle name="Total 2 3 2 8 2 8 3 3" xfId="51691" xr:uid="{00000000-0005-0000-0000-0000F7CA0000}"/>
    <cellStyle name="Total 2 3 2 8 2 8 4" xfId="51692" xr:uid="{00000000-0005-0000-0000-0000F8CA0000}"/>
    <cellStyle name="Total 2 3 2 8 2 8 4 2" xfId="51693" xr:uid="{00000000-0005-0000-0000-0000F9CA0000}"/>
    <cellStyle name="Total 2 3 2 8 2 8 4 3" xfId="51694" xr:uid="{00000000-0005-0000-0000-0000FACA0000}"/>
    <cellStyle name="Total 2 3 2 8 2 8 5" xfId="51695" xr:uid="{00000000-0005-0000-0000-0000FBCA0000}"/>
    <cellStyle name="Total 2 3 2 8 2 8 5 2" xfId="51696" xr:uid="{00000000-0005-0000-0000-0000FCCA0000}"/>
    <cellStyle name="Total 2 3 2 8 2 8 5 3" xfId="51697" xr:uid="{00000000-0005-0000-0000-0000FDCA0000}"/>
    <cellStyle name="Total 2 3 2 8 2 8 6" xfId="51698" xr:uid="{00000000-0005-0000-0000-0000FECA0000}"/>
    <cellStyle name="Total 2 3 2 8 2 8 6 2" xfId="51699" xr:uid="{00000000-0005-0000-0000-0000FFCA0000}"/>
    <cellStyle name="Total 2 3 2 8 2 8 6 3" xfId="51700" xr:uid="{00000000-0005-0000-0000-000000CB0000}"/>
    <cellStyle name="Total 2 3 2 8 2 8 7" xfId="51701" xr:uid="{00000000-0005-0000-0000-000001CB0000}"/>
    <cellStyle name="Total 2 3 2 8 2 8 7 2" xfId="51702" xr:uid="{00000000-0005-0000-0000-000002CB0000}"/>
    <cellStyle name="Total 2 3 2 8 2 8 7 3" xfId="51703" xr:uid="{00000000-0005-0000-0000-000003CB0000}"/>
    <cellStyle name="Total 2 3 2 8 2 8 8" xfId="51704" xr:uid="{00000000-0005-0000-0000-000004CB0000}"/>
    <cellStyle name="Total 2 3 2 8 2 8 8 2" xfId="51705" xr:uid="{00000000-0005-0000-0000-000005CB0000}"/>
    <cellStyle name="Total 2 3 2 8 2 8 8 3" xfId="51706" xr:uid="{00000000-0005-0000-0000-000006CB0000}"/>
    <cellStyle name="Total 2 3 2 8 2 8 9" xfId="51707" xr:uid="{00000000-0005-0000-0000-000007CB0000}"/>
    <cellStyle name="Total 2 3 2 8 2 8 9 2" xfId="51708" xr:uid="{00000000-0005-0000-0000-000008CB0000}"/>
    <cellStyle name="Total 2 3 2 8 2 8 9 3" xfId="51709" xr:uid="{00000000-0005-0000-0000-000009CB0000}"/>
    <cellStyle name="Total 2 3 2 8 2 9" xfId="51710" xr:uid="{00000000-0005-0000-0000-00000ACB0000}"/>
    <cellStyle name="Total 2 3 2 8 2 9 10" xfId="51711" xr:uid="{00000000-0005-0000-0000-00000BCB0000}"/>
    <cellStyle name="Total 2 3 2 8 2 9 11" xfId="51712" xr:uid="{00000000-0005-0000-0000-00000CCB0000}"/>
    <cellStyle name="Total 2 3 2 8 2 9 12" xfId="51713" xr:uid="{00000000-0005-0000-0000-00000DCB0000}"/>
    <cellStyle name="Total 2 3 2 8 2 9 2" xfId="51714" xr:uid="{00000000-0005-0000-0000-00000ECB0000}"/>
    <cellStyle name="Total 2 3 2 8 2 9 2 2" xfId="51715" xr:uid="{00000000-0005-0000-0000-00000FCB0000}"/>
    <cellStyle name="Total 2 3 2 8 2 9 2 3" xfId="51716" xr:uid="{00000000-0005-0000-0000-000010CB0000}"/>
    <cellStyle name="Total 2 3 2 8 2 9 3" xfId="51717" xr:uid="{00000000-0005-0000-0000-000011CB0000}"/>
    <cellStyle name="Total 2 3 2 8 2 9 3 2" xfId="51718" xr:uid="{00000000-0005-0000-0000-000012CB0000}"/>
    <cellStyle name="Total 2 3 2 8 2 9 3 3" xfId="51719" xr:uid="{00000000-0005-0000-0000-000013CB0000}"/>
    <cellStyle name="Total 2 3 2 8 2 9 4" xfId="51720" xr:uid="{00000000-0005-0000-0000-000014CB0000}"/>
    <cellStyle name="Total 2 3 2 8 2 9 4 2" xfId="51721" xr:uid="{00000000-0005-0000-0000-000015CB0000}"/>
    <cellStyle name="Total 2 3 2 8 2 9 4 3" xfId="51722" xr:uid="{00000000-0005-0000-0000-000016CB0000}"/>
    <cellStyle name="Total 2 3 2 8 2 9 5" xfId="51723" xr:uid="{00000000-0005-0000-0000-000017CB0000}"/>
    <cellStyle name="Total 2 3 2 8 2 9 5 2" xfId="51724" xr:uid="{00000000-0005-0000-0000-000018CB0000}"/>
    <cellStyle name="Total 2 3 2 8 2 9 5 3" xfId="51725" xr:uid="{00000000-0005-0000-0000-000019CB0000}"/>
    <cellStyle name="Total 2 3 2 8 2 9 6" xfId="51726" xr:uid="{00000000-0005-0000-0000-00001ACB0000}"/>
    <cellStyle name="Total 2 3 2 8 2 9 6 2" xfId="51727" xr:uid="{00000000-0005-0000-0000-00001BCB0000}"/>
    <cellStyle name="Total 2 3 2 8 2 9 6 3" xfId="51728" xr:uid="{00000000-0005-0000-0000-00001CCB0000}"/>
    <cellStyle name="Total 2 3 2 8 2 9 7" xfId="51729" xr:uid="{00000000-0005-0000-0000-00001DCB0000}"/>
    <cellStyle name="Total 2 3 2 8 2 9 7 2" xfId="51730" xr:uid="{00000000-0005-0000-0000-00001ECB0000}"/>
    <cellStyle name="Total 2 3 2 8 2 9 7 3" xfId="51731" xr:uid="{00000000-0005-0000-0000-00001FCB0000}"/>
    <cellStyle name="Total 2 3 2 8 2 9 8" xfId="51732" xr:uid="{00000000-0005-0000-0000-000020CB0000}"/>
    <cellStyle name="Total 2 3 2 8 2 9 8 2" xfId="51733" xr:uid="{00000000-0005-0000-0000-000021CB0000}"/>
    <cellStyle name="Total 2 3 2 8 2 9 8 3" xfId="51734" xr:uid="{00000000-0005-0000-0000-000022CB0000}"/>
    <cellStyle name="Total 2 3 2 8 2 9 9" xfId="51735" xr:uid="{00000000-0005-0000-0000-000023CB0000}"/>
    <cellStyle name="Total 2 3 2 8 2 9 9 2" xfId="51736" xr:uid="{00000000-0005-0000-0000-000024CB0000}"/>
    <cellStyle name="Total 2 3 2 8 2 9 9 3" xfId="51737" xr:uid="{00000000-0005-0000-0000-000025CB0000}"/>
    <cellStyle name="Total 2 3 2 8 3" xfId="51738" xr:uid="{00000000-0005-0000-0000-000026CB0000}"/>
    <cellStyle name="Total 2 3 2 8 3 10" xfId="51739" xr:uid="{00000000-0005-0000-0000-000027CB0000}"/>
    <cellStyle name="Total 2 3 2 8 3 11" xfId="51740" xr:uid="{00000000-0005-0000-0000-000028CB0000}"/>
    <cellStyle name="Total 2 3 2 8 3 12" xfId="51741" xr:uid="{00000000-0005-0000-0000-000029CB0000}"/>
    <cellStyle name="Total 2 3 2 8 3 2" xfId="51742" xr:uid="{00000000-0005-0000-0000-00002ACB0000}"/>
    <cellStyle name="Total 2 3 2 8 3 2 2" xfId="51743" xr:uid="{00000000-0005-0000-0000-00002BCB0000}"/>
    <cellStyle name="Total 2 3 2 8 3 2 3" xfId="51744" xr:uid="{00000000-0005-0000-0000-00002CCB0000}"/>
    <cellStyle name="Total 2 3 2 8 3 3" xfId="51745" xr:uid="{00000000-0005-0000-0000-00002DCB0000}"/>
    <cellStyle name="Total 2 3 2 8 3 3 2" xfId="51746" xr:uid="{00000000-0005-0000-0000-00002ECB0000}"/>
    <cellStyle name="Total 2 3 2 8 3 3 3" xfId="51747" xr:uid="{00000000-0005-0000-0000-00002FCB0000}"/>
    <cellStyle name="Total 2 3 2 8 3 4" xfId="51748" xr:uid="{00000000-0005-0000-0000-000030CB0000}"/>
    <cellStyle name="Total 2 3 2 8 3 4 2" xfId="51749" xr:uid="{00000000-0005-0000-0000-000031CB0000}"/>
    <cellStyle name="Total 2 3 2 8 3 4 3" xfId="51750" xr:uid="{00000000-0005-0000-0000-000032CB0000}"/>
    <cellStyle name="Total 2 3 2 8 3 5" xfId="51751" xr:uid="{00000000-0005-0000-0000-000033CB0000}"/>
    <cellStyle name="Total 2 3 2 8 3 5 2" xfId="51752" xr:uid="{00000000-0005-0000-0000-000034CB0000}"/>
    <cellStyle name="Total 2 3 2 8 3 5 3" xfId="51753" xr:uid="{00000000-0005-0000-0000-000035CB0000}"/>
    <cellStyle name="Total 2 3 2 8 3 6" xfId="51754" xr:uid="{00000000-0005-0000-0000-000036CB0000}"/>
    <cellStyle name="Total 2 3 2 8 3 6 2" xfId="51755" xr:uid="{00000000-0005-0000-0000-000037CB0000}"/>
    <cellStyle name="Total 2 3 2 8 3 6 3" xfId="51756" xr:uid="{00000000-0005-0000-0000-000038CB0000}"/>
    <cellStyle name="Total 2 3 2 8 3 7" xfId="51757" xr:uid="{00000000-0005-0000-0000-000039CB0000}"/>
    <cellStyle name="Total 2 3 2 8 3 7 2" xfId="51758" xr:uid="{00000000-0005-0000-0000-00003ACB0000}"/>
    <cellStyle name="Total 2 3 2 8 3 7 3" xfId="51759" xr:uid="{00000000-0005-0000-0000-00003BCB0000}"/>
    <cellStyle name="Total 2 3 2 8 3 8" xfId="51760" xr:uid="{00000000-0005-0000-0000-00003CCB0000}"/>
    <cellStyle name="Total 2 3 2 8 3 8 2" xfId="51761" xr:uid="{00000000-0005-0000-0000-00003DCB0000}"/>
    <cellStyle name="Total 2 3 2 8 3 8 3" xfId="51762" xr:uid="{00000000-0005-0000-0000-00003ECB0000}"/>
    <cellStyle name="Total 2 3 2 8 3 9" xfId="51763" xr:uid="{00000000-0005-0000-0000-00003FCB0000}"/>
    <cellStyle name="Total 2 3 2 8 3 9 2" xfId="51764" xr:uid="{00000000-0005-0000-0000-000040CB0000}"/>
    <cellStyle name="Total 2 3 2 8 3 9 3" xfId="51765" xr:uid="{00000000-0005-0000-0000-000041CB0000}"/>
    <cellStyle name="Total 2 3 2 8 4" xfId="51766" xr:uid="{00000000-0005-0000-0000-000042CB0000}"/>
    <cellStyle name="Total 2 3 2 8 4 10" xfId="51767" xr:uid="{00000000-0005-0000-0000-000043CB0000}"/>
    <cellStyle name="Total 2 3 2 8 4 11" xfId="51768" xr:uid="{00000000-0005-0000-0000-000044CB0000}"/>
    <cellStyle name="Total 2 3 2 8 4 12" xfId="51769" xr:uid="{00000000-0005-0000-0000-000045CB0000}"/>
    <cellStyle name="Total 2 3 2 8 4 2" xfId="51770" xr:uid="{00000000-0005-0000-0000-000046CB0000}"/>
    <cellStyle name="Total 2 3 2 8 4 2 2" xfId="51771" xr:uid="{00000000-0005-0000-0000-000047CB0000}"/>
    <cellStyle name="Total 2 3 2 8 4 2 3" xfId="51772" xr:uid="{00000000-0005-0000-0000-000048CB0000}"/>
    <cellStyle name="Total 2 3 2 8 4 3" xfId="51773" xr:uid="{00000000-0005-0000-0000-000049CB0000}"/>
    <cellStyle name="Total 2 3 2 8 4 3 2" xfId="51774" xr:uid="{00000000-0005-0000-0000-00004ACB0000}"/>
    <cellStyle name="Total 2 3 2 8 4 3 3" xfId="51775" xr:uid="{00000000-0005-0000-0000-00004BCB0000}"/>
    <cellStyle name="Total 2 3 2 8 4 4" xfId="51776" xr:uid="{00000000-0005-0000-0000-00004CCB0000}"/>
    <cellStyle name="Total 2 3 2 8 4 4 2" xfId="51777" xr:uid="{00000000-0005-0000-0000-00004DCB0000}"/>
    <cellStyle name="Total 2 3 2 8 4 4 3" xfId="51778" xr:uid="{00000000-0005-0000-0000-00004ECB0000}"/>
    <cellStyle name="Total 2 3 2 8 4 5" xfId="51779" xr:uid="{00000000-0005-0000-0000-00004FCB0000}"/>
    <cellStyle name="Total 2 3 2 8 4 5 2" xfId="51780" xr:uid="{00000000-0005-0000-0000-000050CB0000}"/>
    <cellStyle name="Total 2 3 2 8 4 5 3" xfId="51781" xr:uid="{00000000-0005-0000-0000-000051CB0000}"/>
    <cellStyle name="Total 2 3 2 8 4 6" xfId="51782" xr:uid="{00000000-0005-0000-0000-000052CB0000}"/>
    <cellStyle name="Total 2 3 2 8 4 6 2" xfId="51783" xr:uid="{00000000-0005-0000-0000-000053CB0000}"/>
    <cellStyle name="Total 2 3 2 8 4 6 3" xfId="51784" xr:uid="{00000000-0005-0000-0000-000054CB0000}"/>
    <cellStyle name="Total 2 3 2 8 4 7" xfId="51785" xr:uid="{00000000-0005-0000-0000-000055CB0000}"/>
    <cellStyle name="Total 2 3 2 8 4 7 2" xfId="51786" xr:uid="{00000000-0005-0000-0000-000056CB0000}"/>
    <cellStyle name="Total 2 3 2 8 4 7 3" xfId="51787" xr:uid="{00000000-0005-0000-0000-000057CB0000}"/>
    <cellStyle name="Total 2 3 2 8 4 8" xfId="51788" xr:uid="{00000000-0005-0000-0000-000058CB0000}"/>
    <cellStyle name="Total 2 3 2 8 4 8 2" xfId="51789" xr:uid="{00000000-0005-0000-0000-000059CB0000}"/>
    <cellStyle name="Total 2 3 2 8 4 8 3" xfId="51790" xr:uid="{00000000-0005-0000-0000-00005ACB0000}"/>
    <cellStyle name="Total 2 3 2 8 4 9" xfId="51791" xr:uid="{00000000-0005-0000-0000-00005BCB0000}"/>
    <cellStyle name="Total 2 3 2 8 4 9 2" xfId="51792" xr:uid="{00000000-0005-0000-0000-00005CCB0000}"/>
    <cellStyle name="Total 2 3 2 8 4 9 3" xfId="51793" xr:uid="{00000000-0005-0000-0000-00005DCB0000}"/>
    <cellStyle name="Total 2 3 2 8 5" xfId="51794" xr:uid="{00000000-0005-0000-0000-00005ECB0000}"/>
    <cellStyle name="Total 2 3 2 8 5 10" xfId="51795" xr:uid="{00000000-0005-0000-0000-00005FCB0000}"/>
    <cellStyle name="Total 2 3 2 8 5 11" xfId="51796" xr:uid="{00000000-0005-0000-0000-000060CB0000}"/>
    <cellStyle name="Total 2 3 2 8 5 12" xfId="51797" xr:uid="{00000000-0005-0000-0000-000061CB0000}"/>
    <cellStyle name="Total 2 3 2 8 5 2" xfId="51798" xr:uid="{00000000-0005-0000-0000-000062CB0000}"/>
    <cellStyle name="Total 2 3 2 8 5 2 2" xfId="51799" xr:uid="{00000000-0005-0000-0000-000063CB0000}"/>
    <cellStyle name="Total 2 3 2 8 5 2 3" xfId="51800" xr:uid="{00000000-0005-0000-0000-000064CB0000}"/>
    <cellStyle name="Total 2 3 2 8 5 3" xfId="51801" xr:uid="{00000000-0005-0000-0000-000065CB0000}"/>
    <cellStyle name="Total 2 3 2 8 5 3 2" xfId="51802" xr:uid="{00000000-0005-0000-0000-000066CB0000}"/>
    <cellStyle name="Total 2 3 2 8 5 3 3" xfId="51803" xr:uid="{00000000-0005-0000-0000-000067CB0000}"/>
    <cellStyle name="Total 2 3 2 8 5 4" xfId="51804" xr:uid="{00000000-0005-0000-0000-000068CB0000}"/>
    <cellStyle name="Total 2 3 2 8 5 4 2" xfId="51805" xr:uid="{00000000-0005-0000-0000-000069CB0000}"/>
    <cellStyle name="Total 2 3 2 8 5 4 3" xfId="51806" xr:uid="{00000000-0005-0000-0000-00006ACB0000}"/>
    <cellStyle name="Total 2 3 2 8 5 5" xfId="51807" xr:uid="{00000000-0005-0000-0000-00006BCB0000}"/>
    <cellStyle name="Total 2 3 2 8 5 5 2" xfId="51808" xr:uid="{00000000-0005-0000-0000-00006CCB0000}"/>
    <cellStyle name="Total 2 3 2 8 5 5 3" xfId="51809" xr:uid="{00000000-0005-0000-0000-00006DCB0000}"/>
    <cellStyle name="Total 2 3 2 8 5 6" xfId="51810" xr:uid="{00000000-0005-0000-0000-00006ECB0000}"/>
    <cellStyle name="Total 2 3 2 8 5 6 2" xfId="51811" xr:uid="{00000000-0005-0000-0000-00006FCB0000}"/>
    <cellStyle name="Total 2 3 2 8 5 6 3" xfId="51812" xr:uid="{00000000-0005-0000-0000-000070CB0000}"/>
    <cellStyle name="Total 2 3 2 8 5 7" xfId="51813" xr:uid="{00000000-0005-0000-0000-000071CB0000}"/>
    <cellStyle name="Total 2 3 2 8 5 7 2" xfId="51814" xr:uid="{00000000-0005-0000-0000-000072CB0000}"/>
    <cellStyle name="Total 2 3 2 8 5 7 3" xfId="51815" xr:uid="{00000000-0005-0000-0000-000073CB0000}"/>
    <cellStyle name="Total 2 3 2 8 5 8" xfId="51816" xr:uid="{00000000-0005-0000-0000-000074CB0000}"/>
    <cellStyle name="Total 2 3 2 8 5 8 2" xfId="51817" xr:uid="{00000000-0005-0000-0000-000075CB0000}"/>
    <cellStyle name="Total 2 3 2 8 5 8 3" xfId="51818" xr:uid="{00000000-0005-0000-0000-000076CB0000}"/>
    <cellStyle name="Total 2 3 2 8 5 9" xfId="51819" xr:uid="{00000000-0005-0000-0000-000077CB0000}"/>
    <cellStyle name="Total 2 3 2 8 5 9 2" xfId="51820" xr:uid="{00000000-0005-0000-0000-000078CB0000}"/>
    <cellStyle name="Total 2 3 2 8 5 9 3" xfId="51821" xr:uid="{00000000-0005-0000-0000-000079CB0000}"/>
    <cellStyle name="Total 2 3 2 8 6" xfId="51822" xr:uid="{00000000-0005-0000-0000-00007ACB0000}"/>
    <cellStyle name="Total 2 3 2 8 6 2" xfId="51823" xr:uid="{00000000-0005-0000-0000-00007BCB0000}"/>
    <cellStyle name="Total 2 3 2 8 6 3" xfId="51824" xr:uid="{00000000-0005-0000-0000-00007CCB0000}"/>
    <cellStyle name="Total 2 3 2 8 7" xfId="51825" xr:uid="{00000000-0005-0000-0000-00007DCB0000}"/>
    <cellStyle name="Total 2 3 2 8 7 2" xfId="51826" xr:uid="{00000000-0005-0000-0000-00007ECB0000}"/>
    <cellStyle name="Total 2 3 2 8 7 3" xfId="51827" xr:uid="{00000000-0005-0000-0000-00007FCB0000}"/>
    <cellStyle name="Total 2 3 2 8 8" xfId="58228" xr:uid="{00000000-0005-0000-0000-000080CB0000}"/>
    <cellStyle name="Total 2 3 2 9" xfId="442" xr:uid="{00000000-0005-0000-0000-000081CB0000}"/>
    <cellStyle name="Total 2 3 2 9 2" xfId="51828" xr:uid="{00000000-0005-0000-0000-000082CB0000}"/>
    <cellStyle name="Total 2 3 2 9 2 10" xfId="51829" xr:uid="{00000000-0005-0000-0000-000083CB0000}"/>
    <cellStyle name="Total 2 3 2 9 2 10 10" xfId="51830" xr:uid="{00000000-0005-0000-0000-000084CB0000}"/>
    <cellStyle name="Total 2 3 2 9 2 10 11" xfId="51831" xr:uid="{00000000-0005-0000-0000-000085CB0000}"/>
    <cellStyle name="Total 2 3 2 9 2 10 12" xfId="51832" xr:uid="{00000000-0005-0000-0000-000086CB0000}"/>
    <cellStyle name="Total 2 3 2 9 2 10 2" xfId="51833" xr:uid="{00000000-0005-0000-0000-000087CB0000}"/>
    <cellStyle name="Total 2 3 2 9 2 10 2 2" xfId="51834" xr:uid="{00000000-0005-0000-0000-000088CB0000}"/>
    <cellStyle name="Total 2 3 2 9 2 10 2 3" xfId="51835" xr:uid="{00000000-0005-0000-0000-000089CB0000}"/>
    <cellStyle name="Total 2 3 2 9 2 10 3" xfId="51836" xr:uid="{00000000-0005-0000-0000-00008ACB0000}"/>
    <cellStyle name="Total 2 3 2 9 2 10 3 2" xfId="51837" xr:uid="{00000000-0005-0000-0000-00008BCB0000}"/>
    <cellStyle name="Total 2 3 2 9 2 10 3 3" xfId="51838" xr:uid="{00000000-0005-0000-0000-00008CCB0000}"/>
    <cellStyle name="Total 2 3 2 9 2 10 4" xfId="51839" xr:uid="{00000000-0005-0000-0000-00008DCB0000}"/>
    <cellStyle name="Total 2 3 2 9 2 10 4 2" xfId="51840" xr:uid="{00000000-0005-0000-0000-00008ECB0000}"/>
    <cellStyle name="Total 2 3 2 9 2 10 4 3" xfId="51841" xr:uid="{00000000-0005-0000-0000-00008FCB0000}"/>
    <cellStyle name="Total 2 3 2 9 2 10 5" xfId="51842" xr:uid="{00000000-0005-0000-0000-000090CB0000}"/>
    <cellStyle name="Total 2 3 2 9 2 10 5 2" xfId="51843" xr:uid="{00000000-0005-0000-0000-000091CB0000}"/>
    <cellStyle name="Total 2 3 2 9 2 10 5 3" xfId="51844" xr:uid="{00000000-0005-0000-0000-000092CB0000}"/>
    <cellStyle name="Total 2 3 2 9 2 10 6" xfId="51845" xr:uid="{00000000-0005-0000-0000-000093CB0000}"/>
    <cellStyle name="Total 2 3 2 9 2 10 6 2" xfId="51846" xr:uid="{00000000-0005-0000-0000-000094CB0000}"/>
    <cellStyle name="Total 2 3 2 9 2 10 6 3" xfId="51847" xr:uid="{00000000-0005-0000-0000-000095CB0000}"/>
    <cellStyle name="Total 2 3 2 9 2 10 7" xfId="51848" xr:uid="{00000000-0005-0000-0000-000096CB0000}"/>
    <cellStyle name="Total 2 3 2 9 2 10 7 2" xfId="51849" xr:uid="{00000000-0005-0000-0000-000097CB0000}"/>
    <cellStyle name="Total 2 3 2 9 2 10 7 3" xfId="51850" xr:uid="{00000000-0005-0000-0000-000098CB0000}"/>
    <cellStyle name="Total 2 3 2 9 2 10 8" xfId="51851" xr:uid="{00000000-0005-0000-0000-000099CB0000}"/>
    <cellStyle name="Total 2 3 2 9 2 10 8 2" xfId="51852" xr:uid="{00000000-0005-0000-0000-00009ACB0000}"/>
    <cellStyle name="Total 2 3 2 9 2 10 8 3" xfId="51853" xr:uid="{00000000-0005-0000-0000-00009BCB0000}"/>
    <cellStyle name="Total 2 3 2 9 2 10 9" xfId="51854" xr:uid="{00000000-0005-0000-0000-00009CCB0000}"/>
    <cellStyle name="Total 2 3 2 9 2 10 9 2" xfId="51855" xr:uid="{00000000-0005-0000-0000-00009DCB0000}"/>
    <cellStyle name="Total 2 3 2 9 2 10 9 3" xfId="51856" xr:uid="{00000000-0005-0000-0000-00009ECB0000}"/>
    <cellStyle name="Total 2 3 2 9 2 11" xfId="51857" xr:uid="{00000000-0005-0000-0000-00009FCB0000}"/>
    <cellStyle name="Total 2 3 2 9 2 11 2" xfId="51858" xr:uid="{00000000-0005-0000-0000-0000A0CB0000}"/>
    <cellStyle name="Total 2 3 2 9 2 11 3" xfId="51859" xr:uid="{00000000-0005-0000-0000-0000A1CB0000}"/>
    <cellStyle name="Total 2 3 2 9 2 12" xfId="51860" xr:uid="{00000000-0005-0000-0000-0000A2CB0000}"/>
    <cellStyle name="Total 2 3 2 9 2 12 2" xfId="51861" xr:uid="{00000000-0005-0000-0000-0000A3CB0000}"/>
    <cellStyle name="Total 2 3 2 9 2 12 3" xfId="51862" xr:uid="{00000000-0005-0000-0000-0000A4CB0000}"/>
    <cellStyle name="Total 2 3 2 9 2 13" xfId="51863" xr:uid="{00000000-0005-0000-0000-0000A5CB0000}"/>
    <cellStyle name="Total 2 3 2 9 2 13 2" xfId="51864" xr:uid="{00000000-0005-0000-0000-0000A6CB0000}"/>
    <cellStyle name="Total 2 3 2 9 2 13 3" xfId="51865" xr:uid="{00000000-0005-0000-0000-0000A7CB0000}"/>
    <cellStyle name="Total 2 3 2 9 2 14" xfId="51866" xr:uid="{00000000-0005-0000-0000-0000A8CB0000}"/>
    <cellStyle name="Total 2 3 2 9 2 14 2" xfId="51867" xr:uid="{00000000-0005-0000-0000-0000A9CB0000}"/>
    <cellStyle name="Total 2 3 2 9 2 14 3" xfId="51868" xr:uid="{00000000-0005-0000-0000-0000AACB0000}"/>
    <cellStyle name="Total 2 3 2 9 2 15" xfId="51869" xr:uid="{00000000-0005-0000-0000-0000ABCB0000}"/>
    <cellStyle name="Total 2 3 2 9 2 15 2" xfId="51870" xr:uid="{00000000-0005-0000-0000-0000ACCB0000}"/>
    <cellStyle name="Total 2 3 2 9 2 15 3" xfId="51871" xr:uid="{00000000-0005-0000-0000-0000ADCB0000}"/>
    <cellStyle name="Total 2 3 2 9 2 16" xfId="51872" xr:uid="{00000000-0005-0000-0000-0000AECB0000}"/>
    <cellStyle name="Total 2 3 2 9 2 16 2" xfId="51873" xr:uid="{00000000-0005-0000-0000-0000AFCB0000}"/>
    <cellStyle name="Total 2 3 2 9 2 16 3" xfId="51874" xr:uid="{00000000-0005-0000-0000-0000B0CB0000}"/>
    <cellStyle name="Total 2 3 2 9 2 17" xfId="51875" xr:uid="{00000000-0005-0000-0000-0000B1CB0000}"/>
    <cellStyle name="Total 2 3 2 9 2 17 2" xfId="51876" xr:uid="{00000000-0005-0000-0000-0000B2CB0000}"/>
    <cellStyle name="Total 2 3 2 9 2 17 3" xfId="51877" xr:uid="{00000000-0005-0000-0000-0000B3CB0000}"/>
    <cellStyle name="Total 2 3 2 9 2 18" xfId="51878" xr:uid="{00000000-0005-0000-0000-0000B4CB0000}"/>
    <cellStyle name="Total 2 3 2 9 2 18 2" xfId="51879" xr:uid="{00000000-0005-0000-0000-0000B5CB0000}"/>
    <cellStyle name="Total 2 3 2 9 2 18 3" xfId="51880" xr:uid="{00000000-0005-0000-0000-0000B6CB0000}"/>
    <cellStyle name="Total 2 3 2 9 2 19" xfId="51881" xr:uid="{00000000-0005-0000-0000-0000B7CB0000}"/>
    <cellStyle name="Total 2 3 2 9 2 2" xfId="51882" xr:uid="{00000000-0005-0000-0000-0000B8CB0000}"/>
    <cellStyle name="Total 2 3 2 9 2 2 10" xfId="51883" xr:uid="{00000000-0005-0000-0000-0000B9CB0000}"/>
    <cellStyle name="Total 2 3 2 9 2 2 11" xfId="51884" xr:uid="{00000000-0005-0000-0000-0000BACB0000}"/>
    <cellStyle name="Total 2 3 2 9 2 2 12" xfId="51885" xr:uid="{00000000-0005-0000-0000-0000BBCB0000}"/>
    <cellStyle name="Total 2 3 2 9 2 2 2" xfId="51886" xr:uid="{00000000-0005-0000-0000-0000BCCB0000}"/>
    <cellStyle name="Total 2 3 2 9 2 2 2 2" xfId="51887" xr:uid="{00000000-0005-0000-0000-0000BDCB0000}"/>
    <cellStyle name="Total 2 3 2 9 2 2 2 3" xfId="51888" xr:uid="{00000000-0005-0000-0000-0000BECB0000}"/>
    <cellStyle name="Total 2 3 2 9 2 2 3" xfId="51889" xr:uid="{00000000-0005-0000-0000-0000BFCB0000}"/>
    <cellStyle name="Total 2 3 2 9 2 2 3 2" xfId="51890" xr:uid="{00000000-0005-0000-0000-0000C0CB0000}"/>
    <cellStyle name="Total 2 3 2 9 2 2 3 3" xfId="51891" xr:uid="{00000000-0005-0000-0000-0000C1CB0000}"/>
    <cellStyle name="Total 2 3 2 9 2 2 4" xfId="51892" xr:uid="{00000000-0005-0000-0000-0000C2CB0000}"/>
    <cellStyle name="Total 2 3 2 9 2 2 4 2" xfId="51893" xr:uid="{00000000-0005-0000-0000-0000C3CB0000}"/>
    <cellStyle name="Total 2 3 2 9 2 2 4 3" xfId="51894" xr:uid="{00000000-0005-0000-0000-0000C4CB0000}"/>
    <cellStyle name="Total 2 3 2 9 2 2 5" xfId="51895" xr:uid="{00000000-0005-0000-0000-0000C5CB0000}"/>
    <cellStyle name="Total 2 3 2 9 2 2 5 2" xfId="51896" xr:uid="{00000000-0005-0000-0000-0000C6CB0000}"/>
    <cellStyle name="Total 2 3 2 9 2 2 5 3" xfId="51897" xr:uid="{00000000-0005-0000-0000-0000C7CB0000}"/>
    <cellStyle name="Total 2 3 2 9 2 2 6" xfId="51898" xr:uid="{00000000-0005-0000-0000-0000C8CB0000}"/>
    <cellStyle name="Total 2 3 2 9 2 2 6 2" xfId="51899" xr:uid="{00000000-0005-0000-0000-0000C9CB0000}"/>
    <cellStyle name="Total 2 3 2 9 2 2 6 3" xfId="51900" xr:uid="{00000000-0005-0000-0000-0000CACB0000}"/>
    <cellStyle name="Total 2 3 2 9 2 2 7" xfId="51901" xr:uid="{00000000-0005-0000-0000-0000CBCB0000}"/>
    <cellStyle name="Total 2 3 2 9 2 2 7 2" xfId="51902" xr:uid="{00000000-0005-0000-0000-0000CCCB0000}"/>
    <cellStyle name="Total 2 3 2 9 2 2 7 3" xfId="51903" xr:uid="{00000000-0005-0000-0000-0000CDCB0000}"/>
    <cellStyle name="Total 2 3 2 9 2 2 8" xfId="51904" xr:uid="{00000000-0005-0000-0000-0000CECB0000}"/>
    <cellStyle name="Total 2 3 2 9 2 2 8 2" xfId="51905" xr:uid="{00000000-0005-0000-0000-0000CFCB0000}"/>
    <cellStyle name="Total 2 3 2 9 2 2 8 3" xfId="51906" xr:uid="{00000000-0005-0000-0000-0000D0CB0000}"/>
    <cellStyle name="Total 2 3 2 9 2 2 9" xfId="51907" xr:uid="{00000000-0005-0000-0000-0000D1CB0000}"/>
    <cellStyle name="Total 2 3 2 9 2 2 9 2" xfId="51908" xr:uid="{00000000-0005-0000-0000-0000D2CB0000}"/>
    <cellStyle name="Total 2 3 2 9 2 2 9 3" xfId="51909" xr:uid="{00000000-0005-0000-0000-0000D3CB0000}"/>
    <cellStyle name="Total 2 3 2 9 2 20" xfId="51910" xr:uid="{00000000-0005-0000-0000-0000D4CB0000}"/>
    <cellStyle name="Total 2 3 2 9 2 21" xfId="51911" xr:uid="{00000000-0005-0000-0000-0000D5CB0000}"/>
    <cellStyle name="Total 2 3 2 9 2 3" xfId="51912" xr:uid="{00000000-0005-0000-0000-0000D6CB0000}"/>
    <cellStyle name="Total 2 3 2 9 2 3 10" xfId="51913" xr:uid="{00000000-0005-0000-0000-0000D7CB0000}"/>
    <cellStyle name="Total 2 3 2 9 2 3 11" xfId="51914" xr:uid="{00000000-0005-0000-0000-0000D8CB0000}"/>
    <cellStyle name="Total 2 3 2 9 2 3 12" xfId="51915" xr:uid="{00000000-0005-0000-0000-0000D9CB0000}"/>
    <cellStyle name="Total 2 3 2 9 2 3 2" xfId="51916" xr:uid="{00000000-0005-0000-0000-0000DACB0000}"/>
    <cellStyle name="Total 2 3 2 9 2 3 2 2" xfId="51917" xr:uid="{00000000-0005-0000-0000-0000DBCB0000}"/>
    <cellStyle name="Total 2 3 2 9 2 3 2 3" xfId="51918" xr:uid="{00000000-0005-0000-0000-0000DCCB0000}"/>
    <cellStyle name="Total 2 3 2 9 2 3 3" xfId="51919" xr:uid="{00000000-0005-0000-0000-0000DDCB0000}"/>
    <cellStyle name="Total 2 3 2 9 2 3 3 2" xfId="51920" xr:uid="{00000000-0005-0000-0000-0000DECB0000}"/>
    <cellStyle name="Total 2 3 2 9 2 3 3 3" xfId="51921" xr:uid="{00000000-0005-0000-0000-0000DFCB0000}"/>
    <cellStyle name="Total 2 3 2 9 2 3 4" xfId="51922" xr:uid="{00000000-0005-0000-0000-0000E0CB0000}"/>
    <cellStyle name="Total 2 3 2 9 2 3 4 2" xfId="51923" xr:uid="{00000000-0005-0000-0000-0000E1CB0000}"/>
    <cellStyle name="Total 2 3 2 9 2 3 4 3" xfId="51924" xr:uid="{00000000-0005-0000-0000-0000E2CB0000}"/>
    <cellStyle name="Total 2 3 2 9 2 3 5" xfId="51925" xr:uid="{00000000-0005-0000-0000-0000E3CB0000}"/>
    <cellStyle name="Total 2 3 2 9 2 3 5 2" xfId="51926" xr:uid="{00000000-0005-0000-0000-0000E4CB0000}"/>
    <cellStyle name="Total 2 3 2 9 2 3 5 3" xfId="51927" xr:uid="{00000000-0005-0000-0000-0000E5CB0000}"/>
    <cellStyle name="Total 2 3 2 9 2 3 6" xfId="51928" xr:uid="{00000000-0005-0000-0000-0000E6CB0000}"/>
    <cellStyle name="Total 2 3 2 9 2 3 6 2" xfId="51929" xr:uid="{00000000-0005-0000-0000-0000E7CB0000}"/>
    <cellStyle name="Total 2 3 2 9 2 3 6 3" xfId="51930" xr:uid="{00000000-0005-0000-0000-0000E8CB0000}"/>
    <cellStyle name="Total 2 3 2 9 2 3 7" xfId="51931" xr:uid="{00000000-0005-0000-0000-0000E9CB0000}"/>
    <cellStyle name="Total 2 3 2 9 2 3 7 2" xfId="51932" xr:uid="{00000000-0005-0000-0000-0000EACB0000}"/>
    <cellStyle name="Total 2 3 2 9 2 3 7 3" xfId="51933" xr:uid="{00000000-0005-0000-0000-0000EBCB0000}"/>
    <cellStyle name="Total 2 3 2 9 2 3 8" xfId="51934" xr:uid="{00000000-0005-0000-0000-0000ECCB0000}"/>
    <cellStyle name="Total 2 3 2 9 2 3 8 2" xfId="51935" xr:uid="{00000000-0005-0000-0000-0000EDCB0000}"/>
    <cellStyle name="Total 2 3 2 9 2 3 8 3" xfId="51936" xr:uid="{00000000-0005-0000-0000-0000EECB0000}"/>
    <cellStyle name="Total 2 3 2 9 2 3 9" xfId="51937" xr:uid="{00000000-0005-0000-0000-0000EFCB0000}"/>
    <cellStyle name="Total 2 3 2 9 2 3 9 2" xfId="51938" xr:uid="{00000000-0005-0000-0000-0000F0CB0000}"/>
    <cellStyle name="Total 2 3 2 9 2 3 9 3" xfId="51939" xr:uid="{00000000-0005-0000-0000-0000F1CB0000}"/>
    <cellStyle name="Total 2 3 2 9 2 4" xfId="51940" xr:uid="{00000000-0005-0000-0000-0000F2CB0000}"/>
    <cellStyle name="Total 2 3 2 9 2 4 10" xfId="51941" xr:uid="{00000000-0005-0000-0000-0000F3CB0000}"/>
    <cellStyle name="Total 2 3 2 9 2 4 11" xfId="51942" xr:uid="{00000000-0005-0000-0000-0000F4CB0000}"/>
    <cellStyle name="Total 2 3 2 9 2 4 12" xfId="51943" xr:uid="{00000000-0005-0000-0000-0000F5CB0000}"/>
    <cellStyle name="Total 2 3 2 9 2 4 2" xfId="51944" xr:uid="{00000000-0005-0000-0000-0000F6CB0000}"/>
    <cellStyle name="Total 2 3 2 9 2 4 2 2" xfId="51945" xr:uid="{00000000-0005-0000-0000-0000F7CB0000}"/>
    <cellStyle name="Total 2 3 2 9 2 4 2 3" xfId="51946" xr:uid="{00000000-0005-0000-0000-0000F8CB0000}"/>
    <cellStyle name="Total 2 3 2 9 2 4 3" xfId="51947" xr:uid="{00000000-0005-0000-0000-0000F9CB0000}"/>
    <cellStyle name="Total 2 3 2 9 2 4 3 2" xfId="51948" xr:uid="{00000000-0005-0000-0000-0000FACB0000}"/>
    <cellStyle name="Total 2 3 2 9 2 4 3 3" xfId="51949" xr:uid="{00000000-0005-0000-0000-0000FBCB0000}"/>
    <cellStyle name="Total 2 3 2 9 2 4 4" xfId="51950" xr:uid="{00000000-0005-0000-0000-0000FCCB0000}"/>
    <cellStyle name="Total 2 3 2 9 2 4 4 2" xfId="51951" xr:uid="{00000000-0005-0000-0000-0000FDCB0000}"/>
    <cellStyle name="Total 2 3 2 9 2 4 4 3" xfId="51952" xr:uid="{00000000-0005-0000-0000-0000FECB0000}"/>
    <cellStyle name="Total 2 3 2 9 2 4 5" xfId="51953" xr:uid="{00000000-0005-0000-0000-0000FFCB0000}"/>
    <cellStyle name="Total 2 3 2 9 2 4 5 2" xfId="51954" xr:uid="{00000000-0005-0000-0000-000000CC0000}"/>
    <cellStyle name="Total 2 3 2 9 2 4 5 3" xfId="51955" xr:uid="{00000000-0005-0000-0000-000001CC0000}"/>
    <cellStyle name="Total 2 3 2 9 2 4 6" xfId="51956" xr:uid="{00000000-0005-0000-0000-000002CC0000}"/>
    <cellStyle name="Total 2 3 2 9 2 4 6 2" xfId="51957" xr:uid="{00000000-0005-0000-0000-000003CC0000}"/>
    <cellStyle name="Total 2 3 2 9 2 4 6 3" xfId="51958" xr:uid="{00000000-0005-0000-0000-000004CC0000}"/>
    <cellStyle name="Total 2 3 2 9 2 4 7" xfId="51959" xr:uid="{00000000-0005-0000-0000-000005CC0000}"/>
    <cellStyle name="Total 2 3 2 9 2 4 7 2" xfId="51960" xr:uid="{00000000-0005-0000-0000-000006CC0000}"/>
    <cellStyle name="Total 2 3 2 9 2 4 7 3" xfId="51961" xr:uid="{00000000-0005-0000-0000-000007CC0000}"/>
    <cellStyle name="Total 2 3 2 9 2 4 8" xfId="51962" xr:uid="{00000000-0005-0000-0000-000008CC0000}"/>
    <cellStyle name="Total 2 3 2 9 2 4 8 2" xfId="51963" xr:uid="{00000000-0005-0000-0000-000009CC0000}"/>
    <cellStyle name="Total 2 3 2 9 2 4 8 3" xfId="51964" xr:uid="{00000000-0005-0000-0000-00000ACC0000}"/>
    <cellStyle name="Total 2 3 2 9 2 4 9" xfId="51965" xr:uid="{00000000-0005-0000-0000-00000BCC0000}"/>
    <cellStyle name="Total 2 3 2 9 2 4 9 2" xfId="51966" xr:uid="{00000000-0005-0000-0000-00000CCC0000}"/>
    <cellStyle name="Total 2 3 2 9 2 4 9 3" xfId="51967" xr:uid="{00000000-0005-0000-0000-00000DCC0000}"/>
    <cellStyle name="Total 2 3 2 9 2 5" xfId="51968" xr:uid="{00000000-0005-0000-0000-00000ECC0000}"/>
    <cellStyle name="Total 2 3 2 9 2 5 10" xfId="51969" xr:uid="{00000000-0005-0000-0000-00000FCC0000}"/>
    <cellStyle name="Total 2 3 2 9 2 5 11" xfId="51970" xr:uid="{00000000-0005-0000-0000-000010CC0000}"/>
    <cellStyle name="Total 2 3 2 9 2 5 12" xfId="51971" xr:uid="{00000000-0005-0000-0000-000011CC0000}"/>
    <cellStyle name="Total 2 3 2 9 2 5 2" xfId="51972" xr:uid="{00000000-0005-0000-0000-000012CC0000}"/>
    <cellStyle name="Total 2 3 2 9 2 5 2 2" xfId="51973" xr:uid="{00000000-0005-0000-0000-000013CC0000}"/>
    <cellStyle name="Total 2 3 2 9 2 5 2 3" xfId="51974" xr:uid="{00000000-0005-0000-0000-000014CC0000}"/>
    <cellStyle name="Total 2 3 2 9 2 5 3" xfId="51975" xr:uid="{00000000-0005-0000-0000-000015CC0000}"/>
    <cellStyle name="Total 2 3 2 9 2 5 3 2" xfId="51976" xr:uid="{00000000-0005-0000-0000-000016CC0000}"/>
    <cellStyle name="Total 2 3 2 9 2 5 3 3" xfId="51977" xr:uid="{00000000-0005-0000-0000-000017CC0000}"/>
    <cellStyle name="Total 2 3 2 9 2 5 4" xfId="51978" xr:uid="{00000000-0005-0000-0000-000018CC0000}"/>
    <cellStyle name="Total 2 3 2 9 2 5 4 2" xfId="51979" xr:uid="{00000000-0005-0000-0000-000019CC0000}"/>
    <cellStyle name="Total 2 3 2 9 2 5 4 3" xfId="51980" xr:uid="{00000000-0005-0000-0000-00001ACC0000}"/>
    <cellStyle name="Total 2 3 2 9 2 5 5" xfId="51981" xr:uid="{00000000-0005-0000-0000-00001BCC0000}"/>
    <cellStyle name="Total 2 3 2 9 2 5 5 2" xfId="51982" xr:uid="{00000000-0005-0000-0000-00001CCC0000}"/>
    <cellStyle name="Total 2 3 2 9 2 5 5 3" xfId="51983" xr:uid="{00000000-0005-0000-0000-00001DCC0000}"/>
    <cellStyle name="Total 2 3 2 9 2 5 6" xfId="51984" xr:uid="{00000000-0005-0000-0000-00001ECC0000}"/>
    <cellStyle name="Total 2 3 2 9 2 5 6 2" xfId="51985" xr:uid="{00000000-0005-0000-0000-00001FCC0000}"/>
    <cellStyle name="Total 2 3 2 9 2 5 6 3" xfId="51986" xr:uid="{00000000-0005-0000-0000-000020CC0000}"/>
    <cellStyle name="Total 2 3 2 9 2 5 7" xfId="51987" xr:uid="{00000000-0005-0000-0000-000021CC0000}"/>
    <cellStyle name="Total 2 3 2 9 2 5 7 2" xfId="51988" xr:uid="{00000000-0005-0000-0000-000022CC0000}"/>
    <cellStyle name="Total 2 3 2 9 2 5 7 3" xfId="51989" xr:uid="{00000000-0005-0000-0000-000023CC0000}"/>
    <cellStyle name="Total 2 3 2 9 2 5 8" xfId="51990" xr:uid="{00000000-0005-0000-0000-000024CC0000}"/>
    <cellStyle name="Total 2 3 2 9 2 5 8 2" xfId="51991" xr:uid="{00000000-0005-0000-0000-000025CC0000}"/>
    <cellStyle name="Total 2 3 2 9 2 5 8 3" xfId="51992" xr:uid="{00000000-0005-0000-0000-000026CC0000}"/>
    <cellStyle name="Total 2 3 2 9 2 5 9" xfId="51993" xr:uid="{00000000-0005-0000-0000-000027CC0000}"/>
    <cellStyle name="Total 2 3 2 9 2 5 9 2" xfId="51994" xr:uid="{00000000-0005-0000-0000-000028CC0000}"/>
    <cellStyle name="Total 2 3 2 9 2 5 9 3" xfId="51995" xr:uid="{00000000-0005-0000-0000-000029CC0000}"/>
    <cellStyle name="Total 2 3 2 9 2 6" xfId="51996" xr:uid="{00000000-0005-0000-0000-00002ACC0000}"/>
    <cellStyle name="Total 2 3 2 9 2 6 10" xfId="51997" xr:uid="{00000000-0005-0000-0000-00002BCC0000}"/>
    <cellStyle name="Total 2 3 2 9 2 6 11" xfId="51998" xr:uid="{00000000-0005-0000-0000-00002CCC0000}"/>
    <cellStyle name="Total 2 3 2 9 2 6 12" xfId="51999" xr:uid="{00000000-0005-0000-0000-00002DCC0000}"/>
    <cellStyle name="Total 2 3 2 9 2 6 2" xfId="52000" xr:uid="{00000000-0005-0000-0000-00002ECC0000}"/>
    <cellStyle name="Total 2 3 2 9 2 6 2 2" xfId="52001" xr:uid="{00000000-0005-0000-0000-00002FCC0000}"/>
    <cellStyle name="Total 2 3 2 9 2 6 2 3" xfId="52002" xr:uid="{00000000-0005-0000-0000-000030CC0000}"/>
    <cellStyle name="Total 2 3 2 9 2 6 3" xfId="52003" xr:uid="{00000000-0005-0000-0000-000031CC0000}"/>
    <cellStyle name="Total 2 3 2 9 2 6 3 2" xfId="52004" xr:uid="{00000000-0005-0000-0000-000032CC0000}"/>
    <cellStyle name="Total 2 3 2 9 2 6 3 3" xfId="52005" xr:uid="{00000000-0005-0000-0000-000033CC0000}"/>
    <cellStyle name="Total 2 3 2 9 2 6 4" xfId="52006" xr:uid="{00000000-0005-0000-0000-000034CC0000}"/>
    <cellStyle name="Total 2 3 2 9 2 6 4 2" xfId="52007" xr:uid="{00000000-0005-0000-0000-000035CC0000}"/>
    <cellStyle name="Total 2 3 2 9 2 6 4 3" xfId="52008" xr:uid="{00000000-0005-0000-0000-000036CC0000}"/>
    <cellStyle name="Total 2 3 2 9 2 6 5" xfId="52009" xr:uid="{00000000-0005-0000-0000-000037CC0000}"/>
    <cellStyle name="Total 2 3 2 9 2 6 5 2" xfId="52010" xr:uid="{00000000-0005-0000-0000-000038CC0000}"/>
    <cellStyle name="Total 2 3 2 9 2 6 5 3" xfId="52011" xr:uid="{00000000-0005-0000-0000-000039CC0000}"/>
    <cellStyle name="Total 2 3 2 9 2 6 6" xfId="52012" xr:uid="{00000000-0005-0000-0000-00003ACC0000}"/>
    <cellStyle name="Total 2 3 2 9 2 6 6 2" xfId="52013" xr:uid="{00000000-0005-0000-0000-00003BCC0000}"/>
    <cellStyle name="Total 2 3 2 9 2 6 6 3" xfId="52014" xr:uid="{00000000-0005-0000-0000-00003CCC0000}"/>
    <cellStyle name="Total 2 3 2 9 2 6 7" xfId="52015" xr:uid="{00000000-0005-0000-0000-00003DCC0000}"/>
    <cellStyle name="Total 2 3 2 9 2 6 7 2" xfId="52016" xr:uid="{00000000-0005-0000-0000-00003ECC0000}"/>
    <cellStyle name="Total 2 3 2 9 2 6 7 3" xfId="52017" xr:uid="{00000000-0005-0000-0000-00003FCC0000}"/>
    <cellStyle name="Total 2 3 2 9 2 6 8" xfId="52018" xr:uid="{00000000-0005-0000-0000-000040CC0000}"/>
    <cellStyle name="Total 2 3 2 9 2 6 8 2" xfId="52019" xr:uid="{00000000-0005-0000-0000-000041CC0000}"/>
    <cellStyle name="Total 2 3 2 9 2 6 8 3" xfId="52020" xr:uid="{00000000-0005-0000-0000-000042CC0000}"/>
    <cellStyle name="Total 2 3 2 9 2 6 9" xfId="52021" xr:uid="{00000000-0005-0000-0000-000043CC0000}"/>
    <cellStyle name="Total 2 3 2 9 2 6 9 2" xfId="52022" xr:uid="{00000000-0005-0000-0000-000044CC0000}"/>
    <cellStyle name="Total 2 3 2 9 2 6 9 3" xfId="52023" xr:uid="{00000000-0005-0000-0000-000045CC0000}"/>
    <cellStyle name="Total 2 3 2 9 2 7" xfId="52024" xr:uid="{00000000-0005-0000-0000-000046CC0000}"/>
    <cellStyle name="Total 2 3 2 9 2 7 10" xfId="52025" xr:uid="{00000000-0005-0000-0000-000047CC0000}"/>
    <cellStyle name="Total 2 3 2 9 2 7 11" xfId="52026" xr:uid="{00000000-0005-0000-0000-000048CC0000}"/>
    <cellStyle name="Total 2 3 2 9 2 7 12" xfId="52027" xr:uid="{00000000-0005-0000-0000-000049CC0000}"/>
    <cellStyle name="Total 2 3 2 9 2 7 2" xfId="52028" xr:uid="{00000000-0005-0000-0000-00004ACC0000}"/>
    <cellStyle name="Total 2 3 2 9 2 7 2 2" xfId="52029" xr:uid="{00000000-0005-0000-0000-00004BCC0000}"/>
    <cellStyle name="Total 2 3 2 9 2 7 2 3" xfId="52030" xr:uid="{00000000-0005-0000-0000-00004CCC0000}"/>
    <cellStyle name="Total 2 3 2 9 2 7 3" xfId="52031" xr:uid="{00000000-0005-0000-0000-00004DCC0000}"/>
    <cellStyle name="Total 2 3 2 9 2 7 3 2" xfId="52032" xr:uid="{00000000-0005-0000-0000-00004ECC0000}"/>
    <cellStyle name="Total 2 3 2 9 2 7 3 3" xfId="52033" xr:uid="{00000000-0005-0000-0000-00004FCC0000}"/>
    <cellStyle name="Total 2 3 2 9 2 7 4" xfId="52034" xr:uid="{00000000-0005-0000-0000-000050CC0000}"/>
    <cellStyle name="Total 2 3 2 9 2 7 4 2" xfId="52035" xr:uid="{00000000-0005-0000-0000-000051CC0000}"/>
    <cellStyle name="Total 2 3 2 9 2 7 4 3" xfId="52036" xr:uid="{00000000-0005-0000-0000-000052CC0000}"/>
    <cellStyle name="Total 2 3 2 9 2 7 5" xfId="52037" xr:uid="{00000000-0005-0000-0000-000053CC0000}"/>
    <cellStyle name="Total 2 3 2 9 2 7 5 2" xfId="52038" xr:uid="{00000000-0005-0000-0000-000054CC0000}"/>
    <cellStyle name="Total 2 3 2 9 2 7 5 3" xfId="52039" xr:uid="{00000000-0005-0000-0000-000055CC0000}"/>
    <cellStyle name="Total 2 3 2 9 2 7 6" xfId="52040" xr:uid="{00000000-0005-0000-0000-000056CC0000}"/>
    <cellStyle name="Total 2 3 2 9 2 7 6 2" xfId="52041" xr:uid="{00000000-0005-0000-0000-000057CC0000}"/>
    <cellStyle name="Total 2 3 2 9 2 7 6 3" xfId="52042" xr:uid="{00000000-0005-0000-0000-000058CC0000}"/>
    <cellStyle name="Total 2 3 2 9 2 7 7" xfId="52043" xr:uid="{00000000-0005-0000-0000-000059CC0000}"/>
    <cellStyle name="Total 2 3 2 9 2 7 7 2" xfId="52044" xr:uid="{00000000-0005-0000-0000-00005ACC0000}"/>
    <cellStyle name="Total 2 3 2 9 2 7 7 3" xfId="52045" xr:uid="{00000000-0005-0000-0000-00005BCC0000}"/>
    <cellStyle name="Total 2 3 2 9 2 7 8" xfId="52046" xr:uid="{00000000-0005-0000-0000-00005CCC0000}"/>
    <cellStyle name="Total 2 3 2 9 2 7 8 2" xfId="52047" xr:uid="{00000000-0005-0000-0000-00005DCC0000}"/>
    <cellStyle name="Total 2 3 2 9 2 7 8 3" xfId="52048" xr:uid="{00000000-0005-0000-0000-00005ECC0000}"/>
    <cellStyle name="Total 2 3 2 9 2 7 9" xfId="52049" xr:uid="{00000000-0005-0000-0000-00005FCC0000}"/>
    <cellStyle name="Total 2 3 2 9 2 7 9 2" xfId="52050" xr:uid="{00000000-0005-0000-0000-000060CC0000}"/>
    <cellStyle name="Total 2 3 2 9 2 7 9 3" xfId="52051" xr:uid="{00000000-0005-0000-0000-000061CC0000}"/>
    <cellStyle name="Total 2 3 2 9 2 8" xfId="52052" xr:uid="{00000000-0005-0000-0000-000062CC0000}"/>
    <cellStyle name="Total 2 3 2 9 2 8 10" xfId="52053" xr:uid="{00000000-0005-0000-0000-000063CC0000}"/>
    <cellStyle name="Total 2 3 2 9 2 8 11" xfId="52054" xr:uid="{00000000-0005-0000-0000-000064CC0000}"/>
    <cellStyle name="Total 2 3 2 9 2 8 12" xfId="52055" xr:uid="{00000000-0005-0000-0000-000065CC0000}"/>
    <cellStyle name="Total 2 3 2 9 2 8 2" xfId="52056" xr:uid="{00000000-0005-0000-0000-000066CC0000}"/>
    <cellStyle name="Total 2 3 2 9 2 8 2 2" xfId="52057" xr:uid="{00000000-0005-0000-0000-000067CC0000}"/>
    <cellStyle name="Total 2 3 2 9 2 8 2 3" xfId="52058" xr:uid="{00000000-0005-0000-0000-000068CC0000}"/>
    <cellStyle name="Total 2 3 2 9 2 8 3" xfId="52059" xr:uid="{00000000-0005-0000-0000-000069CC0000}"/>
    <cellStyle name="Total 2 3 2 9 2 8 3 2" xfId="52060" xr:uid="{00000000-0005-0000-0000-00006ACC0000}"/>
    <cellStyle name="Total 2 3 2 9 2 8 3 3" xfId="52061" xr:uid="{00000000-0005-0000-0000-00006BCC0000}"/>
    <cellStyle name="Total 2 3 2 9 2 8 4" xfId="52062" xr:uid="{00000000-0005-0000-0000-00006CCC0000}"/>
    <cellStyle name="Total 2 3 2 9 2 8 4 2" xfId="52063" xr:uid="{00000000-0005-0000-0000-00006DCC0000}"/>
    <cellStyle name="Total 2 3 2 9 2 8 4 3" xfId="52064" xr:uid="{00000000-0005-0000-0000-00006ECC0000}"/>
    <cellStyle name="Total 2 3 2 9 2 8 5" xfId="52065" xr:uid="{00000000-0005-0000-0000-00006FCC0000}"/>
    <cellStyle name="Total 2 3 2 9 2 8 5 2" xfId="52066" xr:uid="{00000000-0005-0000-0000-000070CC0000}"/>
    <cellStyle name="Total 2 3 2 9 2 8 5 3" xfId="52067" xr:uid="{00000000-0005-0000-0000-000071CC0000}"/>
    <cellStyle name="Total 2 3 2 9 2 8 6" xfId="52068" xr:uid="{00000000-0005-0000-0000-000072CC0000}"/>
    <cellStyle name="Total 2 3 2 9 2 8 6 2" xfId="52069" xr:uid="{00000000-0005-0000-0000-000073CC0000}"/>
    <cellStyle name="Total 2 3 2 9 2 8 6 3" xfId="52070" xr:uid="{00000000-0005-0000-0000-000074CC0000}"/>
    <cellStyle name="Total 2 3 2 9 2 8 7" xfId="52071" xr:uid="{00000000-0005-0000-0000-000075CC0000}"/>
    <cellStyle name="Total 2 3 2 9 2 8 7 2" xfId="52072" xr:uid="{00000000-0005-0000-0000-000076CC0000}"/>
    <cellStyle name="Total 2 3 2 9 2 8 7 3" xfId="52073" xr:uid="{00000000-0005-0000-0000-000077CC0000}"/>
    <cellStyle name="Total 2 3 2 9 2 8 8" xfId="52074" xr:uid="{00000000-0005-0000-0000-000078CC0000}"/>
    <cellStyle name="Total 2 3 2 9 2 8 8 2" xfId="52075" xr:uid="{00000000-0005-0000-0000-000079CC0000}"/>
    <cellStyle name="Total 2 3 2 9 2 8 8 3" xfId="52076" xr:uid="{00000000-0005-0000-0000-00007ACC0000}"/>
    <cellStyle name="Total 2 3 2 9 2 8 9" xfId="52077" xr:uid="{00000000-0005-0000-0000-00007BCC0000}"/>
    <cellStyle name="Total 2 3 2 9 2 8 9 2" xfId="52078" xr:uid="{00000000-0005-0000-0000-00007CCC0000}"/>
    <cellStyle name="Total 2 3 2 9 2 8 9 3" xfId="52079" xr:uid="{00000000-0005-0000-0000-00007DCC0000}"/>
    <cellStyle name="Total 2 3 2 9 2 9" xfId="52080" xr:uid="{00000000-0005-0000-0000-00007ECC0000}"/>
    <cellStyle name="Total 2 3 2 9 2 9 10" xfId="52081" xr:uid="{00000000-0005-0000-0000-00007FCC0000}"/>
    <cellStyle name="Total 2 3 2 9 2 9 11" xfId="52082" xr:uid="{00000000-0005-0000-0000-000080CC0000}"/>
    <cellStyle name="Total 2 3 2 9 2 9 12" xfId="52083" xr:uid="{00000000-0005-0000-0000-000081CC0000}"/>
    <cellStyle name="Total 2 3 2 9 2 9 2" xfId="52084" xr:uid="{00000000-0005-0000-0000-000082CC0000}"/>
    <cellStyle name="Total 2 3 2 9 2 9 2 2" xfId="52085" xr:uid="{00000000-0005-0000-0000-000083CC0000}"/>
    <cellStyle name="Total 2 3 2 9 2 9 2 3" xfId="52086" xr:uid="{00000000-0005-0000-0000-000084CC0000}"/>
    <cellStyle name="Total 2 3 2 9 2 9 3" xfId="52087" xr:uid="{00000000-0005-0000-0000-000085CC0000}"/>
    <cellStyle name="Total 2 3 2 9 2 9 3 2" xfId="52088" xr:uid="{00000000-0005-0000-0000-000086CC0000}"/>
    <cellStyle name="Total 2 3 2 9 2 9 3 3" xfId="52089" xr:uid="{00000000-0005-0000-0000-000087CC0000}"/>
    <cellStyle name="Total 2 3 2 9 2 9 4" xfId="52090" xr:uid="{00000000-0005-0000-0000-000088CC0000}"/>
    <cellStyle name="Total 2 3 2 9 2 9 4 2" xfId="52091" xr:uid="{00000000-0005-0000-0000-000089CC0000}"/>
    <cellStyle name="Total 2 3 2 9 2 9 4 3" xfId="52092" xr:uid="{00000000-0005-0000-0000-00008ACC0000}"/>
    <cellStyle name="Total 2 3 2 9 2 9 5" xfId="52093" xr:uid="{00000000-0005-0000-0000-00008BCC0000}"/>
    <cellStyle name="Total 2 3 2 9 2 9 5 2" xfId="52094" xr:uid="{00000000-0005-0000-0000-00008CCC0000}"/>
    <cellStyle name="Total 2 3 2 9 2 9 5 3" xfId="52095" xr:uid="{00000000-0005-0000-0000-00008DCC0000}"/>
    <cellStyle name="Total 2 3 2 9 2 9 6" xfId="52096" xr:uid="{00000000-0005-0000-0000-00008ECC0000}"/>
    <cellStyle name="Total 2 3 2 9 2 9 6 2" xfId="52097" xr:uid="{00000000-0005-0000-0000-00008FCC0000}"/>
    <cellStyle name="Total 2 3 2 9 2 9 6 3" xfId="52098" xr:uid="{00000000-0005-0000-0000-000090CC0000}"/>
    <cellStyle name="Total 2 3 2 9 2 9 7" xfId="52099" xr:uid="{00000000-0005-0000-0000-000091CC0000}"/>
    <cellStyle name="Total 2 3 2 9 2 9 7 2" xfId="52100" xr:uid="{00000000-0005-0000-0000-000092CC0000}"/>
    <cellStyle name="Total 2 3 2 9 2 9 7 3" xfId="52101" xr:uid="{00000000-0005-0000-0000-000093CC0000}"/>
    <cellStyle name="Total 2 3 2 9 2 9 8" xfId="52102" xr:uid="{00000000-0005-0000-0000-000094CC0000}"/>
    <cellStyle name="Total 2 3 2 9 2 9 8 2" xfId="52103" xr:uid="{00000000-0005-0000-0000-000095CC0000}"/>
    <cellStyle name="Total 2 3 2 9 2 9 8 3" xfId="52104" xr:uid="{00000000-0005-0000-0000-000096CC0000}"/>
    <cellStyle name="Total 2 3 2 9 2 9 9" xfId="52105" xr:uid="{00000000-0005-0000-0000-000097CC0000}"/>
    <cellStyle name="Total 2 3 2 9 2 9 9 2" xfId="52106" xr:uid="{00000000-0005-0000-0000-000098CC0000}"/>
    <cellStyle name="Total 2 3 2 9 2 9 9 3" xfId="52107" xr:uid="{00000000-0005-0000-0000-000099CC0000}"/>
    <cellStyle name="Total 2 3 2 9 3" xfId="52108" xr:uid="{00000000-0005-0000-0000-00009ACC0000}"/>
    <cellStyle name="Total 2 3 2 9 3 10" xfId="52109" xr:uid="{00000000-0005-0000-0000-00009BCC0000}"/>
    <cellStyle name="Total 2 3 2 9 3 11" xfId="52110" xr:uid="{00000000-0005-0000-0000-00009CCC0000}"/>
    <cellStyle name="Total 2 3 2 9 3 12" xfId="52111" xr:uid="{00000000-0005-0000-0000-00009DCC0000}"/>
    <cellStyle name="Total 2 3 2 9 3 2" xfId="52112" xr:uid="{00000000-0005-0000-0000-00009ECC0000}"/>
    <cellStyle name="Total 2 3 2 9 3 2 2" xfId="52113" xr:uid="{00000000-0005-0000-0000-00009FCC0000}"/>
    <cellStyle name="Total 2 3 2 9 3 2 3" xfId="52114" xr:uid="{00000000-0005-0000-0000-0000A0CC0000}"/>
    <cellStyle name="Total 2 3 2 9 3 3" xfId="52115" xr:uid="{00000000-0005-0000-0000-0000A1CC0000}"/>
    <cellStyle name="Total 2 3 2 9 3 3 2" xfId="52116" xr:uid="{00000000-0005-0000-0000-0000A2CC0000}"/>
    <cellStyle name="Total 2 3 2 9 3 3 3" xfId="52117" xr:uid="{00000000-0005-0000-0000-0000A3CC0000}"/>
    <cellStyle name="Total 2 3 2 9 3 4" xfId="52118" xr:uid="{00000000-0005-0000-0000-0000A4CC0000}"/>
    <cellStyle name="Total 2 3 2 9 3 4 2" xfId="52119" xr:uid="{00000000-0005-0000-0000-0000A5CC0000}"/>
    <cellStyle name="Total 2 3 2 9 3 4 3" xfId="52120" xr:uid="{00000000-0005-0000-0000-0000A6CC0000}"/>
    <cellStyle name="Total 2 3 2 9 3 5" xfId="52121" xr:uid="{00000000-0005-0000-0000-0000A7CC0000}"/>
    <cellStyle name="Total 2 3 2 9 3 5 2" xfId="52122" xr:uid="{00000000-0005-0000-0000-0000A8CC0000}"/>
    <cellStyle name="Total 2 3 2 9 3 5 3" xfId="52123" xr:uid="{00000000-0005-0000-0000-0000A9CC0000}"/>
    <cellStyle name="Total 2 3 2 9 3 6" xfId="52124" xr:uid="{00000000-0005-0000-0000-0000AACC0000}"/>
    <cellStyle name="Total 2 3 2 9 3 6 2" xfId="52125" xr:uid="{00000000-0005-0000-0000-0000ABCC0000}"/>
    <cellStyle name="Total 2 3 2 9 3 6 3" xfId="52126" xr:uid="{00000000-0005-0000-0000-0000ACCC0000}"/>
    <cellStyle name="Total 2 3 2 9 3 7" xfId="52127" xr:uid="{00000000-0005-0000-0000-0000ADCC0000}"/>
    <cellStyle name="Total 2 3 2 9 3 7 2" xfId="52128" xr:uid="{00000000-0005-0000-0000-0000AECC0000}"/>
    <cellStyle name="Total 2 3 2 9 3 7 3" xfId="52129" xr:uid="{00000000-0005-0000-0000-0000AFCC0000}"/>
    <cellStyle name="Total 2 3 2 9 3 8" xfId="52130" xr:uid="{00000000-0005-0000-0000-0000B0CC0000}"/>
    <cellStyle name="Total 2 3 2 9 3 8 2" xfId="52131" xr:uid="{00000000-0005-0000-0000-0000B1CC0000}"/>
    <cellStyle name="Total 2 3 2 9 3 8 3" xfId="52132" xr:uid="{00000000-0005-0000-0000-0000B2CC0000}"/>
    <cellStyle name="Total 2 3 2 9 3 9" xfId="52133" xr:uid="{00000000-0005-0000-0000-0000B3CC0000}"/>
    <cellStyle name="Total 2 3 2 9 3 9 2" xfId="52134" xr:uid="{00000000-0005-0000-0000-0000B4CC0000}"/>
    <cellStyle name="Total 2 3 2 9 3 9 3" xfId="52135" xr:uid="{00000000-0005-0000-0000-0000B5CC0000}"/>
    <cellStyle name="Total 2 3 2 9 4" xfId="52136" xr:uid="{00000000-0005-0000-0000-0000B6CC0000}"/>
    <cellStyle name="Total 2 3 2 9 4 10" xfId="52137" xr:uid="{00000000-0005-0000-0000-0000B7CC0000}"/>
    <cellStyle name="Total 2 3 2 9 4 11" xfId="52138" xr:uid="{00000000-0005-0000-0000-0000B8CC0000}"/>
    <cellStyle name="Total 2 3 2 9 4 12" xfId="52139" xr:uid="{00000000-0005-0000-0000-0000B9CC0000}"/>
    <cellStyle name="Total 2 3 2 9 4 2" xfId="52140" xr:uid="{00000000-0005-0000-0000-0000BACC0000}"/>
    <cellStyle name="Total 2 3 2 9 4 2 2" xfId="52141" xr:uid="{00000000-0005-0000-0000-0000BBCC0000}"/>
    <cellStyle name="Total 2 3 2 9 4 2 3" xfId="52142" xr:uid="{00000000-0005-0000-0000-0000BCCC0000}"/>
    <cellStyle name="Total 2 3 2 9 4 3" xfId="52143" xr:uid="{00000000-0005-0000-0000-0000BDCC0000}"/>
    <cellStyle name="Total 2 3 2 9 4 3 2" xfId="52144" xr:uid="{00000000-0005-0000-0000-0000BECC0000}"/>
    <cellStyle name="Total 2 3 2 9 4 3 3" xfId="52145" xr:uid="{00000000-0005-0000-0000-0000BFCC0000}"/>
    <cellStyle name="Total 2 3 2 9 4 4" xfId="52146" xr:uid="{00000000-0005-0000-0000-0000C0CC0000}"/>
    <cellStyle name="Total 2 3 2 9 4 4 2" xfId="52147" xr:uid="{00000000-0005-0000-0000-0000C1CC0000}"/>
    <cellStyle name="Total 2 3 2 9 4 4 3" xfId="52148" xr:uid="{00000000-0005-0000-0000-0000C2CC0000}"/>
    <cellStyle name="Total 2 3 2 9 4 5" xfId="52149" xr:uid="{00000000-0005-0000-0000-0000C3CC0000}"/>
    <cellStyle name="Total 2 3 2 9 4 5 2" xfId="52150" xr:uid="{00000000-0005-0000-0000-0000C4CC0000}"/>
    <cellStyle name="Total 2 3 2 9 4 5 3" xfId="52151" xr:uid="{00000000-0005-0000-0000-0000C5CC0000}"/>
    <cellStyle name="Total 2 3 2 9 4 6" xfId="52152" xr:uid="{00000000-0005-0000-0000-0000C6CC0000}"/>
    <cellStyle name="Total 2 3 2 9 4 6 2" xfId="52153" xr:uid="{00000000-0005-0000-0000-0000C7CC0000}"/>
    <cellStyle name="Total 2 3 2 9 4 6 3" xfId="52154" xr:uid="{00000000-0005-0000-0000-0000C8CC0000}"/>
    <cellStyle name="Total 2 3 2 9 4 7" xfId="52155" xr:uid="{00000000-0005-0000-0000-0000C9CC0000}"/>
    <cellStyle name="Total 2 3 2 9 4 7 2" xfId="52156" xr:uid="{00000000-0005-0000-0000-0000CACC0000}"/>
    <cellStyle name="Total 2 3 2 9 4 7 3" xfId="52157" xr:uid="{00000000-0005-0000-0000-0000CBCC0000}"/>
    <cellStyle name="Total 2 3 2 9 4 8" xfId="52158" xr:uid="{00000000-0005-0000-0000-0000CCCC0000}"/>
    <cellStyle name="Total 2 3 2 9 4 8 2" xfId="52159" xr:uid="{00000000-0005-0000-0000-0000CDCC0000}"/>
    <cellStyle name="Total 2 3 2 9 4 8 3" xfId="52160" xr:uid="{00000000-0005-0000-0000-0000CECC0000}"/>
    <cellStyle name="Total 2 3 2 9 4 9" xfId="52161" xr:uid="{00000000-0005-0000-0000-0000CFCC0000}"/>
    <cellStyle name="Total 2 3 2 9 4 9 2" xfId="52162" xr:uid="{00000000-0005-0000-0000-0000D0CC0000}"/>
    <cellStyle name="Total 2 3 2 9 4 9 3" xfId="52163" xr:uid="{00000000-0005-0000-0000-0000D1CC0000}"/>
    <cellStyle name="Total 2 3 2 9 5" xfId="52164" xr:uid="{00000000-0005-0000-0000-0000D2CC0000}"/>
    <cellStyle name="Total 2 3 2 9 5 10" xfId="52165" xr:uid="{00000000-0005-0000-0000-0000D3CC0000}"/>
    <cellStyle name="Total 2 3 2 9 5 11" xfId="52166" xr:uid="{00000000-0005-0000-0000-0000D4CC0000}"/>
    <cellStyle name="Total 2 3 2 9 5 12" xfId="52167" xr:uid="{00000000-0005-0000-0000-0000D5CC0000}"/>
    <cellStyle name="Total 2 3 2 9 5 2" xfId="52168" xr:uid="{00000000-0005-0000-0000-0000D6CC0000}"/>
    <cellStyle name="Total 2 3 2 9 5 2 2" xfId="52169" xr:uid="{00000000-0005-0000-0000-0000D7CC0000}"/>
    <cellStyle name="Total 2 3 2 9 5 2 3" xfId="52170" xr:uid="{00000000-0005-0000-0000-0000D8CC0000}"/>
    <cellStyle name="Total 2 3 2 9 5 3" xfId="52171" xr:uid="{00000000-0005-0000-0000-0000D9CC0000}"/>
    <cellStyle name="Total 2 3 2 9 5 3 2" xfId="52172" xr:uid="{00000000-0005-0000-0000-0000DACC0000}"/>
    <cellStyle name="Total 2 3 2 9 5 3 3" xfId="52173" xr:uid="{00000000-0005-0000-0000-0000DBCC0000}"/>
    <cellStyle name="Total 2 3 2 9 5 4" xfId="52174" xr:uid="{00000000-0005-0000-0000-0000DCCC0000}"/>
    <cellStyle name="Total 2 3 2 9 5 4 2" xfId="52175" xr:uid="{00000000-0005-0000-0000-0000DDCC0000}"/>
    <cellStyle name="Total 2 3 2 9 5 4 3" xfId="52176" xr:uid="{00000000-0005-0000-0000-0000DECC0000}"/>
    <cellStyle name="Total 2 3 2 9 5 5" xfId="52177" xr:uid="{00000000-0005-0000-0000-0000DFCC0000}"/>
    <cellStyle name="Total 2 3 2 9 5 5 2" xfId="52178" xr:uid="{00000000-0005-0000-0000-0000E0CC0000}"/>
    <cellStyle name="Total 2 3 2 9 5 5 3" xfId="52179" xr:uid="{00000000-0005-0000-0000-0000E1CC0000}"/>
    <cellStyle name="Total 2 3 2 9 5 6" xfId="52180" xr:uid="{00000000-0005-0000-0000-0000E2CC0000}"/>
    <cellStyle name="Total 2 3 2 9 5 6 2" xfId="52181" xr:uid="{00000000-0005-0000-0000-0000E3CC0000}"/>
    <cellStyle name="Total 2 3 2 9 5 6 3" xfId="52182" xr:uid="{00000000-0005-0000-0000-0000E4CC0000}"/>
    <cellStyle name="Total 2 3 2 9 5 7" xfId="52183" xr:uid="{00000000-0005-0000-0000-0000E5CC0000}"/>
    <cellStyle name="Total 2 3 2 9 5 7 2" xfId="52184" xr:uid="{00000000-0005-0000-0000-0000E6CC0000}"/>
    <cellStyle name="Total 2 3 2 9 5 7 3" xfId="52185" xr:uid="{00000000-0005-0000-0000-0000E7CC0000}"/>
    <cellStyle name="Total 2 3 2 9 5 8" xfId="52186" xr:uid="{00000000-0005-0000-0000-0000E8CC0000}"/>
    <cellStyle name="Total 2 3 2 9 5 8 2" xfId="52187" xr:uid="{00000000-0005-0000-0000-0000E9CC0000}"/>
    <cellStyle name="Total 2 3 2 9 5 8 3" xfId="52188" xr:uid="{00000000-0005-0000-0000-0000EACC0000}"/>
    <cellStyle name="Total 2 3 2 9 5 9" xfId="52189" xr:uid="{00000000-0005-0000-0000-0000EBCC0000}"/>
    <cellStyle name="Total 2 3 2 9 5 9 2" xfId="52190" xr:uid="{00000000-0005-0000-0000-0000ECCC0000}"/>
    <cellStyle name="Total 2 3 2 9 5 9 3" xfId="52191" xr:uid="{00000000-0005-0000-0000-0000EDCC0000}"/>
    <cellStyle name="Total 2 3 2 9 6" xfId="52192" xr:uid="{00000000-0005-0000-0000-0000EECC0000}"/>
    <cellStyle name="Total 2 3 2 9 6 2" xfId="52193" xr:uid="{00000000-0005-0000-0000-0000EFCC0000}"/>
    <cellStyle name="Total 2 3 2 9 6 3" xfId="52194" xr:uid="{00000000-0005-0000-0000-0000F0CC0000}"/>
    <cellStyle name="Total 2 3 2 9 7" xfId="52195" xr:uid="{00000000-0005-0000-0000-0000F1CC0000}"/>
    <cellStyle name="Total 2 3 2 9 7 2" xfId="52196" xr:uid="{00000000-0005-0000-0000-0000F2CC0000}"/>
    <cellStyle name="Total 2 3 2 9 7 3" xfId="52197" xr:uid="{00000000-0005-0000-0000-0000F3CC0000}"/>
    <cellStyle name="Total 2 3 2 9 8" xfId="58265" xr:uid="{00000000-0005-0000-0000-0000F4CC0000}"/>
    <cellStyle name="Total 2 3 3" xfId="443" xr:uid="{00000000-0005-0000-0000-0000F5CC0000}"/>
    <cellStyle name="Total 2 3 3 10" xfId="52198" xr:uid="{00000000-0005-0000-0000-0000F6CC0000}"/>
    <cellStyle name="Total 2 3 3 10 2" xfId="52199" xr:uid="{00000000-0005-0000-0000-0000F7CC0000}"/>
    <cellStyle name="Total 2 3 3 10 3" xfId="52200" xr:uid="{00000000-0005-0000-0000-0000F8CC0000}"/>
    <cellStyle name="Total 2 3 3 11" xfId="58268" xr:uid="{00000000-0005-0000-0000-0000F9CC0000}"/>
    <cellStyle name="Total 2 3 3 2" xfId="52201" xr:uid="{00000000-0005-0000-0000-0000FACC0000}"/>
    <cellStyle name="Total 2 3 3 2 10" xfId="52202" xr:uid="{00000000-0005-0000-0000-0000FBCC0000}"/>
    <cellStyle name="Total 2 3 3 2 10 10" xfId="52203" xr:uid="{00000000-0005-0000-0000-0000FCCC0000}"/>
    <cellStyle name="Total 2 3 3 2 10 11" xfId="52204" xr:uid="{00000000-0005-0000-0000-0000FDCC0000}"/>
    <cellStyle name="Total 2 3 3 2 10 12" xfId="52205" xr:uid="{00000000-0005-0000-0000-0000FECC0000}"/>
    <cellStyle name="Total 2 3 3 2 10 2" xfId="52206" xr:uid="{00000000-0005-0000-0000-0000FFCC0000}"/>
    <cellStyle name="Total 2 3 3 2 10 2 2" xfId="52207" xr:uid="{00000000-0005-0000-0000-000000CD0000}"/>
    <cellStyle name="Total 2 3 3 2 10 2 3" xfId="52208" xr:uid="{00000000-0005-0000-0000-000001CD0000}"/>
    <cellStyle name="Total 2 3 3 2 10 3" xfId="52209" xr:uid="{00000000-0005-0000-0000-000002CD0000}"/>
    <cellStyle name="Total 2 3 3 2 10 3 2" xfId="52210" xr:uid="{00000000-0005-0000-0000-000003CD0000}"/>
    <cellStyle name="Total 2 3 3 2 10 3 3" xfId="52211" xr:uid="{00000000-0005-0000-0000-000004CD0000}"/>
    <cellStyle name="Total 2 3 3 2 10 4" xfId="52212" xr:uid="{00000000-0005-0000-0000-000005CD0000}"/>
    <cellStyle name="Total 2 3 3 2 10 4 2" xfId="52213" xr:uid="{00000000-0005-0000-0000-000006CD0000}"/>
    <cellStyle name="Total 2 3 3 2 10 4 3" xfId="52214" xr:uid="{00000000-0005-0000-0000-000007CD0000}"/>
    <cellStyle name="Total 2 3 3 2 10 5" xfId="52215" xr:uid="{00000000-0005-0000-0000-000008CD0000}"/>
    <cellStyle name="Total 2 3 3 2 10 5 2" xfId="52216" xr:uid="{00000000-0005-0000-0000-000009CD0000}"/>
    <cellStyle name="Total 2 3 3 2 10 5 3" xfId="52217" xr:uid="{00000000-0005-0000-0000-00000ACD0000}"/>
    <cellStyle name="Total 2 3 3 2 10 6" xfId="52218" xr:uid="{00000000-0005-0000-0000-00000BCD0000}"/>
    <cellStyle name="Total 2 3 3 2 10 6 2" xfId="52219" xr:uid="{00000000-0005-0000-0000-00000CCD0000}"/>
    <cellStyle name="Total 2 3 3 2 10 6 3" xfId="52220" xr:uid="{00000000-0005-0000-0000-00000DCD0000}"/>
    <cellStyle name="Total 2 3 3 2 10 7" xfId="52221" xr:uid="{00000000-0005-0000-0000-00000ECD0000}"/>
    <cellStyle name="Total 2 3 3 2 10 7 2" xfId="52222" xr:uid="{00000000-0005-0000-0000-00000FCD0000}"/>
    <cellStyle name="Total 2 3 3 2 10 7 3" xfId="52223" xr:uid="{00000000-0005-0000-0000-000010CD0000}"/>
    <cellStyle name="Total 2 3 3 2 10 8" xfId="52224" xr:uid="{00000000-0005-0000-0000-000011CD0000}"/>
    <cellStyle name="Total 2 3 3 2 10 8 2" xfId="52225" xr:uid="{00000000-0005-0000-0000-000012CD0000}"/>
    <cellStyle name="Total 2 3 3 2 10 8 3" xfId="52226" xr:uid="{00000000-0005-0000-0000-000013CD0000}"/>
    <cellStyle name="Total 2 3 3 2 10 9" xfId="52227" xr:uid="{00000000-0005-0000-0000-000014CD0000}"/>
    <cellStyle name="Total 2 3 3 2 10 9 2" xfId="52228" xr:uid="{00000000-0005-0000-0000-000015CD0000}"/>
    <cellStyle name="Total 2 3 3 2 10 9 3" xfId="52229" xr:uid="{00000000-0005-0000-0000-000016CD0000}"/>
    <cellStyle name="Total 2 3 3 2 11" xfId="52230" xr:uid="{00000000-0005-0000-0000-000017CD0000}"/>
    <cellStyle name="Total 2 3 3 2 11 2" xfId="52231" xr:uid="{00000000-0005-0000-0000-000018CD0000}"/>
    <cellStyle name="Total 2 3 3 2 11 3" xfId="52232" xr:uid="{00000000-0005-0000-0000-000019CD0000}"/>
    <cellStyle name="Total 2 3 3 2 12" xfId="52233" xr:uid="{00000000-0005-0000-0000-00001ACD0000}"/>
    <cellStyle name="Total 2 3 3 2 12 2" xfId="52234" xr:uid="{00000000-0005-0000-0000-00001BCD0000}"/>
    <cellStyle name="Total 2 3 3 2 12 3" xfId="52235" xr:uid="{00000000-0005-0000-0000-00001CCD0000}"/>
    <cellStyle name="Total 2 3 3 2 13" xfId="52236" xr:uid="{00000000-0005-0000-0000-00001DCD0000}"/>
    <cellStyle name="Total 2 3 3 2 13 2" xfId="52237" xr:uid="{00000000-0005-0000-0000-00001ECD0000}"/>
    <cellStyle name="Total 2 3 3 2 13 3" xfId="52238" xr:uid="{00000000-0005-0000-0000-00001FCD0000}"/>
    <cellStyle name="Total 2 3 3 2 14" xfId="52239" xr:uid="{00000000-0005-0000-0000-000020CD0000}"/>
    <cellStyle name="Total 2 3 3 2 14 2" xfId="52240" xr:uid="{00000000-0005-0000-0000-000021CD0000}"/>
    <cellStyle name="Total 2 3 3 2 14 3" xfId="52241" xr:uid="{00000000-0005-0000-0000-000022CD0000}"/>
    <cellStyle name="Total 2 3 3 2 15" xfId="52242" xr:uid="{00000000-0005-0000-0000-000023CD0000}"/>
    <cellStyle name="Total 2 3 3 2 15 2" xfId="52243" xr:uid="{00000000-0005-0000-0000-000024CD0000}"/>
    <cellStyle name="Total 2 3 3 2 15 3" xfId="52244" xr:uid="{00000000-0005-0000-0000-000025CD0000}"/>
    <cellStyle name="Total 2 3 3 2 16" xfId="52245" xr:uid="{00000000-0005-0000-0000-000026CD0000}"/>
    <cellStyle name="Total 2 3 3 2 16 2" xfId="52246" xr:uid="{00000000-0005-0000-0000-000027CD0000}"/>
    <cellStyle name="Total 2 3 3 2 16 3" xfId="52247" xr:uid="{00000000-0005-0000-0000-000028CD0000}"/>
    <cellStyle name="Total 2 3 3 2 17" xfId="52248" xr:uid="{00000000-0005-0000-0000-000029CD0000}"/>
    <cellStyle name="Total 2 3 3 2 17 2" xfId="52249" xr:uid="{00000000-0005-0000-0000-00002ACD0000}"/>
    <cellStyle name="Total 2 3 3 2 17 3" xfId="52250" xr:uid="{00000000-0005-0000-0000-00002BCD0000}"/>
    <cellStyle name="Total 2 3 3 2 18" xfId="52251" xr:uid="{00000000-0005-0000-0000-00002CCD0000}"/>
    <cellStyle name="Total 2 3 3 2 18 2" xfId="52252" xr:uid="{00000000-0005-0000-0000-00002DCD0000}"/>
    <cellStyle name="Total 2 3 3 2 18 3" xfId="52253" xr:uid="{00000000-0005-0000-0000-00002ECD0000}"/>
    <cellStyle name="Total 2 3 3 2 19" xfId="52254" xr:uid="{00000000-0005-0000-0000-00002FCD0000}"/>
    <cellStyle name="Total 2 3 3 2 19 2" xfId="52255" xr:uid="{00000000-0005-0000-0000-000030CD0000}"/>
    <cellStyle name="Total 2 3 3 2 19 3" xfId="52256" xr:uid="{00000000-0005-0000-0000-000031CD0000}"/>
    <cellStyle name="Total 2 3 3 2 2" xfId="52257" xr:uid="{00000000-0005-0000-0000-000032CD0000}"/>
    <cellStyle name="Total 2 3 3 2 2 10" xfId="52258" xr:uid="{00000000-0005-0000-0000-000033CD0000}"/>
    <cellStyle name="Total 2 3 3 2 2 11" xfId="52259" xr:uid="{00000000-0005-0000-0000-000034CD0000}"/>
    <cellStyle name="Total 2 3 3 2 2 12" xfId="52260" xr:uid="{00000000-0005-0000-0000-000035CD0000}"/>
    <cellStyle name="Total 2 3 3 2 2 2" xfId="52261" xr:uid="{00000000-0005-0000-0000-000036CD0000}"/>
    <cellStyle name="Total 2 3 3 2 2 2 2" xfId="52262" xr:uid="{00000000-0005-0000-0000-000037CD0000}"/>
    <cellStyle name="Total 2 3 3 2 2 2 3" xfId="52263" xr:uid="{00000000-0005-0000-0000-000038CD0000}"/>
    <cellStyle name="Total 2 3 3 2 2 3" xfId="52264" xr:uid="{00000000-0005-0000-0000-000039CD0000}"/>
    <cellStyle name="Total 2 3 3 2 2 3 2" xfId="52265" xr:uid="{00000000-0005-0000-0000-00003ACD0000}"/>
    <cellStyle name="Total 2 3 3 2 2 3 3" xfId="52266" xr:uid="{00000000-0005-0000-0000-00003BCD0000}"/>
    <cellStyle name="Total 2 3 3 2 2 4" xfId="52267" xr:uid="{00000000-0005-0000-0000-00003CCD0000}"/>
    <cellStyle name="Total 2 3 3 2 2 4 2" xfId="52268" xr:uid="{00000000-0005-0000-0000-00003DCD0000}"/>
    <cellStyle name="Total 2 3 3 2 2 4 3" xfId="52269" xr:uid="{00000000-0005-0000-0000-00003ECD0000}"/>
    <cellStyle name="Total 2 3 3 2 2 5" xfId="52270" xr:uid="{00000000-0005-0000-0000-00003FCD0000}"/>
    <cellStyle name="Total 2 3 3 2 2 5 2" xfId="52271" xr:uid="{00000000-0005-0000-0000-000040CD0000}"/>
    <cellStyle name="Total 2 3 3 2 2 5 3" xfId="52272" xr:uid="{00000000-0005-0000-0000-000041CD0000}"/>
    <cellStyle name="Total 2 3 3 2 2 6" xfId="52273" xr:uid="{00000000-0005-0000-0000-000042CD0000}"/>
    <cellStyle name="Total 2 3 3 2 2 6 2" xfId="52274" xr:uid="{00000000-0005-0000-0000-000043CD0000}"/>
    <cellStyle name="Total 2 3 3 2 2 6 3" xfId="52275" xr:uid="{00000000-0005-0000-0000-000044CD0000}"/>
    <cellStyle name="Total 2 3 3 2 2 7" xfId="52276" xr:uid="{00000000-0005-0000-0000-000045CD0000}"/>
    <cellStyle name="Total 2 3 3 2 2 7 2" xfId="52277" xr:uid="{00000000-0005-0000-0000-000046CD0000}"/>
    <cellStyle name="Total 2 3 3 2 2 7 3" xfId="52278" xr:uid="{00000000-0005-0000-0000-000047CD0000}"/>
    <cellStyle name="Total 2 3 3 2 2 8" xfId="52279" xr:uid="{00000000-0005-0000-0000-000048CD0000}"/>
    <cellStyle name="Total 2 3 3 2 2 8 2" xfId="52280" xr:uid="{00000000-0005-0000-0000-000049CD0000}"/>
    <cellStyle name="Total 2 3 3 2 2 8 3" xfId="52281" xr:uid="{00000000-0005-0000-0000-00004ACD0000}"/>
    <cellStyle name="Total 2 3 3 2 2 9" xfId="52282" xr:uid="{00000000-0005-0000-0000-00004BCD0000}"/>
    <cellStyle name="Total 2 3 3 2 2 9 2" xfId="52283" xr:uid="{00000000-0005-0000-0000-00004CCD0000}"/>
    <cellStyle name="Total 2 3 3 2 2 9 3" xfId="52284" xr:uid="{00000000-0005-0000-0000-00004DCD0000}"/>
    <cellStyle name="Total 2 3 3 2 20" xfId="52285" xr:uid="{00000000-0005-0000-0000-00004ECD0000}"/>
    <cellStyle name="Total 2 3 3 2 21" xfId="52286" xr:uid="{00000000-0005-0000-0000-00004FCD0000}"/>
    <cellStyle name="Total 2 3 3 2 3" xfId="52287" xr:uid="{00000000-0005-0000-0000-000050CD0000}"/>
    <cellStyle name="Total 2 3 3 2 3 10" xfId="52288" xr:uid="{00000000-0005-0000-0000-000051CD0000}"/>
    <cellStyle name="Total 2 3 3 2 3 11" xfId="52289" xr:uid="{00000000-0005-0000-0000-000052CD0000}"/>
    <cellStyle name="Total 2 3 3 2 3 12" xfId="52290" xr:uid="{00000000-0005-0000-0000-000053CD0000}"/>
    <cellStyle name="Total 2 3 3 2 3 2" xfId="52291" xr:uid="{00000000-0005-0000-0000-000054CD0000}"/>
    <cellStyle name="Total 2 3 3 2 3 2 2" xfId="52292" xr:uid="{00000000-0005-0000-0000-000055CD0000}"/>
    <cellStyle name="Total 2 3 3 2 3 2 3" xfId="52293" xr:uid="{00000000-0005-0000-0000-000056CD0000}"/>
    <cellStyle name="Total 2 3 3 2 3 3" xfId="52294" xr:uid="{00000000-0005-0000-0000-000057CD0000}"/>
    <cellStyle name="Total 2 3 3 2 3 3 2" xfId="52295" xr:uid="{00000000-0005-0000-0000-000058CD0000}"/>
    <cellStyle name="Total 2 3 3 2 3 3 3" xfId="52296" xr:uid="{00000000-0005-0000-0000-000059CD0000}"/>
    <cellStyle name="Total 2 3 3 2 3 4" xfId="52297" xr:uid="{00000000-0005-0000-0000-00005ACD0000}"/>
    <cellStyle name="Total 2 3 3 2 3 4 2" xfId="52298" xr:uid="{00000000-0005-0000-0000-00005BCD0000}"/>
    <cellStyle name="Total 2 3 3 2 3 4 3" xfId="52299" xr:uid="{00000000-0005-0000-0000-00005CCD0000}"/>
    <cellStyle name="Total 2 3 3 2 3 5" xfId="52300" xr:uid="{00000000-0005-0000-0000-00005DCD0000}"/>
    <cellStyle name="Total 2 3 3 2 3 5 2" xfId="52301" xr:uid="{00000000-0005-0000-0000-00005ECD0000}"/>
    <cellStyle name="Total 2 3 3 2 3 5 3" xfId="52302" xr:uid="{00000000-0005-0000-0000-00005FCD0000}"/>
    <cellStyle name="Total 2 3 3 2 3 6" xfId="52303" xr:uid="{00000000-0005-0000-0000-000060CD0000}"/>
    <cellStyle name="Total 2 3 3 2 3 6 2" xfId="52304" xr:uid="{00000000-0005-0000-0000-000061CD0000}"/>
    <cellStyle name="Total 2 3 3 2 3 6 3" xfId="52305" xr:uid="{00000000-0005-0000-0000-000062CD0000}"/>
    <cellStyle name="Total 2 3 3 2 3 7" xfId="52306" xr:uid="{00000000-0005-0000-0000-000063CD0000}"/>
    <cellStyle name="Total 2 3 3 2 3 7 2" xfId="52307" xr:uid="{00000000-0005-0000-0000-000064CD0000}"/>
    <cellStyle name="Total 2 3 3 2 3 7 3" xfId="52308" xr:uid="{00000000-0005-0000-0000-000065CD0000}"/>
    <cellStyle name="Total 2 3 3 2 3 8" xfId="52309" xr:uid="{00000000-0005-0000-0000-000066CD0000}"/>
    <cellStyle name="Total 2 3 3 2 3 8 2" xfId="52310" xr:uid="{00000000-0005-0000-0000-000067CD0000}"/>
    <cellStyle name="Total 2 3 3 2 3 8 3" xfId="52311" xr:uid="{00000000-0005-0000-0000-000068CD0000}"/>
    <cellStyle name="Total 2 3 3 2 3 9" xfId="52312" xr:uid="{00000000-0005-0000-0000-000069CD0000}"/>
    <cellStyle name="Total 2 3 3 2 3 9 2" xfId="52313" xr:uid="{00000000-0005-0000-0000-00006ACD0000}"/>
    <cellStyle name="Total 2 3 3 2 3 9 3" xfId="52314" xr:uid="{00000000-0005-0000-0000-00006BCD0000}"/>
    <cellStyle name="Total 2 3 3 2 4" xfId="52315" xr:uid="{00000000-0005-0000-0000-00006CCD0000}"/>
    <cellStyle name="Total 2 3 3 2 4 10" xfId="52316" xr:uid="{00000000-0005-0000-0000-00006DCD0000}"/>
    <cellStyle name="Total 2 3 3 2 4 11" xfId="52317" xr:uid="{00000000-0005-0000-0000-00006ECD0000}"/>
    <cellStyle name="Total 2 3 3 2 4 12" xfId="52318" xr:uid="{00000000-0005-0000-0000-00006FCD0000}"/>
    <cellStyle name="Total 2 3 3 2 4 2" xfId="52319" xr:uid="{00000000-0005-0000-0000-000070CD0000}"/>
    <cellStyle name="Total 2 3 3 2 4 2 2" xfId="52320" xr:uid="{00000000-0005-0000-0000-000071CD0000}"/>
    <cellStyle name="Total 2 3 3 2 4 2 3" xfId="52321" xr:uid="{00000000-0005-0000-0000-000072CD0000}"/>
    <cellStyle name="Total 2 3 3 2 4 3" xfId="52322" xr:uid="{00000000-0005-0000-0000-000073CD0000}"/>
    <cellStyle name="Total 2 3 3 2 4 3 2" xfId="52323" xr:uid="{00000000-0005-0000-0000-000074CD0000}"/>
    <cellStyle name="Total 2 3 3 2 4 3 3" xfId="52324" xr:uid="{00000000-0005-0000-0000-000075CD0000}"/>
    <cellStyle name="Total 2 3 3 2 4 4" xfId="52325" xr:uid="{00000000-0005-0000-0000-000076CD0000}"/>
    <cellStyle name="Total 2 3 3 2 4 4 2" xfId="52326" xr:uid="{00000000-0005-0000-0000-000077CD0000}"/>
    <cellStyle name="Total 2 3 3 2 4 4 3" xfId="52327" xr:uid="{00000000-0005-0000-0000-000078CD0000}"/>
    <cellStyle name="Total 2 3 3 2 4 5" xfId="52328" xr:uid="{00000000-0005-0000-0000-000079CD0000}"/>
    <cellStyle name="Total 2 3 3 2 4 5 2" xfId="52329" xr:uid="{00000000-0005-0000-0000-00007ACD0000}"/>
    <cellStyle name="Total 2 3 3 2 4 5 3" xfId="52330" xr:uid="{00000000-0005-0000-0000-00007BCD0000}"/>
    <cellStyle name="Total 2 3 3 2 4 6" xfId="52331" xr:uid="{00000000-0005-0000-0000-00007CCD0000}"/>
    <cellStyle name="Total 2 3 3 2 4 6 2" xfId="52332" xr:uid="{00000000-0005-0000-0000-00007DCD0000}"/>
    <cellStyle name="Total 2 3 3 2 4 6 3" xfId="52333" xr:uid="{00000000-0005-0000-0000-00007ECD0000}"/>
    <cellStyle name="Total 2 3 3 2 4 7" xfId="52334" xr:uid="{00000000-0005-0000-0000-00007FCD0000}"/>
    <cellStyle name="Total 2 3 3 2 4 7 2" xfId="52335" xr:uid="{00000000-0005-0000-0000-000080CD0000}"/>
    <cellStyle name="Total 2 3 3 2 4 7 3" xfId="52336" xr:uid="{00000000-0005-0000-0000-000081CD0000}"/>
    <cellStyle name="Total 2 3 3 2 4 8" xfId="52337" xr:uid="{00000000-0005-0000-0000-000082CD0000}"/>
    <cellStyle name="Total 2 3 3 2 4 8 2" xfId="52338" xr:uid="{00000000-0005-0000-0000-000083CD0000}"/>
    <cellStyle name="Total 2 3 3 2 4 8 3" xfId="52339" xr:uid="{00000000-0005-0000-0000-000084CD0000}"/>
    <cellStyle name="Total 2 3 3 2 4 9" xfId="52340" xr:uid="{00000000-0005-0000-0000-000085CD0000}"/>
    <cellStyle name="Total 2 3 3 2 4 9 2" xfId="52341" xr:uid="{00000000-0005-0000-0000-000086CD0000}"/>
    <cellStyle name="Total 2 3 3 2 4 9 3" xfId="52342" xr:uid="{00000000-0005-0000-0000-000087CD0000}"/>
    <cellStyle name="Total 2 3 3 2 5" xfId="52343" xr:uid="{00000000-0005-0000-0000-000088CD0000}"/>
    <cellStyle name="Total 2 3 3 2 5 10" xfId="52344" xr:uid="{00000000-0005-0000-0000-000089CD0000}"/>
    <cellStyle name="Total 2 3 3 2 5 11" xfId="52345" xr:uid="{00000000-0005-0000-0000-00008ACD0000}"/>
    <cellStyle name="Total 2 3 3 2 5 12" xfId="52346" xr:uid="{00000000-0005-0000-0000-00008BCD0000}"/>
    <cellStyle name="Total 2 3 3 2 5 2" xfId="52347" xr:uid="{00000000-0005-0000-0000-00008CCD0000}"/>
    <cellStyle name="Total 2 3 3 2 5 2 2" xfId="52348" xr:uid="{00000000-0005-0000-0000-00008DCD0000}"/>
    <cellStyle name="Total 2 3 3 2 5 2 3" xfId="52349" xr:uid="{00000000-0005-0000-0000-00008ECD0000}"/>
    <cellStyle name="Total 2 3 3 2 5 3" xfId="52350" xr:uid="{00000000-0005-0000-0000-00008FCD0000}"/>
    <cellStyle name="Total 2 3 3 2 5 3 2" xfId="52351" xr:uid="{00000000-0005-0000-0000-000090CD0000}"/>
    <cellStyle name="Total 2 3 3 2 5 3 3" xfId="52352" xr:uid="{00000000-0005-0000-0000-000091CD0000}"/>
    <cellStyle name="Total 2 3 3 2 5 4" xfId="52353" xr:uid="{00000000-0005-0000-0000-000092CD0000}"/>
    <cellStyle name="Total 2 3 3 2 5 4 2" xfId="52354" xr:uid="{00000000-0005-0000-0000-000093CD0000}"/>
    <cellStyle name="Total 2 3 3 2 5 4 3" xfId="52355" xr:uid="{00000000-0005-0000-0000-000094CD0000}"/>
    <cellStyle name="Total 2 3 3 2 5 5" xfId="52356" xr:uid="{00000000-0005-0000-0000-000095CD0000}"/>
    <cellStyle name="Total 2 3 3 2 5 5 2" xfId="52357" xr:uid="{00000000-0005-0000-0000-000096CD0000}"/>
    <cellStyle name="Total 2 3 3 2 5 5 3" xfId="52358" xr:uid="{00000000-0005-0000-0000-000097CD0000}"/>
    <cellStyle name="Total 2 3 3 2 5 6" xfId="52359" xr:uid="{00000000-0005-0000-0000-000098CD0000}"/>
    <cellStyle name="Total 2 3 3 2 5 6 2" xfId="52360" xr:uid="{00000000-0005-0000-0000-000099CD0000}"/>
    <cellStyle name="Total 2 3 3 2 5 6 3" xfId="52361" xr:uid="{00000000-0005-0000-0000-00009ACD0000}"/>
    <cellStyle name="Total 2 3 3 2 5 7" xfId="52362" xr:uid="{00000000-0005-0000-0000-00009BCD0000}"/>
    <cellStyle name="Total 2 3 3 2 5 7 2" xfId="52363" xr:uid="{00000000-0005-0000-0000-00009CCD0000}"/>
    <cellStyle name="Total 2 3 3 2 5 7 3" xfId="52364" xr:uid="{00000000-0005-0000-0000-00009DCD0000}"/>
    <cellStyle name="Total 2 3 3 2 5 8" xfId="52365" xr:uid="{00000000-0005-0000-0000-00009ECD0000}"/>
    <cellStyle name="Total 2 3 3 2 5 8 2" xfId="52366" xr:uid="{00000000-0005-0000-0000-00009FCD0000}"/>
    <cellStyle name="Total 2 3 3 2 5 8 3" xfId="52367" xr:uid="{00000000-0005-0000-0000-0000A0CD0000}"/>
    <cellStyle name="Total 2 3 3 2 5 9" xfId="52368" xr:uid="{00000000-0005-0000-0000-0000A1CD0000}"/>
    <cellStyle name="Total 2 3 3 2 5 9 2" xfId="52369" xr:uid="{00000000-0005-0000-0000-0000A2CD0000}"/>
    <cellStyle name="Total 2 3 3 2 5 9 3" xfId="52370" xr:uid="{00000000-0005-0000-0000-0000A3CD0000}"/>
    <cellStyle name="Total 2 3 3 2 6" xfId="52371" xr:uid="{00000000-0005-0000-0000-0000A4CD0000}"/>
    <cellStyle name="Total 2 3 3 2 6 10" xfId="52372" xr:uid="{00000000-0005-0000-0000-0000A5CD0000}"/>
    <cellStyle name="Total 2 3 3 2 6 11" xfId="52373" xr:uid="{00000000-0005-0000-0000-0000A6CD0000}"/>
    <cellStyle name="Total 2 3 3 2 6 12" xfId="52374" xr:uid="{00000000-0005-0000-0000-0000A7CD0000}"/>
    <cellStyle name="Total 2 3 3 2 6 2" xfId="52375" xr:uid="{00000000-0005-0000-0000-0000A8CD0000}"/>
    <cellStyle name="Total 2 3 3 2 6 2 2" xfId="52376" xr:uid="{00000000-0005-0000-0000-0000A9CD0000}"/>
    <cellStyle name="Total 2 3 3 2 6 2 3" xfId="52377" xr:uid="{00000000-0005-0000-0000-0000AACD0000}"/>
    <cellStyle name="Total 2 3 3 2 6 3" xfId="52378" xr:uid="{00000000-0005-0000-0000-0000ABCD0000}"/>
    <cellStyle name="Total 2 3 3 2 6 3 2" xfId="52379" xr:uid="{00000000-0005-0000-0000-0000ACCD0000}"/>
    <cellStyle name="Total 2 3 3 2 6 3 3" xfId="52380" xr:uid="{00000000-0005-0000-0000-0000ADCD0000}"/>
    <cellStyle name="Total 2 3 3 2 6 4" xfId="52381" xr:uid="{00000000-0005-0000-0000-0000AECD0000}"/>
    <cellStyle name="Total 2 3 3 2 6 4 2" xfId="52382" xr:uid="{00000000-0005-0000-0000-0000AFCD0000}"/>
    <cellStyle name="Total 2 3 3 2 6 4 3" xfId="52383" xr:uid="{00000000-0005-0000-0000-0000B0CD0000}"/>
    <cellStyle name="Total 2 3 3 2 6 5" xfId="52384" xr:uid="{00000000-0005-0000-0000-0000B1CD0000}"/>
    <cellStyle name="Total 2 3 3 2 6 5 2" xfId="52385" xr:uid="{00000000-0005-0000-0000-0000B2CD0000}"/>
    <cellStyle name="Total 2 3 3 2 6 5 3" xfId="52386" xr:uid="{00000000-0005-0000-0000-0000B3CD0000}"/>
    <cellStyle name="Total 2 3 3 2 6 6" xfId="52387" xr:uid="{00000000-0005-0000-0000-0000B4CD0000}"/>
    <cellStyle name="Total 2 3 3 2 6 6 2" xfId="52388" xr:uid="{00000000-0005-0000-0000-0000B5CD0000}"/>
    <cellStyle name="Total 2 3 3 2 6 6 3" xfId="52389" xr:uid="{00000000-0005-0000-0000-0000B6CD0000}"/>
    <cellStyle name="Total 2 3 3 2 6 7" xfId="52390" xr:uid="{00000000-0005-0000-0000-0000B7CD0000}"/>
    <cellStyle name="Total 2 3 3 2 6 7 2" xfId="52391" xr:uid="{00000000-0005-0000-0000-0000B8CD0000}"/>
    <cellStyle name="Total 2 3 3 2 6 7 3" xfId="52392" xr:uid="{00000000-0005-0000-0000-0000B9CD0000}"/>
    <cellStyle name="Total 2 3 3 2 6 8" xfId="52393" xr:uid="{00000000-0005-0000-0000-0000BACD0000}"/>
    <cellStyle name="Total 2 3 3 2 6 8 2" xfId="52394" xr:uid="{00000000-0005-0000-0000-0000BBCD0000}"/>
    <cellStyle name="Total 2 3 3 2 6 8 3" xfId="52395" xr:uid="{00000000-0005-0000-0000-0000BCCD0000}"/>
    <cellStyle name="Total 2 3 3 2 6 9" xfId="52396" xr:uid="{00000000-0005-0000-0000-0000BDCD0000}"/>
    <cellStyle name="Total 2 3 3 2 6 9 2" xfId="52397" xr:uid="{00000000-0005-0000-0000-0000BECD0000}"/>
    <cellStyle name="Total 2 3 3 2 6 9 3" xfId="52398" xr:uid="{00000000-0005-0000-0000-0000BFCD0000}"/>
    <cellStyle name="Total 2 3 3 2 7" xfId="52399" xr:uid="{00000000-0005-0000-0000-0000C0CD0000}"/>
    <cellStyle name="Total 2 3 3 2 7 10" xfId="52400" xr:uid="{00000000-0005-0000-0000-0000C1CD0000}"/>
    <cellStyle name="Total 2 3 3 2 7 11" xfId="52401" xr:uid="{00000000-0005-0000-0000-0000C2CD0000}"/>
    <cellStyle name="Total 2 3 3 2 7 12" xfId="52402" xr:uid="{00000000-0005-0000-0000-0000C3CD0000}"/>
    <cellStyle name="Total 2 3 3 2 7 2" xfId="52403" xr:uid="{00000000-0005-0000-0000-0000C4CD0000}"/>
    <cellStyle name="Total 2 3 3 2 7 2 2" xfId="52404" xr:uid="{00000000-0005-0000-0000-0000C5CD0000}"/>
    <cellStyle name="Total 2 3 3 2 7 2 3" xfId="52405" xr:uid="{00000000-0005-0000-0000-0000C6CD0000}"/>
    <cellStyle name="Total 2 3 3 2 7 3" xfId="52406" xr:uid="{00000000-0005-0000-0000-0000C7CD0000}"/>
    <cellStyle name="Total 2 3 3 2 7 3 2" xfId="52407" xr:uid="{00000000-0005-0000-0000-0000C8CD0000}"/>
    <cellStyle name="Total 2 3 3 2 7 3 3" xfId="52408" xr:uid="{00000000-0005-0000-0000-0000C9CD0000}"/>
    <cellStyle name="Total 2 3 3 2 7 4" xfId="52409" xr:uid="{00000000-0005-0000-0000-0000CACD0000}"/>
    <cellStyle name="Total 2 3 3 2 7 4 2" xfId="52410" xr:uid="{00000000-0005-0000-0000-0000CBCD0000}"/>
    <cellStyle name="Total 2 3 3 2 7 4 3" xfId="52411" xr:uid="{00000000-0005-0000-0000-0000CCCD0000}"/>
    <cellStyle name="Total 2 3 3 2 7 5" xfId="52412" xr:uid="{00000000-0005-0000-0000-0000CDCD0000}"/>
    <cellStyle name="Total 2 3 3 2 7 5 2" xfId="52413" xr:uid="{00000000-0005-0000-0000-0000CECD0000}"/>
    <cellStyle name="Total 2 3 3 2 7 5 3" xfId="52414" xr:uid="{00000000-0005-0000-0000-0000CFCD0000}"/>
    <cellStyle name="Total 2 3 3 2 7 6" xfId="52415" xr:uid="{00000000-0005-0000-0000-0000D0CD0000}"/>
    <cellStyle name="Total 2 3 3 2 7 6 2" xfId="52416" xr:uid="{00000000-0005-0000-0000-0000D1CD0000}"/>
    <cellStyle name="Total 2 3 3 2 7 6 3" xfId="52417" xr:uid="{00000000-0005-0000-0000-0000D2CD0000}"/>
    <cellStyle name="Total 2 3 3 2 7 7" xfId="52418" xr:uid="{00000000-0005-0000-0000-0000D3CD0000}"/>
    <cellStyle name="Total 2 3 3 2 7 7 2" xfId="52419" xr:uid="{00000000-0005-0000-0000-0000D4CD0000}"/>
    <cellStyle name="Total 2 3 3 2 7 7 3" xfId="52420" xr:uid="{00000000-0005-0000-0000-0000D5CD0000}"/>
    <cellStyle name="Total 2 3 3 2 7 8" xfId="52421" xr:uid="{00000000-0005-0000-0000-0000D6CD0000}"/>
    <cellStyle name="Total 2 3 3 2 7 8 2" xfId="52422" xr:uid="{00000000-0005-0000-0000-0000D7CD0000}"/>
    <cellStyle name="Total 2 3 3 2 7 8 3" xfId="52423" xr:uid="{00000000-0005-0000-0000-0000D8CD0000}"/>
    <cellStyle name="Total 2 3 3 2 7 9" xfId="52424" xr:uid="{00000000-0005-0000-0000-0000D9CD0000}"/>
    <cellStyle name="Total 2 3 3 2 7 9 2" xfId="52425" xr:uid="{00000000-0005-0000-0000-0000DACD0000}"/>
    <cellStyle name="Total 2 3 3 2 7 9 3" xfId="52426" xr:uid="{00000000-0005-0000-0000-0000DBCD0000}"/>
    <cellStyle name="Total 2 3 3 2 8" xfId="52427" xr:uid="{00000000-0005-0000-0000-0000DCCD0000}"/>
    <cellStyle name="Total 2 3 3 2 8 10" xfId="52428" xr:uid="{00000000-0005-0000-0000-0000DDCD0000}"/>
    <cellStyle name="Total 2 3 3 2 8 11" xfId="52429" xr:uid="{00000000-0005-0000-0000-0000DECD0000}"/>
    <cellStyle name="Total 2 3 3 2 8 12" xfId="52430" xr:uid="{00000000-0005-0000-0000-0000DFCD0000}"/>
    <cellStyle name="Total 2 3 3 2 8 2" xfId="52431" xr:uid="{00000000-0005-0000-0000-0000E0CD0000}"/>
    <cellStyle name="Total 2 3 3 2 8 2 2" xfId="52432" xr:uid="{00000000-0005-0000-0000-0000E1CD0000}"/>
    <cellStyle name="Total 2 3 3 2 8 2 3" xfId="52433" xr:uid="{00000000-0005-0000-0000-0000E2CD0000}"/>
    <cellStyle name="Total 2 3 3 2 8 3" xfId="52434" xr:uid="{00000000-0005-0000-0000-0000E3CD0000}"/>
    <cellStyle name="Total 2 3 3 2 8 3 2" xfId="52435" xr:uid="{00000000-0005-0000-0000-0000E4CD0000}"/>
    <cellStyle name="Total 2 3 3 2 8 3 3" xfId="52436" xr:uid="{00000000-0005-0000-0000-0000E5CD0000}"/>
    <cellStyle name="Total 2 3 3 2 8 4" xfId="52437" xr:uid="{00000000-0005-0000-0000-0000E6CD0000}"/>
    <cellStyle name="Total 2 3 3 2 8 4 2" xfId="52438" xr:uid="{00000000-0005-0000-0000-0000E7CD0000}"/>
    <cellStyle name="Total 2 3 3 2 8 4 3" xfId="52439" xr:uid="{00000000-0005-0000-0000-0000E8CD0000}"/>
    <cellStyle name="Total 2 3 3 2 8 5" xfId="52440" xr:uid="{00000000-0005-0000-0000-0000E9CD0000}"/>
    <cellStyle name="Total 2 3 3 2 8 5 2" xfId="52441" xr:uid="{00000000-0005-0000-0000-0000EACD0000}"/>
    <cellStyle name="Total 2 3 3 2 8 5 3" xfId="52442" xr:uid="{00000000-0005-0000-0000-0000EBCD0000}"/>
    <cellStyle name="Total 2 3 3 2 8 6" xfId="52443" xr:uid="{00000000-0005-0000-0000-0000ECCD0000}"/>
    <cellStyle name="Total 2 3 3 2 8 6 2" xfId="52444" xr:uid="{00000000-0005-0000-0000-0000EDCD0000}"/>
    <cellStyle name="Total 2 3 3 2 8 6 3" xfId="52445" xr:uid="{00000000-0005-0000-0000-0000EECD0000}"/>
    <cellStyle name="Total 2 3 3 2 8 7" xfId="52446" xr:uid="{00000000-0005-0000-0000-0000EFCD0000}"/>
    <cellStyle name="Total 2 3 3 2 8 7 2" xfId="52447" xr:uid="{00000000-0005-0000-0000-0000F0CD0000}"/>
    <cellStyle name="Total 2 3 3 2 8 7 3" xfId="52448" xr:uid="{00000000-0005-0000-0000-0000F1CD0000}"/>
    <cellStyle name="Total 2 3 3 2 8 8" xfId="52449" xr:uid="{00000000-0005-0000-0000-0000F2CD0000}"/>
    <cellStyle name="Total 2 3 3 2 8 8 2" xfId="52450" xr:uid="{00000000-0005-0000-0000-0000F3CD0000}"/>
    <cellStyle name="Total 2 3 3 2 8 8 3" xfId="52451" xr:uid="{00000000-0005-0000-0000-0000F4CD0000}"/>
    <cellStyle name="Total 2 3 3 2 8 9" xfId="52452" xr:uid="{00000000-0005-0000-0000-0000F5CD0000}"/>
    <cellStyle name="Total 2 3 3 2 8 9 2" xfId="52453" xr:uid="{00000000-0005-0000-0000-0000F6CD0000}"/>
    <cellStyle name="Total 2 3 3 2 8 9 3" xfId="52454" xr:uid="{00000000-0005-0000-0000-0000F7CD0000}"/>
    <cellStyle name="Total 2 3 3 2 9" xfId="52455" xr:uid="{00000000-0005-0000-0000-0000F8CD0000}"/>
    <cellStyle name="Total 2 3 3 2 9 10" xfId="52456" xr:uid="{00000000-0005-0000-0000-0000F9CD0000}"/>
    <cellStyle name="Total 2 3 3 2 9 11" xfId="52457" xr:uid="{00000000-0005-0000-0000-0000FACD0000}"/>
    <cellStyle name="Total 2 3 3 2 9 12" xfId="52458" xr:uid="{00000000-0005-0000-0000-0000FBCD0000}"/>
    <cellStyle name="Total 2 3 3 2 9 2" xfId="52459" xr:uid="{00000000-0005-0000-0000-0000FCCD0000}"/>
    <cellStyle name="Total 2 3 3 2 9 2 2" xfId="52460" xr:uid="{00000000-0005-0000-0000-0000FDCD0000}"/>
    <cellStyle name="Total 2 3 3 2 9 2 3" xfId="52461" xr:uid="{00000000-0005-0000-0000-0000FECD0000}"/>
    <cellStyle name="Total 2 3 3 2 9 3" xfId="52462" xr:uid="{00000000-0005-0000-0000-0000FFCD0000}"/>
    <cellStyle name="Total 2 3 3 2 9 3 2" xfId="52463" xr:uid="{00000000-0005-0000-0000-000000CE0000}"/>
    <cellStyle name="Total 2 3 3 2 9 3 3" xfId="52464" xr:uid="{00000000-0005-0000-0000-000001CE0000}"/>
    <cellStyle name="Total 2 3 3 2 9 4" xfId="52465" xr:uid="{00000000-0005-0000-0000-000002CE0000}"/>
    <cellStyle name="Total 2 3 3 2 9 4 2" xfId="52466" xr:uid="{00000000-0005-0000-0000-000003CE0000}"/>
    <cellStyle name="Total 2 3 3 2 9 4 3" xfId="52467" xr:uid="{00000000-0005-0000-0000-000004CE0000}"/>
    <cellStyle name="Total 2 3 3 2 9 5" xfId="52468" xr:uid="{00000000-0005-0000-0000-000005CE0000}"/>
    <cellStyle name="Total 2 3 3 2 9 5 2" xfId="52469" xr:uid="{00000000-0005-0000-0000-000006CE0000}"/>
    <cellStyle name="Total 2 3 3 2 9 5 3" xfId="52470" xr:uid="{00000000-0005-0000-0000-000007CE0000}"/>
    <cellStyle name="Total 2 3 3 2 9 6" xfId="52471" xr:uid="{00000000-0005-0000-0000-000008CE0000}"/>
    <cellStyle name="Total 2 3 3 2 9 6 2" xfId="52472" xr:uid="{00000000-0005-0000-0000-000009CE0000}"/>
    <cellStyle name="Total 2 3 3 2 9 6 3" xfId="52473" xr:uid="{00000000-0005-0000-0000-00000ACE0000}"/>
    <cellStyle name="Total 2 3 3 2 9 7" xfId="52474" xr:uid="{00000000-0005-0000-0000-00000BCE0000}"/>
    <cellStyle name="Total 2 3 3 2 9 7 2" xfId="52475" xr:uid="{00000000-0005-0000-0000-00000CCE0000}"/>
    <cellStyle name="Total 2 3 3 2 9 7 3" xfId="52476" xr:uid="{00000000-0005-0000-0000-00000DCE0000}"/>
    <cellStyle name="Total 2 3 3 2 9 8" xfId="52477" xr:uid="{00000000-0005-0000-0000-00000ECE0000}"/>
    <cellStyle name="Total 2 3 3 2 9 8 2" xfId="52478" xr:uid="{00000000-0005-0000-0000-00000FCE0000}"/>
    <cellStyle name="Total 2 3 3 2 9 8 3" xfId="52479" xr:uid="{00000000-0005-0000-0000-000010CE0000}"/>
    <cellStyle name="Total 2 3 3 2 9 9" xfId="52480" xr:uid="{00000000-0005-0000-0000-000011CE0000}"/>
    <cellStyle name="Total 2 3 3 2 9 9 2" xfId="52481" xr:uid="{00000000-0005-0000-0000-000012CE0000}"/>
    <cellStyle name="Total 2 3 3 2 9 9 3" xfId="52482" xr:uid="{00000000-0005-0000-0000-000013CE0000}"/>
    <cellStyle name="Total 2 3 3 3" xfId="52483" xr:uid="{00000000-0005-0000-0000-000014CE0000}"/>
    <cellStyle name="Total 2 3 3 3 10" xfId="52484" xr:uid="{00000000-0005-0000-0000-000015CE0000}"/>
    <cellStyle name="Total 2 3 3 3 10 2" xfId="52485" xr:uid="{00000000-0005-0000-0000-000016CE0000}"/>
    <cellStyle name="Total 2 3 3 3 10 3" xfId="52486" xr:uid="{00000000-0005-0000-0000-000017CE0000}"/>
    <cellStyle name="Total 2 3 3 3 11" xfId="52487" xr:uid="{00000000-0005-0000-0000-000018CE0000}"/>
    <cellStyle name="Total 2 3 3 3 12" xfId="52488" xr:uid="{00000000-0005-0000-0000-000019CE0000}"/>
    <cellStyle name="Total 2 3 3 3 2" xfId="52489" xr:uid="{00000000-0005-0000-0000-00001ACE0000}"/>
    <cellStyle name="Total 2 3 3 3 2 2" xfId="52490" xr:uid="{00000000-0005-0000-0000-00001BCE0000}"/>
    <cellStyle name="Total 2 3 3 3 2 3" xfId="52491" xr:uid="{00000000-0005-0000-0000-00001CCE0000}"/>
    <cellStyle name="Total 2 3 3 3 3" xfId="52492" xr:uid="{00000000-0005-0000-0000-00001DCE0000}"/>
    <cellStyle name="Total 2 3 3 3 3 2" xfId="52493" xr:uid="{00000000-0005-0000-0000-00001ECE0000}"/>
    <cellStyle name="Total 2 3 3 3 3 3" xfId="52494" xr:uid="{00000000-0005-0000-0000-00001FCE0000}"/>
    <cellStyle name="Total 2 3 3 3 4" xfId="52495" xr:uid="{00000000-0005-0000-0000-000020CE0000}"/>
    <cellStyle name="Total 2 3 3 3 4 2" xfId="52496" xr:uid="{00000000-0005-0000-0000-000021CE0000}"/>
    <cellStyle name="Total 2 3 3 3 4 3" xfId="52497" xr:uid="{00000000-0005-0000-0000-000022CE0000}"/>
    <cellStyle name="Total 2 3 3 3 5" xfId="52498" xr:uid="{00000000-0005-0000-0000-000023CE0000}"/>
    <cellStyle name="Total 2 3 3 3 5 2" xfId="52499" xr:uid="{00000000-0005-0000-0000-000024CE0000}"/>
    <cellStyle name="Total 2 3 3 3 5 3" xfId="52500" xr:uid="{00000000-0005-0000-0000-000025CE0000}"/>
    <cellStyle name="Total 2 3 3 3 6" xfId="52501" xr:uid="{00000000-0005-0000-0000-000026CE0000}"/>
    <cellStyle name="Total 2 3 3 3 6 2" xfId="52502" xr:uid="{00000000-0005-0000-0000-000027CE0000}"/>
    <cellStyle name="Total 2 3 3 3 6 3" xfId="52503" xr:uid="{00000000-0005-0000-0000-000028CE0000}"/>
    <cellStyle name="Total 2 3 3 3 7" xfId="52504" xr:uid="{00000000-0005-0000-0000-000029CE0000}"/>
    <cellStyle name="Total 2 3 3 3 7 2" xfId="52505" xr:uid="{00000000-0005-0000-0000-00002ACE0000}"/>
    <cellStyle name="Total 2 3 3 3 7 3" xfId="52506" xr:uid="{00000000-0005-0000-0000-00002BCE0000}"/>
    <cellStyle name="Total 2 3 3 3 8" xfId="52507" xr:uid="{00000000-0005-0000-0000-00002CCE0000}"/>
    <cellStyle name="Total 2 3 3 3 8 2" xfId="52508" xr:uid="{00000000-0005-0000-0000-00002DCE0000}"/>
    <cellStyle name="Total 2 3 3 3 8 3" xfId="52509" xr:uid="{00000000-0005-0000-0000-00002ECE0000}"/>
    <cellStyle name="Total 2 3 3 3 9" xfId="52510" xr:uid="{00000000-0005-0000-0000-00002FCE0000}"/>
    <cellStyle name="Total 2 3 3 3 9 2" xfId="52511" xr:uid="{00000000-0005-0000-0000-000030CE0000}"/>
    <cellStyle name="Total 2 3 3 3 9 3" xfId="52512" xr:uid="{00000000-0005-0000-0000-000031CE0000}"/>
    <cellStyle name="Total 2 3 3 4" xfId="52513" xr:uid="{00000000-0005-0000-0000-000032CE0000}"/>
    <cellStyle name="Total 2 3 3 4 10" xfId="52514" xr:uid="{00000000-0005-0000-0000-000033CE0000}"/>
    <cellStyle name="Total 2 3 3 4 10 2" xfId="52515" xr:uid="{00000000-0005-0000-0000-000034CE0000}"/>
    <cellStyle name="Total 2 3 3 4 10 3" xfId="52516" xr:uid="{00000000-0005-0000-0000-000035CE0000}"/>
    <cellStyle name="Total 2 3 3 4 11" xfId="52517" xr:uid="{00000000-0005-0000-0000-000036CE0000}"/>
    <cellStyle name="Total 2 3 3 4 12" xfId="52518" xr:uid="{00000000-0005-0000-0000-000037CE0000}"/>
    <cellStyle name="Total 2 3 3 4 2" xfId="52519" xr:uid="{00000000-0005-0000-0000-000038CE0000}"/>
    <cellStyle name="Total 2 3 3 4 2 2" xfId="52520" xr:uid="{00000000-0005-0000-0000-000039CE0000}"/>
    <cellStyle name="Total 2 3 3 4 2 3" xfId="52521" xr:uid="{00000000-0005-0000-0000-00003ACE0000}"/>
    <cellStyle name="Total 2 3 3 4 3" xfId="52522" xr:uid="{00000000-0005-0000-0000-00003BCE0000}"/>
    <cellStyle name="Total 2 3 3 4 3 2" xfId="52523" xr:uid="{00000000-0005-0000-0000-00003CCE0000}"/>
    <cellStyle name="Total 2 3 3 4 3 3" xfId="52524" xr:uid="{00000000-0005-0000-0000-00003DCE0000}"/>
    <cellStyle name="Total 2 3 3 4 4" xfId="52525" xr:uid="{00000000-0005-0000-0000-00003ECE0000}"/>
    <cellStyle name="Total 2 3 3 4 4 2" xfId="52526" xr:uid="{00000000-0005-0000-0000-00003FCE0000}"/>
    <cellStyle name="Total 2 3 3 4 4 3" xfId="52527" xr:uid="{00000000-0005-0000-0000-000040CE0000}"/>
    <cellStyle name="Total 2 3 3 4 5" xfId="52528" xr:uid="{00000000-0005-0000-0000-000041CE0000}"/>
    <cellStyle name="Total 2 3 3 4 5 2" xfId="52529" xr:uid="{00000000-0005-0000-0000-000042CE0000}"/>
    <cellStyle name="Total 2 3 3 4 5 3" xfId="52530" xr:uid="{00000000-0005-0000-0000-000043CE0000}"/>
    <cellStyle name="Total 2 3 3 4 6" xfId="52531" xr:uid="{00000000-0005-0000-0000-000044CE0000}"/>
    <cellStyle name="Total 2 3 3 4 6 2" xfId="52532" xr:uid="{00000000-0005-0000-0000-000045CE0000}"/>
    <cellStyle name="Total 2 3 3 4 6 3" xfId="52533" xr:uid="{00000000-0005-0000-0000-000046CE0000}"/>
    <cellStyle name="Total 2 3 3 4 7" xfId="52534" xr:uid="{00000000-0005-0000-0000-000047CE0000}"/>
    <cellStyle name="Total 2 3 3 4 7 2" xfId="52535" xr:uid="{00000000-0005-0000-0000-000048CE0000}"/>
    <cellStyle name="Total 2 3 3 4 7 3" xfId="52536" xr:uid="{00000000-0005-0000-0000-000049CE0000}"/>
    <cellStyle name="Total 2 3 3 4 8" xfId="52537" xr:uid="{00000000-0005-0000-0000-00004ACE0000}"/>
    <cellStyle name="Total 2 3 3 4 8 2" xfId="52538" xr:uid="{00000000-0005-0000-0000-00004BCE0000}"/>
    <cellStyle name="Total 2 3 3 4 8 3" xfId="52539" xr:uid="{00000000-0005-0000-0000-00004CCE0000}"/>
    <cellStyle name="Total 2 3 3 4 9" xfId="52540" xr:uid="{00000000-0005-0000-0000-00004DCE0000}"/>
    <cellStyle name="Total 2 3 3 4 9 2" xfId="52541" xr:uid="{00000000-0005-0000-0000-00004ECE0000}"/>
    <cellStyle name="Total 2 3 3 4 9 3" xfId="52542" xr:uid="{00000000-0005-0000-0000-00004FCE0000}"/>
    <cellStyle name="Total 2 3 3 5" xfId="52543" xr:uid="{00000000-0005-0000-0000-000050CE0000}"/>
    <cellStyle name="Total 2 3 3 5 10" xfId="52544" xr:uid="{00000000-0005-0000-0000-000051CE0000}"/>
    <cellStyle name="Total 2 3 3 5 10 2" xfId="52545" xr:uid="{00000000-0005-0000-0000-000052CE0000}"/>
    <cellStyle name="Total 2 3 3 5 10 3" xfId="52546" xr:uid="{00000000-0005-0000-0000-000053CE0000}"/>
    <cellStyle name="Total 2 3 3 5 11" xfId="52547" xr:uid="{00000000-0005-0000-0000-000054CE0000}"/>
    <cellStyle name="Total 2 3 3 5 12" xfId="52548" xr:uid="{00000000-0005-0000-0000-000055CE0000}"/>
    <cellStyle name="Total 2 3 3 5 2" xfId="52549" xr:uid="{00000000-0005-0000-0000-000056CE0000}"/>
    <cellStyle name="Total 2 3 3 5 2 2" xfId="52550" xr:uid="{00000000-0005-0000-0000-000057CE0000}"/>
    <cellStyle name="Total 2 3 3 5 2 3" xfId="52551" xr:uid="{00000000-0005-0000-0000-000058CE0000}"/>
    <cellStyle name="Total 2 3 3 5 3" xfId="52552" xr:uid="{00000000-0005-0000-0000-000059CE0000}"/>
    <cellStyle name="Total 2 3 3 5 3 2" xfId="52553" xr:uid="{00000000-0005-0000-0000-00005ACE0000}"/>
    <cellStyle name="Total 2 3 3 5 3 3" xfId="52554" xr:uid="{00000000-0005-0000-0000-00005BCE0000}"/>
    <cellStyle name="Total 2 3 3 5 4" xfId="52555" xr:uid="{00000000-0005-0000-0000-00005CCE0000}"/>
    <cellStyle name="Total 2 3 3 5 4 2" xfId="52556" xr:uid="{00000000-0005-0000-0000-00005DCE0000}"/>
    <cellStyle name="Total 2 3 3 5 4 3" xfId="52557" xr:uid="{00000000-0005-0000-0000-00005ECE0000}"/>
    <cellStyle name="Total 2 3 3 5 5" xfId="52558" xr:uid="{00000000-0005-0000-0000-00005FCE0000}"/>
    <cellStyle name="Total 2 3 3 5 5 2" xfId="52559" xr:uid="{00000000-0005-0000-0000-000060CE0000}"/>
    <cellStyle name="Total 2 3 3 5 5 3" xfId="52560" xr:uid="{00000000-0005-0000-0000-000061CE0000}"/>
    <cellStyle name="Total 2 3 3 5 6" xfId="52561" xr:uid="{00000000-0005-0000-0000-000062CE0000}"/>
    <cellStyle name="Total 2 3 3 5 6 2" xfId="52562" xr:uid="{00000000-0005-0000-0000-000063CE0000}"/>
    <cellStyle name="Total 2 3 3 5 6 3" xfId="52563" xr:uid="{00000000-0005-0000-0000-000064CE0000}"/>
    <cellStyle name="Total 2 3 3 5 7" xfId="52564" xr:uid="{00000000-0005-0000-0000-000065CE0000}"/>
    <cellStyle name="Total 2 3 3 5 7 2" xfId="52565" xr:uid="{00000000-0005-0000-0000-000066CE0000}"/>
    <cellStyle name="Total 2 3 3 5 7 3" xfId="52566" xr:uid="{00000000-0005-0000-0000-000067CE0000}"/>
    <cellStyle name="Total 2 3 3 5 8" xfId="52567" xr:uid="{00000000-0005-0000-0000-000068CE0000}"/>
    <cellStyle name="Total 2 3 3 5 8 2" xfId="52568" xr:uid="{00000000-0005-0000-0000-000069CE0000}"/>
    <cellStyle name="Total 2 3 3 5 8 3" xfId="52569" xr:uid="{00000000-0005-0000-0000-00006ACE0000}"/>
    <cellStyle name="Total 2 3 3 5 9" xfId="52570" xr:uid="{00000000-0005-0000-0000-00006BCE0000}"/>
    <cellStyle name="Total 2 3 3 5 9 2" xfId="52571" xr:uid="{00000000-0005-0000-0000-00006CCE0000}"/>
    <cellStyle name="Total 2 3 3 5 9 3" xfId="52572" xr:uid="{00000000-0005-0000-0000-00006DCE0000}"/>
    <cellStyle name="Total 2 3 3 6" xfId="52573" xr:uid="{00000000-0005-0000-0000-00006ECE0000}"/>
    <cellStyle name="Total 2 3 3 6 2" xfId="52574" xr:uid="{00000000-0005-0000-0000-00006FCE0000}"/>
    <cellStyle name="Total 2 3 3 6 2 2" xfId="52575" xr:uid="{00000000-0005-0000-0000-000070CE0000}"/>
    <cellStyle name="Total 2 3 3 6 2 3" xfId="52576" xr:uid="{00000000-0005-0000-0000-000071CE0000}"/>
    <cellStyle name="Total 2 3 3 6 2 4" xfId="52577" xr:uid="{00000000-0005-0000-0000-000072CE0000}"/>
    <cellStyle name="Total 2 3 3 6 3" xfId="52578" xr:uid="{00000000-0005-0000-0000-000073CE0000}"/>
    <cellStyle name="Total 2 3 3 6 4" xfId="52579" xr:uid="{00000000-0005-0000-0000-000074CE0000}"/>
    <cellStyle name="Total 2 3 3 7" xfId="52580" xr:uid="{00000000-0005-0000-0000-000075CE0000}"/>
    <cellStyle name="Total 2 3 3 7 2" xfId="52581" xr:uid="{00000000-0005-0000-0000-000076CE0000}"/>
    <cellStyle name="Total 2 3 3 7 2 2" xfId="52582" xr:uid="{00000000-0005-0000-0000-000077CE0000}"/>
    <cellStyle name="Total 2 3 3 7 2 3" xfId="52583" xr:uid="{00000000-0005-0000-0000-000078CE0000}"/>
    <cellStyle name="Total 2 3 3 7 2 4" xfId="52584" xr:uid="{00000000-0005-0000-0000-000079CE0000}"/>
    <cellStyle name="Total 2 3 3 7 3" xfId="52585" xr:uid="{00000000-0005-0000-0000-00007ACE0000}"/>
    <cellStyle name="Total 2 3 3 7 4" xfId="52586" xr:uid="{00000000-0005-0000-0000-00007BCE0000}"/>
    <cellStyle name="Total 2 3 3 8" xfId="52587" xr:uid="{00000000-0005-0000-0000-00007CCE0000}"/>
    <cellStyle name="Total 2 3 3 8 2" xfId="52588" xr:uid="{00000000-0005-0000-0000-00007DCE0000}"/>
    <cellStyle name="Total 2 3 3 8 2 2" xfId="52589" xr:uid="{00000000-0005-0000-0000-00007ECE0000}"/>
    <cellStyle name="Total 2 3 3 8 2 3" xfId="52590" xr:uid="{00000000-0005-0000-0000-00007FCE0000}"/>
    <cellStyle name="Total 2 3 3 8 2 4" xfId="52591" xr:uid="{00000000-0005-0000-0000-000080CE0000}"/>
    <cellStyle name="Total 2 3 3 8 3" xfId="52592" xr:uid="{00000000-0005-0000-0000-000081CE0000}"/>
    <cellStyle name="Total 2 3 3 8 4" xfId="52593" xr:uid="{00000000-0005-0000-0000-000082CE0000}"/>
    <cellStyle name="Total 2 3 3 9" xfId="52594" xr:uid="{00000000-0005-0000-0000-000083CE0000}"/>
    <cellStyle name="Total 2 3 3 9 2" xfId="52595" xr:uid="{00000000-0005-0000-0000-000084CE0000}"/>
    <cellStyle name="Total 2 3 3 9 3" xfId="52596" xr:uid="{00000000-0005-0000-0000-000085CE0000}"/>
    <cellStyle name="Total 2 3 4" xfId="444" xr:uid="{00000000-0005-0000-0000-000086CE0000}"/>
    <cellStyle name="Total 2 3 4 2" xfId="52597" xr:uid="{00000000-0005-0000-0000-000087CE0000}"/>
    <cellStyle name="Total 2 3 4 2 10" xfId="52598" xr:uid="{00000000-0005-0000-0000-000088CE0000}"/>
    <cellStyle name="Total 2 3 4 2 10 10" xfId="52599" xr:uid="{00000000-0005-0000-0000-000089CE0000}"/>
    <cellStyle name="Total 2 3 4 2 10 11" xfId="52600" xr:uid="{00000000-0005-0000-0000-00008ACE0000}"/>
    <cellStyle name="Total 2 3 4 2 10 12" xfId="52601" xr:uid="{00000000-0005-0000-0000-00008BCE0000}"/>
    <cellStyle name="Total 2 3 4 2 10 2" xfId="52602" xr:uid="{00000000-0005-0000-0000-00008CCE0000}"/>
    <cellStyle name="Total 2 3 4 2 10 2 2" xfId="52603" xr:uid="{00000000-0005-0000-0000-00008DCE0000}"/>
    <cellStyle name="Total 2 3 4 2 10 2 3" xfId="52604" xr:uid="{00000000-0005-0000-0000-00008ECE0000}"/>
    <cellStyle name="Total 2 3 4 2 10 3" xfId="52605" xr:uid="{00000000-0005-0000-0000-00008FCE0000}"/>
    <cellStyle name="Total 2 3 4 2 10 3 2" xfId="52606" xr:uid="{00000000-0005-0000-0000-000090CE0000}"/>
    <cellStyle name="Total 2 3 4 2 10 3 3" xfId="52607" xr:uid="{00000000-0005-0000-0000-000091CE0000}"/>
    <cellStyle name="Total 2 3 4 2 10 4" xfId="52608" xr:uid="{00000000-0005-0000-0000-000092CE0000}"/>
    <cellStyle name="Total 2 3 4 2 10 4 2" xfId="52609" xr:uid="{00000000-0005-0000-0000-000093CE0000}"/>
    <cellStyle name="Total 2 3 4 2 10 4 3" xfId="52610" xr:uid="{00000000-0005-0000-0000-000094CE0000}"/>
    <cellStyle name="Total 2 3 4 2 10 5" xfId="52611" xr:uid="{00000000-0005-0000-0000-000095CE0000}"/>
    <cellStyle name="Total 2 3 4 2 10 5 2" xfId="52612" xr:uid="{00000000-0005-0000-0000-000096CE0000}"/>
    <cellStyle name="Total 2 3 4 2 10 5 3" xfId="52613" xr:uid="{00000000-0005-0000-0000-000097CE0000}"/>
    <cellStyle name="Total 2 3 4 2 10 6" xfId="52614" xr:uid="{00000000-0005-0000-0000-000098CE0000}"/>
    <cellStyle name="Total 2 3 4 2 10 6 2" xfId="52615" xr:uid="{00000000-0005-0000-0000-000099CE0000}"/>
    <cellStyle name="Total 2 3 4 2 10 6 3" xfId="52616" xr:uid="{00000000-0005-0000-0000-00009ACE0000}"/>
    <cellStyle name="Total 2 3 4 2 10 7" xfId="52617" xr:uid="{00000000-0005-0000-0000-00009BCE0000}"/>
    <cellStyle name="Total 2 3 4 2 10 7 2" xfId="52618" xr:uid="{00000000-0005-0000-0000-00009CCE0000}"/>
    <cellStyle name="Total 2 3 4 2 10 7 3" xfId="52619" xr:uid="{00000000-0005-0000-0000-00009DCE0000}"/>
    <cellStyle name="Total 2 3 4 2 10 8" xfId="52620" xr:uid="{00000000-0005-0000-0000-00009ECE0000}"/>
    <cellStyle name="Total 2 3 4 2 10 8 2" xfId="52621" xr:uid="{00000000-0005-0000-0000-00009FCE0000}"/>
    <cellStyle name="Total 2 3 4 2 10 8 3" xfId="52622" xr:uid="{00000000-0005-0000-0000-0000A0CE0000}"/>
    <cellStyle name="Total 2 3 4 2 10 9" xfId="52623" xr:uid="{00000000-0005-0000-0000-0000A1CE0000}"/>
    <cellStyle name="Total 2 3 4 2 10 9 2" xfId="52624" xr:uid="{00000000-0005-0000-0000-0000A2CE0000}"/>
    <cellStyle name="Total 2 3 4 2 10 9 3" xfId="52625" xr:uid="{00000000-0005-0000-0000-0000A3CE0000}"/>
    <cellStyle name="Total 2 3 4 2 11" xfId="52626" xr:uid="{00000000-0005-0000-0000-0000A4CE0000}"/>
    <cellStyle name="Total 2 3 4 2 11 2" xfId="52627" xr:uid="{00000000-0005-0000-0000-0000A5CE0000}"/>
    <cellStyle name="Total 2 3 4 2 11 3" xfId="52628" xr:uid="{00000000-0005-0000-0000-0000A6CE0000}"/>
    <cellStyle name="Total 2 3 4 2 12" xfId="52629" xr:uid="{00000000-0005-0000-0000-0000A7CE0000}"/>
    <cellStyle name="Total 2 3 4 2 12 2" xfId="52630" xr:uid="{00000000-0005-0000-0000-0000A8CE0000}"/>
    <cellStyle name="Total 2 3 4 2 12 3" xfId="52631" xr:uid="{00000000-0005-0000-0000-0000A9CE0000}"/>
    <cellStyle name="Total 2 3 4 2 13" xfId="52632" xr:uid="{00000000-0005-0000-0000-0000AACE0000}"/>
    <cellStyle name="Total 2 3 4 2 13 2" xfId="52633" xr:uid="{00000000-0005-0000-0000-0000ABCE0000}"/>
    <cellStyle name="Total 2 3 4 2 13 3" xfId="52634" xr:uid="{00000000-0005-0000-0000-0000ACCE0000}"/>
    <cellStyle name="Total 2 3 4 2 14" xfId="52635" xr:uid="{00000000-0005-0000-0000-0000ADCE0000}"/>
    <cellStyle name="Total 2 3 4 2 14 2" xfId="52636" xr:uid="{00000000-0005-0000-0000-0000AECE0000}"/>
    <cellStyle name="Total 2 3 4 2 14 3" xfId="52637" xr:uid="{00000000-0005-0000-0000-0000AFCE0000}"/>
    <cellStyle name="Total 2 3 4 2 15" xfId="52638" xr:uid="{00000000-0005-0000-0000-0000B0CE0000}"/>
    <cellStyle name="Total 2 3 4 2 15 2" xfId="52639" xr:uid="{00000000-0005-0000-0000-0000B1CE0000}"/>
    <cellStyle name="Total 2 3 4 2 15 3" xfId="52640" xr:uid="{00000000-0005-0000-0000-0000B2CE0000}"/>
    <cellStyle name="Total 2 3 4 2 16" xfId="52641" xr:uid="{00000000-0005-0000-0000-0000B3CE0000}"/>
    <cellStyle name="Total 2 3 4 2 16 2" xfId="52642" xr:uid="{00000000-0005-0000-0000-0000B4CE0000}"/>
    <cellStyle name="Total 2 3 4 2 16 3" xfId="52643" xr:uid="{00000000-0005-0000-0000-0000B5CE0000}"/>
    <cellStyle name="Total 2 3 4 2 17" xfId="52644" xr:uid="{00000000-0005-0000-0000-0000B6CE0000}"/>
    <cellStyle name="Total 2 3 4 2 17 2" xfId="52645" xr:uid="{00000000-0005-0000-0000-0000B7CE0000}"/>
    <cellStyle name="Total 2 3 4 2 17 3" xfId="52646" xr:uid="{00000000-0005-0000-0000-0000B8CE0000}"/>
    <cellStyle name="Total 2 3 4 2 18" xfId="52647" xr:uid="{00000000-0005-0000-0000-0000B9CE0000}"/>
    <cellStyle name="Total 2 3 4 2 18 2" xfId="52648" xr:uid="{00000000-0005-0000-0000-0000BACE0000}"/>
    <cellStyle name="Total 2 3 4 2 18 3" xfId="52649" xr:uid="{00000000-0005-0000-0000-0000BBCE0000}"/>
    <cellStyle name="Total 2 3 4 2 19" xfId="52650" xr:uid="{00000000-0005-0000-0000-0000BCCE0000}"/>
    <cellStyle name="Total 2 3 4 2 2" xfId="52651" xr:uid="{00000000-0005-0000-0000-0000BDCE0000}"/>
    <cellStyle name="Total 2 3 4 2 2 10" xfId="52652" xr:uid="{00000000-0005-0000-0000-0000BECE0000}"/>
    <cellStyle name="Total 2 3 4 2 2 11" xfId="52653" xr:uid="{00000000-0005-0000-0000-0000BFCE0000}"/>
    <cellStyle name="Total 2 3 4 2 2 12" xfId="52654" xr:uid="{00000000-0005-0000-0000-0000C0CE0000}"/>
    <cellStyle name="Total 2 3 4 2 2 2" xfId="52655" xr:uid="{00000000-0005-0000-0000-0000C1CE0000}"/>
    <cellStyle name="Total 2 3 4 2 2 2 2" xfId="52656" xr:uid="{00000000-0005-0000-0000-0000C2CE0000}"/>
    <cellStyle name="Total 2 3 4 2 2 2 3" xfId="52657" xr:uid="{00000000-0005-0000-0000-0000C3CE0000}"/>
    <cellStyle name="Total 2 3 4 2 2 3" xfId="52658" xr:uid="{00000000-0005-0000-0000-0000C4CE0000}"/>
    <cellStyle name="Total 2 3 4 2 2 3 2" xfId="52659" xr:uid="{00000000-0005-0000-0000-0000C5CE0000}"/>
    <cellStyle name="Total 2 3 4 2 2 3 3" xfId="52660" xr:uid="{00000000-0005-0000-0000-0000C6CE0000}"/>
    <cellStyle name="Total 2 3 4 2 2 4" xfId="52661" xr:uid="{00000000-0005-0000-0000-0000C7CE0000}"/>
    <cellStyle name="Total 2 3 4 2 2 4 2" xfId="52662" xr:uid="{00000000-0005-0000-0000-0000C8CE0000}"/>
    <cellStyle name="Total 2 3 4 2 2 4 3" xfId="52663" xr:uid="{00000000-0005-0000-0000-0000C9CE0000}"/>
    <cellStyle name="Total 2 3 4 2 2 5" xfId="52664" xr:uid="{00000000-0005-0000-0000-0000CACE0000}"/>
    <cellStyle name="Total 2 3 4 2 2 5 2" xfId="52665" xr:uid="{00000000-0005-0000-0000-0000CBCE0000}"/>
    <cellStyle name="Total 2 3 4 2 2 5 3" xfId="52666" xr:uid="{00000000-0005-0000-0000-0000CCCE0000}"/>
    <cellStyle name="Total 2 3 4 2 2 6" xfId="52667" xr:uid="{00000000-0005-0000-0000-0000CDCE0000}"/>
    <cellStyle name="Total 2 3 4 2 2 6 2" xfId="52668" xr:uid="{00000000-0005-0000-0000-0000CECE0000}"/>
    <cellStyle name="Total 2 3 4 2 2 6 3" xfId="52669" xr:uid="{00000000-0005-0000-0000-0000CFCE0000}"/>
    <cellStyle name="Total 2 3 4 2 2 7" xfId="52670" xr:uid="{00000000-0005-0000-0000-0000D0CE0000}"/>
    <cellStyle name="Total 2 3 4 2 2 7 2" xfId="52671" xr:uid="{00000000-0005-0000-0000-0000D1CE0000}"/>
    <cellStyle name="Total 2 3 4 2 2 7 3" xfId="52672" xr:uid="{00000000-0005-0000-0000-0000D2CE0000}"/>
    <cellStyle name="Total 2 3 4 2 2 8" xfId="52673" xr:uid="{00000000-0005-0000-0000-0000D3CE0000}"/>
    <cellStyle name="Total 2 3 4 2 2 8 2" xfId="52674" xr:uid="{00000000-0005-0000-0000-0000D4CE0000}"/>
    <cellStyle name="Total 2 3 4 2 2 8 3" xfId="52675" xr:uid="{00000000-0005-0000-0000-0000D5CE0000}"/>
    <cellStyle name="Total 2 3 4 2 2 9" xfId="52676" xr:uid="{00000000-0005-0000-0000-0000D6CE0000}"/>
    <cellStyle name="Total 2 3 4 2 2 9 2" xfId="52677" xr:uid="{00000000-0005-0000-0000-0000D7CE0000}"/>
    <cellStyle name="Total 2 3 4 2 2 9 3" xfId="52678" xr:uid="{00000000-0005-0000-0000-0000D8CE0000}"/>
    <cellStyle name="Total 2 3 4 2 20" xfId="52679" xr:uid="{00000000-0005-0000-0000-0000D9CE0000}"/>
    <cellStyle name="Total 2 3 4 2 21" xfId="52680" xr:uid="{00000000-0005-0000-0000-0000DACE0000}"/>
    <cellStyle name="Total 2 3 4 2 3" xfId="52681" xr:uid="{00000000-0005-0000-0000-0000DBCE0000}"/>
    <cellStyle name="Total 2 3 4 2 3 10" xfId="52682" xr:uid="{00000000-0005-0000-0000-0000DCCE0000}"/>
    <cellStyle name="Total 2 3 4 2 3 11" xfId="52683" xr:uid="{00000000-0005-0000-0000-0000DDCE0000}"/>
    <cellStyle name="Total 2 3 4 2 3 12" xfId="52684" xr:uid="{00000000-0005-0000-0000-0000DECE0000}"/>
    <cellStyle name="Total 2 3 4 2 3 2" xfId="52685" xr:uid="{00000000-0005-0000-0000-0000DFCE0000}"/>
    <cellStyle name="Total 2 3 4 2 3 2 2" xfId="52686" xr:uid="{00000000-0005-0000-0000-0000E0CE0000}"/>
    <cellStyle name="Total 2 3 4 2 3 2 3" xfId="52687" xr:uid="{00000000-0005-0000-0000-0000E1CE0000}"/>
    <cellStyle name="Total 2 3 4 2 3 3" xfId="52688" xr:uid="{00000000-0005-0000-0000-0000E2CE0000}"/>
    <cellStyle name="Total 2 3 4 2 3 3 2" xfId="52689" xr:uid="{00000000-0005-0000-0000-0000E3CE0000}"/>
    <cellStyle name="Total 2 3 4 2 3 3 3" xfId="52690" xr:uid="{00000000-0005-0000-0000-0000E4CE0000}"/>
    <cellStyle name="Total 2 3 4 2 3 4" xfId="52691" xr:uid="{00000000-0005-0000-0000-0000E5CE0000}"/>
    <cellStyle name="Total 2 3 4 2 3 4 2" xfId="52692" xr:uid="{00000000-0005-0000-0000-0000E6CE0000}"/>
    <cellStyle name="Total 2 3 4 2 3 4 3" xfId="52693" xr:uid="{00000000-0005-0000-0000-0000E7CE0000}"/>
    <cellStyle name="Total 2 3 4 2 3 5" xfId="52694" xr:uid="{00000000-0005-0000-0000-0000E8CE0000}"/>
    <cellStyle name="Total 2 3 4 2 3 5 2" xfId="52695" xr:uid="{00000000-0005-0000-0000-0000E9CE0000}"/>
    <cellStyle name="Total 2 3 4 2 3 5 3" xfId="52696" xr:uid="{00000000-0005-0000-0000-0000EACE0000}"/>
    <cellStyle name="Total 2 3 4 2 3 6" xfId="52697" xr:uid="{00000000-0005-0000-0000-0000EBCE0000}"/>
    <cellStyle name="Total 2 3 4 2 3 6 2" xfId="52698" xr:uid="{00000000-0005-0000-0000-0000ECCE0000}"/>
    <cellStyle name="Total 2 3 4 2 3 6 3" xfId="52699" xr:uid="{00000000-0005-0000-0000-0000EDCE0000}"/>
    <cellStyle name="Total 2 3 4 2 3 7" xfId="52700" xr:uid="{00000000-0005-0000-0000-0000EECE0000}"/>
    <cellStyle name="Total 2 3 4 2 3 7 2" xfId="52701" xr:uid="{00000000-0005-0000-0000-0000EFCE0000}"/>
    <cellStyle name="Total 2 3 4 2 3 7 3" xfId="52702" xr:uid="{00000000-0005-0000-0000-0000F0CE0000}"/>
    <cellStyle name="Total 2 3 4 2 3 8" xfId="52703" xr:uid="{00000000-0005-0000-0000-0000F1CE0000}"/>
    <cellStyle name="Total 2 3 4 2 3 8 2" xfId="52704" xr:uid="{00000000-0005-0000-0000-0000F2CE0000}"/>
    <cellStyle name="Total 2 3 4 2 3 8 3" xfId="52705" xr:uid="{00000000-0005-0000-0000-0000F3CE0000}"/>
    <cellStyle name="Total 2 3 4 2 3 9" xfId="52706" xr:uid="{00000000-0005-0000-0000-0000F4CE0000}"/>
    <cellStyle name="Total 2 3 4 2 3 9 2" xfId="52707" xr:uid="{00000000-0005-0000-0000-0000F5CE0000}"/>
    <cellStyle name="Total 2 3 4 2 3 9 3" xfId="52708" xr:uid="{00000000-0005-0000-0000-0000F6CE0000}"/>
    <cellStyle name="Total 2 3 4 2 4" xfId="52709" xr:uid="{00000000-0005-0000-0000-0000F7CE0000}"/>
    <cellStyle name="Total 2 3 4 2 4 10" xfId="52710" xr:uid="{00000000-0005-0000-0000-0000F8CE0000}"/>
    <cellStyle name="Total 2 3 4 2 4 11" xfId="52711" xr:uid="{00000000-0005-0000-0000-0000F9CE0000}"/>
    <cellStyle name="Total 2 3 4 2 4 12" xfId="52712" xr:uid="{00000000-0005-0000-0000-0000FACE0000}"/>
    <cellStyle name="Total 2 3 4 2 4 2" xfId="52713" xr:uid="{00000000-0005-0000-0000-0000FBCE0000}"/>
    <cellStyle name="Total 2 3 4 2 4 2 2" xfId="52714" xr:uid="{00000000-0005-0000-0000-0000FCCE0000}"/>
    <cellStyle name="Total 2 3 4 2 4 2 3" xfId="52715" xr:uid="{00000000-0005-0000-0000-0000FDCE0000}"/>
    <cellStyle name="Total 2 3 4 2 4 3" xfId="52716" xr:uid="{00000000-0005-0000-0000-0000FECE0000}"/>
    <cellStyle name="Total 2 3 4 2 4 3 2" xfId="52717" xr:uid="{00000000-0005-0000-0000-0000FFCE0000}"/>
    <cellStyle name="Total 2 3 4 2 4 3 3" xfId="52718" xr:uid="{00000000-0005-0000-0000-000000CF0000}"/>
    <cellStyle name="Total 2 3 4 2 4 4" xfId="52719" xr:uid="{00000000-0005-0000-0000-000001CF0000}"/>
    <cellStyle name="Total 2 3 4 2 4 4 2" xfId="52720" xr:uid="{00000000-0005-0000-0000-000002CF0000}"/>
    <cellStyle name="Total 2 3 4 2 4 4 3" xfId="52721" xr:uid="{00000000-0005-0000-0000-000003CF0000}"/>
    <cellStyle name="Total 2 3 4 2 4 5" xfId="52722" xr:uid="{00000000-0005-0000-0000-000004CF0000}"/>
    <cellStyle name="Total 2 3 4 2 4 5 2" xfId="52723" xr:uid="{00000000-0005-0000-0000-000005CF0000}"/>
    <cellStyle name="Total 2 3 4 2 4 5 3" xfId="52724" xr:uid="{00000000-0005-0000-0000-000006CF0000}"/>
    <cellStyle name="Total 2 3 4 2 4 6" xfId="52725" xr:uid="{00000000-0005-0000-0000-000007CF0000}"/>
    <cellStyle name="Total 2 3 4 2 4 6 2" xfId="52726" xr:uid="{00000000-0005-0000-0000-000008CF0000}"/>
    <cellStyle name="Total 2 3 4 2 4 6 3" xfId="52727" xr:uid="{00000000-0005-0000-0000-000009CF0000}"/>
    <cellStyle name="Total 2 3 4 2 4 7" xfId="52728" xr:uid="{00000000-0005-0000-0000-00000ACF0000}"/>
    <cellStyle name="Total 2 3 4 2 4 7 2" xfId="52729" xr:uid="{00000000-0005-0000-0000-00000BCF0000}"/>
    <cellStyle name="Total 2 3 4 2 4 7 3" xfId="52730" xr:uid="{00000000-0005-0000-0000-00000CCF0000}"/>
    <cellStyle name="Total 2 3 4 2 4 8" xfId="52731" xr:uid="{00000000-0005-0000-0000-00000DCF0000}"/>
    <cellStyle name="Total 2 3 4 2 4 8 2" xfId="52732" xr:uid="{00000000-0005-0000-0000-00000ECF0000}"/>
    <cellStyle name="Total 2 3 4 2 4 8 3" xfId="52733" xr:uid="{00000000-0005-0000-0000-00000FCF0000}"/>
    <cellStyle name="Total 2 3 4 2 4 9" xfId="52734" xr:uid="{00000000-0005-0000-0000-000010CF0000}"/>
    <cellStyle name="Total 2 3 4 2 4 9 2" xfId="52735" xr:uid="{00000000-0005-0000-0000-000011CF0000}"/>
    <cellStyle name="Total 2 3 4 2 4 9 3" xfId="52736" xr:uid="{00000000-0005-0000-0000-000012CF0000}"/>
    <cellStyle name="Total 2 3 4 2 5" xfId="52737" xr:uid="{00000000-0005-0000-0000-000013CF0000}"/>
    <cellStyle name="Total 2 3 4 2 5 10" xfId="52738" xr:uid="{00000000-0005-0000-0000-000014CF0000}"/>
    <cellStyle name="Total 2 3 4 2 5 11" xfId="52739" xr:uid="{00000000-0005-0000-0000-000015CF0000}"/>
    <cellStyle name="Total 2 3 4 2 5 12" xfId="52740" xr:uid="{00000000-0005-0000-0000-000016CF0000}"/>
    <cellStyle name="Total 2 3 4 2 5 2" xfId="52741" xr:uid="{00000000-0005-0000-0000-000017CF0000}"/>
    <cellStyle name="Total 2 3 4 2 5 2 2" xfId="52742" xr:uid="{00000000-0005-0000-0000-000018CF0000}"/>
    <cellStyle name="Total 2 3 4 2 5 2 3" xfId="52743" xr:uid="{00000000-0005-0000-0000-000019CF0000}"/>
    <cellStyle name="Total 2 3 4 2 5 3" xfId="52744" xr:uid="{00000000-0005-0000-0000-00001ACF0000}"/>
    <cellStyle name="Total 2 3 4 2 5 3 2" xfId="52745" xr:uid="{00000000-0005-0000-0000-00001BCF0000}"/>
    <cellStyle name="Total 2 3 4 2 5 3 3" xfId="52746" xr:uid="{00000000-0005-0000-0000-00001CCF0000}"/>
    <cellStyle name="Total 2 3 4 2 5 4" xfId="52747" xr:uid="{00000000-0005-0000-0000-00001DCF0000}"/>
    <cellStyle name="Total 2 3 4 2 5 4 2" xfId="52748" xr:uid="{00000000-0005-0000-0000-00001ECF0000}"/>
    <cellStyle name="Total 2 3 4 2 5 4 3" xfId="52749" xr:uid="{00000000-0005-0000-0000-00001FCF0000}"/>
    <cellStyle name="Total 2 3 4 2 5 5" xfId="52750" xr:uid="{00000000-0005-0000-0000-000020CF0000}"/>
    <cellStyle name="Total 2 3 4 2 5 5 2" xfId="52751" xr:uid="{00000000-0005-0000-0000-000021CF0000}"/>
    <cellStyle name="Total 2 3 4 2 5 5 3" xfId="52752" xr:uid="{00000000-0005-0000-0000-000022CF0000}"/>
    <cellStyle name="Total 2 3 4 2 5 6" xfId="52753" xr:uid="{00000000-0005-0000-0000-000023CF0000}"/>
    <cellStyle name="Total 2 3 4 2 5 6 2" xfId="52754" xr:uid="{00000000-0005-0000-0000-000024CF0000}"/>
    <cellStyle name="Total 2 3 4 2 5 6 3" xfId="52755" xr:uid="{00000000-0005-0000-0000-000025CF0000}"/>
    <cellStyle name="Total 2 3 4 2 5 7" xfId="52756" xr:uid="{00000000-0005-0000-0000-000026CF0000}"/>
    <cellStyle name="Total 2 3 4 2 5 7 2" xfId="52757" xr:uid="{00000000-0005-0000-0000-000027CF0000}"/>
    <cellStyle name="Total 2 3 4 2 5 7 3" xfId="52758" xr:uid="{00000000-0005-0000-0000-000028CF0000}"/>
    <cellStyle name="Total 2 3 4 2 5 8" xfId="52759" xr:uid="{00000000-0005-0000-0000-000029CF0000}"/>
    <cellStyle name="Total 2 3 4 2 5 8 2" xfId="52760" xr:uid="{00000000-0005-0000-0000-00002ACF0000}"/>
    <cellStyle name="Total 2 3 4 2 5 8 3" xfId="52761" xr:uid="{00000000-0005-0000-0000-00002BCF0000}"/>
    <cellStyle name="Total 2 3 4 2 5 9" xfId="52762" xr:uid="{00000000-0005-0000-0000-00002CCF0000}"/>
    <cellStyle name="Total 2 3 4 2 5 9 2" xfId="52763" xr:uid="{00000000-0005-0000-0000-00002DCF0000}"/>
    <cellStyle name="Total 2 3 4 2 5 9 3" xfId="52764" xr:uid="{00000000-0005-0000-0000-00002ECF0000}"/>
    <cellStyle name="Total 2 3 4 2 6" xfId="52765" xr:uid="{00000000-0005-0000-0000-00002FCF0000}"/>
    <cellStyle name="Total 2 3 4 2 6 10" xfId="52766" xr:uid="{00000000-0005-0000-0000-000030CF0000}"/>
    <cellStyle name="Total 2 3 4 2 6 11" xfId="52767" xr:uid="{00000000-0005-0000-0000-000031CF0000}"/>
    <cellStyle name="Total 2 3 4 2 6 12" xfId="52768" xr:uid="{00000000-0005-0000-0000-000032CF0000}"/>
    <cellStyle name="Total 2 3 4 2 6 2" xfId="52769" xr:uid="{00000000-0005-0000-0000-000033CF0000}"/>
    <cellStyle name="Total 2 3 4 2 6 2 2" xfId="52770" xr:uid="{00000000-0005-0000-0000-000034CF0000}"/>
    <cellStyle name="Total 2 3 4 2 6 2 3" xfId="52771" xr:uid="{00000000-0005-0000-0000-000035CF0000}"/>
    <cellStyle name="Total 2 3 4 2 6 3" xfId="52772" xr:uid="{00000000-0005-0000-0000-000036CF0000}"/>
    <cellStyle name="Total 2 3 4 2 6 3 2" xfId="52773" xr:uid="{00000000-0005-0000-0000-000037CF0000}"/>
    <cellStyle name="Total 2 3 4 2 6 3 3" xfId="52774" xr:uid="{00000000-0005-0000-0000-000038CF0000}"/>
    <cellStyle name="Total 2 3 4 2 6 4" xfId="52775" xr:uid="{00000000-0005-0000-0000-000039CF0000}"/>
    <cellStyle name="Total 2 3 4 2 6 4 2" xfId="52776" xr:uid="{00000000-0005-0000-0000-00003ACF0000}"/>
    <cellStyle name="Total 2 3 4 2 6 4 3" xfId="52777" xr:uid="{00000000-0005-0000-0000-00003BCF0000}"/>
    <cellStyle name="Total 2 3 4 2 6 5" xfId="52778" xr:uid="{00000000-0005-0000-0000-00003CCF0000}"/>
    <cellStyle name="Total 2 3 4 2 6 5 2" xfId="52779" xr:uid="{00000000-0005-0000-0000-00003DCF0000}"/>
    <cellStyle name="Total 2 3 4 2 6 5 3" xfId="52780" xr:uid="{00000000-0005-0000-0000-00003ECF0000}"/>
    <cellStyle name="Total 2 3 4 2 6 6" xfId="52781" xr:uid="{00000000-0005-0000-0000-00003FCF0000}"/>
    <cellStyle name="Total 2 3 4 2 6 6 2" xfId="52782" xr:uid="{00000000-0005-0000-0000-000040CF0000}"/>
    <cellStyle name="Total 2 3 4 2 6 6 3" xfId="52783" xr:uid="{00000000-0005-0000-0000-000041CF0000}"/>
    <cellStyle name="Total 2 3 4 2 6 7" xfId="52784" xr:uid="{00000000-0005-0000-0000-000042CF0000}"/>
    <cellStyle name="Total 2 3 4 2 6 7 2" xfId="52785" xr:uid="{00000000-0005-0000-0000-000043CF0000}"/>
    <cellStyle name="Total 2 3 4 2 6 7 3" xfId="52786" xr:uid="{00000000-0005-0000-0000-000044CF0000}"/>
    <cellStyle name="Total 2 3 4 2 6 8" xfId="52787" xr:uid="{00000000-0005-0000-0000-000045CF0000}"/>
    <cellStyle name="Total 2 3 4 2 6 8 2" xfId="52788" xr:uid="{00000000-0005-0000-0000-000046CF0000}"/>
    <cellStyle name="Total 2 3 4 2 6 8 3" xfId="52789" xr:uid="{00000000-0005-0000-0000-000047CF0000}"/>
    <cellStyle name="Total 2 3 4 2 6 9" xfId="52790" xr:uid="{00000000-0005-0000-0000-000048CF0000}"/>
    <cellStyle name="Total 2 3 4 2 6 9 2" xfId="52791" xr:uid="{00000000-0005-0000-0000-000049CF0000}"/>
    <cellStyle name="Total 2 3 4 2 6 9 3" xfId="52792" xr:uid="{00000000-0005-0000-0000-00004ACF0000}"/>
    <cellStyle name="Total 2 3 4 2 7" xfId="52793" xr:uid="{00000000-0005-0000-0000-00004BCF0000}"/>
    <cellStyle name="Total 2 3 4 2 7 10" xfId="52794" xr:uid="{00000000-0005-0000-0000-00004CCF0000}"/>
    <cellStyle name="Total 2 3 4 2 7 11" xfId="52795" xr:uid="{00000000-0005-0000-0000-00004DCF0000}"/>
    <cellStyle name="Total 2 3 4 2 7 12" xfId="52796" xr:uid="{00000000-0005-0000-0000-00004ECF0000}"/>
    <cellStyle name="Total 2 3 4 2 7 2" xfId="52797" xr:uid="{00000000-0005-0000-0000-00004FCF0000}"/>
    <cellStyle name="Total 2 3 4 2 7 2 2" xfId="52798" xr:uid="{00000000-0005-0000-0000-000050CF0000}"/>
    <cellStyle name="Total 2 3 4 2 7 2 3" xfId="52799" xr:uid="{00000000-0005-0000-0000-000051CF0000}"/>
    <cellStyle name="Total 2 3 4 2 7 3" xfId="52800" xr:uid="{00000000-0005-0000-0000-000052CF0000}"/>
    <cellStyle name="Total 2 3 4 2 7 3 2" xfId="52801" xr:uid="{00000000-0005-0000-0000-000053CF0000}"/>
    <cellStyle name="Total 2 3 4 2 7 3 3" xfId="52802" xr:uid="{00000000-0005-0000-0000-000054CF0000}"/>
    <cellStyle name="Total 2 3 4 2 7 4" xfId="52803" xr:uid="{00000000-0005-0000-0000-000055CF0000}"/>
    <cellStyle name="Total 2 3 4 2 7 4 2" xfId="52804" xr:uid="{00000000-0005-0000-0000-000056CF0000}"/>
    <cellStyle name="Total 2 3 4 2 7 4 3" xfId="52805" xr:uid="{00000000-0005-0000-0000-000057CF0000}"/>
    <cellStyle name="Total 2 3 4 2 7 5" xfId="52806" xr:uid="{00000000-0005-0000-0000-000058CF0000}"/>
    <cellStyle name="Total 2 3 4 2 7 5 2" xfId="52807" xr:uid="{00000000-0005-0000-0000-000059CF0000}"/>
    <cellStyle name="Total 2 3 4 2 7 5 3" xfId="52808" xr:uid="{00000000-0005-0000-0000-00005ACF0000}"/>
    <cellStyle name="Total 2 3 4 2 7 6" xfId="52809" xr:uid="{00000000-0005-0000-0000-00005BCF0000}"/>
    <cellStyle name="Total 2 3 4 2 7 6 2" xfId="52810" xr:uid="{00000000-0005-0000-0000-00005CCF0000}"/>
    <cellStyle name="Total 2 3 4 2 7 6 3" xfId="52811" xr:uid="{00000000-0005-0000-0000-00005DCF0000}"/>
    <cellStyle name="Total 2 3 4 2 7 7" xfId="52812" xr:uid="{00000000-0005-0000-0000-00005ECF0000}"/>
    <cellStyle name="Total 2 3 4 2 7 7 2" xfId="52813" xr:uid="{00000000-0005-0000-0000-00005FCF0000}"/>
    <cellStyle name="Total 2 3 4 2 7 7 3" xfId="52814" xr:uid="{00000000-0005-0000-0000-000060CF0000}"/>
    <cellStyle name="Total 2 3 4 2 7 8" xfId="52815" xr:uid="{00000000-0005-0000-0000-000061CF0000}"/>
    <cellStyle name="Total 2 3 4 2 7 8 2" xfId="52816" xr:uid="{00000000-0005-0000-0000-000062CF0000}"/>
    <cellStyle name="Total 2 3 4 2 7 8 3" xfId="52817" xr:uid="{00000000-0005-0000-0000-000063CF0000}"/>
    <cellStyle name="Total 2 3 4 2 7 9" xfId="52818" xr:uid="{00000000-0005-0000-0000-000064CF0000}"/>
    <cellStyle name="Total 2 3 4 2 7 9 2" xfId="52819" xr:uid="{00000000-0005-0000-0000-000065CF0000}"/>
    <cellStyle name="Total 2 3 4 2 7 9 3" xfId="52820" xr:uid="{00000000-0005-0000-0000-000066CF0000}"/>
    <cellStyle name="Total 2 3 4 2 8" xfId="52821" xr:uid="{00000000-0005-0000-0000-000067CF0000}"/>
    <cellStyle name="Total 2 3 4 2 8 10" xfId="52822" xr:uid="{00000000-0005-0000-0000-000068CF0000}"/>
    <cellStyle name="Total 2 3 4 2 8 11" xfId="52823" xr:uid="{00000000-0005-0000-0000-000069CF0000}"/>
    <cellStyle name="Total 2 3 4 2 8 12" xfId="52824" xr:uid="{00000000-0005-0000-0000-00006ACF0000}"/>
    <cellStyle name="Total 2 3 4 2 8 2" xfId="52825" xr:uid="{00000000-0005-0000-0000-00006BCF0000}"/>
    <cellStyle name="Total 2 3 4 2 8 2 2" xfId="52826" xr:uid="{00000000-0005-0000-0000-00006CCF0000}"/>
    <cellStyle name="Total 2 3 4 2 8 2 3" xfId="52827" xr:uid="{00000000-0005-0000-0000-00006DCF0000}"/>
    <cellStyle name="Total 2 3 4 2 8 3" xfId="52828" xr:uid="{00000000-0005-0000-0000-00006ECF0000}"/>
    <cellStyle name="Total 2 3 4 2 8 3 2" xfId="52829" xr:uid="{00000000-0005-0000-0000-00006FCF0000}"/>
    <cellStyle name="Total 2 3 4 2 8 3 3" xfId="52830" xr:uid="{00000000-0005-0000-0000-000070CF0000}"/>
    <cellStyle name="Total 2 3 4 2 8 4" xfId="52831" xr:uid="{00000000-0005-0000-0000-000071CF0000}"/>
    <cellStyle name="Total 2 3 4 2 8 4 2" xfId="52832" xr:uid="{00000000-0005-0000-0000-000072CF0000}"/>
    <cellStyle name="Total 2 3 4 2 8 4 3" xfId="52833" xr:uid="{00000000-0005-0000-0000-000073CF0000}"/>
    <cellStyle name="Total 2 3 4 2 8 5" xfId="52834" xr:uid="{00000000-0005-0000-0000-000074CF0000}"/>
    <cellStyle name="Total 2 3 4 2 8 5 2" xfId="52835" xr:uid="{00000000-0005-0000-0000-000075CF0000}"/>
    <cellStyle name="Total 2 3 4 2 8 5 3" xfId="52836" xr:uid="{00000000-0005-0000-0000-000076CF0000}"/>
    <cellStyle name="Total 2 3 4 2 8 6" xfId="52837" xr:uid="{00000000-0005-0000-0000-000077CF0000}"/>
    <cellStyle name="Total 2 3 4 2 8 6 2" xfId="52838" xr:uid="{00000000-0005-0000-0000-000078CF0000}"/>
    <cellStyle name="Total 2 3 4 2 8 6 3" xfId="52839" xr:uid="{00000000-0005-0000-0000-000079CF0000}"/>
    <cellStyle name="Total 2 3 4 2 8 7" xfId="52840" xr:uid="{00000000-0005-0000-0000-00007ACF0000}"/>
    <cellStyle name="Total 2 3 4 2 8 7 2" xfId="52841" xr:uid="{00000000-0005-0000-0000-00007BCF0000}"/>
    <cellStyle name="Total 2 3 4 2 8 7 3" xfId="52842" xr:uid="{00000000-0005-0000-0000-00007CCF0000}"/>
    <cellStyle name="Total 2 3 4 2 8 8" xfId="52843" xr:uid="{00000000-0005-0000-0000-00007DCF0000}"/>
    <cellStyle name="Total 2 3 4 2 8 8 2" xfId="52844" xr:uid="{00000000-0005-0000-0000-00007ECF0000}"/>
    <cellStyle name="Total 2 3 4 2 8 8 3" xfId="52845" xr:uid="{00000000-0005-0000-0000-00007FCF0000}"/>
    <cellStyle name="Total 2 3 4 2 8 9" xfId="52846" xr:uid="{00000000-0005-0000-0000-000080CF0000}"/>
    <cellStyle name="Total 2 3 4 2 8 9 2" xfId="52847" xr:uid="{00000000-0005-0000-0000-000081CF0000}"/>
    <cellStyle name="Total 2 3 4 2 8 9 3" xfId="52848" xr:uid="{00000000-0005-0000-0000-000082CF0000}"/>
    <cellStyle name="Total 2 3 4 2 9" xfId="52849" xr:uid="{00000000-0005-0000-0000-000083CF0000}"/>
    <cellStyle name="Total 2 3 4 2 9 10" xfId="52850" xr:uid="{00000000-0005-0000-0000-000084CF0000}"/>
    <cellStyle name="Total 2 3 4 2 9 11" xfId="52851" xr:uid="{00000000-0005-0000-0000-000085CF0000}"/>
    <cellStyle name="Total 2 3 4 2 9 12" xfId="52852" xr:uid="{00000000-0005-0000-0000-000086CF0000}"/>
    <cellStyle name="Total 2 3 4 2 9 2" xfId="52853" xr:uid="{00000000-0005-0000-0000-000087CF0000}"/>
    <cellStyle name="Total 2 3 4 2 9 2 2" xfId="52854" xr:uid="{00000000-0005-0000-0000-000088CF0000}"/>
    <cellStyle name="Total 2 3 4 2 9 2 3" xfId="52855" xr:uid="{00000000-0005-0000-0000-000089CF0000}"/>
    <cellStyle name="Total 2 3 4 2 9 3" xfId="52856" xr:uid="{00000000-0005-0000-0000-00008ACF0000}"/>
    <cellStyle name="Total 2 3 4 2 9 3 2" xfId="52857" xr:uid="{00000000-0005-0000-0000-00008BCF0000}"/>
    <cellStyle name="Total 2 3 4 2 9 3 3" xfId="52858" xr:uid="{00000000-0005-0000-0000-00008CCF0000}"/>
    <cellStyle name="Total 2 3 4 2 9 4" xfId="52859" xr:uid="{00000000-0005-0000-0000-00008DCF0000}"/>
    <cellStyle name="Total 2 3 4 2 9 4 2" xfId="52860" xr:uid="{00000000-0005-0000-0000-00008ECF0000}"/>
    <cellStyle name="Total 2 3 4 2 9 4 3" xfId="52861" xr:uid="{00000000-0005-0000-0000-00008FCF0000}"/>
    <cellStyle name="Total 2 3 4 2 9 5" xfId="52862" xr:uid="{00000000-0005-0000-0000-000090CF0000}"/>
    <cellStyle name="Total 2 3 4 2 9 5 2" xfId="52863" xr:uid="{00000000-0005-0000-0000-000091CF0000}"/>
    <cellStyle name="Total 2 3 4 2 9 5 3" xfId="52864" xr:uid="{00000000-0005-0000-0000-000092CF0000}"/>
    <cellStyle name="Total 2 3 4 2 9 6" xfId="52865" xr:uid="{00000000-0005-0000-0000-000093CF0000}"/>
    <cellStyle name="Total 2 3 4 2 9 6 2" xfId="52866" xr:uid="{00000000-0005-0000-0000-000094CF0000}"/>
    <cellStyle name="Total 2 3 4 2 9 6 3" xfId="52867" xr:uid="{00000000-0005-0000-0000-000095CF0000}"/>
    <cellStyle name="Total 2 3 4 2 9 7" xfId="52868" xr:uid="{00000000-0005-0000-0000-000096CF0000}"/>
    <cellStyle name="Total 2 3 4 2 9 7 2" xfId="52869" xr:uid="{00000000-0005-0000-0000-000097CF0000}"/>
    <cellStyle name="Total 2 3 4 2 9 7 3" xfId="52870" xr:uid="{00000000-0005-0000-0000-000098CF0000}"/>
    <cellStyle name="Total 2 3 4 2 9 8" xfId="52871" xr:uid="{00000000-0005-0000-0000-000099CF0000}"/>
    <cellStyle name="Total 2 3 4 2 9 8 2" xfId="52872" xr:uid="{00000000-0005-0000-0000-00009ACF0000}"/>
    <cellStyle name="Total 2 3 4 2 9 8 3" xfId="52873" xr:uid="{00000000-0005-0000-0000-00009BCF0000}"/>
    <cellStyle name="Total 2 3 4 2 9 9" xfId="52874" xr:uid="{00000000-0005-0000-0000-00009CCF0000}"/>
    <cellStyle name="Total 2 3 4 2 9 9 2" xfId="52875" xr:uid="{00000000-0005-0000-0000-00009DCF0000}"/>
    <cellStyle name="Total 2 3 4 2 9 9 3" xfId="52876" xr:uid="{00000000-0005-0000-0000-00009ECF0000}"/>
    <cellStyle name="Total 2 3 4 3" xfId="52877" xr:uid="{00000000-0005-0000-0000-00009FCF0000}"/>
    <cellStyle name="Total 2 3 4 3 10" xfId="52878" xr:uid="{00000000-0005-0000-0000-0000A0CF0000}"/>
    <cellStyle name="Total 2 3 4 3 11" xfId="52879" xr:uid="{00000000-0005-0000-0000-0000A1CF0000}"/>
    <cellStyle name="Total 2 3 4 3 12" xfId="52880" xr:uid="{00000000-0005-0000-0000-0000A2CF0000}"/>
    <cellStyle name="Total 2 3 4 3 2" xfId="52881" xr:uid="{00000000-0005-0000-0000-0000A3CF0000}"/>
    <cellStyle name="Total 2 3 4 3 2 2" xfId="52882" xr:uid="{00000000-0005-0000-0000-0000A4CF0000}"/>
    <cellStyle name="Total 2 3 4 3 2 3" xfId="52883" xr:uid="{00000000-0005-0000-0000-0000A5CF0000}"/>
    <cellStyle name="Total 2 3 4 3 3" xfId="52884" xr:uid="{00000000-0005-0000-0000-0000A6CF0000}"/>
    <cellStyle name="Total 2 3 4 3 3 2" xfId="52885" xr:uid="{00000000-0005-0000-0000-0000A7CF0000}"/>
    <cellStyle name="Total 2 3 4 3 3 3" xfId="52886" xr:uid="{00000000-0005-0000-0000-0000A8CF0000}"/>
    <cellStyle name="Total 2 3 4 3 4" xfId="52887" xr:uid="{00000000-0005-0000-0000-0000A9CF0000}"/>
    <cellStyle name="Total 2 3 4 3 4 2" xfId="52888" xr:uid="{00000000-0005-0000-0000-0000AACF0000}"/>
    <cellStyle name="Total 2 3 4 3 4 3" xfId="52889" xr:uid="{00000000-0005-0000-0000-0000ABCF0000}"/>
    <cellStyle name="Total 2 3 4 3 5" xfId="52890" xr:uid="{00000000-0005-0000-0000-0000ACCF0000}"/>
    <cellStyle name="Total 2 3 4 3 5 2" xfId="52891" xr:uid="{00000000-0005-0000-0000-0000ADCF0000}"/>
    <cellStyle name="Total 2 3 4 3 5 3" xfId="52892" xr:uid="{00000000-0005-0000-0000-0000AECF0000}"/>
    <cellStyle name="Total 2 3 4 3 6" xfId="52893" xr:uid="{00000000-0005-0000-0000-0000AFCF0000}"/>
    <cellStyle name="Total 2 3 4 3 6 2" xfId="52894" xr:uid="{00000000-0005-0000-0000-0000B0CF0000}"/>
    <cellStyle name="Total 2 3 4 3 6 3" xfId="52895" xr:uid="{00000000-0005-0000-0000-0000B1CF0000}"/>
    <cellStyle name="Total 2 3 4 3 7" xfId="52896" xr:uid="{00000000-0005-0000-0000-0000B2CF0000}"/>
    <cellStyle name="Total 2 3 4 3 7 2" xfId="52897" xr:uid="{00000000-0005-0000-0000-0000B3CF0000}"/>
    <cellStyle name="Total 2 3 4 3 7 3" xfId="52898" xr:uid="{00000000-0005-0000-0000-0000B4CF0000}"/>
    <cellStyle name="Total 2 3 4 3 8" xfId="52899" xr:uid="{00000000-0005-0000-0000-0000B5CF0000}"/>
    <cellStyle name="Total 2 3 4 3 8 2" xfId="52900" xr:uid="{00000000-0005-0000-0000-0000B6CF0000}"/>
    <cellStyle name="Total 2 3 4 3 8 3" xfId="52901" xr:uid="{00000000-0005-0000-0000-0000B7CF0000}"/>
    <cellStyle name="Total 2 3 4 3 9" xfId="52902" xr:uid="{00000000-0005-0000-0000-0000B8CF0000}"/>
    <cellStyle name="Total 2 3 4 3 9 2" xfId="52903" xr:uid="{00000000-0005-0000-0000-0000B9CF0000}"/>
    <cellStyle name="Total 2 3 4 3 9 3" xfId="52904" xr:uid="{00000000-0005-0000-0000-0000BACF0000}"/>
    <cellStyle name="Total 2 3 4 4" xfId="52905" xr:uid="{00000000-0005-0000-0000-0000BBCF0000}"/>
    <cellStyle name="Total 2 3 4 4 10" xfId="52906" xr:uid="{00000000-0005-0000-0000-0000BCCF0000}"/>
    <cellStyle name="Total 2 3 4 4 11" xfId="52907" xr:uid="{00000000-0005-0000-0000-0000BDCF0000}"/>
    <cellStyle name="Total 2 3 4 4 12" xfId="52908" xr:uid="{00000000-0005-0000-0000-0000BECF0000}"/>
    <cellStyle name="Total 2 3 4 4 2" xfId="52909" xr:uid="{00000000-0005-0000-0000-0000BFCF0000}"/>
    <cellStyle name="Total 2 3 4 4 2 2" xfId="52910" xr:uid="{00000000-0005-0000-0000-0000C0CF0000}"/>
    <cellStyle name="Total 2 3 4 4 2 3" xfId="52911" xr:uid="{00000000-0005-0000-0000-0000C1CF0000}"/>
    <cellStyle name="Total 2 3 4 4 3" xfId="52912" xr:uid="{00000000-0005-0000-0000-0000C2CF0000}"/>
    <cellStyle name="Total 2 3 4 4 3 2" xfId="52913" xr:uid="{00000000-0005-0000-0000-0000C3CF0000}"/>
    <cellStyle name="Total 2 3 4 4 3 3" xfId="52914" xr:uid="{00000000-0005-0000-0000-0000C4CF0000}"/>
    <cellStyle name="Total 2 3 4 4 4" xfId="52915" xr:uid="{00000000-0005-0000-0000-0000C5CF0000}"/>
    <cellStyle name="Total 2 3 4 4 4 2" xfId="52916" xr:uid="{00000000-0005-0000-0000-0000C6CF0000}"/>
    <cellStyle name="Total 2 3 4 4 4 3" xfId="52917" xr:uid="{00000000-0005-0000-0000-0000C7CF0000}"/>
    <cellStyle name="Total 2 3 4 4 5" xfId="52918" xr:uid="{00000000-0005-0000-0000-0000C8CF0000}"/>
    <cellStyle name="Total 2 3 4 4 5 2" xfId="52919" xr:uid="{00000000-0005-0000-0000-0000C9CF0000}"/>
    <cellStyle name="Total 2 3 4 4 5 3" xfId="52920" xr:uid="{00000000-0005-0000-0000-0000CACF0000}"/>
    <cellStyle name="Total 2 3 4 4 6" xfId="52921" xr:uid="{00000000-0005-0000-0000-0000CBCF0000}"/>
    <cellStyle name="Total 2 3 4 4 6 2" xfId="52922" xr:uid="{00000000-0005-0000-0000-0000CCCF0000}"/>
    <cellStyle name="Total 2 3 4 4 6 3" xfId="52923" xr:uid="{00000000-0005-0000-0000-0000CDCF0000}"/>
    <cellStyle name="Total 2 3 4 4 7" xfId="52924" xr:uid="{00000000-0005-0000-0000-0000CECF0000}"/>
    <cellStyle name="Total 2 3 4 4 7 2" xfId="52925" xr:uid="{00000000-0005-0000-0000-0000CFCF0000}"/>
    <cellStyle name="Total 2 3 4 4 7 3" xfId="52926" xr:uid="{00000000-0005-0000-0000-0000D0CF0000}"/>
    <cellStyle name="Total 2 3 4 4 8" xfId="52927" xr:uid="{00000000-0005-0000-0000-0000D1CF0000}"/>
    <cellStyle name="Total 2 3 4 4 8 2" xfId="52928" xr:uid="{00000000-0005-0000-0000-0000D2CF0000}"/>
    <cellStyle name="Total 2 3 4 4 8 3" xfId="52929" xr:uid="{00000000-0005-0000-0000-0000D3CF0000}"/>
    <cellStyle name="Total 2 3 4 4 9" xfId="52930" xr:uid="{00000000-0005-0000-0000-0000D4CF0000}"/>
    <cellStyle name="Total 2 3 4 4 9 2" xfId="52931" xr:uid="{00000000-0005-0000-0000-0000D5CF0000}"/>
    <cellStyle name="Total 2 3 4 4 9 3" xfId="52932" xr:uid="{00000000-0005-0000-0000-0000D6CF0000}"/>
    <cellStyle name="Total 2 3 4 5" xfId="52933" xr:uid="{00000000-0005-0000-0000-0000D7CF0000}"/>
    <cellStyle name="Total 2 3 4 5 10" xfId="52934" xr:uid="{00000000-0005-0000-0000-0000D8CF0000}"/>
    <cellStyle name="Total 2 3 4 5 11" xfId="52935" xr:uid="{00000000-0005-0000-0000-0000D9CF0000}"/>
    <cellStyle name="Total 2 3 4 5 12" xfId="52936" xr:uid="{00000000-0005-0000-0000-0000DACF0000}"/>
    <cellStyle name="Total 2 3 4 5 2" xfId="52937" xr:uid="{00000000-0005-0000-0000-0000DBCF0000}"/>
    <cellStyle name="Total 2 3 4 5 2 2" xfId="52938" xr:uid="{00000000-0005-0000-0000-0000DCCF0000}"/>
    <cellStyle name="Total 2 3 4 5 2 3" xfId="52939" xr:uid="{00000000-0005-0000-0000-0000DDCF0000}"/>
    <cellStyle name="Total 2 3 4 5 3" xfId="52940" xr:uid="{00000000-0005-0000-0000-0000DECF0000}"/>
    <cellStyle name="Total 2 3 4 5 3 2" xfId="52941" xr:uid="{00000000-0005-0000-0000-0000DFCF0000}"/>
    <cellStyle name="Total 2 3 4 5 3 3" xfId="52942" xr:uid="{00000000-0005-0000-0000-0000E0CF0000}"/>
    <cellStyle name="Total 2 3 4 5 4" xfId="52943" xr:uid="{00000000-0005-0000-0000-0000E1CF0000}"/>
    <cellStyle name="Total 2 3 4 5 4 2" xfId="52944" xr:uid="{00000000-0005-0000-0000-0000E2CF0000}"/>
    <cellStyle name="Total 2 3 4 5 4 3" xfId="52945" xr:uid="{00000000-0005-0000-0000-0000E3CF0000}"/>
    <cellStyle name="Total 2 3 4 5 5" xfId="52946" xr:uid="{00000000-0005-0000-0000-0000E4CF0000}"/>
    <cellStyle name="Total 2 3 4 5 5 2" xfId="52947" xr:uid="{00000000-0005-0000-0000-0000E5CF0000}"/>
    <cellStyle name="Total 2 3 4 5 5 3" xfId="52948" xr:uid="{00000000-0005-0000-0000-0000E6CF0000}"/>
    <cellStyle name="Total 2 3 4 5 6" xfId="52949" xr:uid="{00000000-0005-0000-0000-0000E7CF0000}"/>
    <cellStyle name="Total 2 3 4 5 6 2" xfId="52950" xr:uid="{00000000-0005-0000-0000-0000E8CF0000}"/>
    <cellStyle name="Total 2 3 4 5 6 3" xfId="52951" xr:uid="{00000000-0005-0000-0000-0000E9CF0000}"/>
    <cellStyle name="Total 2 3 4 5 7" xfId="52952" xr:uid="{00000000-0005-0000-0000-0000EACF0000}"/>
    <cellStyle name="Total 2 3 4 5 7 2" xfId="52953" xr:uid="{00000000-0005-0000-0000-0000EBCF0000}"/>
    <cellStyle name="Total 2 3 4 5 7 3" xfId="52954" xr:uid="{00000000-0005-0000-0000-0000ECCF0000}"/>
    <cellStyle name="Total 2 3 4 5 8" xfId="52955" xr:uid="{00000000-0005-0000-0000-0000EDCF0000}"/>
    <cellStyle name="Total 2 3 4 5 8 2" xfId="52956" xr:uid="{00000000-0005-0000-0000-0000EECF0000}"/>
    <cellStyle name="Total 2 3 4 5 8 3" xfId="52957" xr:uid="{00000000-0005-0000-0000-0000EFCF0000}"/>
    <cellStyle name="Total 2 3 4 5 9" xfId="52958" xr:uid="{00000000-0005-0000-0000-0000F0CF0000}"/>
    <cellStyle name="Total 2 3 4 5 9 2" xfId="52959" xr:uid="{00000000-0005-0000-0000-0000F1CF0000}"/>
    <cellStyle name="Total 2 3 4 5 9 3" xfId="52960" xr:uid="{00000000-0005-0000-0000-0000F2CF0000}"/>
    <cellStyle name="Total 2 3 4 6" xfId="52961" xr:uid="{00000000-0005-0000-0000-0000F3CF0000}"/>
    <cellStyle name="Total 2 3 4 6 2" xfId="52962" xr:uid="{00000000-0005-0000-0000-0000F4CF0000}"/>
    <cellStyle name="Total 2 3 4 6 3" xfId="52963" xr:uid="{00000000-0005-0000-0000-0000F5CF0000}"/>
    <cellStyle name="Total 2 3 4 7" xfId="52964" xr:uid="{00000000-0005-0000-0000-0000F6CF0000}"/>
    <cellStyle name="Total 2 3 4 7 2" xfId="52965" xr:uid="{00000000-0005-0000-0000-0000F7CF0000}"/>
    <cellStyle name="Total 2 3 4 7 3" xfId="52966" xr:uid="{00000000-0005-0000-0000-0000F8CF0000}"/>
    <cellStyle name="Total 2 3 4 8" xfId="58234" xr:uid="{00000000-0005-0000-0000-0000F9CF0000}"/>
    <cellStyle name="Total 2 3 5" xfId="52967" xr:uid="{00000000-0005-0000-0000-0000FACF0000}"/>
    <cellStyle name="Total 2 3 5 10" xfId="52968" xr:uid="{00000000-0005-0000-0000-0000FBCF0000}"/>
    <cellStyle name="Total 2 3 5 10 10" xfId="52969" xr:uid="{00000000-0005-0000-0000-0000FCCF0000}"/>
    <cellStyle name="Total 2 3 5 10 11" xfId="52970" xr:uid="{00000000-0005-0000-0000-0000FDCF0000}"/>
    <cellStyle name="Total 2 3 5 10 12" xfId="52971" xr:uid="{00000000-0005-0000-0000-0000FECF0000}"/>
    <cellStyle name="Total 2 3 5 10 2" xfId="52972" xr:uid="{00000000-0005-0000-0000-0000FFCF0000}"/>
    <cellStyle name="Total 2 3 5 10 2 2" xfId="52973" xr:uid="{00000000-0005-0000-0000-000000D00000}"/>
    <cellStyle name="Total 2 3 5 10 2 3" xfId="52974" xr:uid="{00000000-0005-0000-0000-000001D00000}"/>
    <cellStyle name="Total 2 3 5 10 3" xfId="52975" xr:uid="{00000000-0005-0000-0000-000002D00000}"/>
    <cellStyle name="Total 2 3 5 10 3 2" xfId="52976" xr:uid="{00000000-0005-0000-0000-000003D00000}"/>
    <cellStyle name="Total 2 3 5 10 3 3" xfId="52977" xr:uid="{00000000-0005-0000-0000-000004D00000}"/>
    <cellStyle name="Total 2 3 5 10 4" xfId="52978" xr:uid="{00000000-0005-0000-0000-000005D00000}"/>
    <cellStyle name="Total 2 3 5 10 4 2" xfId="52979" xr:uid="{00000000-0005-0000-0000-000006D00000}"/>
    <cellStyle name="Total 2 3 5 10 4 3" xfId="52980" xr:uid="{00000000-0005-0000-0000-000007D00000}"/>
    <cellStyle name="Total 2 3 5 10 5" xfId="52981" xr:uid="{00000000-0005-0000-0000-000008D00000}"/>
    <cellStyle name="Total 2 3 5 10 5 2" xfId="52982" xr:uid="{00000000-0005-0000-0000-000009D00000}"/>
    <cellStyle name="Total 2 3 5 10 5 3" xfId="52983" xr:uid="{00000000-0005-0000-0000-00000AD00000}"/>
    <cellStyle name="Total 2 3 5 10 6" xfId="52984" xr:uid="{00000000-0005-0000-0000-00000BD00000}"/>
    <cellStyle name="Total 2 3 5 10 6 2" xfId="52985" xr:uid="{00000000-0005-0000-0000-00000CD00000}"/>
    <cellStyle name="Total 2 3 5 10 6 3" xfId="52986" xr:uid="{00000000-0005-0000-0000-00000DD00000}"/>
    <cellStyle name="Total 2 3 5 10 7" xfId="52987" xr:uid="{00000000-0005-0000-0000-00000ED00000}"/>
    <cellStyle name="Total 2 3 5 10 7 2" xfId="52988" xr:uid="{00000000-0005-0000-0000-00000FD00000}"/>
    <cellStyle name="Total 2 3 5 10 7 3" xfId="52989" xr:uid="{00000000-0005-0000-0000-000010D00000}"/>
    <cellStyle name="Total 2 3 5 10 8" xfId="52990" xr:uid="{00000000-0005-0000-0000-000011D00000}"/>
    <cellStyle name="Total 2 3 5 10 8 2" xfId="52991" xr:uid="{00000000-0005-0000-0000-000012D00000}"/>
    <cellStyle name="Total 2 3 5 10 8 3" xfId="52992" xr:uid="{00000000-0005-0000-0000-000013D00000}"/>
    <cellStyle name="Total 2 3 5 10 9" xfId="52993" xr:uid="{00000000-0005-0000-0000-000014D00000}"/>
    <cellStyle name="Total 2 3 5 10 9 2" xfId="52994" xr:uid="{00000000-0005-0000-0000-000015D00000}"/>
    <cellStyle name="Total 2 3 5 10 9 3" xfId="52995" xr:uid="{00000000-0005-0000-0000-000016D00000}"/>
    <cellStyle name="Total 2 3 5 11" xfId="52996" xr:uid="{00000000-0005-0000-0000-000017D00000}"/>
    <cellStyle name="Total 2 3 5 11 2" xfId="52997" xr:uid="{00000000-0005-0000-0000-000018D00000}"/>
    <cellStyle name="Total 2 3 5 11 3" xfId="52998" xr:uid="{00000000-0005-0000-0000-000019D00000}"/>
    <cellStyle name="Total 2 3 5 12" xfId="52999" xr:uid="{00000000-0005-0000-0000-00001AD00000}"/>
    <cellStyle name="Total 2 3 5 12 2" xfId="53000" xr:uid="{00000000-0005-0000-0000-00001BD00000}"/>
    <cellStyle name="Total 2 3 5 12 3" xfId="53001" xr:uid="{00000000-0005-0000-0000-00001CD00000}"/>
    <cellStyle name="Total 2 3 5 13" xfId="53002" xr:uid="{00000000-0005-0000-0000-00001DD00000}"/>
    <cellStyle name="Total 2 3 5 13 2" xfId="53003" xr:uid="{00000000-0005-0000-0000-00001ED00000}"/>
    <cellStyle name="Total 2 3 5 13 3" xfId="53004" xr:uid="{00000000-0005-0000-0000-00001FD00000}"/>
    <cellStyle name="Total 2 3 5 14" xfId="53005" xr:uid="{00000000-0005-0000-0000-000020D00000}"/>
    <cellStyle name="Total 2 3 5 14 2" xfId="53006" xr:uid="{00000000-0005-0000-0000-000021D00000}"/>
    <cellStyle name="Total 2 3 5 14 3" xfId="53007" xr:uid="{00000000-0005-0000-0000-000022D00000}"/>
    <cellStyle name="Total 2 3 5 15" xfId="53008" xr:uid="{00000000-0005-0000-0000-000023D00000}"/>
    <cellStyle name="Total 2 3 5 15 2" xfId="53009" xr:uid="{00000000-0005-0000-0000-000024D00000}"/>
    <cellStyle name="Total 2 3 5 15 3" xfId="53010" xr:uid="{00000000-0005-0000-0000-000025D00000}"/>
    <cellStyle name="Total 2 3 5 16" xfId="53011" xr:uid="{00000000-0005-0000-0000-000026D00000}"/>
    <cellStyle name="Total 2 3 5 16 2" xfId="53012" xr:uid="{00000000-0005-0000-0000-000027D00000}"/>
    <cellStyle name="Total 2 3 5 16 3" xfId="53013" xr:uid="{00000000-0005-0000-0000-000028D00000}"/>
    <cellStyle name="Total 2 3 5 17" xfId="53014" xr:uid="{00000000-0005-0000-0000-000029D00000}"/>
    <cellStyle name="Total 2 3 5 17 2" xfId="53015" xr:uid="{00000000-0005-0000-0000-00002AD00000}"/>
    <cellStyle name="Total 2 3 5 17 3" xfId="53016" xr:uid="{00000000-0005-0000-0000-00002BD00000}"/>
    <cellStyle name="Total 2 3 5 18" xfId="53017" xr:uid="{00000000-0005-0000-0000-00002CD00000}"/>
    <cellStyle name="Total 2 3 5 18 2" xfId="53018" xr:uid="{00000000-0005-0000-0000-00002DD00000}"/>
    <cellStyle name="Total 2 3 5 18 3" xfId="53019" xr:uid="{00000000-0005-0000-0000-00002ED00000}"/>
    <cellStyle name="Total 2 3 5 19" xfId="53020" xr:uid="{00000000-0005-0000-0000-00002FD00000}"/>
    <cellStyle name="Total 2 3 5 19 2" xfId="53021" xr:uid="{00000000-0005-0000-0000-000030D00000}"/>
    <cellStyle name="Total 2 3 5 19 3" xfId="53022" xr:uid="{00000000-0005-0000-0000-000031D00000}"/>
    <cellStyle name="Total 2 3 5 2" xfId="53023" xr:uid="{00000000-0005-0000-0000-000032D00000}"/>
    <cellStyle name="Total 2 3 5 2 10" xfId="53024" xr:uid="{00000000-0005-0000-0000-000033D00000}"/>
    <cellStyle name="Total 2 3 5 2 11" xfId="53025" xr:uid="{00000000-0005-0000-0000-000034D00000}"/>
    <cellStyle name="Total 2 3 5 2 12" xfId="53026" xr:uid="{00000000-0005-0000-0000-000035D00000}"/>
    <cellStyle name="Total 2 3 5 2 2" xfId="53027" xr:uid="{00000000-0005-0000-0000-000036D00000}"/>
    <cellStyle name="Total 2 3 5 2 2 2" xfId="53028" xr:uid="{00000000-0005-0000-0000-000037D00000}"/>
    <cellStyle name="Total 2 3 5 2 2 3" xfId="53029" xr:uid="{00000000-0005-0000-0000-000038D00000}"/>
    <cellStyle name="Total 2 3 5 2 3" xfId="53030" xr:uid="{00000000-0005-0000-0000-000039D00000}"/>
    <cellStyle name="Total 2 3 5 2 3 2" xfId="53031" xr:uid="{00000000-0005-0000-0000-00003AD00000}"/>
    <cellStyle name="Total 2 3 5 2 3 3" xfId="53032" xr:uid="{00000000-0005-0000-0000-00003BD00000}"/>
    <cellStyle name="Total 2 3 5 2 4" xfId="53033" xr:uid="{00000000-0005-0000-0000-00003CD00000}"/>
    <cellStyle name="Total 2 3 5 2 4 2" xfId="53034" xr:uid="{00000000-0005-0000-0000-00003DD00000}"/>
    <cellStyle name="Total 2 3 5 2 4 3" xfId="53035" xr:uid="{00000000-0005-0000-0000-00003ED00000}"/>
    <cellStyle name="Total 2 3 5 2 5" xfId="53036" xr:uid="{00000000-0005-0000-0000-00003FD00000}"/>
    <cellStyle name="Total 2 3 5 2 5 2" xfId="53037" xr:uid="{00000000-0005-0000-0000-000040D00000}"/>
    <cellStyle name="Total 2 3 5 2 5 3" xfId="53038" xr:uid="{00000000-0005-0000-0000-000041D00000}"/>
    <cellStyle name="Total 2 3 5 2 6" xfId="53039" xr:uid="{00000000-0005-0000-0000-000042D00000}"/>
    <cellStyle name="Total 2 3 5 2 6 2" xfId="53040" xr:uid="{00000000-0005-0000-0000-000043D00000}"/>
    <cellStyle name="Total 2 3 5 2 6 3" xfId="53041" xr:uid="{00000000-0005-0000-0000-000044D00000}"/>
    <cellStyle name="Total 2 3 5 2 7" xfId="53042" xr:uid="{00000000-0005-0000-0000-000045D00000}"/>
    <cellStyle name="Total 2 3 5 2 7 2" xfId="53043" xr:uid="{00000000-0005-0000-0000-000046D00000}"/>
    <cellStyle name="Total 2 3 5 2 7 3" xfId="53044" xr:uid="{00000000-0005-0000-0000-000047D00000}"/>
    <cellStyle name="Total 2 3 5 2 8" xfId="53045" xr:uid="{00000000-0005-0000-0000-000048D00000}"/>
    <cellStyle name="Total 2 3 5 2 8 2" xfId="53046" xr:uid="{00000000-0005-0000-0000-000049D00000}"/>
    <cellStyle name="Total 2 3 5 2 8 3" xfId="53047" xr:uid="{00000000-0005-0000-0000-00004AD00000}"/>
    <cellStyle name="Total 2 3 5 2 9" xfId="53048" xr:uid="{00000000-0005-0000-0000-00004BD00000}"/>
    <cellStyle name="Total 2 3 5 2 9 2" xfId="53049" xr:uid="{00000000-0005-0000-0000-00004CD00000}"/>
    <cellStyle name="Total 2 3 5 2 9 3" xfId="53050" xr:uid="{00000000-0005-0000-0000-00004DD00000}"/>
    <cellStyle name="Total 2 3 5 20" xfId="53051" xr:uid="{00000000-0005-0000-0000-00004ED00000}"/>
    <cellStyle name="Total 2 3 5 21" xfId="53052" xr:uid="{00000000-0005-0000-0000-00004FD00000}"/>
    <cellStyle name="Total 2 3 5 3" xfId="53053" xr:uid="{00000000-0005-0000-0000-000050D00000}"/>
    <cellStyle name="Total 2 3 5 3 10" xfId="53054" xr:uid="{00000000-0005-0000-0000-000051D00000}"/>
    <cellStyle name="Total 2 3 5 3 11" xfId="53055" xr:uid="{00000000-0005-0000-0000-000052D00000}"/>
    <cellStyle name="Total 2 3 5 3 12" xfId="53056" xr:uid="{00000000-0005-0000-0000-000053D00000}"/>
    <cellStyle name="Total 2 3 5 3 2" xfId="53057" xr:uid="{00000000-0005-0000-0000-000054D00000}"/>
    <cellStyle name="Total 2 3 5 3 2 2" xfId="53058" xr:uid="{00000000-0005-0000-0000-000055D00000}"/>
    <cellStyle name="Total 2 3 5 3 2 3" xfId="53059" xr:uid="{00000000-0005-0000-0000-000056D00000}"/>
    <cellStyle name="Total 2 3 5 3 3" xfId="53060" xr:uid="{00000000-0005-0000-0000-000057D00000}"/>
    <cellStyle name="Total 2 3 5 3 3 2" xfId="53061" xr:uid="{00000000-0005-0000-0000-000058D00000}"/>
    <cellStyle name="Total 2 3 5 3 3 3" xfId="53062" xr:uid="{00000000-0005-0000-0000-000059D00000}"/>
    <cellStyle name="Total 2 3 5 3 4" xfId="53063" xr:uid="{00000000-0005-0000-0000-00005AD00000}"/>
    <cellStyle name="Total 2 3 5 3 4 2" xfId="53064" xr:uid="{00000000-0005-0000-0000-00005BD00000}"/>
    <cellStyle name="Total 2 3 5 3 4 3" xfId="53065" xr:uid="{00000000-0005-0000-0000-00005CD00000}"/>
    <cellStyle name="Total 2 3 5 3 5" xfId="53066" xr:uid="{00000000-0005-0000-0000-00005DD00000}"/>
    <cellStyle name="Total 2 3 5 3 5 2" xfId="53067" xr:uid="{00000000-0005-0000-0000-00005ED00000}"/>
    <cellStyle name="Total 2 3 5 3 5 3" xfId="53068" xr:uid="{00000000-0005-0000-0000-00005FD00000}"/>
    <cellStyle name="Total 2 3 5 3 6" xfId="53069" xr:uid="{00000000-0005-0000-0000-000060D00000}"/>
    <cellStyle name="Total 2 3 5 3 6 2" xfId="53070" xr:uid="{00000000-0005-0000-0000-000061D00000}"/>
    <cellStyle name="Total 2 3 5 3 6 3" xfId="53071" xr:uid="{00000000-0005-0000-0000-000062D00000}"/>
    <cellStyle name="Total 2 3 5 3 7" xfId="53072" xr:uid="{00000000-0005-0000-0000-000063D00000}"/>
    <cellStyle name="Total 2 3 5 3 7 2" xfId="53073" xr:uid="{00000000-0005-0000-0000-000064D00000}"/>
    <cellStyle name="Total 2 3 5 3 7 3" xfId="53074" xr:uid="{00000000-0005-0000-0000-000065D00000}"/>
    <cellStyle name="Total 2 3 5 3 8" xfId="53075" xr:uid="{00000000-0005-0000-0000-000066D00000}"/>
    <cellStyle name="Total 2 3 5 3 8 2" xfId="53076" xr:uid="{00000000-0005-0000-0000-000067D00000}"/>
    <cellStyle name="Total 2 3 5 3 8 3" xfId="53077" xr:uid="{00000000-0005-0000-0000-000068D00000}"/>
    <cellStyle name="Total 2 3 5 3 9" xfId="53078" xr:uid="{00000000-0005-0000-0000-000069D00000}"/>
    <cellStyle name="Total 2 3 5 3 9 2" xfId="53079" xr:uid="{00000000-0005-0000-0000-00006AD00000}"/>
    <cellStyle name="Total 2 3 5 3 9 3" xfId="53080" xr:uid="{00000000-0005-0000-0000-00006BD00000}"/>
    <cellStyle name="Total 2 3 5 4" xfId="53081" xr:uid="{00000000-0005-0000-0000-00006CD00000}"/>
    <cellStyle name="Total 2 3 5 4 10" xfId="53082" xr:uid="{00000000-0005-0000-0000-00006DD00000}"/>
    <cellStyle name="Total 2 3 5 4 11" xfId="53083" xr:uid="{00000000-0005-0000-0000-00006ED00000}"/>
    <cellStyle name="Total 2 3 5 4 12" xfId="53084" xr:uid="{00000000-0005-0000-0000-00006FD00000}"/>
    <cellStyle name="Total 2 3 5 4 2" xfId="53085" xr:uid="{00000000-0005-0000-0000-000070D00000}"/>
    <cellStyle name="Total 2 3 5 4 2 2" xfId="53086" xr:uid="{00000000-0005-0000-0000-000071D00000}"/>
    <cellStyle name="Total 2 3 5 4 2 3" xfId="53087" xr:uid="{00000000-0005-0000-0000-000072D00000}"/>
    <cellStyle name="Total 2 3 5 4 3" xfId="53088" xr:uid="{00000000-0005-0000-0000-000073D00000}"/>
    <cellStyle name="Total 2 3 5 4 3 2" xfId="53089" xr:uid="{00000000-0005-0000-0000-000074D00000}"/>
    <cellStyle name="Total 2 3 5 4 3 3" xfId="53090" xr:uid="{00000000-0005-0000-0000-000075D00000}"/>
    <cellStyle name="Total 2 3 5 4 4" xfId="53091" xr:uid="{00000000-0005-0000-0000-000076D00000}"/>
    <cellStyle name="Total 2 3 5 4 4 2" xfId="53092" xr:uid="{00000000-0005-0000-0000-000077D00000}"/>
    <cellStyle name="Total 2 3 5 4 4 3" xfId="53093" xr:uid="{00000000-0005-0000-0000-000078D00000}"/>
    <cellStyle name="Total 2 3 5 4 5" xfId="53094" xr:uid="{00000000-0005-0000-0000-000079D00000}"/>
    <cellStyle name="Total 2 3 5 4 5 2" xfId="53095" xr:uid="{00000000-0005-0000-0000-00007AD00000}"/>
    <cellStyle name="Total 2 3 5 4 5 3" xfId="53096" xr:uid="{00000000-0005-0000-0000-00007BD00000}"/>
    <cellStyle name="Total 2 3 5 4 6" xfId="53097" xr:uid="{00000000-0005-0000-0000-00007CD00000}"/>
    <cellStyle name="Total 2 3 5 4 6 2" xfId="53098" xr:uid="{00000000-0005-0000-0000-00007DD00000}"/>
    <cellStyle name="Total 2 3 5 4 6 3" xfId="53099" xr:uid="{00000000-0005-0000-0000-00007ED00000}"/>
    <cellStyle name="Total 2 3 5 4 7" xfId="53100" xr:uid="{00000000-0005-0000-0000-00007FD00000}"/>
    <cellStyle name="Total 2 3 5 4 7 2" xfId="53101" xr:uid="{00000000-0005-0000-0000-000080D00000}"/>
    <cellStyle name="Total 2 3 5 4 7 3" xfId="53102" xr:uid="{00000000-0005-0000-0000-000081D00000}"/>
    <cellStyle name="Total 2 3 5 4 8" xfId="53103" xr:uid="{00000000-0005-0000-0000-000082D00000}"/>
    <cellStyle name="Total 2 3 5 4 8 2" xfId="53104" xr:uid="{00000000-0005-0000-0000-000083D00000}"/>
    <cellStyle name="Total 2 3 5 4 8 3" xfId="53105" xr:uid="{00000000-0005-0000-0000-000084D00000}"/>
    <cellStyle name="Total 2 3 5 4 9" xfId="53106" xr:uid="{00000000-0005-0000-0000-000085D00000}"/>
    <cellStyle name="Total 2 3 5 4 9 2" xfId="53107" xr:uid="{00000000-0005-0000-0000-000086D00000}"/>
    <cellStyle name="Total 2 3 5 4 9 3" xfId="53108" xr:uid="{00000000-0005-0000-0000-000087D00000}"/>
    <cellStyle name="Total 2 3 5 5" xfId="53109" xr:uid="{00000000-0005-0000-0000-000088D00000}"/>
    <cellStyle name="Total 2 3 5 5 10" xfId="53110" xr:uid="{00000000-0005-0000-0000-000089D00000}"/>
    <cellStyle name="Total 2 3 5 5 11" xfId="53111" xr:uid="{00000000-0005-0000-0000-00008AD00000}"/>
    <cellStyle name="Total 2 3 5 5 12" xfId="53112" xr:uid="{00000000-0005-0000-0000-00008BD00000}"/>
    <cellStyle name="Total 2 3 5 5 2" xfId="53113" xr:uid="{00000000-0005-0000-0000-00008CD00000}"/>
    <cellStyle name="Total 2 3 5 5 2 2" xfId="53114" xr:uid="{00000000-0005-0000-0000-00008DD00000}"/>
    <cellStyle name="Total 2 3 5 5 2 3" xfId="53115" xr:uid="{00000000-0005-0000-0000-00008ED00000}"/>
    <cellStyle name="Total 2 3 5 5 3" xfId="53116" xr:uid="{00000000-0005-0000-0000-00008FD00000}"/>
    <cellStyle name="Total 2 3 5 5 3 2" xfId="53117" xr:uid="{00000000-0005-0000-0000-000090D00000}"/>
    <cellStyle name="Total 2 3 5 5 3 3" xfId="53118" xr:uid="{00000000-0005-0000-0000-000091D00000}"/>
    <cellStyle name="Total 2 3 5 5 4" xfId="53119" xr:uid="{00000000-0005-0000-0000-000092D00000}"/>
    <cellStyle name="Total 2 3 5 5 4 2" xfId="53120" xr:uid="{00000000-0005-0000-0000-000093D00000}"/>
    <cellStyle name="Total 2 3 5 5 4 3" xfId="53121" xr:uid="{00000000-0005-0000-0000-000094D00000}"/>
    <cellStyle name="Total 2 3 5 5 5" xfId="53122" xr:uid="{00000000-0005-0000-0000-000095D00000}"/>
    <cellStyle name="Total 2 3 5 5 5 2" xfId="53123" xr:uid="{00000000-0005-0000-0000-000096D00000}"/>
    <cellStyle name="Total 2 3 5 5 5 3" xfId="53124" xr:uid="{00000000-0005-0000-0000-000097D00000}"/>
    <cellStyle name="Total 2 3 5 5 6" xfId="53125" xr:uid="{00000000-0005-0000-0000-000098D00000}"/>
    <cellStyle name="Total 2 3 5 5 6 2" xfId="53126" xr:uid="{00000000-0005-0000-0000-000099D00000}"/>
    <cellStyle name="Total 2 3 5 5 6 3" xfId="53127" xr:uid="{00000000-0005-0000-0000-00009AD00000}"/>
    <cellStyle name="Total 2 3 5 5 7" xfId="53128" xr:uid="{00000000-0005-0000-0000-00009BD00000}"/>
    <cellStyle name="Total 2 3 5 5 7 2" xfId="53129" xr:uid="{00000000-0005-0000-0000-00009CD00000}"/>
    <cellStyle name="Total 2 3 5 5 7 3" xfId="53130" xr:uid="{00000000-0005-0000-0000-00009DD00000}"/>
    <cellStyle name="Total 2 3 5 5 8" xfId="53131" xr:uid="{00000000-0005-0000-0000-00009ED00000}"/>
    <cellStyle name="Total 2 3 5 5 8 2" xfId="53132" xr:uid="{00000000-0005-0000-0000-00009FD00000}"/>
    <cellStyle name="Total 2 3 5 5 8 3" xfId="53133" xr:uid="{00000000-0005-0000-0000-0000A0D00000}"/>
    <cellStyle name="Total 2 3 5 5 9" xfId="53134" xr:uid="{00000000-0005-0000-0000-0000A1D00000}"/>
    <cellStyle name="Total 2 3 5 5 9 2" xfId="53135" xr:uid="{00000000-0005-0000-0000-0000A2D00000}"/>
    <cellStyle name="Total 2 3 5 5 9 3" xfId="53136" xr:uid="{00000000-0005-0000-0000-0000A3D00000}"/>
    <cellStyle name="Total 2 3 5 6" xfId="53137" xr:uid="{00000000-0005-0000-0000-0000A4D00000}"/>
    <cellStyle name="Total 2 3 5 6 10" xfId="53138" xr:uid="{00000000-0005-0000-0000-0000A5D00000}"/>
    <cellStyle name="Total 2 3 5 6 11" xfId="53139" xr:uid="{00000000-0005-0000-0000-0000A6D00000}"/>
    <cellStyle name="Total 2 3 5 6 12" xfId="53140" xr:uid="{00000000-0005-0000-0000-0000A7D00000}"/>
    <cellStyle name="Total 2 3 5 6 2" xfId="53141" xr:uid="{00000000-0005-0000-0000-0000A8D00000}"/>
    <cellStyle name="Total 2 3 5 6 2 2" xfId="53142" xr:uid="{00000000-0005-0000-0000-0000A9D00000}"/>
    <cellStyle name="Total 2 3 5 6 2 3" xfId="53143" xr:uid="{00000000-0005-0000-0000-0000AAD00000}"/>
    <cellStyle name="Total 2 3 5 6 3" xfId="53144" xr:uid="{00000000-0005-0000-0000-0000ABD00000}"/>
    <cellStyle name="Total 2 3 5 6 3 2" xfId="53145" xr:uid="{00000000-0005-0000-0000-0000ACD00000}"/>
    <cellStyle name="Total 2 3 5 6 3 3" xfId="53146" xr:uid="{00000000-0005-0000-0000-0000ADD00000}"/>
    <cellStyle name="Total 2 3 5 6 4" xfId="53147" xr:uid="{00000000-0005-0000-0000-0000AED00000}"/>
    <cellStyle name="Total 2 3 5 6 4 2" xfId="53148" xr:uid="{00000000-0005-0000-0000-0000AFD00000}"/>
    <cellStyle name="Total 2 3 5 6 4 3" xfId="53149" xr:uid="{00000000-0005-0000-0000-0000B0D00000}"/>
    <cellStyle name="Total 2 3 5 6 5" xfId="53150" xr:uid="{00000000-0005-0000-0000-0000B1D00000}"/>
    <cellStyle name="Total 2 3 5 6 5 2" xfId="53151" xr:uid="{00000000-0005-0000-0000-0000B2D00000}"/>
    <cellStyle name="Total 2 3 5 6 5 3" xfId="53152" xr:uid="{00000000-0005-0000-0000-0000B3D00000}"/>
    <cellStyle name="Total 2 3 5 6 6" xfId="53153" xr:uid="{00000000-0005-0000-0000-0000B4D00000}"/>
    <cellStyle name="Total 2 3 5 6 6 2" xfId="53154" xr:uid="{00000000-0005-0000-0000-0000B5D00000}"/>
    <cellStyle name="Total 2 3 5 6 6 3" xfId="53155" xr:uid="{00000000-0005-0000-0000-0000B6D00000}"/>
    <cellStyle name="Total 2 3 5 6 7" xfId="53156" xr:uid="{00000000-0005-0000-0000-0000B7D00000}"/>
    <cellStyle name="Total 2 3 5 6 7 2" xfId="53157" xr:uid="{00000000-0005-0000-0000-0000B8D00000}"/>
    <cellStyle name="Total 2 3 5 6 7 3" xfId="53158" xr:uid="{00000000-0005-0000-0000-0000B9D00000}"/>
    <cellStyle name="Total 2 3 5 6 8" xfId="53159" xr:uid="{00000000-0005-0000-0000-0000BAD00000}"/>
    <cellStyle name="Total 2 3 5 6 8 2" xfId="53160" xr:uid="{00000000-0005-0000-0000-0000BBD00000}"/>
    <cellStyle name="Total 2 3 5 6 8 3" xfId="53161" xr:uid="{00000000-0005-0000-0000-0000BCD00000}"/>
    <cellStyle name="Total 2 3 5 6 9" xfId="53162" xr:uid="{00000000-0005-0000-0000-0000BDD00000}"/>
    <cellStyle name="Total 2 3 5 6 9 2" xfId="53163" xr:uid="{00000000-0005-0000-0000-0000BED00000}"/>
    <cellStyle name="Total 2 3 5 6 9 3" xfId="53164" xr:uid="{00000000-0005-0000-0000-0000BFD00000}"/>
    <cellStyle name="Total 2 3 5 7" xfId="53165" xr:uid="{00000000-0005-0000-0000-0000C0D00000}"/>
    <cellStyle name="Total 2 3 5 7 10" xfId="53166" xr:uid="{00000000-0005-0000-0000-0000C1D00000}"/>
    <cellStyle name="Total 2 3 5 7 11" xfId="53167" xr:uid="{00000000-0005-0000-0000-0000C2D00000}"/>
    <cellStyle name="Total 2 3 5 7 12" xfId="53168" xr:uid="{00000000-0005-0000-0000-0000C3D00000}"/>
    <cellStyle name="Total 2 3 5 7 2" xfId="53169" xr:uid="{00000000-0005-0000-0000-0000C4D00000}"/>
    <cellStyle name="Total 2 3 5 7 2 2" xfId="53170" xr:uid="{00000000-0005-0000-0000-0000C5D00000}"/>
    <cellStyle name="Total 2 3 5 7 2 3" xfId="53171" xr:uid="{00000000-0005-0000-0000-0000C6D00000}"/>
    <cellStyle name="Total 2 3 5 7 3" xfId="53172" xr:uid="{00000000-0005-0000-0000-0000C7D00000}"/>
    <cellStyle name="Total 2 3 5 7 3 2" xfId="53173" xr:uid="{00000000-0005-0000-0000-0000C8D00000}"/>
    <cellStyle name="Total 2 3 5 7 3 3" xfId="53174" xr:uid="{00000000-0005-0000-0000-0000C9D00000}"/>
    <cellStyle name="Total 2 3 5 7 4" xfId="53175" xr:uid="{00000000-0005-0000-0000-0000CAD00000}"/>
    <cellStyle name="Total 2 3 5 7 4 2" xfId="53176" xr:uid="{00000000-0005-0000-0000-0000CBD00000}"/>
    <cellStyle name="Total 2 3 5 7 4 3" xfId="53177" xr:uid="{00000000-0005-0000-0000-0000CCD00000}"/>
    <cellStyle name="Total 2 3 5 7 5" xfId="53178" xr:uid="{00000000-0005-0000-0000-0000CDD00000}"/>
    <cellStyle name="Total 2 3 5 7 5 2" xfId="53179" xr:uid="{00000000-0005-0000-0000-0000CED00000}"/>
    <cellStyle name="Total 2 3 5 7 5 3" xfId="53180" xr:uid="{00000000-0005-0000-0000-0000CFD00000}"/>
    <cellStyle name="Total 2 3 5 7 6" xfId="53181" xr:uid="{00000000-0005-0000-0000-0000D0D00000}"/>
    <cellStyle name="Total 2 3 5 7 6 2" xfId="53182" xr:uid="{00000000-0005-0000-0000-0000D1D00000}"/>
    <cellStyle name="Total 2 3 5 7 6 3" xfId="53183" xr:uid="{00000000-0005-0000-0000-0000D2D00000}"/>
    <cellStyle name="Total 2 3 5 7 7" xfId="53184" xr:uid="{00000000-0005-0000-0000-0000D3D00000}"/>
    <cellStyle name="Total 2 3 5 7 7 2" xfId="53185" xr:uid="{00000000-0005-0000-0000-0000D4D00000}"/>
    <cellStyle name="Total 2 3 5 7 7 3" xfId="53186" xr:uid="{00000000-0005-0000-0000-0000D5D00000}"/>
    <cellStyle name="Total 2 3 5 7 8" xfId="53187" xr:uid="{00000000-0005-0000-0000-0000D6D00000}"/>
    <cellStyle name="Total 2 3 5 7 8 2" xfId="53188" xr:uid="{00000000-0005-0000-0000-0000D7D00000}"/>
    <cellStyle name="Total 2 3 5 7 8 3" xfId="53189" xr:uid="{00000000-0005-0000-0000-0000D8D00000}"/>
    <cellStyle name="Total 2 3 5 7 9" xfId="53190" xr:uid="{00000000-0005-0000-0000-0000D9D00000}"/>
    <cellStyle name="Total 2 3 5 7 9 2" xfId="53191" xr:uid="{00000000-0005-0000-0000-0000DAD00000}"/>
    <cellStyle name="Total 2 3 5 7 9 3" xfId="53192" xr:uid="{00000000-0005-0000-0000-0000DBD00000}"/>
    <cellStyle name="Total 2 3 5 8" xfId="53193" xr:uid="{00000000-0005-0000-0000-0000DCD00000}"/>
    <cellStyle name="Total 2 3 5 8 10" xfId="53194" xr:uid="{00000000-0005-0000-0000-0000DDD00000}"/>
    <cellStyle name="Total 2 3 5 8 11" xfId="53195" xr:uid="{00000000-0005-0000-0000-0000DED00000}"/>
    <cellStyle name="Total 2 3 5 8 12" xfId="53196" xr:uid="{00000000-0005-0000-0000-0000DFD00000}"/>
    <cellStyle name="Total 2 3 5 8 2" xfId="53197" xr:uid="{00000000-0005-0000-0000-0000E0D00000}"/>
    <cellStyle name="Total 2 3 5 8 2 2" xfId="53198" xr:uid="{00000000-0005-0000-0000-0000E1D00000}"/>
    <cellStyle name="Total 2 3 5 8 2 3" xfId="53199" xr:uid="{00000000-0005-0000-0000-0000E2D00000}"/>
    <cellStyle name="Total 2 3 5 8 3" xfId="53200" xr:uid="{00000000-0005-0000-0000-0000E3D00000}"/>
    <cellStyle name="Total 2 3 5 8 3 2" xfId="53201" xr:uid="{00000000-0005-0000-0000-0000E4D00000}"/>
    <cellStyle name="Total 2 3 5 8 3 3" xfId="53202" xr:uid="{00000000-0005-0000-0000-0000E5D00000}"/>
    <cellStyle name="Total 2 3 5 8 4" xfId="53203" xr:uid="{00000000-0005-0000-0000-0000E6D00000}"/>
    <cellStyle name="Total 2 3 5 8 4 2" xfId="53204" xr:uid="{00000000-0005-0000-0000-0000E7D00000}"/>
    <cellStyle name="Total 2 3 5 8 4 3" xfId="53205" xr:uid="{00000000-0005-0000-0000-0000E8D00000}"/>
    <cellStyle name="Total 2 3 5 8 5" xfId="53206" xr:uid="{00000000-0005-0000-0000-0000E9D00000}"/>
    <cellStyle name="Total 2 3 5 8 5 2" xfId="53207" xr:uid="{00000000-0005-0000-0000-0000EAD00000}"/>
    <cellStyle name="Total 2 3 5 8 5 3" xfId="53208" xr:uid="{00000000-0005-0000-0000-0000EBD00000}"/>
    <cellStyle name="Total 2 3 5 8 6" xfId="53209" xr:uid="{00000000-0005-0000-0000-0000ECD00000}"/>
    <cellStyle name="Total 2 3 5 8 6 2" xfId="53210" xr:uid="{00000000-0005-0000-0000-0000EDD00000}"/>
    <cellStyle name="Total 2 3 5 8 6 3" xfId="53211" xr:uid="{00000000-0005-0000-0000-0000EED00000}"/>
    <cellStyle name="Total 2 3 5 8 7" xfId="53212" xr:uid="{00000000-0005-0000-0000-0000EFD00000}"/>
    <cellStyle name="Total 2 3 5 8 7 2" xfId="53213" xr:uid="{00000000-0005-0000-0000-0000F0D00000}"/>
    <cellStyle name="Total 2 3 5 8 7 3" xfId="53214" xr:uid="{00000000-0005-0000-0000-0000F1D00000}"/>
    <cellStyle name="Total 2 3 5 8 8" xfId="53215" xr:uid="{00000000-0005-0000-0000-0000F2D00000}"/>
    <cellStyle name="Total 2 3 5 8 8 2" xfId="53216" xr:uid="{00000000-0005-0000-0000-0000F3D00000}"/>
    <cellStyle name="Total 2 3 5 8 8 3" xfId="53217" xr:uid="{00000000-0005-0000-0000-0000F4D00000}"/>
    <cellStyle name="Total 2 3 5 8 9" xfId="53218" xr:uid="{00000000-0005-0000-0000-0000F5D00000}"/>
    <cellStyle name="Total 2 3 5 8 9 2" xfId="53219" xr:uid="{00000000-0005-0000-0000-0000F6D00000}"/>
    <cellStyle name="Total 2 3 5 8 9 3" xfId="53220" xr:uid="{00000000-0005-0000-0000-0000F7D00000}"/>
    <cellStyle name="Total 2 3 5 9" xfId="53221" xr:uid="{00000000-0005-0000-0000-0000F8D00000}"/>
    <cellStyle name="Total 2 3 5 9 10" xfId="53222" xr:uid="{00000000-0005-0000-0000-0000F9D00000}"/>
    <cellStyle name="Total 2 3 5 9 11" xfId="53223" xr:uid="{00000000-0005-0000-0000-0000FAD00000}"/>
    <cellStyle name="Total 2 3 5 9 12" xfId="53224" xr:uid="{00000000-0005-0000-0000-0000FBD00000}"/>
    <cellStyle name="Total 2 3 5 9 2" xfId="53225" xr:uid="{00000000-0005-0000-0000-0000FCD00000}"/>
    <cellStyle name="Total 2 3 5 9 2 2" xfId="53226" xr:uid="{00000000-0005-0000-0000-0000FDD00000}"/>
    <cellStyle name="Total 2 3 5 9 2 3" xfId="53227" xr:uid="{00000000-0005-0000-0000-0000FED00000}"/>
    <cellStyle name="Total 2 3 5 9 3" xfId="53228" xr:uid="{00000000-0005-0000-0000-0000FFD00000}"/>
    <cellStyle name="Total 2 3 5 9 3 2" xfId="53229" xr:uid="{00000000-0005-0000-0000-000000D10000}"/>
    <cellStyle name="Total 2 3 5 9 3 3" xfId="53230" xr:uid="{00000000-0005-0000-0000-000001D10000}"/>
    <cellStyle name="Total 2 3 5 9 4" xfId="53231" xr:uid="{00000000-0005-0000-0000-000002D10000}"/>
    <cellStyle name="Total 2 3 5 9 4 2" xfId="53232" xr:uid="{00000000-0005-0000-0000-000003D10000}"/>
    <cellStyle name="Total 2 3 5 9 4 3" xfId="53233" xr:uid="{00000000-0005-0000-0000-000004D10000}"/>
    <cellStyle name="Total 2 3 5 9 5" xfId="53234" xr:uid="{00000000-0005-0000-0000-000005D10000}"/>
    <cellStyle name="Total 2 3 5 9 5 2" xfId="53235" xr:uid="{00000000-0005-0000-0000-000006D10000}"/>
    <cellStyle name="Total 2 3 5 9 5 3" xfId="53236" xr:uid="{00000000-0005-0000-0000-000007D10000}"/>
    <cellStyle name="Total 2 3 5 9 6" xfId="53237" xr:uid="{00000000-0005-0000-0000-000008D10000}"/>
    <cellStyle name="Total 2 3 5 9 6 2" xfId="53238" xr:uid="{00000000-0005-0000-0000-000009D10000}"/>
    <cellStyle name="Total 2 3 5 9 6 3" xfId="53239" xr:uid="{00000000-0005-0000-0000-00000AD10000}"/>
    <cellStyle name="Total 2 3 5 9 7" xfId="53240" xr:uid="{00000000-0005-0000-0000-00000BD10000}"/>
    <cellStyle name="Total 2 3 5 9 7 2" xfId="53241" xr:uid="{00000000-0005-0000-0000-00000CD10000}"/>
    <cellStyle name="Total 2 3 5 9 7 3" xfId="53242" xr:uid="{00000000-0005-0000-0000-00000DD10000}"/>
    <cellStyle name="Total 2 3 5 9 8" xfId="53243" xr:uid="{00000000-0005-0000-0000-00000ED10000}"/>
    <cellStyle name="Total 2 3 5 9 8 2" xfId="53244" xr:uid="{00000000-0005-0000-0000-00000FD10000}"/>
    <cellStyle name="Total 2 3 5 9 8 3" xfId="53245" xr:uid="{00000000-0005-0000-0000-000010D10000}"/>
    <cellStyle name="Total 2 3 5 9 9" xfId="53246" xr:uid="{00000000-0005-0000-0000-000011D10000}"/>
    <cellStyle name="Total 2 3 5 9 9 2" xfId="53247" xr:uid="{00000000-0005-0000-0000-000012D10000}"/>
    <cellStyle name="Total 2 3 5 9 9 3" xfId="53248" xr:uid="{00000000-0005-0000-0000-000013D10000}"/>
    <cellStyle name="Total 2 3 6" xfId="53249" xr:uid="{00000000-0005-0000-0000-000014D10000}"/>
    <cellStyle name="Total 2 3 6 10" xfId="53250" xr:uid="{00000000-0005-0000-0000-000015D10000}"/>
    <cellStyle name="Total 2 3 6 10 2" xfId="53251" xr:uid="{00000000-0005-0000-0000-000016D10000}"/>
    <cellStyle name="Total 2 3 6 10 3" xfId="53252" xr:uid="{00000000-0005-0000-0000-000017D10000}"/>
    <cellStyle name="Total 2 3 6 11" xfId="53253" xr:uid="{00000000-0005-0000-0000-000018D10000}"/>
    <cellStyle name="Total 2 3 6 12" xfId="53254" xr:uid="{00000000-0005-0000-0000-000019D10000}"/>
    <cellStyle name="Total 2 3 6 2" xfId="53255" xr:uid="{00000000-0005-0000-0000-00001AD10000}"/>
    <cellStyle name="Total 2 3 6 2 2" xfId="53256" xr:uid="{00000000-0005-0000-0000-00001BD10000}"/>
    <cellStyle name="Total 2 3 6 2 3" xfId="53257" xr:uid="{00000000-0005-0000-0000-00001CD10000}"/>
    <cellStyle name="Total 2 3 6 3" xfId="53258" xr:uid="{00000000-0005-0000-0000-00001DD10000}"/>
    <cellStyle name="Total 2 3 6 3 2" xfId="53259" xr:uid="{00000000-0005-0000-0000-00001ED10000}"/>
    <cellStyle name="Total 2 3 6 3 3" xfId="53260" xr:uid="{00000000-0005-0000-0000-00001FD10000}"/>
    <cellStyle name="Total 2 3 6 4" xfId="53261" xr:uid="{00000000-0005-0000-0000-000020D10000}"/>
    <cellStyle name="Total 2 3 6 4 2" xfId="53262" xr:uid="{00000000-0005-0000-0000-000021D10000}"/>
    <cellStyle name="Total 2 3 6 4 3" xfId="53263" xr:uid="{00000000-0005-0000-0000-000022D10000}"/>
    <cellStyle name="Total 2 3 6 5" xfId="53264" xr:uid="{00000000-0005-0000-0000-000023D10000}"/>
    <cellStyle name="Total 2 3 6 5 2" xfId="53265" xr:uid="{00000000-0005-0000-0000-000024D10000}"/>
    <cellStyle name="Total 2 3 6 5 3" xfId="53266" xr:uid="{00000000-0005-0000-0000-000025D10000}"/>
    <cellStyle name="Total 2 3 6 6" xfId="53267" xr:uid="{00000000-0005-0000-0000-000026D10000}"/>
    <cellStyle name="Total 2 3 6 6 2" xfId="53268" xr:uid="{00000000-0005-0000-0000-000027D10000}"/>
    <cellStyle name="Total 2 3 6 6 3" xfId="53269" xr:uid="{00000000-0005-0000-0000-000028D10000}"/>
    <cellStyle name="Total 2 3 6 7" xfId="53270" xr:uid="{00000000-0005-0000-0000-000029D10000}"/>
    <cellStyle name="Total 2 3 6 7 2" xfId="53271" xr:uid="{00000000-0005-0000-0000-00002AD10000}"/>
    <cellStyle name="Total 2 3 6 7 3" xfId="53272" xr:uid="{00000000-0005-0000-0000-00002BD10000}"/>
    <cellStyle name="Total 2 3 6 8" xfId="53273" xr:uid="{00000000-0005-0000-0000-00002CD10000}"/>
    <cellStyle name="Total 2 3 6 8 2" xfId="53274" xr:uid="{00000000-0005-0000-0000-00002DD10000}"/>
    <cellStyle name="Total 2 3 6 8 3" xfId="53275" xr:uid="{00000000-0005-0000-0000-00002ED10000}"/>
    <cellStyle name="Total 2 3 6 9" xfId="53276" xr:uid="{00000000-0005-0000-0000-00002FD10000}"/>
    <cellStyle name="Total 2 3 6 9 2" xfId="53277" xr:uid="{00000000-0005-0000-0000-000030D10000}"/>
    <cellStyle name="Total 2 3 6 9 3" xfId="53278" xr:uid="{00000000-0005-0000-0000-000031D10000}"/>
    <cellStyle name="Total 2 3 7" xfId="53279" xr:uid="{00000000-0005-0000-0000-000032D10000}"/>
    <cellStyle name="Total 2 3 7 10" xfId="53280" xr:uid="{00000000-0005-0000-0000-000033D10000}"/>
    <cellStyle name="Total 2 3 7 10 2" xfId="53281" xr:uid="{00000000-0005-0000-0000-000034D10000}"/>
    <cellStyle name="Total 2 3 7 10 3" xfId="53282" xr:uid="{00000000-0005-0000-0000-000035D10000}"/>
    <cellStyle name="Total 2 3 7 11" xfId="53283" xr:uid="{00000000-0005-0000-0000-000036D10000}"/>
    <cellStyle name="Total 2 3 7 12" xfId="53284" xr:uid="{00000000-0005-0000-0000-000037D10000}"/>
    <cellStyle name="Total 2 3 7 2" xfId="53285" xr:uid="{00000000-0005-0000-0000-000038D10000}"/>
    <cellStyle name="Total 2 3 7 2 2" xfId="53286" xr:uid="{00000000-0005-0000-0000-000039D10000}"/>
    <cellStyle name="Total 2 3 7 2 3" xfId="53287" xr:uid="{00000000-0005-0000-0000-00003AD10000}"/>
    <cellStyle name="Total 2 3 7 3" xfId="53288" xr:uid="{00000000-0005-0000-0000-00003BD10000}"/>
    <cellStyle name="Total 2 3 7 3 2" xfId="53289" xr:uid="{00000000-0005-0000-0000-00003CD10000}"/>
    <cellStyle name="Total 2 3 7 3 3" xfId="53290" xr:uid="{00000000-0005-0000-0000-00003DD10000}"/>
    <cellStyle name="Total 2 3 7 4" xfId="53291" xr:uid="{00000000-0005-0000-0000-00003ED10000}"/>
    <cellStyle name="Total 2 3 7 4 2" xfId="53292" xr:uid="{00000000-0005-0000-0000-00003FD10000}"/>
    <cellStyle name="Total 2 3 7 4 3" xfId="53293" xr:uid="{00000000-0005-0000-0000-000040D10000}"/>
    <cellStyle name="Total 2 3 7 5" xfId="53294" xr:uid="{00000000-0005-0000-0000-000041D10000}"/>
    <cellStyle name="Total 2 3 7 5 2" xfId="53295" xr:uid="{00000000-0005-0000-0000-000042D10000}"/>
    <cellStyle name="Total 2 3 7 5 3" xfId="53296" xr:uid="{00000000-0005-0000-0000-000043D10000}"/>
    <cellStyle name="Total 2 3 7 6" xfId="53297" xr:uid="{00000000-0005-0000-0000-000044D10000}"/>
    <cellStyle name="Total 2 3 7 6 2" xfId="53298" xr:uid="{00000000-0005-0000-0000-000045D10000}"/>
    <cellStyle name="Total 2 3 7 6 3" xfId="53299" xr:uid="{00000000-0005-0000-0000-000046D10000}"/>
    <cellStyle name="Total 2 3 7 7" xfId="53300" xr:uid="{00000000-0005-0000-0000-000047D10000}"/>
    <cellStyle name="Total 2 3 7 7 2" xfId="53301" xr:uid="{00000000-0005-0000-0000-000048D10000}"/>
    <cellStyle name="Total 2 3 7 7 3" xfId="53302" xr:uid="{00000000-0005-0000-0000-000049D10000}"/>
    <cellStyle name="Total 2 3 7 8" xfId="53303" xr:uid="{00000000-0005-0000-0000-00004AD10000}"/>
    <cellStyle name="Total 2 3 7 8 2" xfId="53304" xr:uid="{00000000-0005-0000-0000-00004BD10000}"/>
    <cellStyle name="Total 2 3 7 8 3" xfId="53305" xr:uid="{00000000-0005-0000-0000-00004CD10000}"/>
    <cellStyle name="Total 2 3 7 9" xfId="53306" xr:uid="{00000000-0005-0000-0000-00004DD10000}"/>
    <cellStyle name="Total 2 3 7 9 2" xfId="53307" xr:uid="{00000000-0005-0000-0000-00004ED10000}"/>
    <cellStyle name="Total 2 3 7 9 3" xfId="53308" xr:uid="{00000000-0005-0000-0000-00004FD10000}"/>
    <cellStyle name="Total 2 3 8" xfId="53309" xr:uid="{00000000-0005-0000-0000-000050D10000}"/>
    <cellStyle name="Total 2 3 8 10" xfId="53310" xr:uid="{00000000-0005-0000-0000-000051D10000}"/>
    <cellStyle name="Total 2 3 8 10 2" xfId="53311" xr:uid="{00000000-0005-0000-0000-000052D10000}"/>
    <cellStyle name="Total 2 3 8 10 3" xfId="53312" xr:uid="{00000000-0005-0000-0000-000053D10000}"/>
    <cellStyle name="Total 2 3 8 11" xfId="53313" xr:uid="{00000000-0005-0000-0000-000054D10000}"/>
    <cellStyle name="Total 2 3 8 12" xfId="53314" xr:uid="{00000000-0005-0000-0000-000055D10000}"/>
    <cellStyle name="Total 2 3 8 2" xfId="53315" xr:uid="{00000000-0005-0000-0000-000056D10000}"/>
    <cellStyle name="Total 2 3 8 2 2" xfId="53316" xr:uid="{00000000-0005-0000-0000-000057D10000}"/>
    <cellStyle name="Total 2 3 8 2 3" xfId="53317" xr:uid="{00000000-0005-0000-0000-000058D10000}"/>
    <cellStyle name="Total 2 3 8 3" xfId="53318" xr:uid="{00000000-0005-0000-0000-000059D10000}"/>
    <cellStyle name="Total 2 3 8 3 2" xfId="53319" xr:uid="{00000000-0005-0000-0000-00005AD10000}"/>
    <cellStyle name="Total 2 3 8 3 3" xfId="53320" xr:uid="{00000000-0005-0000-0000-00005BD10000}"/>
    <cellStyle name="Total 2 3 8 4" xfId="53321" xr:uid="{00000000-0005-0000-0000-00005CD10000}"/>
    <cellStyle name="Total 2 3 8 4 2" xfId="53322" xr:uid="{00000000-0005-0000-0000-00005DD10000}"/>
    <cellStyle name="Total 2 3 8 4 3" xfId="53323" xr:uid="{00000000-0005-0000-0000-00005ED10000}"/>
    <cellStyle name="Total 2 3 8 5" xfId="53324" xr:uid="{00000000-0005-0000-0000-00005FD10000}"/>
    <cellStyle name="Total 2 3 8 5 2" xfId="53325" xr:uid="{00000000-0005-0000-0000-000060D10000}"/>
    <cellStyle name="Total 2 3 8 5 3" xfId="53326" xr:uid="{00000000-0005-0000-0000-000061D10000}"/>
    <cellStyle name="Total 2 3 8 6" xfId="53327" xr:uid="{00000000-0005-0000-0000-000062D10000}"/>
    <cellStyle name="Total 2 3 8 6 2" xfId="53328" xr:uid="{00000000-0005-0000-0000-000063D10000}"/>
    <cellStyle name="Total 2 3 8 6 3" xfId="53329" xr:uid="{00000000-0005-0000-0000-000064D10000}"/>
    <cellStyle name="Total 2 3 8 7" xfId="53330" xr:uid="{00000000-0005-0000-0000-000065D10000}"/>
    <cellStyle name="Total 2 3 8 7 2" xfId="53331" xr:uid="{00000000-0005-0000-0000-000066D10000}"/>
    <cellStyle name="Total 2 3 8 7 3" xfId="53332" xr:uid="{00000000-0005-0000-0000-000067D10000}"/>
    <cellStyle name="Total 2 3 8 8" xfId="53333" xr:uid="{00000000-0005-0000-0000-000068D10000}"/>
    <cellStyle name="Total 2 3 8 8 2" xfId="53334" xr:uid="{00000000-0005-0000-0000-000069D10000}"/>
    <cellStyle name="Total 2 3 8 8 3" xfId="53335" xr:uid="{00000000-0005-0000-0000-00006AD10000}"/>
    <cellStyle name="Total 2 3 8 9" xfId="53336" xr:uid="{00000000-0005-0000-0000-00006BD10000}"/>
    <cellStyle name="Total 2 3 8 9 2" xfId="53337" xr:uid="{00000000-0005-0000-0000-00006CD10000}"/>
    <cellStyle name="Total 2 3 8 9 3" xfId="53338" xr:uid="{00000000-0005-0000-0000-00006DD10000}"/>
    <cellStyle name="Total 2 3 9" xfId="53339" xr:uid="{00000000-0005-0000-0000-00006ED10000}"/>
    <cellStyle name="Total 2 3 9 2" xfId="53340" xr:uid="{00000000-0005-0000-0000-00006FD10000}"/>
    <cellStyle name="Total 2 3 9 2 2" xfId="53341" xr:uid="{00000000-0005-0000-0000-000070D10000}"/>
    <cellStyle name="Total 2 3 9 2 3" xfId="53342" xr:uid="{00000000-0005-0000-0000-000071D10000}"/>
    <cellStyle name="Total 2 3 9 2 4" xfId="53343" xr:uid="{00000000-0005-0000-0000-000072D10000}"/>
    <cellStyle name="Total 2 3 9 3" xfId="53344" xr:uid="{00000000-0005-0000-0000-000073D10000}"/>
    <cellStyle name="Total 2 3 9 4" xfId="53345" xr:uid="{00000000-0005-0000-0000-000074D10000}"/>
    <cellStyle name="Total 2 4" xfId="445" xr:uid="{00000000-0005-0000-0000-000075D10000}"/>
    <cellStyle name="Total 2 4 10" xfId="53346" xr:uid="{00000000-0005-0000-0000-000076D10000}"/>
    <cellStyle name="Total 2 4 10 10" xfId="53347" xr:uid="{00000000-0005-0000-0000-000077D10000}"/>
    <cellStyle name="Total 2 4 10 10 10" xfId="53348" xr:uid="{00000000-0005-0000-0000-000078D10000}"/>
    <cellStyle name="Total 2 4 10 10 11" xfId="53349" xr:uid="{00000000-0005-0000-0000-000079D10000}"/>
    <cellStyle name="Total 2 4 10 10 12" xfId="53350" xr:uid="{00000000-0005-0000-0000-00007AD10000}"/>
    <cellStyle name="Total 2 4 10 10 2" xfId="53351" xr:uid="{00000000-0005-0000-0000-00007BD10000}"/>
    <cellStyle name="Total 2 4 10 10 2 2" xfId="53352" xr:uid="{00000000-0005-0000-0000-00007CD10000}"/>
    <cellStyle name="Total 2 4 10 10 2 3" xfId="53353" xr:uid="{00000000-0005-0000-0000-00007DD10000}"/>
    <cellStyle name="Total 2 4 10 10 3" xfId="53354" xr:uid="{00000000-0005-0000-0000-00007ED10000}"/>
    <cellStyle name="Total 2 4 10 10 3 2" xfId="53355" xr:uid="{00000000-0005-0000-0000-00007FD10000}"/>
    <cellStyle name="Total 2 4 10 10 3 3" xfId="53356" xr:uid="{00000000-0005-0000-0000-000080D10000}"/>
    <cellStyle name="Total 2 4 10 10 4" xfId="53357" xr:uid="{00000000-0005-0000-0000-000081D10000}"/>
    <cellStyle name="Total 2 4 10 10 4 2" xfId="53358" xr:uid="{00000000-0005-0000-0000-000082D10000}"/>
    <cellStyle name="Total 2 4 10 10 4 3" xfId="53359" xr:uid="{00000000-0005-0000-0000-000083D10000}"/>
    <cellStyle name="Total 2 4 10 10 5" xfId="53360" xr:uid="{00000000-0005-0000-0000-000084D10000}"/>
    <cellStyle name="Total 2 4 10 10 5 2" xfId="53361" xr:uid="{00000000-0005-0000-0000-000085D10000}"/>
    <cellStyle name="Total 2 4 10 10 5 3" xfId="53362" xr:uid="{00000000-0005-0000-0000-000086D10000}"/>
    <cellStyle name="Total 2 4 10 10 6" xfId="53363" xr:uid="{00000000-0005-0000-0000-000087D10000}"/>
    <cellStyle name="Total 2 4 10 10 6 2" xfId="53364" xr:uid="{00000000-0005-0000-0000-000088D10000}"/>
    <cellStyle name="Total 2 4 10 10 6 3" xfId="53365" xr:uid="{00000000-0005-0000-0000-000089D10000}"/>
    <cellStyle name="Total 2 4 10 10 7" xfId="53366" xr:uid="{00000000-0005-0000-0000-00008AD10000}"/>
    <cellStyle name="Total 2 4 10 10 7 2" xfId="53367" xr:uid="{00000000-0005-0000-0000-00008BD10000}"/>
    <cellStyle name="Total 2 4 10 10 7 3" xfId="53368" xr:uid="{00000000-0005-0000-0000-00008CD10000}"/>
    <cellStyle name="Total 2 4 10 10 8" xfId="53369" xr:uid="{00000000-0005-0000-0000-00008DD10000}"/>
    <cellStyle name="Total 2 4 10 10 8 2" xfId="53370" xr:uid="{00000000-0005-0000-0000-00008ED10000}"/>
    <cellStyle name="Total 2 4 10 10 8 3" xfId="53371" xr:uid="{00000000-0005-0000-0000-00008FD10000}"/>
    <cellStyle name="Total 2 4 10 10 9" xfId="53372" xr:uid="{00000000-0005-0000-0000-000090D10000}"/>
    <cellStyle name="Total 2 4 10 10 9 2" xfId="53373" xr:uid="{00000000-0005-0000-0000-000091D10000}"/>
    <cellStyle name="Total 2 4 10 10 9 3" xfId="53374" xr:uid="{00000000-0005-0000-0000-000092D10000}"/>
    <cellStyle name="Total 2 4 10 11" xfId="53375" xr:uid="{00000000-0005-0000-0000-000093D10000}"/>
    <cellStyle name="Total 2 4 10 11 2" xfId="53376" xr:uid="{00000000-0005-0000-0000-000094D10000}"/>
    <cellStyle name="Total 2 4 10 11 3" xfId="53377" xr:uid="{00000000-0005-0000-0000-000095D10000}"/>
    <cellStyle name="Total 2 4 10 12" xfId="53378" xr:uid="{00000000-0005-0000-0000-000096D10000}"/>
    <cellStyle name="Total 2 4 10 12 2" xfId="53379" xr:uid="{00000000-0005-0000-0000-000097D10000}"/>
    <cellStyle name="Total 2 4 10 12 3" xfId="53380" xr:uid="{00000000-0005-0000-0000-000098D10000}"/>
    <cellStyle name="Total 2 4 10 13" xfId="53381" xr:uid="{00000000-0005-0000-0000-000099D10000}"/>
    <cellStyle name="Total 2 4 10 13 2" xfId="53382" xr:uid="{00000000-0005-0000-0000-00009AD10000}"/>
    <cellStyle name="Total 2 4 10 13 3" xfId="53383" xr:uid="{00000000-0005-0000-0000-00009BD10000}"/>
    <cellStyle name="Total 2 4 10 14" xfId="53384" xr:uid="{00000000-0005-0000-0000-00009CD10000}"/>
    <cellStyle name="Total 2 4 10 14 2" xfId="53385" xr:uid="{00000000-0005-0000-0000-00009DD10000}"/>
    <cellStyle name="Total 2 4 10 14 3" xfId="53386" xr:uid="{00000000-0005-0000-0000-00009ED10000}"/>
    <cellStyle name="Total 2 4 10 15" xfId="53387" xr:uid="{00000000-0005-0000-0000-00009FD10000}"/>
    <cellStyle name="Total 2 4 10 15 2" xfId="53388" xr:uid="{00000000-0005-0000-0000-0000A0D10000}"/>
    <cellStyle name="Total 2 4 10 15 3" xfId="53389" xr:uid="{00000000-0005-0000-0000-0000A1D10000}"/>
    <cellStyle name="Total 2 4 10 16" xfId="53390" xr:uid="{00000000-0005-0000-0000-0000A2D10000}"/>
    <cellStyle name="Total 2 4 10 16 2" xfId="53391" xr:uid="{00000000-0005-0000-0000-0000A3D10000}"/>
    <cellStyle name="Total 2 4 10 16 3" xfId="53392" xr:uid="{00000000-0005-0000-0000-0000A4D10000}"/>
    <cellStyle name="Total 2 4 10 17" xfId="53393" xr:uid="{00000000-0005-0000-0000-0000A5D10000}"/>
    <cellStyle name="Total 2 4 10 17 2" xfId="53394" xr:uid="{00000000-0005-0000-0000-0000A6D10000}"/>
    <cellStyle name="Total 2 4 10 17 3" xfId="53395" xr:uid="{00000000-0005-0000-0000-0000A7D10000}"/>
    <cellStyle name="Total 2 4 10 18" xfId="53396" xr:uid="{00000000-0005-0000-0000-0000A8D10000}"/>
    <cellStyle name="Total 2 4 10 18 2" xfId="53397" xr:uid="{00000000-0005-0000-0000-0000A9D10000}"/>
    <cellStyle name="Total 2 4 10 18 3" xfId="53398" xr:uid="{00000000-0005-0000-0000-0000AAD10000}"/>
    <cellStyle name="Total 2 4 10 19" xfId="53399" xr:uid="{00000000-0005-0000-0000-0000ABD10000}"/>
    <cellStyle name="Total 2 4 10 19 2" xfId="53400" xr:uid="{00000000-0005-0000-0000-0000ACD10000}"/>
    <cellStyle name="Total 2 4 10 19 3" xfId="53401" xr:uid="{00000000-0005-0000-0000-0000ADD10000}"/>
    <cellStyle name="Total 2 4 10 2" xfId="53402" xr:uid="{00000000-0005-0000-0000-0000AED10000}"/>
    <cellStyle name="Total 2 4 10 2 10" xfId="53403" xr:uid="{00000000-0005-0000-0000-0000AFD10000}"/>
    <cellStyle name="Total 2 4 10 2 11" xfId="53404" xr:uid="{00000000-0005-0000-0000-0000B0D10000}"/>
    <cellStyle name="Total 2 4 10 2 12" xfId="53405" xr:uid="{00000000-0005-0000-0000-0000B1D10000}"/>
    <cellStyle name="Total 2 4 10 2 2" xfId="53406" xr:uid="{00000000-0005-0000-0000-0000B2D10000}"/>
    <cellStyle name="Total 2 4 10 2 2 2" xfId="53407" xr:uid="{00000000-0005-0000-0000-0000B3D10000}"/>
    <cellStyle name="Total 2 4 10 2 2 3" xfId="53408" xr:uid="{00000000-0005-0000-0000-0000B4D10000}"/>
    <cellStyle name="Total 2 4 10 2 3" xfId="53409" xr:uid="{00000000-0005-0000-0000-0000B5D10000}"/>
    <cellStyle name="Total 2 4 10 2 3 2" xfId="53410" xr:uid="{00000000-0005-0000-0000-0000B6D10000}"/>
    <cellStyle name="Total 2 4 10 2 3 3" xfId="53411" xr:uid="{00000000-0005-0000-0000-0000B7D10000}"/>
    <cellStyle name="Total 2 4 10 2 4" xfId="53412" xr:uid="{00000000-0005-0000-0000-0000B8D10000}"/>
    <cellStyle name="Total 2 4 10 2 4 2" xfId="53413" xr:uid="{00000000-0005-0000-0000-0000B9D10000}"/>
    <cellStyle name="Total 2 4 10 2 4 3" xfId="53414" xr:uid="{00000000-0005-0000-0000-0000BAD10000}"/>
    <cellStyle name="Total 2 4 10 2 5" xfId="53415" xr:uid="{00000000-0005-0000-0000-0000BBD10000}"/>
    <cellStyle name="Total 2 4 10 2 5 2" xfId="53416" xr:uid="{00000000-0005-0000-0000-0000BCD10000}"/>
    <cellStyle name="Total 2 4 10 2 5 3" xfId="53417" xr:uid="{00000000-0005-0000-0000-0000BDD10000}"/>
    <cellStyle name="Total 2 4 10 2 6" xfId="53418" xr:uid="{00000000-0005-0000-0000-0000BED10000}"/>
    <cellStyle name="Total 2 4 10 2 6 2" xfId="53419" xr:uid="{00000000-0005-0000-0000-0000BFD10000}"/>
    <cellStyle name="Total 2 4 10 2 6 3" xfId="53420" xr:uid="{00000000-0005-0000-0000-0000C0D10000}"/>
    <cellStyle name="Total 2 4 10 2 7" xfId="53421" xr:uid="{00000000-0005-0000-0000-0000C1D10000}"/>
    <cellStyle name="Total 2 4 10 2 7 2" xfId="53422" xr:uid="{00000000-0005-0000-0000-0000C2D10000}"/>
    <cellStyle name="Total 2 4 10 2 7 3" xfId="53423" xr:uid="{00000000-0005-0000-0000-0000C3D10000}"/>
    <cellStyle name="Total 2 4 10 2 8" xfId="53424" xr:uid="{00000000-0005-0000-0000-0000C4D10000}"/>
    <cellStyle name="Total 2 4 10 2 8 2" xfId="53425" xr:uid="{00000000-0005-0000-0000-0000C5D10000}"/>
    <cellStyle name="Total 2 4 10 2 8 3" xfId="53426" xr:uid="{00000000-0005-0000-0000-0000C6D10000}"/>
    <cellStyle name="Total 2 4 10 2 9" xfId="53427" xr:uid="{00000000-0005-0000-0000-0000C7D10000}"/>
    <cellStyle name="Total 2 4 10 2 9 2" xfId="53428" xr:uid="{00000000-0005-0000-0000-0000C8D10000}"/>
    <cellStyle name="Total 2 4 10 2 9 3" xfId="53429" xr:uid="{00000000-0005-0000-0000-0000C9D10000}"/>
    <cellStyle name="Total 2 4 10 20" xfId="53430" xr:uid="{00000000-0005-0000-0000-0000CAD10000}"/>
    <cellStyle name="Total 2 4 10 21" xfId="53431" xr:uid="{00000000-0005-0000-0000-0000CBD10000}"/>
    <cellStyle name="Total 2 4 10 3" xfId="53432" xr:uid="{00000000-0005-0000-0000-0000CCD10000}"/>
    <cellStyle name="Total 2 4 10 3 10" xfId="53433" xr:uid="{00000000-0005-0000-0000-0000CDD10000}"/>
    <cellStyle name="Total 2 4 10 3 11" xfId="53434" xr:uid="{00000000-0005-0000-0000-0000CED10000}"/>
    <cellStyle name="Total 2 4 10 3 12" xfId="53435" xr:uid="{00000000-0005-0000-0000-0000CFD10000}"/>
    <cellStyle name="Total 2 4 10 3 2" xfId="53436" xr:uid="{00000000-0005-0000-0000-0000D0D10000}"/>
    <cellStyle name="Total 2 4 10 3 2 2" xfId="53437" xr:uid="{00000000-0005-0000-0000-0000D1D10000}"/>
    <cellStyle name="Total 2 4 10 3 2 3" xfId="53438" xr:uid="{00000000-0005-0000-0000-0000D2D10000}"/>
    <cellStyle name="Total 2 4 10 3 3" xfId="53439" xr:uid="{00000000-0005-0000-0000-0000D3D10000}"/>
    <cellStyle name="Total 2 4 10 3 3 2" xfId="53440" xr:uid="{00000000-0005-0000-0000-0000D4D10000}"/>
    <cellStyle name="Total 2 4 10 3 3 3" xfId="53441" xr:uid="{00000000-0005-0000-0000-0000D5D10000}"/>
    <cellStyle name="Total 2 4 10 3 4" xfId="53442" xr:uid="{00000000-0005-0000-0000-0000D6D10000}"/>
    <cellStyle name="Total 2 4 10 3 4 2" xfId="53443" xr:uid="{00000000-0005-0000-0000-0000D7D10000}"/>
    <cellStyle name="Total 2 4 10 3 4 3" xfId="53444" xr:uid="{00000000-0005-0000-0000-0000D8D10000}"/>
    <cellStyle name="Total 2 4 10 3 5" xfId="53445" xr:uid="{00000000-0005-0000-0000-0000D9D10000}"/>
    <cellStyle name="Total 2 4 10 3 5 2" xfId="53446" xr:uid="{00000000-0005-0000-0000-0000DAD10000}"/>
    <cellStyle name="Total 2 4 10 3 5 3" xfId="53447" xr:uid="{00000000-0005-0000-0000-0000DBD10000}"/>
    <cellStyle name="Total 2 4 10 3 6" xfId="53448" xr:uid="{00000000-0005-0000-0000-0000DCD10000}"/>
    <cellStyle name="Total 2 4 10 3 6 2" xfId="53449" xr:uid="{00000000-0005-0000-0000-0000DDD10000}"/>
    <cellStyle name="Total 2 4 10 3 6 3" xfId="53450" xr:uid="{00000000-0005-0000-0000-0000DED10000}"/>
    <cellStyle name="Total 2 4 10 3 7" xfId="53451" xr:uid="{00000000-0005-0000-0000-0000DFD10000}"/>
    <cellStyle name="Total 2 4 10 3 7 2" xfId="53452" xr:uid="{00000000-0005-0000-0000-0000E0D10000}"/>
    <cellStyle name="Total 2 4 10 3 7 3" xfId="53453" xr:uid="{00000000-0005-0000-0000-0000E1D10000}"/>
    <cellStyle name="Total 2 4 10 3 8" xfId="53454" xr:uid="{00000000-0005-0000-0000-0000E2D10000}"/>
    <cellStyle name="Total 2 4 10 3 8 2" xfId="53455" xr:uid="{00000000-0005-0000-0000-0000E3D10000}"/>
    <cellStyle name="Total 2 4 10 3 8 3" xfId="53456" xr:uid="{00000000-0005-0000-0000-0000E4D10000}"/>
    <cellStyle name="Total 2 4 10 3 9" xfId="53457" xr:uid="{00000000-0005-0000-0000-0000E5D10000}"/>
    <cellStyle name="Total 2 4 10 3 9 2" xfId="53458" xr:uid="{00000000-0005-0000-0000-0000E6D10000}"/>
    <cellStyle name="Total 2 4 10 3 9 3" xfId="53459" xr:uid="{00000000-0005-0000-0000-0000E7D10000}"/>
    <cellStyle name="Total 2 4 10 4" xfId="53460" xr:uid="{00000000-0005-0000-0000-0000E8D10000}"/>
    <cellStyle name="Total 2 4 10 4 10" xfId="53461" xr:uid="{00000000-0005-0000-0000-0000E9D10000}"/>
    <cellStyle name="Total 2 4 10 4 11" xfId="53462" xr:uid="{00000000-0005-0000-0000-0000EAD10000}"/>
    <cellStyle name="Total 2 4 10 4 12" xfId="53463" xr:uid="{00000000-0005-0000-0000-0000EBD10000}"/>
    <cellStyle name="Total 2 4 10 4 2" xfId="53464" xr:uid="{00000000-0005-0000-0000-0000ECD10000}"/>
    <cellStyle name="Total 2 4 10 4 2 2" xfId="53465" xr:uid="{00000000-0005-0000-0000-0000EDD10000}"/>
    <cellStyle name="Total 2 4 10 4 2 3" xfId="53466" xr:uid="{00000000-0005-0000-0000-0000EED10000}"/>
    <cellStyle name="Total 2 4 10 4 3" xfId="53467" xr:uid="{00000000-0005-0000-0000-0000EFD10000}"/>
    <cellStyle name="Total 2 4 10 4 3 2" xfId="53468" xr:uid="{00000000-0005-0000-0000-0000F0D10000}"/>
    <cellStyle name="Total 2 4 10 4 3 3" xfId="53469" xr:uid="{00000000-0005-0000-0000-0000F1D10000}"/>
    <cellStyle name="Total 2 4 10 4 4" xfId="53470" xr:uid="{00000000-0005-0000-0000-0000F2D10000}"/>
    <cellStyle name="Total 2 4 10 4 4 2" xfId="53471" xr:uid="{00000000-0005-0000-0000-0000F3D10000}"/>
    <cellStyle name="Total 2 4 10 4 4 3" xfId="53472" xr:uid="{00000000-0005-0000-0000-0000F4D10000}"/>
    <cellStyle name="Total 2 4 10 4 5" xfId="53473" xr:uid="{00000000-0005-0000-0000-0000F5D10000}"/>
    <cellStyle name="Total 2 4 10 4 5 2" xfId="53474" xr:uid="{00000000-0005-0000-0000-0000F6D10000}"/>
    <cellStyle name="Total 2 4 10 4 5 3" xfId="53475" xr:uid="{00000000-0005-0000-0000-0000F7D10000}"/>
    <cellStyle name="Total 2 4 10 4 6" xfId="53476" xr:uid="{00000000-0005-0000-0000-0000F8D10000}"/>
    <cellStyle name="Total 2 4 10 4 6 2" xfId="53477" xr:uid="{00000000-0005-0000-0000-0000F9D10000}"/>
    <cellStyle name="Total 2 4 10 4 6 3" xfId="53478" xr:uid="{00000000-0005-0000-0000-0000FAD10000}"/>
    <cellStyle name="Total 2 4 10 4 7" xfId="53479" xr:uid="{00000000-0005-0000-0000-0000FBD10000}"/>
    <cellStyle name="Total 2 4 10 4 7 2" xfId="53480" xr:uid="{00000000-0005-0000-0000-0000FCD10000}"/>
    <cellStyle name="Total 2 4 10 4 7 3" xfId="53481" xr:uid="{00000000-0005-0000-0000-0000FDD10000}"/>
    <cellStyle name="Total 2 4 10 4 8" xfId="53482" xr:uid="{00000000-0005-0000-0000-0000FED10000}"/>
    <cellStyle name="Total 2 4 10 4 8 2" xfId="53483" xr:uid="{00000000-0005-0000-0000-0000FFD10000}"/>
    <cellStyle name="Total 2 4 10 4 8 3" xfId="53484" xr:uid="{00000000-0005-0000-0000-000000D20000}"/>
    <cellStyle name="Total 2 4 10 4 9" xfId="53485" xr:uid="{00000000-0005-0000-0000-000001D20000}"/>
    <cellStyle name="Total 2 4 10 4 9 2" xfId="53486" xr:uid="{00000000-0005-0000-0000-000002D20000}"/>
    <cellStyle name="Total 2 4 10 4 9 3" xfId="53487" xr:uid="{00000000-0005-0000-0000-000003D20000}"/>
    <cellStyle name="Total 2 4 10 5" xfId="53488" xr:uid="{00000000-0005-0000-0000-000004D20000}"/>
    <cellStyle name="Total 2 4 10 5 10" xfId="53489" xr:uid="{00000000-0005-0000-0000-000005D20000}"/>
    <cellStyle name="Total 2 4 10 5 11" xfId="53490" xr:uid="{00000000-0005-0000-0000-000006D20000}"/>
    <cellStyle name="Total 2 4 10 5 12" xfId="53491" xr:uid="{00000000-0005-0000-0000-000007D20000}"/>
    <cellStyle name="Total 2 4 10 5 2" xfId="53492" xr:uid="{00000000-0005-0000-0000-000008D20000}"/>
    <cellStyle name="Total 2 4 10 5 2 2" xfId="53493" xr:uid="{00000000-0005-0000-0000-000009D20000}"/>
    <cellStyle name="Total 2 4 10 5 2 3" xfId="53494" xr:uid="{00000000-0005-0000-0000-00000AD20000}"/>
    <cellStyle name="Total 2 4 10 5 3" xfId="53495" xr:uid="{00000000-0005-0000-0000-00000BD20000}"/>
    <cellStyle name="Total 2 4 10 5 3 2" xfId="53496" xr:uid="{00000000-0005-0000-0000-00000CD20000}"/>
    <cellStyle name="Total 2 4 10 5 3 3" xfId="53497" xr:uid="{00000000-0005-0000-0000-00000DD20000}"/>
    <cellStyle name="Total 2 4 10 5 4" xfId="53498" xr:uid="{00000000-0005-0000-0000-00000ED20000}"/>
    <cellStyle name="Total 2 4 10 5 4 2" xfId="53499" xr:uid="{00000000-0005-0000-0000-00000FD20000}"/>
    <cellStyle name="Total 2 4 10 5 4 3" xfId="53500" xr:uid="{00000000-0005-0000-0000-000010D20000}"/>
    <cellStyle name="Total 2 4 10 5 5" xfId="53501" xr:uid="{00000000-0005-0000-0000-000011D20000}"/>
    <cellStyle name="Total 2 4 10 5 5 2" xfId="53502" xr:uid="{00000000-0005-0000-0000-000012D20000}"/>
    <cellStyle name="Total 2 4 10 5 5 3" xfId="53503" xr:uid="{00000000-0005-0000-0000-000013D20000}"/>
    <cellStyle name="Total 2 4 10 5 6" xfId="53504" xr:uid="{00000000-0005-0000-0000-000014D20000}"/>
    <cellStyle name="Total 2 4 10 5 6 2" xfId="53505" xr:uid="{00000000-0005-0000-0000-000015D20000}"/>
    <cellStyle name="Total 2 4 10 5 6 3" xfId="53506" xr:uid="{00000000-0005-0000-0000-000016D20000}"/>
    <cellStyle name="Total 2 4 10 5 7" xfId="53507" xr:uid="{00000000-0005-0000-0000-000017D20000}"/>
    <cellStyle name="Total 2 4 10 5 7 2" xfId="53508" xr:uid="{00000000-0005-0000-0000-000018D20000}"/>
    <cellStyle name="Total 2 4 10 5 7 3" xfId="53509" xr:uid="{00000000-0005-0000-0000-000019D20000}"/>
    <cellStyle name="Total 2 4 10 5 8" xfId="53510" xr:uid="{00000000-0005-0000-0000-00001AD20000}"/>
    <cellStyle name="Total 2 4 10 5 8 2" xfId="53511" xr:uid="{00000000-0005-0000-0000-00001BD20000}"/>
    <cellStyle name="Total 2 4 10 5 8 3" xfId="53512" xr:uid="{00000000-0005-0000-0000-00001CD20000}"/>
    <cellStyle name="Total 2 4 10 5 9" xfId="53513" xr:uid="{00000000-0005-0000-0000-00001DD20000}"/>
    <cellStyle name="Total 2 4 10 5 9 2" xfId="53514" xr:uid="{00000000-0005-0000-0000-00001ED20000}"/>
    <cellStyle name="Total 2 4 10 5 9 3" xfId="53515" xr:uid="{00000000-0005-0000-0000-00001FD20000}"/>
    <cellStyle name="Total 2 4 10 6" xfId="53516" xr:uid="{00000000-0005-0000-0000-000020D20000}"/>
    <cellStyle name="Total 2 4 10 6 10" xfId="53517" xr:uid="{00000000-0005-0000-0000-000021D20000}"/>
    <cellStyle name="Total 2 4 10 6 11" xfId="53518" xr:uid="{00000000-0005-0000-0000-000022D20000}"/>
    <cellStyle name="Total 2 4 10 6 12" xfId="53519" xr:uid="{00000000-0005-0000-0000-000023D20000}"/>
    <cellStyle name="Total 2 4 10 6 2" xfId="53520" xr:uid="{00000000-0005-0000-0000-000024D20000}"/>
    <cellStyle name="Total 2 4 10 6 2 2" xfId="53521" xr:uid="{00000000-0005-0000-0000-000025D20000}"/>
    <cellStyle name="Total 2 4 10 6 2 3" xfId="53522" xr:uid="{00000000-0005-0000-0000-000026D20000}"/>
    <cellStyle name="Total 2 4 10 6 3" xfId="53523" xr:uid="{00000000-0005-0000-0000-000027D20000}"/>
    <cellStyle name="Total 2 4 10 6 3 2" xfId="53524" xr:uid="{00000000-0005-0000-0000-000028D20000}"/>
    <cellStyle name="Total 2 4 10 6 3 3" xfId="53525" xr:uid="{00000000-0005-0000-0000-000029D20000}"/>
    <cellStyle name="Total 2 4 10 6 4" xfId="53526" xr:uid="{00000000-0005-0000-0000-00002AD20000}"/>
    <cellStyle name="Total 2 4 10 6 4 2" xfId="53527" xr:uid="{00000000-0005-0000-0000-00002BD20000}"/>
    <cellStyle name="Total 2 4 10 6 4 3" xfId="53528" xr:uid="{00000000-0005-0000-0000-00002CD20000}"/>
    <cellStyle name="Total 2 4 10 6 5" xfId="53529" xr:uid="{00000000-0005-0000-0000-00002DD20000}"/>
    <cellStyle name="Total 2 4 10 6 5 2" xfId="53530" xr:uid="{00000000-0005-0000-0000-00002ED20000}"/>
    <cellStyle name="Total 2 4 10 6 5 3" xfId="53531" xr:uid="{00000000-0005-0000-0000-00002FD20000}"/>
    <cellStyle name="Total 2 4 10 6 6" xfId="53532" xr:uid="{00000000-0005-0000-0000-000030D20000}"/>
    <cellStyle name="Total 2 4 10 6 6 2" xfId="53533" xr:uid="{00000000-0005-0000-0000-000031D20000}"/>
    <cellStyle name="Total 2 4 10 6 6 3" xfId="53534" xr:uid="{00000000-0005-0000-0000-000032D20000}"/>
    <cellStyle name="Total 2 4 10 6 7" xfId="53535" xr:uid="{00000000-0005-0000-0000-000033D20000}"/>
    <cellStyle name="Total 2 4 10 6 7 2" xfId="53536" xr:uid="{00000000-0005-0000-0000-000034D20000}"/>
    <cellStyle name="Total 2 4 10 6 7 3" xfId="53537" xr:uid="{00000000-0005-0000-0000-000035D20000}"/>
    <cellStyle name="Total 2 4 10 6 8" xfId="53538" xr:uid="{00000000-0005-0000-0000-000036D20000}"/>
    <cellStyle name="Total 2 4 10 6 8 2" xfId="53539" xr:uid="{00000000-0005-0000-0000-000037D20000}"/>
    <cellStyle name="Total 2 4 10 6 8 3" xfId="53540" xr:uid="{00000000-0005-0000-0000-000038D20000}"/>
    <cellStyle name="Total 2 4 10 6 9" xfId="53541" xr:uid="{00000000-0005-0000-0000-000039D20000}"/>
    <cellStyle name="Total 2 4 10 6 9 2" xfId="53542" xr:uid="{00000000-0005-0000-0000-00003AD20000}"/>
    <cellStyle name="Total 2 4 10 6 9 3" xfId="53543" xr:uid="{00000000-0005-0000-0000-00003BD20000}"/>
    <cellStyle name="Total 2 4 10 7" xfId="53544" xr:uid="{00000000-0005-0000-0000-00003CD20000}"/>
    <cellStyle name="Total 2 4 10 7 10" xfId="53545" xr:uid="{00000000-0005-0000-0000-00003DD20000}"/>
    <cellStyle name="Total 2 4 10 7 11" xfId="53546" xr:uid="{00000000-0005-0000-0000-00003ED20000}"/>
    <cellStyle name="Total 2 4 10 7 12" xfId="53547" xr:uid="{00000000-0005-0000-0000-00003FD20000}"/>
    <cellStyle name="Total 2 4 10 7 2" xfId="53548" xr:uid="{00000000-0005-0000-0000-000040D20000}"/>
    <cellStyle name="Total 2 4 10 7 2 2" xfId="53549" xr:uid="{00000000-0005-0000-0000-000041D20000}"/>
    <cellStyle name="Total 2 4 10 7 2 3" xfId="53550" xr:uid="{00000000-0005-0000-0000-000042D20000}"/>
    <cellStyle name="Total 2 4 10 7 3" xfId="53551" xr:uid="{00000000-0005-0000-0000-000043D20000}"/>
    <cellStyle name="Total 2 4 10 7 3 2" xfId="53552" xr:uid="{00000000-0005-0000-0000-000044D20000}"/>
    <cellStyle name="Total 2 4 10 7 3 3" xfId="53553" xr:uid="{00000000-0005-0000-0000-000045D20000}"/>
    <cellStyle name="Total 2 4 10 7 4" xfId="53554" xr:uid="{00000000-0005-0000-0000-000046D20000}"/>
    <cellStyle name="Total 2 4 10 7 4 2" xfId="53555" xr:uid="{00000000-0005-0000-0000-000047D20000}"/>
    <cellStyle name="Total 2 4 10 7 4 3" xfId="53556" xr:uid="{00000000-0005-0000-0000-000048D20000}"/>
    <cellStyle name="Total 2 4 10 7 5" xfId="53557" xr:uid="{00000000-0005-0000-0000-000049D20000}"/>
    <cellStyle name="Total 2 4 10 7 5 2" xfId="53558" xr:uid="{00000000-0005-0000-0000-00004AD20000}"/>
    <cellStyle name="Total 2 4 10 7 5 3" xfId="53559" xr:uid="{00000000-0005-0000-0000-00004BD20000}"/>
    <cellStyle name="Total 2 4 10 7 6" xfId="53560" xr:uid="{00000000-0005-0000-0000-00004CD20000}"/>
    <cellStyle name="Total 2 4 10 7 6 2" xfId="53561" xr:uid="{00000000-0005-0000-0000-00004DD20000}"/>
    <cellStyle name="Total 2 4 10 7 6 3" xfId="53562" xr:uid="{00000000-0005-0000-0000-00004ED20000}"/>
    <cellStyle name="Total 2 4 10 7 7" xfId="53563" xr:uid="{00000000-0005-0000-0000-00004FD20000}"/>
    <cellStyle name="Total 2 4 10 7 7 2" xfId="53564" xr:uid="{00000000-0005-0000-0000-000050D20000}"/>
    <cellStyle name="Total 2 4 10 7 7 3" xfId="53565" xr:uid="{00000000-0005-0000-0000-000051D20000}"/>
    <cellStyle name="Total 2 4 10 7 8" xfId="53566" xr:uid="{00000000-0005-0000-0000-000052D20000}"/>
    <cellStyle name="Total 2 4 10 7 8 2" xfId="53567" xr:uid="{00000000-0005-0000-0000-000053D20000}"/>
    <cellStyle name="Total 2 4 10 7 8 3" xfId="53568" xr:uid="{00000000-0005-0000-0000-000054D20000}"/>
    <cellStyle name="Total 2 4 10 7 9" xfId="53569" xr:uid="{00000000-0005-0000-0000-000055D20000}"/>
    <cellStyle name="Total 2 4 10 7 9 2" xfId="53570" xr:uid="{00000000-0005-0000-0000-000056D20000}"/>
    <cellStyle name="Total 2 4 10 7 9 3" xfId="53571" xr:uid="{00000000-0005-0000-0000-000057D20000}"/>
    <cellStyle name="Total 2 4 10 8" xfId="53572" xr:uid="{00000000-0005-0000-0000-000058D20000}"/>
    <cellStyle name="Total 2 4 10 8 10" xfId="53573" xr:uid="{00000000-0005-0000-0000-000059D20000}"/>
    <cellStyle name="Total 2 4 10 8 11" xfId="53574" xr:uid="{00000000-0005-0000-0000-00005AD20000}"/>
    <cellStyle name="Total 2 4 10 8 12" xfId="53575" xr:uid="{00000000-0005-0000-0000-00005BD20000}"/>
    <cellStyle name="Total 2 4 10 8 2" xfId="53576" xr:uid="{00000000-0005-0000-0000-00005CD20000}"/>
    <cellStyle name="Total 2 4 10 8 2 2" xfId="53577" xr:uid="{00000000-0005-0000-0000-00005DD20000}"/>
    <cellStyle name="Total 2 4 10 8 2 3" xfId="53578" xr:uid="{00000000-0005-0000-0000-00005ED20000}"/>
    <cellStyle name="Total 2 4 10 8 3" xfId="53579" xr:uid="{00000000-0005-0000-0000-00005FD20000}"/>
    <cellStyle name="Total 2 4 10 8 3 2" xfId="53580" xr:uid="{00000000-0005-0000-0000-000060D20000}"/>
    <cellStyle name="Total 2 4 10 8 3 3" xfId="53581" xr:uid="{00000000-0005-0000-0000-000061D20000}"/>
    <cellStyle name="Total 2 4 10 8 4" xfId="53582" xr:uid="{00000000-0005-0000-0000-000062D20000}"/>
    <cellStyle name="Total 2 4 10 8 4 2" xfId="53583" xr:uid="{00000000-0005-0000-0000-000063D20000}"/>
    <cellStyle name="Total 2 4 10 8 4 3" xfId="53584" xr:uid="{00000000-0005-0000-0000-000064D20000}"/>
    <cellStyle name="Total 2 4 10 8 5" xfId="53585" xr:uid="{00000000-0005-0000-0000-000065D20000}"/>
    <cellStyle name="Total 2 4 10 8 5 2" xfId="53586" xr:uid="{00000000-0005-0000-0000-000066D20000}"/>
    <cellStyle name="Total 2 4 10 8 5 3" xfId="53587" xr:uid="{00000000-0005-0000-0000-000067D20000}"/>
    <cellStyle name="Total 2 4 10 8 6" xfId="53588" xr:uid="{00000000-0005-0000-0000-000068D20000}"/>
    <cellStyle name="Total 2 4 10 8 6 2" xfId="53589" xr:uid="{00000000-0005-0000-0000-000069D20000}"/>
    <cellStyle name="Total 2 4 10 8 6 3" xfId="53590" xr:uid="{00000000-0005-0000-0000-00006AD20000}"/>
    <cellStyle name="Total 2 4 10 8 7" xfId="53591" xr:uid="{00000000-0005-0000-0000-00006BD20000}"/>
    <cellStyle name="Total 2 4 10 8 7 2" xfId="53592" xr:uid="{00000000-0005-0000-0000-00006CD20000}"/>
    <cellStyle name="Total 2 4 10 8 7 3" xfId="53593" xr:uid="{00000000-0005-0000-0000-00006DD20000}"/>
    <cellStyle name="Total 2 4 10 8 8" xfId="53594" xr:uid="{00000000-0005-0000-0000-00006ED20000}"/>
    <cellStyle name="Total 2 4 10 8 8 2" xfId="53595" xr:uid="{00000000-0005-0000-0000-00006FD20000}"/>
    <cellStyle name="Total 2 4 10 8 8 3" xfId="53596" xr:uid="{00000000-0005-0000-0000-000070D20000}"/>
    <cellStyle name="Total 2 4 10 8 9" xfId="53597" xr:uid="{00000000-0005-0000-0000-000071D20000}"/>
    <cellStyle name="Total 2 4 10 8 9 2" xfId="53598" xr:uid="{00000000-0005-0000-0000-000072D20000}"/>
    <cellStyle name="Total 2 4 10 8 9 3" xfId="53599" xr:uid="{00000000-0005-0000-0000-000073D20000}"/>
    <cellStyle name="Total 2 4 10 9" xfId="53600" xr:uid="{00000000-0005-0000-0000-000074D20000}"/>
    <cellStyle name="Total 2 4 10 9 10" xfId="53601" xr:uid="{00000000-0005-0000-0000-000075D20000}"/>
    <cellStyle name="Total 2 4 10 9 11" xfId="53602" xr:uid="{00000000-0005-0000-0000-000076D20000}"/>
    <cellStyle name="Total 2 4 10 9 12" xfId="53603" xr:uid="{00000000-0005-0000-0000-000077D20000}"/>
    <cellStyle name="Total 2 4 10 9 2" xfId="53604" xr:uid="{00000000-0005-0000-0000-000078D20000}"/>
    <cellStyle name="Total 2 4 10 9 2 2" xfId="53605" xr:uid="{00000000-0005-0000-0000-000079D20000}"/>
    <cellStyle name="Total 2 4 10 9 2 3" xfId="53606" xr:uid="{00000000-0005-0000-0000-00007AD20000}"/>
    <cellStyle name="Total 2 4 10 9 3" xfId="53607" xr:uid="{00000000-0005-0000-0000-00007BD20000}"/>
    <cellStyle name="Total 2 4 10 9 3 2" xfId="53608" xr:uid="{00000000-0005-0000-0000-00007CD20000}"/>
    <cellStyle name="Total 2 4 10 9 3 3" xfId="53609" xr:uid="{00000000-0005-0000-0000-00007DD20000}"/>
    <cellStyle name="Total 2 4 10 9 4" xfId="53610" xr:uid="{00000000-0005-0000-0000-00007ED20000}"/>
    <cellStyle name="Total 2 4 10 9 4 2" xfId="53611" xr:uid="{00000000-0005-0000-0000-00007FD20000}"/>
    <cellStyle name="Total 2 4 10 9 4 3" xfId="53612" xr:uid="{00000000-0005-0000-0000-000080D20000}"/>
    <cellStyle name="Total 2 4 10 9 5" xfId="53613" xr:uid="{00000000-0005-0000-0000-000081D20000}"/>
    <cellStyle name="Total 2 4 10 9 5 2" xfId="53614" xr:uid="{00000000-0005-0000-0000-000082D20000}"/>
    <cellStyle name="Total 2 4 10 9 5 3" xfId="53615" xr:uid="{00000000-0005-0000-0000-000083D20000}"/>
    <cellStyle name="Total 2 4 10 9 6" xfId="53616" xr:uid="{00000000-0005-0000-0000-000084D20000}"/>
    <cellStyle name="Total 2 4 10 9 6 2" xfId="53617" xr:uid="{00000000-0005-0000-0000-000085D20000}"/>
    <cellStyle name="Total 2 4 10 9 6 3" xfId="53618" xr:uid="{00000000-0005-0000-0000-000086D20000}"/>
    <cellStyle name="Total 2 4 10 9 7" xfId="53619" xr:uid="{00000000-0005-0000-0000-000087D20000}"/>
    <cellStyle name="Total 2 4 10 9 7 2" xfId="53620" xr:uid="{00000000-0005-0000-0000-000088D20000}"/>
    <cellStyle name="Total 2 4 10 9 7 3" xfId="53621" xr:uid="{00000000-0005-0000-0000-000089D20000}"/>
    <cellStyle name="Total 2 4 10 9 8" xfId="53622" xr:uid="{00000000-0005-0000-0000-00008AD20000}"/>
    <cellStyle name="Total 2 4 10 9 8 2" xfId="53623" xr:uid="{00000000-0005-0000-0000-00008BD20000}"/>
    <cellStyle name="Total 2 4 10 9 8 3" xfId="53624" xr:uid="{00000000-0005-0000-0000-00008CD20000}"/>
    <cellStyle name="Total 2 4 10 9 9" xfId="53625" xr:uid="{00000000-0005-0000-0000-00008DD20000}"/>
    <cellStyle name="Total 2 4 10 9 9 2" xfId="53626" xr:uid="{00000000-0005-0000-0000-00008ED20000}"/>
    <cellStyle name="Total 2 4 10 9 9 3" xfId="53627" xr:uid="{00000000-0005-0000-0000-00008FD20000}"/>
    <cellStyle name="Total 2 4 11" xfId="53628" xr:uid="{00000000-0005-0000-0000-000090D20000}"/>
    <cellStyle name="Total 2 4 11 10" xfId="53629" xr:uid="{00000000-0005-0000-0000-000091D20000}"/>
    <cellStyle name="Total 2 4 11 10 2" xfId="53630" xr:uid="{00000000-0005-0000-0000-000092D20000}"/>
    <cellStyle name="Total 2 4 11 10 3" xfId="53631" xr:uid="{00000000-0005-0000-0000-000093D20000}"/>
    <cellStyle name="Total 2 4 11 11" xfId="53632" xr:uid="{00000000-0005-0000-0000-000094D20000}"/>
    <cellStyle name="Total 2 4 11 12" xfId="53633" xr:uid="{00000000-0005-0000-0000-000095D20000}"/>
    <cellStyle name="Total 2 4 11 2" xfId="53634" xr:uid="{00000000-0005-0000-0000-000096D20000}"/>
    <cellStyle name="Total 2 4 11 2 2" xfId="53635" xr:uid="{00000000-0005-0000-0000-000097D20000}"/>
    <cellStyle name="Total 2 4 11 2 3" xfId="53636" xr:uid="{00000000-0005-0000-0000-000098D20000}"/>
    <cellStyle name="Total 2 4 11 3" xfId="53637" xr:uid="{00000000-0005-0000-0000-000099D20000}"/>
    <cellStyle name="Total 2 4 11 3 2" xfId="53638" xr:uid="{00000000-0005-0000-0000-00009AD20000}"/>
    <cellStyle name="Total 2 4 11 3 3" xfId="53639" xr:uid="{00000000-0005-0000-0000-00009BD20000}"/>
    <cellStyle name="Total 2 4 11 4" xfId="53640" xr:uid="{00000000-0005-0000-0000-00009CD20000}"/>
    <cellStyle name="Total 2 4 11 4 2" xfId="53641" xr:uid="{00000000-0005-0000-0000-00009DD20000}"/>
    <cellStyle name="Total 2 4 11 4 3" xfId="53642" xr:uid="{00000000-0005-0000-0000-00009ED20000}"/>
    <cellStyle name="Total 2 4 11 5" xfId="53643" xr:uid="{00000000-0005-0000-0000-00009FD20000}"/>
    <cellStyle name="Total 2 4 11 5 2" xfId="53644" xr:uid="{00000000-0005-0000-0000-0000A0D20000}"/>
    <cellStyle name="Total 2 4 11 5 3" xfId="53645" xr:uid="{00000000-0005-0000-0000-0000A1D20000}"/>
    <cellStyle name="Total 2 4 11 6" xfId="53646" xr:uid="{00000000-0005-0000-0000-0000A2D20000}"/>
    <cellStyle name="Total 2 4 11 6 2" xfId="53647" xr:uid="{00000000-0005-0000-0000-0000A3D20000}"/>
    <cellStyle name="Total 2 4 11 6 3" xfId="53648" xr:uid="{00000000-0005-0000-0000-0000A4D20000}"/>
    <cellStyle name="Total 2 4 11 7" xfId="53649" xr:uid="{00000000-0005-0000-0000-0000A5D20000}"/>
    <cellStyle name="Total 2 4 11 7 2" xfId="53650" xr:uid="{00000000-0005-0000-0000-0000A6D20000}"/>
    <cellStyle name="Total 2 4 11 7 3" xfId="53651" xr:uid="{00000000-0005-0000-0000-0000A7D20000}"/>
    <cellStyle name="Total 2 4 11 8" xfId="53652" xr:uid="{00000000-0005-0000-0000-0000A8D20000}"/>
    <cellStyle name="Total 2 4 11 8 2" xfId="53653" xr:uid="{00000000-0005-0000-0000-0000A9D20000}"/>
    <cellStyle name="Total 2 4 11 8 3" xfId="53654" xr:uid="{00000000-0005-0000-0000-0000AAD20000}"/>
    <cellStyle name="Total 2 4 11 9" xfId="53655" xr:uid="{00000000-0005-0000-0000-0000ABD20000}"/>
    <cellStyle name="Total 2 4 11 9 2" xfId="53656" xr:uid="{00000000-0005-0000-0000-0000ACD20000}"/>
    <cellStyle name="Total 2 4 11 9 3" xfId="53657" xr:uid="{00000000-0005-0000-0000-0000ADD20000}"/>
    <cellStyle name="Total 2 4 12" xfId="53658" xr:uid="{00000000-0005-0000-0000-0000AED20000}"/>
    <cellStyle name="Total 2 4 12 10" xfId="53659" xr:uid="{00000000-0005-0000-0000-0000AFD20000}"/>
    <cellStyle name="Total 2 4 12 10 2" xfId="53660" xr:uid="{00000000-0005-0000-0000-0000B0D20000}"/>
    <cellStyle name="Total 2 4 12 10 3" xfId="53661" xr:uid="{00000000-0005-0000-0000-0000B1D20000}"/>
    <cellStyle name="Total 2 4 12 11" xfId="53662" xr:uid="{00000000-0005-0000-0000-0000B2D20000}"/>
    <cellStyle name="Total 2 4 12 12" xfId="53663" xr:uid="{00000000-0005-0000-0000-0000B3D20000}"/>
    <cellStyle name="Total 2 4 12 2" xfId="53664" xr:uid="{00000000-0005-0000-0000-0000B4D20000}"/>
    <cellStyle name="Total 2 4 12 2 2" xfId="53665" xr:uid="{00000000-0005-0000-0000-0000B5D20000}"/>
    <cellStyle name="Total 2 4 12 2 3" xfId="53666" xr:uid="{00000000-0005-0000-0000-0000B6D20000}"/>
    <cellStyle name="Total 2 4 12 3" xfId="53667" xr:uid="{00000000-0005-0000-0000-0000B7D20000}"/>
    <cellStyle name="Total 2 4 12 3 2" xfId="53668" xr:uid="{00000000-0005-0000-0000-0000B8D20000}"/>
    <cellStyle name="Total 2 4 12 3 3" xfId="53669" xr:uid="{00000000-0005-0000-0000-0000B9D20000}"/>
    <cellStyle name="Total 2 4 12 4" xfId="53670" xr:uid="{00000000-0005-0000-0000-0000BAD20000}"/>
    <cellStyle name="Total 2 4 12 4 2" xfId="53671" xr:uid="{00000000-0005-0000-0000-0000BBD20000}"/>
    <cellStyle name="Total 2 4 12 4 3" xfId="53672" xr:uid="{00000000-0005-0000-0000-0000BCD20000}"/>
    <cellStyle name="Total 2 4 12 5" xfId="53673" xr:uid="{00000000-0005-0000-0000-0000BDD20000}"/>
    <cellStyle name="Total 2 4 12 5 2" xfId="53674" xr:uid="{00000000-0005-0000-0000-0000BED20000}"/>
    <cellStyle name="Total 2 4 12 5 3" xfId="53675" xr:uid="{00000000-0005-0000-0000-0000BFD20000}"/>
    <cellStyle name="Total 2 4 12 6" xfId="53676" xr:uid="{00000000-0005-0000-0000-0000C0D20000}"/>
    <cellStyle name="Total 2 4 12 6 2" xfId="53677" xr:uid="{00000000-0005-0000-0000-0000C1D20000}"/>
    <cellStyle name="Total 2 4 12 6 3" xfId="53678" xr:uid="{00000000-0005-0000-0000-0000C2D20000}"/>
    <cellStyle name="Total 2 4 12 7" xfId="53679" xr:uid="{00000000-0005-0000-0000-0000C3D20000}"/>
    <cellStyle name="Total 2 4 12 7 2" xfId="53680" xr:uid="{00000000-0005-0000-0000-0000C4D20000}"/>
    <cellStyle name="Total 2 4 12 7 3" xfId="53681" xr:uid="{00000000-0005-0000-0000-0000C5D20000}"/>
    <cellStyle name="Total 2 4 12 8" xfId="53682" xr:uid="{00000000-0005-0000-0000-0000C6D20000}"/>
    <cellStyle name="Total 2 4 12 8 2" xfId="53683" xr:uid="{00000000-0005-0000-0000-0000C7D20000}"/>
    <cellStyle name="Total 2 4 12 8 3" xfId="53684" xr:uid="{00000000-0005-0000-0000-0000C8D20000}"/>
    <cellStyle name="Total 2 4 12 9" xfId="53685" xr:uid="{00000000-0005-0000-0000-0000C9D20000}"/>
    <cellStyle name="Total 2 4 12 9 2" xfId="53686" xr:uid="{00000000-0005-0000-0000-0000CAD20000}"/>
    <cellStyle name="Total 2 4 12 9 3" xfId="53687" xr:uid="{00000000-0005-0000-0000-0000CBD20000}"/>
    <cellStyle name="Total 2 4 13" xfId="53688" xr:uid="{00000000-0005-0000-0000-0000CCD20000}"/>
    <cellStyle name="Total 2 4 13 10" xfId="53689" xr:uid="{00000000-0005-0000-0000-0000CDD20000}"/>
    <cellStyle name="Total 2 4 13 10 2" xfId="53690" xr:uid="{00000000-0005-0000-0000-0000CED20000}"/>
    <cellStyle name="Total 2 4 13 10 3" xfId="53691" xr:uid="{00000000-0005-0000-0000-0000CFD20000}"/>
    <cellStyle name="Total 2 4 13 11" xfId="53692" xr:uid="{00000000-0005-0000-0000-0000D0D20000}"/>
    <cellStyle name="Total 2 4 13 12" xfId="53693" xr:uid="{00000000-0005-0000-0000-0000D1D20000}"/>
    <cellStyle name="Total 2 4 13 2" xfId="53694" xr:uid="{00000000-0005-0000-0000-0000D2D20000}"/>
    <cellStyle name="Total 2 4 13 2 2" xfId="53695" xr:uid="{00000000-0005-0000-0000-0000D3D20000}"/>
    <cellStyle name="Total 2 4 13 2 3" xfId="53696" xr:uid="{00000000-0005-0000-0000-0000D4D20000}"/>
    <cellStyle name="Total 2 4 13 3" xfId="53697" xr:uid="{00000000-0005-0000-0000-0000D5D20000}"/>
    <cellStyle name="Total 2 4 13 3 2" xfId="53698" xr:uid="{00000000-0005-0000-0000-0000D6D20000}"/>
    <cellStyle name="Total 2 4 13 3 3" xfId="53699" xr:uid="{00000000-0005-0000-0000-0000D7D20000}"/>
    <cellStyle name="Total 2 4 13 4" xfId="53700" xr:uid="{00000000-0005-0000-0000-0000D8D20000}"/>
    <cellStyle name="Total 2 4 13 4 2" xfId="53701" xr:uid="{00000000-0005-0000-0000-0000D9D20000}"/>
    <cellStyle name="Total 2 4 13 4 3" xfId="53702" xr:uid="{00000000-0005-0000-0000-0000DAD20000}"/>
    <cellStyle name="Total 2 4 13 5" xfId="53703" xr:uid="{00000000-0005-0000-0000-0000DBD20000}"/>
    <cellStyle name="Total 2 4 13 5 2" xfId="53704" xr:uid="{00000000-0005-0000-0000-0000DCD20000}"/>
    <cellStyle name="Total 2 4 13 5 3" xfId="53705" xr:uid="{00000000-0005-0000-0000-0000DDD20000}"/>
    <cellStyle name="Total 2 4 13 6" xfId="53706" xr:uid="{00000000-0005-0000-0000-0000DED20000}"/>
    <cellStyle name="Total 2 4 13 6 2" xfId="53707" xr:uid="{00000000-0005-0000-0000-0000DFD20000}"/>
    <cellStyle name="Total 2 4 13 6 3" xfId="53708" xr:uid="{00000000-0005-0000-0000-0000E0D20000}"/>
    <cellStyle name="Total 2 4 13 7" xfId="53709" xr:uid="{00000000-0005-0000-0000-0000E1D20000}"/>
    <cellStyle name="Total 2 4 13 7 2" xfId="53710" xr:uid="{00000000-0005-0000-0000-0000E2D20000}"/>
    <cellStyle name="Total 2 4 13 7 3" xfId="53711" xr:uid="{00000000-0005-0000-0000-0000E3D20000}"/>
    <cellStyle name="Total 2 4 13 8" xfId="53712" xr:uid="{00000000-0005-0000-0000-0000E4D20000}"/>
    <cellStyle name="Total 2 4 13 8 2" xfId="53713" xr:uid="{00000000-0005-0000-0000-0000E5D20000}"/>
    <cellStyle name="Total 2 4 13 8 3" xfId="53714" xr:uid="{00000000-0005-0000-0000-0000E6D20000}"/>
    <cellStyle name="Total 2 4 13 9" xfId="53715" xr:uid="{00000000-0005-0000-0000-0000E7D20000}"/>
    <cellStyle name="Total 2 4 13 9 2" xfId="53716" xr:uid="{00000000-0005-0000-0000-0000E8D20000}"/>
    <cellStyle name="Total 2 4 13 9 3" xfId="53717" xr:uid="{00000000-0005-0000-0000-0000E9D20000}"/>
    <cellStyle name="Total 2 4 14" xfId="53718" xr:uid="{00000000-0005-0000-0000-0000EAD20000}"/>
    <cellStyle name="Total 2 4 14 2" xfId="53719" xr:uid="{00000000-0005-0000-0000-0000EBD20000}"/>
    <cellStyle name="Total 2 4 14 3" xfId="53720" xr:uid="{00000000-0005-0000-0000-0000ECD20000}"/>
    <cellStyle name="Total 2 4 15" xfId="53721" xr:uid="{00000000-0005-0000-0000-0000EDD20000}"/>
    <cellStyle name="Total 2 4 15 2" xfId="53722" xr:uid="{00000000-0005-0000-0000-0000EED20000}"/>
    <cellStyle name="Total 2 4 15 3" xfId="53723" xr:uid="{00000000-0005-0000-0000-0000EFD20000}"/>
    <cellStyle name="Total 2 4 16" xfId="58247" xr:uid="{00000000-0005-0000-0000-0000F0D20000}"/>
    <cellStyle name="Total 2 4 2" xfId="446" xr:uid="{00000000-0005-0000-0000-0000F1D20000}"/>
    <cellStyle name="Total 2 4 2 10" xfId="53724" xr:uid="{00000000-0005-0000-0000-0000F2D20000}"/>
    <cellStyle name="Total 2 4 2 10 2" xfId="53725" xr:uid="{00000000-0005-0000-0000-0000F3D20000}"/>
    <cellStyle name="Total 2 4 2 10 2 2" xfId="53726" xr:uid="{00000000-0005-0000-0000-0000F4D20000}"/>
    <cellStyle name="Total 2 4 2 10 2 3" xfId="53727" xr:uid="{00000000-0005-0000-0000-0000F5D20000}"/>
    <cellStyle name="Total 2 4 2 10 2 4" xfId="53728" xr:uid="{00000000-0005-0000-0000-0000F6D20000}"/>
    <cellStyle name="Total 2 4 2 10 3" xfId="53729" xr:uid="{00000000-0005-0000-0000-0000F7D20000}"/>
    <cellStyle name="Total 2 4 2 10 4" xfId="53730" xr:uid="{00000000-0005-0000-0000-0000F8D20000}"/>
    <cellStyle name="Total 2 4 2 11" xfId="53731" xr:uid="{00000000-0005-0000-0000-0000F9D20000}"/>
    <cellStyle name="Total 2 4 2 11 2" xfId="53732" xr:uid="{00000000-0005-0000-0000-0000FAD20000}"/>
    <cellStyle name="Total 2 4 2 11 3" xfId="53733" xr:uid="{00000000-0005-0000-0000-0000FBD20000}"/>
    <cellStyle name="Total 2 4 2 12" xfId="53734" xr:uid="{00000000-0005-0000-0000-0000FCD20000}"/>
    <cellStyle name="Total 2 4 2 12 2" xfId="53735" xr:uid="{00000000-0005-0000-0000-0000FDD20000}"/>
    <cellStyle name="Total 2 4 2 12 3" xfId="53736" xr:uid="{00000000-0005-0000-0000-0000FED20000}"/>
    <cellStyle name="Total 2 4 2 13" xfId="58296" xr:uid="{00000000-0005-0000-0000-0000FFD20000}"/>
    <cellStyle name="Total 2 4 2 2" xfId="53737" xr:uid="{00000000-0005-0000-0000-000000D30000}"/>
    <cellStyle name="Total 2 4 2 2 10" xfId="53738" xr:uid="{00000000-0005-0000-0000-000001D30000}"/>
    <cellStyle name="Total 2 4 2 2 10 10" xfId="53739" xr:uid="{00000000-0005-0000-0000-000002D30000}"/>
    <cellStyle name="Total 2 4 2 2 10 11" xfId="53740" xr:uid="{00000000-0005-0000-0000-000003D30000}"/>
    <cellStyle name="Total 2 4 2 2 10 12" xfId="53741" xr:uid="{00000000-0005-0000-0000-000004D30000}"/>
    <cellStyle name="Total 2 4 2 2 10 2" xfId="53742" xr:uid="{00000000-0005-0000-0000-000005D30000}"/>
    <cellStyle name="Total 2 4 2 2 10 2 2" xfId="53743" xr:uid="{00000000-0005-0000-0000-000006D30000}"/>
    <cellStyle name="Total 2 4 2 2 10 2 3" xfId="53744" xr:uid="{00000000-0005-0000-0000-000007D30000}"/>
    <cellStyle name="Total 2 4 2 2 10 3" xfId="53745" xr:uid="{00000000-0005-0000-0000-000008D30000}"/>
    <cellStyle name="Total 2 4 2 2 10 3 2" xfId="53746" xr:uid="{00000000-0005-0000-0000-000009D30000}"/>
    <cellStyle name="Total 2 4 2 2 10 3 3" xfId="53747" xr:uid="{00000000-0005-0000-0000-00000AD30000}"/>
    <cellStyle name="Total 2 4 2 2 10 4" xfId="53748" xr:uid="{00000000-0005-0000-0000-00000BD30000}"/>
    <cellStyle name="Total 2 4 2 2 10 4 2" xfId="53749" xr:uid="{00000000-0005-0000-0000-00000CD30000}"/>
    <cellStyle name="Total 2 4 2 2 10 4 3" xfId="53750" xr:uid="{00000000-0005-0000-0000-00000DD30000}"/>
    <cellStyle name="Total 2 4 2 2 10 5" xfId="53751" xr:uid="{00000000-0005-0000-0000-00000ED30000}"/>
    <cellStyle name="Total 2 4 2 2 10 5 2" xfId="53752" xr:uid="{00000000-0005-0000-0000-00000FD30000}"/>
    <cellStyle name="Total 2 4 2 2 10 5 3" xfId="53753" xr:uid="{00000000-0005-0000-0000-000010D30000}"/>
    <cellStyle name="Total 2 4 2 2 10 6" xfId="53754" xr:uid="{00000000-0005-0000-0000-000011D30000}"/>
    <cellStyle name="Total 2 4 2 2 10 6 2" xfId="53755" xr:uid="{00000000-0005-0000-0000-000012D30000}"/>
    <cellStyle name="Total 2 4 2 2 10 6 3" xfId="53756" xr:uid="{00000000-0005-0000-0000-000013D30000}"/>
    <cellStyle name="Total 2 4 2 2 10 7" xfId="53757" xr:uid="{00000000-0005-0000-0000-000014D30000}"/>
    <cellStyle name="Total 2 4 2 2 10 7 2" xfId="53758" xr:uid="{00000000-0005-0000-0000-000015D30000}"/>
    <cellStyle name="Total 2 4 2 2 10 7 3" xfId="53759" xr:uid="{00000000-0005-0000-0000-000016D30000}"/>
    <cellStyle name="Total 2 4 2 2 10 8" xfId="53760" xr:uid="{00000000-0005-0000-0000-000017D30000}"/>
    <cellStyle name="Total 2 4 2 2 10 8 2" xfId="53761" xr:uid="{00000000-0005-0000-0000-000018D30000}"/>
    <cellStyle name="Total 2 4 2 2 10 8 3" xfId="53762" xr:uid="{00000000-0005-0000-0000-000019D30000}"/>
    <cellStyle name="Total 2 4 2 2 10 9" xfId="53763" xr:uid="{00000000-0005-0000-0000-00001AD30000}"/>
    <cellStyle name="Total 2 4 2 2 10 9 2" xfId="53764" xr:uid="{00000000-0005-0000-0000-00001BD30000}"/>
    <cellStyle name="Total 2 4 2 2 10 9 3" xfId="53765" xr:uid="{00000000-0005-0000-0000-00001CD30000}"/>
    <cellStyle name="Total 2 4 2 2 11" xfId="53766" xr:uid="{00000000-0005-0000-0000-00001DD30000}"/>
    <cellStyle name="Total 2 4 2 2 11 2" xfId="53767" xr:uid="{00000000-0005-0000-0000-00001ED30000}"/>
    <cellStyle name="Total 2 4 2 2 11 3" xfId="53768" xr:uid="{00000000-0005-0000-0000-00001FD30000}"/>
    <cellStyle name="Total 2 4 2 2 12" xfId="53769" xr:uid="{00000000-0005-0000-0000-000020D30000}"/>
    <cellStyle name="Total 2 4 2 2 12 2" xfId="53770" xr:uid="{00000000-0005-0000-0000-000021D30000}"/>
    <cellStyle name="Total 2 4 2 2 12 3" xfId="53771" xr:uid="{00000000-0005-0000-0000-000022D30000}"/>
    <cellStyle name="Total 2 4 2 2 13" xfId="53772" xr:uid="{00000000-0005-0000-0000-000023D30000}"/>
    <cellStyle name="Total 2 4 2 2 13 2" xfId="53773" xr:uid="{00000000-0005-0000-0000-000024D30000}"/>
    <cellStyle name="Total 2 4 2 2 13 3" xfId="53774" xr:uid="{00000000-0005-0000-0000-000025D30000}"/>
    <cellStyle name="Total 2 4 2 2 14" xfId="53775" xr:uid="{00000000-0005-0000-0000-000026D30000}"/>
    <cellStyle name="Total 2 4 2 2 14 2" xfId="53776" xr:uid="{00000000-0005-0000-0000-000027D30000}"/>
    <cellStyle name="Total 2 4 2 2 14 3" xfId="53777" xr:uid="{00000000-0005-0000-0000-000028D30000}"/>
    <cellStyle name="Total 2 4 2 2 15" xfId="53778" xr:uid="{00000000-0005-0000-0000-000029D30000}"/>
    <cellStyle name="Total 2 4 2 2 15 2" xfId="53779" xr:uid="{00000000-0005-0000-0000-00002AD30000}"/>
    <cellStyle name="Total 2 4 2 2 15 3" xfId="53780" xr:uid="{00000000-0005-0000-0000-00002BD30000}"/>
    <cellStyle name="Total 2 4 2 2 16" xfId="53781" xr:uid="{00000000-0005-0000-0000-00002CD30000}"/>
    <cellStyle name="Total 2 4 2 2 16 2" xfId="53782" xr:uid="{00000000-0005-0000-0000-00002DD30000}"/>
    <cellStyle name="Total 2 4 2 2 16 3" xfId="53783" xr:uid="{00000000-0005-0000-0000-00002ED30000}"/>
    <cellStyle name="Total 2 4 2 2 17" xfId="53784" xr:uid="{00000000-0005-0000-0000-00002FD30000}"/>
    <cellStyle name="Total 2 4 2 2 17 2" xfId="53785" xr:uid="{00000000-0005-0000-0000-000030D30000}"/>
    <cellStyle name="Total 2 4 2 2 17 3" xfId="53786" xr:uid="{00000000-0005-0000-0000-000031D30000}"/>
    <cellStyle name="Total 2 4 2 2 18" xfId="53787" xr:uid="{00000000-0005-0000-0000-000032D30000}"/>
    <cellStyle name="Total 2 4 2 2 18 2" xfId="53788" xr:uid="{00000000-0005-0000-0000-000033D30000}"/>
    <cellStyle name="Total 2 4 2 2 18 3" xfId="53789" xr:uid="{00000000-0005-0000-0000-000034D30000}"/>
    <cellStyle name="Total 2 4 2 2 19" xfId="53790" xr:uid="{00000000-0005-0000-0000-000035D30000}"/>
    <cellStyle name="Total 2 4 2 2 19 2" xfId="53791" xr:uid="{00000000-0005-0000-0000-000036D30000}"/>
    <cellStyle name="Total 2 4 2 2 19 3" xfId="53792" xr:uid="{00000000-0005-0000-0000-000037D30000}"/>
    <cellStyle name="Total 2 4 2 2 2" xfId="53793" xr:uid="{00000000-0005-0000-0000-000038D30000}"/>
    <cellStyle name="Total 2 4 2 2 2 10" xfId="53794" xr:uid="{00000000-0005-0000-0000-000039D30000}"/>
    <cellStyle name="Total 2 4 2 2 2 10 2" xfId="53795" xr:uid="{00000000-0005-0000-0000-00003AD30000}"/>
    <cellStyle name="Total 2 4 2 2 2 10 3" xfId="53796" xr:uid="{00000000-0005-0000-0000-00003BD30000}"/>
    <cellStyle name="Total 2 4 2 2 2 11" xfId="53797" xr:uid="{00000000-0005-0000-0000-00003CD30000}"/>
    <cellStyle name="Total 2 4 2 2 2 12" xfId="53798" xr:uid="{00000000-0005-0000-0000-00003DD30000}"/>
    <cellStyle name="Total 2 4 2 2 2 2" xfId="53799" xr:uid="{00000000-0005-0000-0000-00003ED30000}"/>
    <cellStyle name="Total 2 4 2 2 2 2 2" xfId="53800" xr:uid="{00000000-0005-0000-0000-00003FD30000}"/>
    <cellStyle name="Total 2 4 2 2 2 2 3" xfId="53801" xr:uid="{00000000-0005-0000-0000-000040D30000}"/>
    <cellStyle name="Total 2 4 2 2 2 3" xfId="53802" xr:uid="{00000000-0005-0000-0000-000041D30000}"/>
    <cellStyle name="Total 2 4 2 2 2 3 2" xfId="53803" xr:uid="{00000000-0005-0000-0000-000042D30000}"/>
    <cellStyle name="Total 2 4 2 2 2 3 3" xfId="53804" xr:uid="{00000000-0005-0000-0000-000043D30000}"/>
    <cellStyle name="Total 2 4 2 2 2 4" xfId="53805" xr:uid="{00000000-0005-0000-0000-000044D30000}"/>
    <cellStyle name="Total 2 4 2 2 2 4 2" xfId="53806" xr:uid="{00000000-0005-0000-0000-000045D30000}"/>
    <cellStyle name="Total 2 4 2 2 2 4 3" xfId="53807" xr:uid="{00000000-0005-0000-0000-000046D30000}"/>
    <cellStyle name="Total 2 4 2 2 2 5" xfId="53808" xr:uid="{00000000-0005-0000-0000-000047D30000}"/>
    <cellStyle name="Total 2 4 2 2 2 5 2" xfId="53809" xr:uid="{00000000-0005-0000-0000-000048D30000}"/>
    <cellStyle name="Total 2 4 2 2 2 5 3" xfId="53810" xr:uid="{00000000-0005-0000-0000-000049D30000}"/>
    <cellStyle name="Total 2 4 2 2 2 6" xfId="53811" xr:uid="{00000000-0005-0000-0000-00004AD30000}"/>
    <cellStyle name="Total 2 4 2 2 2 6 2" xfId="53812" xr:uid="{00000000-0005-0000-0000-00004BD30000}"/>
    <cellStyle name="Total 2 4 2 2 2 6 3" xfId="53813" xr:uid="{00000000-0005-0000-0000-00004CD30000}"/>
    <cellStyle name="Total 2 4 2 2 2 7" xfId="53814" xr:uid="{00000000-0005-0000-0000-00004DD30000}"/>
    <cellStyle name="Total 2 4 2 2 2 7 2" xfId="53815" xr:uid="{00000000-0005-0000-0000-00004ED30000}"/>
    <cellStyle name="Total 2 4 2 2 2 7 3" xfId="53816" xr:uid="{00000000-0005-0000-0000-00004FD30000}"/>
    <cellStyle name="Total 2 4 2 2 2 8" xfId="53817" xr:uid="{00000000-0005-0000-0000-000050D30000}"/>
    <cellStyle name="Total 2 4 2 2 2 8 2" xfId="53818" xr:uid="{00000000-0005-0000-0000-000051D30000}"/>
    <cellStyle name="Total 2 4 2 2 2 8 3" xfId="53819" xr:uid="{00000000-0005-0000-0000-000052D30000}"/>
    <cellStyle name="Total 2 4 2 2 2 9" xfId="53820" xr:uid="{00000000-0005-0000-0000-000053D30000}"/>
    <cellStyle name="Total 2 4 2 2 2 9 2" xfId="53821" xr:uid="{00000000-0005-0000-0000-000054D30000}"/>
    <cellStyle name="Total 2 4 2 2 2 9 3" xfId="53822" xr:uid="{00000000-0005-0000-0000-000055D30000}"/>
    <cellStyle name="Total 2 4 2 2 20" xfId="53823" xr:uid="{00000000-0005-0000-0000-000056D30000}"/>
    <cellStyle name="Total 2 4 2 2 21" xfId="53824" xr:uid="{00000000-0005-0000-0000-000057D30000}"/>
    <cellStyle name="Total 2 4 2 2 3" xfId="53825" xr:uid="{00000000-0005-0000-0000-000058D30000}"/>
    <cellStyle name="Total 2 4 2 2 3 10" xfId="53826" xr:uid="{00000000-0005-0000-0000-000059D30000}"/>
    <cellStyle name="Total 2 4 2 2 3 10 2" xfId="53827" xr:uid="{00000000-0005-0000-0000-00005AD30000}"/>
    <cellStyle name="Total 2 4 2 2 3 10 3" xfId="53828" xr:uid="{00000000-0005-0000-0000-00005BD30000}"/>
    <cellStyle name="Total 2 4 2 2 3 11" xfId="53829" xr:uid="{00000000-0005-0000-0000-00005CD30000}"/>
    <cellStyle name="Total 2 4 2 2 3 12" xfId="53830" xr:uid="{00000000-0005-0000-0000-00005DD30000}"/>
    <cellStyle name="Total 2 4 2 2 3 2" xfId="53831" xr:uid="{00000000-0005-0000-0000-00005ED30000}"/>
    <cellStyle name="Total 2 4 2 2 3 2 2" xfId="53832" xr:uid="{00000000-0005-0000-0000-00005FD30000}"/>
    <cellStyle name="Total 2 4 2 2 3 2 3" xfId="53833" xr:uid="{00000000-0005-0000-0000-000060D30000}"/>
    <cellStyle name="Total 2 4 2 2 3 3" xfId="53834" xr:uid="{00000000-0005-0000-0000-000061D30000}"/>
    <cellStyle name="Total 2 4 2 2 3 3 2" xfId="53835" xr:uid="{00000000-0005-0000-0000-000062D30000}"/>
    <cellStyle name="Total 2 4 2 2 3 3 3" xfId="53836" xr:uid="{00000000-0005-0000-0000-000063D30000}"/>
    <cellStyle name="Total 2 4 2 2 3 4" xfId="53837" xr:uid="{00000000-0005-0000-0000-000064D30000}"/>
    <cellStyle name="Total 2 4 2 2 3 4 2" xfId="53838" xr:uid="{00000000-0005-0000-0000-000065D30000}"/>
    <cellStyle name="Total 2 4 2 2 3 4 3" xfId="53839" xr:uid="{00000000-0005-0000-0000-000066D30000}"/>
    <cellStyle name="Total 2 4 2 2 3 5" xfId="53840" xr:uid="{00000000-0005-0000-0000-000067D30000}"/>
    <cellStyle name="Total 2 4 2 2 3 5 2" xfId="53841" xr:uid="{00000000-0005-0000-0000-000068D30000}"/>
    <cellStyle name="Total 2 4 2 2 3 5 3" xfId="53842" xr:uid="{00000000-0005-0000-0000-000069D30000}"/>
    <cellStyle name="Total 2 4 2 2 3 6" xfId="53843" xr:uid="{00000000-0005-0000-0000-00006AD30000}"/>
    <cellStyle name="Total 2 4 2 2 3 6 2" xfId="53844" xr:uid="{00000000-0005-0000-0000-00006BD30000}"/>
    <cellStyle name="Total 2 4 2 2 3 6 3" xfId="53845" xr:uid="{00000000-0005-0000-0000-00006CD30000}"/>
    <cellStyle name="Total 2 4 2 2 3 7" xfId="53846" xr:uid="{00000000-0005-0000-0000-00006DD30000}"/>
    <cellStyle name="Total 2 4 2 2 3 7 2" xfId="53847" xr:uid="{00000000-0005-0000-0000-00006ED30000}"/>
    <cellStyle name="Total 2 4 2 2 3 7 3" xfId="53848" xr:uid="{00000000-0005-0000-0000-00006FD30000}"/>
    <cellStyle name="Total 2 4 2 2 3 8" xfId="53849" xr:uid="{00000000-0005-0000-0000-000070D30000}"/>
    <cellStyle name="Total 2 4 2 2 3 8 2" xfId="53850" xr:uid="{00000000-0005-0000-0000-000071D30000}"/>
    <cellStyle name="Total 2 4 2 2 3 8 3" xfId="53851" xr:uid="{00000000-0005-0000-0000-000072D30000}"/>
    <cellStyle name="Total 2 4 2 2 3 9" xfId="53852" xr:uid="{00000000-0005-0000-0000-000073D30000}"/>
    <cellStyle name="Total 2 4 2 2 3 9 2" xfId="53853" xr:uid="{00000000-0005-0000-0000-000074D30000}"/>
    <cellStyle name="Total 2 4 2 2 3 9 3" xfId="53854" xr:uid="{00000000-0005-0000-0000-000075D30000}"/>
    <cellStyle name="Total 2 4 2 2 4" xfId="53855" xr:uid="{00000000-0005-0000-0000-000076D30000}"/>
    <cellStyle name="Total 2 4 2 2 4 10" xfId="53856" xr:uid="{00000000-0005-0000-0000-000077D30000}"/>
    <cellStyle name="Total 2 4 2 2 4 10 2" xfId="53857" xr:uid="{00000000-0005-0000-0000-000078D30000}"/>
    <cellStyle name="Total 2 4 2 2 4 10 3" xfId="53858" xr:uid="{00000000-0005-0000-0000-000079D30000}"/>
    <cellStyle name="Total 2 4 2 2 4 11" xfId="53859" xr:uid="{00000000-0005-0000-0000-00007AD30000}"/>
    <cellStyle name="Total 2 4 2 2 4 12" xfId="53860" xr:uid="{00000000-0005-0000-0000-00007BD30000}"/>
    <cellStyle name="Total 2 4 2 2 4 2" xfId="53861" xr:uid="{00000000-0005-0000-0000-00007CD30000}"/>
    <cellStyle name="Total 2 4 2 2 4 2 2" xfId="53862" xr:uid="{00000000-0005-0000-0000-00007DD30000}"/>
    <cellStyle name="Total 2 4 2 2 4 2 3" xfId="53863" xr:uid="{00000000-0005-0000-0000-00007ED30000}"/>
    <cellStyle name="Total 2 4 2 2 4 3" xfId="53864" xr:uid="{00000000-0005-0000-0000-00007FD30000}"/>
    <cellStyle name="Total 2 4 2 2 4 3 2" xfId="53865" xr:uid="{00000000-0005-0000-0000-000080D30000}"/>
    <cellStyle name="Total 2 4 2 2 4 3 3" xfId="53866" xr:uid="{00000000-0005-0000-0000-000081D30000}"/>
    <cellStyle name="Total 2 4 2 2 4 4" xfId="53867" xr:uid="{00000000-0005-0000-0000-000082D30000}"/>
    <cellStyle name="Total 2 4 2 2 4 4 2" xfId="53868" xr:uid="{00000000-0005-0000-0000-000083D30000}"/>
    <cellStyle name="Total 2 4 2 2 4 4 3" xfId="53869" xr:uid="{00000000-0005-0000-0000-000084D30000}"/>
    <cellStyle name="Total 2 4 2 2 4 5" xfId="53870" xr:uid="{00000000-0005-0000-0000-000085D30000}"/>
    <cellStyle name="Total 2 4 2 2 4 5 2" xfId="53871" xr:uid="{00000000-0005-0000-0000-000086D30000}"/>
    <cellStyle name="Total 2 4 2 2 4 5 3" xfId="53872" xr:uid="{00000000-0005-0000-0000-000087D30000}"/>
    <cellStyle name="Total 2 4 2 2 4 6" xfId="53873" xr:uid="{00000000-0005-0000-0000-000088D30000}"/>
    <cellStyle name="Total 2 4 2 2 4 6 2" xfId="53874" xr:uid="{00000000-0005-0000-0000-000089D30000}"/>
    <cellStyle name="Total 2 4 2 2 4 6 3" xfId="53875" xr:uid="{00000000-0005-0000-0000-00008AD30000}"/>
    <cellStyle name="Total 2 4 2 2 4 7" xfId="53876" xr:uid="{00000000-0005-0000-0000-00008BD30000}"/>
    <cellStyle name="Total 2 4 2 2 4 7 2" xfId="53877" xr:uid="{00000000-0005-0000-0000-00008CD30000}"/>
    <cellStyle name="Total 2 4 2 2 4 7 3" xfId="53878" xr:uid="{00000000-0005-0000-0000-00008DD30000}"/>
    <cellStyle name="Total 2 4 2 2 4 8" xfId="53879" xr:uid="{00000000-0005-0000-0000-00008ED30000}"/>
    <cellStyle name="Total 2 4 2 2 4 8 2" xfId="53880" xr:uid="{00000000-0005-0000-0000-00008FD30000}"/>
    <cellStyle name="Total 2 4 2 2 4 8 3" xfId="53881" xr:uid="{00000000-0005-0000-0000-000090D30000}"/>
    <cellStyle name="Total 2 4 2 2 4 9" xfId="53882" xr:uid="{00000000-0005-0000-0000-000091D30000}"/>
    <cellStyle name="Total 2 4 2 2 4 9 2" xfId="53883" xr:uid="{00000000-0005-0000-0000-000092D30000}"/>
    <cellStyle name="Total 2 4 2 2 4 9 3" xfId="53884" xr:uid="{00000000-0005-0000-0000-000093D30000}"/>
    <cellStyle name="Total 2 4 2 2 5" xfId="53885" xr:uid="{00000000-0005-0000-0000-000094D30000}"/>
    <cellStyle name="Total 2 4 2 2 5 10" xfId="53886" xr:uid="{00000000-0005-0000-0000-000095D30000}"/>
    <cellStyle name="Total 2 4 2 2 5 10 2" xfId="53887" xr:uid="{00000000-0005-0000-0000-000096D30000}"/>
    <cellStyle name="Total 2 4 2 2 5 10 3" xfId="53888" xr:uid="{00000000-0005-0000-0000-000097D30000}"/>
    <cellStyle name="Total 2 4 2 2 5 11" xfId="53889" xr:uid="{00000000-0005-0000-0000-000098D30000}"/>
    <cellStyle name="Total 2 4 2 2 5 12" xfId="53890" xr:uid="{00000000-0005-0000-0000-000099D30000}"/>
    <cellStyle name="Total 2 4 2 2 5 2" xfId="53891" xr:uid="{00000000-0005-0000-0000-00009AD30000}"/>
    <cellStyle name="Total 2 4 2 2 5 2 2" xfId="53892" xr:uid="{00000000-0005-0000-0000-00009BD30000}"/>
    <cellStyle name="Total 2 4 2 2 5 2 3" xfId="53893" xr:uid="{00000000-0005-0000-0000-00009CD30000}"/>
    <cellStyle name="Total 2 4 2 2 5 3" xfId="53894" xr:uid="{00000000-0005-0000-0000-00009DD30000}"/>
    <cellStyle name="Total 2 4 2 2 5 3 2" xfId="53895" xr:uid="{00000000-0005-0000-0000-00009ED30000}"/>
    <cellStyle name="Total 2 4 2 2 5 3 3" xfId="53896" xr:uid="{00000000-0005-0000-0000-00009FD30000}"/>
    <cellStyle name="Total 2 4 2 2 5 4" xfId="53897" xr:uid="{00000000-0005-0000-0000-0000A0D30000}"/>
    <cellStyle name="Total 2 4 2 2 5 4 2" xfId="53898" xr:uid="{00000000-0005-0000-0000-0000A1D30000}"/>
    <cellStyle name="Total 2 4 2 2 5 4 3" xfId="53899" xr:uid="{00000000-0005-0000-0000-0000A2D30000}"/>
    <cellStyle name="Total 2 4 2 2 5 5" xfId="53900" xr:uid="{00000000-0005-0000-0000-0000A3D30000}"/>
    <cellStyle name="Total 2 4 2 2 5 5 2" xfId="53901" xr:uid="{00000000-0005-0000-0000-0000A4D30000}"/>
    <cellStyle name="Total 2 4 2 2 5 5 3" xfId="53902" xr:uid="{00000000-0005-0000-0000-0000A5D30000}"/>
    <cellStyle name="Total 2 4 2 2 5 6" xfId="53903" xr:uid="{00000000-0005-0000-0000-0000A6D30000}"/>
    <cellStyle name="Total 2 4 2 2 5 6 2" xfId="53904" xr:uid="{00000000-0005-0000-0000-0000A7D30000}"/>
    <cellStyle name="Total 2 4 2 2 5 6 3" xfId="53905" xr:uid="{00000000-0005-0000-0000-0000A8D30000}"/>
    <cellStyle name="Total 2 4 2 2 5 7" xfId="53906" xr:uid="{00000000-0005-0000-0000-0000A9D30000}"/>
    <cellStyle name="Total 2 4 2 2 5 7 2" xfId="53907" xr:uid="{00000000-0005-0000-0000-0000AAD30000}"/>
    <cellStyle name="Total 2 4 2 2 5 7 3" xfId="53908" xr:uid="{00000000-0005-0000-0000-0000ABD30000}"/>
    <cellStyle name="Total 2 4 2 2 5 8" xfId="53909" xr:uid="{00000000-0005-0000-0000-0000ACD30000}"/>
    <cellStyle name="Total 2 4 2 2 5 8 2" xfId="53910" xr:uid="{00000000-0005-0000-0000-0000ADD30000}"/>
    <cellStyle name="Total 2 4 2 2 5 8 3" xfId="53911" xr:uid="{00000000-0005-0000-0000-0000AED30000}"/>
    <cellStyle name="Total 2 4 2 2 5 9" xfId="53912" xr:uid="{00000000-0005-0000-0000-0000AFD30000}"/>
    <cellStyle name="Total 2 4 2 2 5 9 2" xfId="53913" xr:uid="{00000000-0005-0000-0000-0000B0D30000}"/>
    <cellStyle name="Total 2 4 2 2 5 9 3" xfId="53914" xr:uid="{00000000-0005-0000-0000-0000B1D30000}"/>
    <cellStyle name="Total 2 4 2 2 6" xfId="53915" xr:uid="{00000000-0005-0000-0000-0000B2D30000}"/>
    <cellStyle name="Total 2 4 2 2 6 10" xfId="53916" xr:uid="{00000000-0005-0000-0000-0000B3D30000}"/>
    <cellStyle name="Total 2 4 2 2 6 10 2" xfId="53917" xr:uid="{00000000-0005-0000-0000-0000B4D30000}"/>
    <cellStyle name="Total 2 4 2 2 6 10 3" xfId="53918" xr:uid="{00000000-0005-0000-0000-0000B5D30000}"/>
    <cellStyle name="Total 2 4 2 2 6 11" xfId="53919" xr:uid="{00000000-0005-0000-0000-0000B6D30000}"/>
    <cellStyle name="Total 2 4 2 2 6 12" xfId="53920" xr:uid="{00000000-0005-0000-0000-0000B7D30000}"/>
    <cellStyle name="Total 2 4 2 2 6 2" xfId="53921" xr:uid="{00000000-0005-0000-0000-0000B8D30000}"/>
    <cellStyle name="Total 2 4 2 2 6 2 2" xfId="53922" xr:uid="{00000000-0005-0000-0000-0000B9D30000}"/>
    <cellStyle name="Total 2 4 2 2 6 2 3" xfId="53923" xr:uid="{00000000-0005-0000-0000-0000BAD30000}"/>
    <cellStyle name="Total 2 4 2 2 6 3" xfId="53924" xr:uid="{00000000-0005-0000-0000-0000BBD30000}"/>
    <cellStyle name="Total 2 4 2 2 6 3 2" xfId="53925" xr:uid="{00000000-0005-0000-0000-0000BCD30000}"/>
    <cellStyle name="Total 2 4 2 2 6 3 3" xfId="53926" xr:uid="{00000000-0005-0000-0000-0000BDD30000}"/>
    <cellStyle name="Total 2 4 2 2 6 4" xfId="53927" xr:uid="{00000000-0005-0000-0000-0000BED30000}"/>
    <cellStyle name="Total 2 4 2 2 6 4 2" xfId="53928" xr:uid="{00000000-0005-0000-0000-0000BFD30000}"/>
    <cellStyle name="Total 2 4 2 2 6 4 3" xfId="53929" xr:uid="{00000000-0005-0000-0000-0000C0D30000}"/>
    <cellStyle name="Total 2 4 2 2 6 5" xfId="53930" xr:uid="{00000000-0005-0000-0000-0000C1D30000}"/>
    <cellStyle name="Total 2 4 2 2 6 5 2" xfId="53931" xr:uid="{00000000-0005-0000-0000-0000C2D30000}"/>
    <cellStyle name="Total 2 4 2 2 6 5 3" xfId="53932" xr:uid="{00000000-0005-0000-0000-0000C3D30000}"/>
    <cellStyle name="Total 2 4 2 2 6 6" xfId="53933" xr:uid="{00000000-0005-0000-0000-0000C4D30000}"/>
    <cellStyle name="Total 2 4 2 2 6 6 2" xfId="53934" xr:uid="{00000000-0005-0000-0000-0000C5D30000}"/>
    <cellStyle name="Total 2 4 2 2 6 6 3" xfId="53935" xr:uid="{00000000-0005-0000-0000-0000C6D30000}"/>
    <cellStyle name="Total 2 4 2 2 6 7" xfId="53936" xr:uid="{00000000-0005-0000-0000-0000C7D30000}"/>
    <cellStyle name="Total 2 4 2 2 6 7 2" xfId="53937" xr:uid="{00000000-0005-0000-0000-0000C8D30000}"/>
    <cellStyle name="Total 2 4 2 2 6 7 3" xfId="53938" xr:uid="{00000000-0005-0000-0000-0000C9D30000}"/>
    <cellStyle name="Total 2 4 2 2 6 8" xfId="53939" xr:uid="{00000000-0005-0000-0000-0000CAD30000}"/>
    <cellStyle name="Total 2 4 2 2 6 8 2" xfId="53940" xr:uid="{00000000-0005-0000-0000-0000CBD30000}"/>
    <cellStyle name="Total 2 4 2 2 6 8 3" xfId="53941" xr:uid="{00000000-0005-0000-0000-0000CCD30000}"/>
    <cellStyle name="Total 2 4 2 2 6 9" xfId="53942" xr:uid="{00000000-0005-0000-0000-0000CDD30000}"/>
    <cellStyle name="Total 2 4 2 2 6 9 2" xfId="53943" xr:uid="{00000000-0005-0000-0000-0000CED30000}"/>
    <cellStyle name="Total 2 4 2 2 6 9 3" xfId="53944" xr:uid="{00000000-0005-0000-0000-0000CFD30000}"/>
    <cellStyle name="Total 2 4 2 2 7" xfId="53945" xr:uid="{00000000-0005-0000-0000-0000D0D30000}"/>
    <cellStyle name="Total 2 4 2 2 7 10" xfId="53946" xr:uid="{00000000-0005-0000-0000-0000D1D30000}"/>
    <cellStyle name="Total 2 4 2 2 7 10 2" xfId="53947" xr:uid="{00000000-0005-0000-0000-0000D2D30000}"/>
    <cellStyle name="Total 2 4 2 2 7 10 3" xfId="53948" xr:uid="{00000000-0005-0000-0000-0000D3D30000}"/>
    <cellStyle name="Total 2 4 2 2 7 11" xfId="53949" xr:uid="{00000000-0005-0000-0000-0000D4D30000}"/>
    <cellStyle name="Total 2 4 2 2 7 12" xfId="53950" xr:uid="{00000000-0005-0000-0000-0000D5D30000}"/>
    <cellStyle name="Total 2 4 2 2 7 2" xfId="53951" xr:uid="{00000000-0005-0000-0000-0000D6D30000}"/>
    <cellStyle name="Total 2 4 2 2 7 2 2" xfId="53952" xr:uid="{00000000-0005-0000-0000-0000D7D30000}"/>
    <cellStyle name="Total 2 4 2 2 7 2 3" xfId="53953" xr:uid="{00000000-0005-0000-0000-0000D8D30000}"/>
    <cellStyle name="Total 2 4 2 2 7 3" xfId="53954" xr:uid="{00000000-0005-0000-0000-0000D9D30000}"/>
    <cellStyle name="Total 2 4 2 2 7 3 2" xfId="53955" xr:uid="{00000000-0005-0000-0000-0000DAD30000}"/>
    <cellStyle name="Total 2 4 2 2 7 3 3" xfId="53956" xr:uid="{00000000-0005-0000-0000-0000DBD30000}"/>
    <cellStyle name="Total 2 4 2 2 7 4" xfId="53957" xr:uid="{00000000-0005-0000-0000-0000DCD30000}"/>
    <cellStyle name="Total 2 4 2 2 7 4 2" xfId="53958" xr:uid="{00000000-0005-0000-0000-0000DDD30000}"/>
    <cellStyle name="Total 2 4 2 2 7 4 3" xfId="53959" xr:uid="{00000000-0005-0000-0000-0000DED30000}"/>
    <cellStyle name="Total 2 4 2 2 7 5" xfId="53960" xr:uid="{00000000-0005-0000-0000-0000DFD30000}"/>
    <cellStyle name="Total 2 4 2 2 7 5 2" xfId="53961" xr:uid="{00000000-0005-0000-0000-0000E0D30000}"/>
    <cellStyle name="Total 2 4 2 2 7 5 3" xfId="53962" xr:uid="{00000000-0005-0000-0000-0000E1D30000}"/>
    <cellStyle name="Total 2 4 2 2 7 6" xfId="53963" xr:uid="{00000000-0005-0000-0000-0000E2D30000}"/>
    <cellStyle name="Total 2 4 2 2 7 6 2" xfId="53964" xr:uid="{00000000-0005-0000-0000-0000E3D30000}"/>
    <cellStyle name="Total 2 4 2 2 7 6 3" xfId="53965" xr:uid="{00000000-0005-0000-0000-0000E4D30000}"/>
    <cellStyle name="Total 2 4 2 2 7 7" xfId="53966" xr:uid="{00000000-0005-0000-0000-0000E5D30000}"/>
    <cellStyle name="Total 2 4 2 2 7 7 2" xfId="53967" xr:uid="{00000000-0005-0000-0000-0000E6D30000}"/>
    <cellStyle name="Total 2 4 2 2 7 7 3" xfId="53968" xr:uid="{00000000-0005-0000-0000-0000E7D30000}"/>
    <cellStyle name="Total 2 4 2 2 7 8" xfId="53969" xr:uid="{00000000-0005-0000-0000-0000E8D30000}"/>
    <cellStyle name="Total 2 4 2 2 7 8 2" xfId="53970" xr:uid="{00000000-0005-0000-0000-0000E9D30000}"/>
    <cellStyle name="Total 2 4 2 2 7 8 3" xfId="53971" xr:uid="{00000000-0005-0000-0000-0000EAD30000}"/>
    <cellStyle name="Total 2 4 2 2 7 9" xfId="53972" xr:uid="{00000000-0005-0000-0000-0000EBD30000}"/>
    <cellStyle name="Total 2 4 2 2 7 9 2" xfId="53973" xr:uid="{00000000-0005-0000-0000-0000ECD30000}"/>
    <cellStyle name="Total 2 4 2 2 7 9 3" xfId="53974" xr:uid="{00000000-0005-0000-0000-0000EDD30000}"/>
    <cellStyle name="Total 2 4 2 2 8" xfId="53975" xr:uid="{00000000-0005-0000-0000-0000EED30000}"/>
    <cellStyle name="Total 2 4 2 2 8 10" xfId="53976" xr:uid="{00000000-0005-0000-0000-0000EFD30000}"/>
    <cellStyle name="Total 2 4 2 2 8 10 2" xfId="53977" xr:uid="{00000000-0005-0000-0000-0000F0D30000}"/>
    <cellStyle name="Total 2 4 2 2 8 10 3" xfId="53978" xr:uid="{00000000-0005-0000-0000-0000F1D30000}"/>
    <cellStyle name="Total 2 4 2 2 8 11" xfId="53979" xr:uid="{00000000-0005-0000-0000-0000F2D30000}"/>
    <cellStyle name="Total 2 4 2 2 8 12" xfId="53980" xr:uid="{00000000-0005-0000-0000-0000F3D30000}"/>
    <cellStyle name="Total 2 4 2 2 8 2" xfId="53981" xr:uid="{00000000-0005-0000-0000-0000F4D30000}"/>
    <cellStyle name="Total 2 4 2 2 8 2 2" xfId="53982" xr:uid="{00000000-0005-0000-0000-0000F5D30000}"/>
    <cellStyle name="Total 2 4 2 2 8 2 3" xfId="53983" xr:uid="{00000000-0005-0000-0000-0000F6D30000}"/>
    <cellStyle name="Total 2 4 2 2 8 3" xfId="53984" xr:uid="{00000000-0005-0000-0000-0000F7D30000}"/>
    <cellStyle name="Total 2 4 2 2 8 3 2" xfId="53985" xr:uid="{00000000-0005-0000-0000-0000F8D30000}"/>
    <cellStyle name="Total 2 4 2 2 8 3 3" xfId="53986" xr:uid="{00000000-0005-0000-0000-0000F9D30000}"/>
    <cellStyle name="Total 2 4 2 2 8 4" xfId="53987" xr:uid="{00000000-0005-0000-0000-0000FAD30000}"/>
    <cellStyle name="Total 2 4 2 2 8 4 2" xfId="53988" xr:uid="{00000000-0005-0000-0000-0000FBD30000}"/>
    <cellStyle name="Total 2 4 2 2 8 4 3" xfId="53989" xr:uid="{00000000-0005-0000-0000-0000FCD30000}"/>
    <cellStyle name="Total 2 4 2 2 8 5" xfId="53990" xr:uid="{00000000-0005-0000-0000-0000FDD30000}"/>
    <cellStyle name="Total 2 4 2 2 8 5 2" xfId="53991" xr:uid="{00000000-0005-0000-0000-0000FED30000}"/>
    <cellStyle name="Total 2 4 2 2 8 5 3" xfId="53992" xr:uid="{00000000-0005-0000-0000-0000FFD30000}"/>
    <cellStyle name="Total 2 4 2 2 8 6" xfId="53993" xr:uid="{00000000-0005-0000-0000-000000D40000}"/>
    <cellStyle name="Total 2 4 2 2 8 6 2" xfId="53994" xr:uid="{00000000-0005-0000-0000-000001D40000}"/>
    <cellStyle name="Total 2 4 2 2 8 6 3" xfId="53995" xr:uid="{00000000-0005-0000-0000-000002D40000}"/>
    <cellStyle name="Total 2 4 2 2 8 7" xfId="53996" xr:uid="{00000000-0005-0000-0000-000003D40000}"/>
    <cellStyle name="Total 2 4 2 2 8 7 2" xfId="53997" xr:uid="{00000000-0005-0000-0000-000004D40000}"/>
    <cellStyle name="Total 2 4 2 2 8 7 3" xfId="53998" xr:uid="{00000000-0005-0000-0000-000005D40000}"/>
    <cellStyle name="Total 2 4 2 2 8 8" xfId="53999" xr:uid="{00000000-0005-0000-0000-000006D40000}"/>
    <cellStyle name="Total 2 4 2 2 8 8 2" xfId="54000" xr:uid="{00000000-0005-0000-0000-000007D40000}"/>
    <cellStyle name="Total 2 4 2 2 8 8 3" xfId="54001" xr:uid="{00000000-0005-0000-0000-000008D40000}"/>
    <cellStyle name="Total 2 4 2 2 8 9" xfId="54002" xr:uid="{00000000-0005-0000-0000-000009D40000}"/>
    <cellStyle name="Total 2 4 2 2 8 9 2" xfId="54003" xr:uid="{00000000-0005-0000-0000-00000AD40000}"/>
    <cellStyle name="Total 2 4 2 2 8 9 3" xfId="54004" xr:uid="{00000000-0005-0000-0000-00000BD40000}"/>
    <cellStyle name="Total 2 4 2 2 9" xfId="54005" xr:uid="{00000000-0005-0000-0000-00000CD40000}"/>
    <cellStyle name="Total 2 4 2 2 9 10" xfId="54006" xr:uid="{00000000-0005-0000-0000-00000DD40000}"/>
    <cellStyle name="Total 2 4 2 2 9 11" xfId="54007" xr:uid="{00000000-0005-0000-0000-00000ED40000}"/>
    <cellStyle name="Total 2 4 2 2 9 12" xfId="54008" xr:uid="{00000000-0005-0000-0000-00000FD40000}"/>
    <cellStyle name="Total 2 4 2 2 9 2" xfId="54009" xr:uid="{00000000-0005-0000-0000-000010D40000}"/>
    <cellStyle name="Total 2 4 2 2 9 2 2" xfId="54010" xr:uid="{00000000-0005-0000-0000-000011D40000}"/>
    <cellStyle name="Total 2 4 2 2 9 2 3" xfId="54011" xr:uid="{00000000-0005-0000-0000-000012D40000}"/>
    <cellStyle name="Total 2 4 2 2 9 3" xfId="54012" xr:uid="{00000000-0005-0000-0000-000013D40000}"/>
    <cellStyle name="Total 2 4 2 2 9 3 2" xfId="54013" xr:uid="{00000000-0005-0000-0000-000014D40000}"/>
    <cellStyle name="Total 2 4 2 2 9 3 3" xfId="54014" xr:uid="{00000000-0005-0000-0000-000015D40000}"/>
    <cellStyle name="Total 2 4 2 2 9 4" xfId="54015" xr:uid="{00000000-0005-0000-0000-000016D40000}"/>
    <cellStyle name="Total 2 4 2 2 9 4 2" xfId="54016" xr:uid="{00000000-0005-0000-0000-000017D40000}"/>
    <cellStyle name="Total 2 4 2 2 9 4 3" xfId="54017" xr:uid="{00000000-0005-0000-0000-000018D40000}"/>
    <cellStyle name="Total 2 4 2 2 9 5" xfId="54018" xr:uid="{00000000-0005-0000-0000-000019D40000}"/>
    <cellStyle name="Total 2 4 2 2 9 5 2" xfId="54019" xr:uid="{00000000-0005-0000-0000-00001AD40000}"/>
    <cellStyle name="Total 2 4 2 2 9 5 3" xfId="54020" xr:uid="{00000000-0005-0000-0000-00001BD40000}"/>
    <cellStyle name="Total 2 4 2 2 9 6" xfId="54021" xr:uid="{00000000-0005-0000-0000-00001CD40000}"/>
    <cellStyle name="Total 2 4 2 2 9 6 2" xfId="54022" xr:uid="{00000000-0005-0000-0000-00001DD40000}"/>
    <cellStyle name="Total 2 4 2 2 9 6 3" xfId="54023" xr:uid="{00000000-0005-0000-0000-00001ED40000}"/>
    <cellStyle name="Total 2 4 2 2 9 7" xfId="54024" xr:uid="{00000000-0005-0000-0000-00001FD40000}"/>
    <cellStyle name="Total 2 4 2 2 9 7 2" xfId="54025" xr:uid="{00000000-0005-0000-0000-000020D40000}"/>
    <cellStyle name="Total 2 4 2 2 9 7 3" xfId="54026" xr:uid="{00000000-0005-0000-0000-000021D40000}"/>
    <cellStyle name="Total 2 4 2 2 9 8" xfId="54027" xr:uid="{00000000-0005-0000-0000-000022D40000}"/>
    <cellStyle name="Total 2 4 2 2 9 8 2" xfId="54028" xr:uid="{00000000-0005-0000-0000-000023D40000}"/>
    <cellStyle name="Total 2 4 2 2 9 8 3" xfId="54029" xr:uid="{00000000-0005-0000-0000-000024D40000}"/>
    <cellStyle name="Total 2 4 2 2 9 9" xfId="54030" xr:uid="{00000000-0005-0000-0000-000025D40000}"/>
    <cellStyle name="Total 2 4 2 2 9 9 2" xfId="54031" xr:uid="{00000000-0005-0000-0000-000026D40000}"/>
    <cellStyle name="Total 2 4 2 2 9 9 3" xfId="54032" xr:uid="{00000000-0005-0000-0000-000027D40000}"/>
    <cellStyle name="Total 2 4 2 3" xfId="54033" xr:uid="{00000000-0005-0000-0000-000028D40000}"/>
    <cellStyle name="Total 2 4 2 3 10" xfId="54034" xr:uid="{00000000-0005-0000-0000-000029D40000}"/>
    <cellStyle name="Total 2 4 2 3 10 2" xfId="54035" xr:uid="{00000000-0005-0000-0000-00002AD40000}"/>
    <cellStyle name="Total 2 4 2 3 10 3" xfId="54036" xr:uid="{00000000-0005-0000-0000-00002BD40000}"/>
    <cellStyle name="Total 2 4 2 3 11" xfId="54037" xr:uid="{00000000-0005-0000-0000-00002CD40000}"/>
    <cellStyle name="Total 2 4 2 3 11 2" xfId="54038" xr:uid="{00000000-0005-0000-0000-00002DD40000}"/>
    <cellStyle name="Total 2 4 2 3 11 3" xfId="54039" xr:uid="{00000000-0005-0000-0000-00002ED40000}"/>
    <cellStyle name="Total 2 4 2 3 12" xfId="54040" xr:uid="{00000000-0005-0000-0000-00002FD40000}"/>
    <cellStyle name="Total 2 4 2 3 12 2" xfId="54041" xr:uid="{00000000-0005-0000-0000-000030D40000}"/>
    <cellStyle name="Total 2 4 2 3 12 3" xfId="54042" xr:uid="{00000000-0005-0000-0000-000031D40000}"/>
    <cellStyle name="Total 2 4 2 3 13" xfId="54043" xr:uid="{00000000-0005-0000-0000-000032D40000}"/>
    <cellStyle name="Total 2 4 2 3 13 2" xfId="54044" xr:uid="{00000000-0005-0000-0000-000033D40000}"/>
    <cellStyle name="Total 2 4 2 3 13 3" xfId="54045" xr:uid="{00000000-0005-0000-0000-000034D40000}"/>
    <cellStyle name="Total 2 4 2 3 14" xfId="54046" xr:uid="{00000000-0005-0000-0000-000035D40000}"/>
    <cellStyle name="Total 2 4 2 3 14 2" xfId="54047" xr:uid="{00000000-0005-0000-0000-000036D40000}"/>
    <cellStyle name="Total 2 4 2 3 14 3" xfId="54048" xr:uid="{00000000-0005-0000-0000-000037D40000}"/>
    <cellStyle name="Total 2 4 2 3 15" xfId="54049" xr:uid="{00000000-0005-0000-0000-000038D40000}"/>
    <cellStyle name="Total 2 4 2 3 15 2" xfId="54050" xr:uid="{00000000-0005-0000-0000-000039D40000}"/>
    <cellStyle name="Total 2 4 2 3 15 3" xfId="54051" xr:uid="{00000000-0005-0000-0000-00003AD40000}"/>
    <cellStyle name="Total 2 4 2 3 16" xfId="54052" xr:uid="{00000000-0005-0000-0000-00003BD40000}"/>
    <cellStyle name="Total 2 4 2 3 16 2" xfId="54053" xr:uid="{00000000-0005-0000-0000-00003CD40000}"/>
    <cellStyle name="Total 2 4 2 3 16 3" xfId="54054" xr:uid="{00000000-0005-0000-0000-00003DD40000}"/>
    <cellStyle name="Total 2 4 2 3 17" xfId="54055" xr:uid="{00000000-0005-0000-0000-00003ED40000}"/>
    <cellStyle name="Total 2 4 2 3 17 2" xfId="54056" xr:uid="{00000000-0005-0000-0000-00003FD40000}"/>
    <cellStyle name="Total 2 4 2 3 17 3" xfId="54057" xr:uid="{00000000-0005-0000-0000-000040D40000}"/>
    <cellStyle name="Total 2 4 2 3 18" xfId="54058" xr:uid="{00000000-0005-0000-0000-000041D40000}"/>
    <cellStyle name="Total 2 4 2 3 19" xfId="54059" xr:uid="{00000000-0005-0000-0000-000042D40000}"/>
    <cellStyle name="Total 2 4 2 3 2" xfId="54060" xr:uid="{00000000-0005-0000-0000-000043D40000}"/>
    <cellStyle name="Total 2 4 2 3 2 2" xfId="54061" xr:uid="{00000000-0005-0000-0000-000044D40000}"/>
    <cellStyle name="Total 2 4 2 3 2 2 2" xfId="54062" xr:uid="{00000000-0005-0000-0000-000045D40000}"/>
    <cellStyle name="Total 2 4 2 3 2 2 3" xfId="54063" xr:uid="{00000000-0005-0000-0000-000046D40000}"/>
    <cellStyle name="Total 2 4 2 3 2 2 4" xfId="54064" xr:uid="{00000000-0005-0000-0000-000047D40000}"/>
    <cellStyle name="Total 2 4 2 3 2 3" xfId="54065" xr:uid="{00000000-0005-0000-0000-000048D40000}"/>
    <cellStyle name="Total 2 4 2 3 2 4" xfId="54066" xr:uid="{00000000-0005-0000-0000-000049D40000}"/>
    <cellStyle name="Total 2 4 2 3 3" xfId="54067" xr:uid="{00000000-0005-0000-0000-00004AD40000}"/>
    <cellStyle name="Total 2 4 2 3 3 2" xfId="54068" xr:uid="{00000000-0005-0000-0000-00004BD40000}"/>
    <cellStyle name="Total 2 4 2 3 3 2 2" xfId="54069" xr:uid="{00000000-0005-0000-0000-00004CD40000}"/>
    <cellStyle name="Total 2 4 2 3 3 2 3" xfId="54070" xr:uid="{00000000-0005-0000-0000-00004DD40000}"/>
    <cellStyle name="Total 2 4 2 3 3 2 4" xfId="54071" xr:uid="{00000000-0005-0000-0000-00004ED40000}"/>
    <cellStyle name="Total 2 4 2 3 3 3" xfId="54072" xr:uid="{00000000-0005-0000-0000-00004FD40000}"/>
    <cellStyle name="Total 2 4 2 3 3 4" xfId="54073" xr:uid="{00000000-0005-0000-0000-000050D40000}"/>
    <cellStyle name="Total 2 4 2 3 4" xfId="54074" xr:uid="{00000000-0005-0000-0000-000051D40000}"/>
    <cellStyle name="Total 2 4 2 3 4 2" xfId="54075" xr:uid="{00000000-0005-0000-0000-000052D40000}"/>
    <cellStyle name="Total 2 4 2 3 4 2 2" xfId="54076" xr:uid="{00000000-0005-0000-0000-000053D40000}"/>
    <cellStyle name="Total 2 4 2 3 4 2 3" xfId="54077" xr:uid="{00000000-0005-0000-0000-000054D40000}"/>
    <cellStyle name="Total 2 4 2 3 4 2 4" xfId="54078" xr:uid="{00000000-0005-0000-0000-000055D40000}"/>
    <cellStyle name="Total 2 4 2 3 4 3" xfId="54079" xr:uid="{00000000-0005-0000-0000-000056D40000}"/>
    <cellStyle name="Total 2 4 2 3 4 4" xfId="54080" xr:uid="{00000000-0005-0000-0000-000057D40000}"/>
    <cellStyle name="Total 2 4 2 3 5" xfId="54081" xr:uid="{00000000-0005-0000-0000-000058D40000}"/>
    <cellStyle name="Total 2 4 2 3 5 2" xfId="54082" xr:uid="{00000000-0005-0000-0000-000059D40000}"/>
    <cellStyle name="Total 2 4 2 3 5 2 2" xfId="54083" xr:uid="{00000000-0005-0000-0000-00005AD40000}"/>
    <cellStyle name="Total 2 4 2 3 5 2 3" xfId="54084" xr:uid="{00000000-0005-0000-0000-00005BD40000}"/>
    <cellStyle name="Total 2 4 2 3 5 2 4" xfId="54085" xr:uid="{00000000-0005-0000-0000-00005CD40000}"/>
    <cellStyle name="Total 2 4 2 3 5 3" xfId="54086" xr:uid="{00000000-0005-0000-0000-00005DD40000}"/>
    <cellStyle name="Total 2 4 2 3 5 4" xfId="54087" xr:uid="{00000000-0005-0000-0000-00005ED40000}"/>
    <cellStyle name="Total 2 4 2 3 6" xfId="54088" xr:uid="{00000000-0005-0000-0000-00005FD40000}"/>
    <cellStyle name="Total 2 4 2 3 6 2" xfId="54089" xr:uid="{00000000-0005-0000-0000-000060D40000}"/>
    <cellStyle name="Total 2 4 2 3 6 2 2" xfId="54090" xr:uid="{00000000-0005-0000-0000-000061D40000}"/>
    <cellStyle name="Total 2 4 2 3 6 2 3" xfId="54091" xr:uid="{00000000-0005-0000-0000-000062D40000}"/>
    <cellStyle name="Total 2 4 2 3 6 2 4" xfId="54092" xr:uid="{00000000-0005-0000-0000-000063D40000}"/>
    <cellStyle name="Total 2 4 2 3 6 3" xfId="54093" xr:uid="{00000000-0005-0000-0000-000064D40000}"/>
    <cellStyle name="Total 2 4 2 3 6 4" xfId="54094" xr:uid="{00000000-0005-0000-0000-000065D40000}"/>
    <cellStyle name="Total 2 4 2 3 7" xfId="54095" xr:uid="{00000000-0005-0000-0000-000066D40000}"/>
    <cellStyle name="Total 2 4 2 3 7 2" xfId="54096" xr:uid="{00000000-0005-0000-0000-000067D40000}"/>
    <cellStyle name="Total 2 4 2 3 7 2 2" xfId="54097" xr:uid="{00000000-0005-0000-0000-000068D40000}"/>
    <cellStyle name="Total 2 4 2 3 7 2 3" xfId="54098" xr:uid="{00000000-0005-0000-0000-000069D40000}"/>
    <cellStyle name="Total 2 4 2 3 7 2 4" xfId="54099" xr:uid="{00000000-0005-0000-0000-00006AD40000}"/>
    <cellStyle name="Total 2 4 2 3 7 3" xfId="54100" xr:uid="{00000000-0005-0000-0000-00006BD40000}"/>
    <cellStyle name="Total 2 4 2 3 7 4" xfId="54101" xr:uid="{00000000-0005-0000-0000-00006CD40000}"/>
    <cellStyle name="Total 2 4 2 3 8" xfId="54102" xr:uid="{00000000-0005-0000-0000-00006DD40000}"/>
    <cellStyle name="Total 2 4 2 3 8 2" xfId="54103" xr:uid="{00000000-0005-0000-0000-00006ED40000}"/>
    <cellStyle name="Total 2 4 2 3 8 2 2" xfId="54104" xr:uid="{00000000-0005-0000-0000-00006FD40000}"/>
    <cellStyle name="Total 2 4 2 3 8 2 3" xfId="54105" xr:uid="{00000000-0005-0000-0000-000070D40000}"/>
    <cellStyle name="Total 2 4 2 3 8 2 4" xfId="54106" xr:uid="{00000000-0005-0000-0000-000071D40000}"/>
    <cellStyle name="Total 2 4 2 3 8 3" xfId="54107" xr:uid="{00000000-0005-0000-0000-000072D40000}"/>
    <cellStyle name="Total 2 4 2 3 8 4" xfId="54108" xr:uid="{00000000-0005-0000-0000-000073D40000}"/>
    <cellStyle name="Total 2 4 2 3 9" xfId="54109" xr:uid="{00000000-0005-0000-0000-000074D40000}"/>
    <cellStyle name="Total 2 4 2 3 9 2" xfId="54110" xr:uid="{00000000-0005-0000-0000-000075D40000}"/>
    <cellStyle name="Total 2 4 2 3 9 3" xfId="54111" xr:uid="{00000000-0005-0000-0000-000076D40000}"/>
    <cellStyle name="Total 2 4 2 4" xfId="54112" xr:uid="{00000000-0005-0000-0000-000077D40000}"/>
    <cellStyle name="Total 2 4 2 4 10" xfId="54113" xr:uid="{00000000-0005-0000-0000-000078D40000}"/>
    <cellStyle name="Total 2 4 2 4 10 2" xfId="54114" xr:uid="{00000000-0005-0000-0000-000079D40000}"/>
    <cellStyle name="Total 2 4 2 4 10 3" xfId="54115" xr:uid="{00000000-0005-0000-0000-00007AD40000}"/>
    <cellStyle name="Total 2 4 2 4 11" xfId="54116" xr:uid="{00000000-0005-0000-0000-00007BD40000}"/>
    <cellStyle name="Total 2 4 2 4 12" xfId="54117" xr:uid="{00000000-0005-0000-0000-00007CD40000}"/>
    <cellStyle name="Total 2 4 2 4 2" xfId="54118" xr:uid="{00000000-0005-0000-0000-00007DD40000}"/>
    <cellStyle name="Total 2 4 2 4 2 2" xfId="54119" xr:uid="{00000000-0005-0000-0000-00007ED40000}"/>
    <cellStyle name="Total 2 4 2 4 2 3" xfId="54120" xr:uid="{00000000-0005-0000-0000-00007FD40000}"/>
    <cellStyle name="Total 2 4 2 4 3" xfId="54121" xr:uid="{00000000-0005-0000-0000-000080D40000}"/>
    <cellStyle name="Total 2 4 2 4 3 2" xfId="54122" xr:uid="{00000000-0005-0000-0000-000081D40000}"/>
    <cellStyle name="Total 2 4 2 4 3 3" xfId="54123" xr:uid="{00000000-0005-0000-0000-000082D40000}"/>
    <cellStyle name="Total 2 4 2 4 4" xfId="54124" xr:uid="{00000000-0005-0000-0000-000083D40000}"/>
    <cellStyle name="Total 2 4 2 4 4 2" xfId="54125" xr:uid="{00000000-0005-0000-0000-000084D40000}"/>
    <cellStyle name="Total 2 4 2 4 4 3" xfId="54126" xr:uid="{00000000-0005-0000-0000-000085D40000}"/>
    <cellStyle name="Total 2 4 2 4 5" xfId="54127" xr:uid="{00000000-0005-0000-0000-000086D40000}"/>
    <cellStyle name="Total 2 4 2 4 5 2" xfId="54128" xr:uid="{00000000-0005-0000-0000-000087D40000}"/>
    <cellStyle name="Total 2 4 2 4 5 3" xfId="54129" xr:uid="{00000000-0005-0000-0000-000088D40000}"/>
    <cellStyle name="Total 2 4 2 4 6" xfId="54130" xr:uid="{00000000-0005-0000-0000-000089D40000}"/>
    <cellStyle name="Total 2 4 2 4 6 2" xfId="54131" xr:uid="{00000000-0005-0000-0000-00008AD40000}"/>
    <cellStyle name="Total 2 4 2 4 6 3" xfId="54132" xr:uid="{00000000-0005-0000-0000-00008BD40000}"/>
    <cellStyle name="Total 2 4 2 4 7" xfId="54133" xr:uid="{00000000-0005-0000-0000-00008CD40000}"/>
    <cellStyle name="Total 2 4 2 4 7 2" xfId="54134" xr:uid="{00000000-0005-0000-0000-00008DD40000}"/>
    <cellStyle name="Total 2 4 2 4 7 3" xfId="54135" xr:uid="{00000000-0005-0000-0000-00008ED40000}"/>
    <cellStyle name="Total 2 4 2 4 8" xfId="54136" xr:uid="{00000000-0005-0000-0000-00008FD40000}"/>
    <cellStyle name="Total 2 4 2 4 8 2" xfId="54137" xr:uid="{00000000-0005-0000-0000-000090D40000}"/>
    <cellStyle name="Total 2 4 2 4 8 3" xfId="54138" xr:uid="{00000000-0005-0000-0000-000091D40000}"/>
    <cellStyle name="Total 2 4 2 4 9" xfId="54139" xr:uid="{00000000-0005-0000-0000-000092D40000}"/>
    <cellStyle name="Total 2 4 2 4 9 2" xfId="54140" xr:uid="{00000000-0005-0000-0000-000093D40000}"/>
    <cellStyle name="Total 2 4 2 4 9 3" xfId="54141" xr:uid="{00000000-0005-0000-0000-000094D40000}"/>
    <cellStyle name="Total 2 4 2 5" xfId="54142" xr:uid="{00000000-0005-0000-0000-000095D40000}"/>
    <cellStyle name="Total 2 4 2 5 10" xfId="54143" xr:uid="{00000000-0005-0000-0000-000096D40000}"/>
    <cellStyle name="Total 2 4 2 5 10 2" xfId="54144" xr:uid="{00000000-0005-0000-0000-000097D40000}"/>
    <cellStyle name="Total 2 4 2 5 10 3" xfId="54145" xr:uid="{00000000-0005-0000-0000-000098D40000}"/>
    <cellStyle name="Total 2 4 2 5 11" xfId="54146" xr:uid="{00000000-0005-0000-0000-000099D40000}"/>
    <cellStyle name="Total 2 4 2 5 12" xfId="54147" xr:uid="{00000000-0005-0000-0000-00009AD40000}"/>
    <cellStyle name="Total 2 4 2 5 2" xfId="54148" xr:uid="{00000000-0005-0000-0000-00009BD40000}"/>
    <cellStyle name="Total 2 4 2 5 2 2" xfId="54149" xr:uid="{00000000-0005-0000-0000-00009CD40000}"/>
    <cellStyle name="Total 2 4 2 5 2 3" xfId="54150" xr:uid="{00000000-0005-0000-0000-00009DD40000}"/>
    <cellStyle name="Total 2 4 2 5 3" xfId="54151" xr:uid="{00000000-0005-0000-0000-00009ED40000}"/>
    <cellStyle name="Total 2 4 2 5 3 2" xfId="54152" xr:uid="{00000000-0005-0000-0000-00009FD40000}"/>
    <cellStyle name="Total 2 4 2 5 3 3" xfId="54153" xr:uid="{00000000-0005-0000-0000-0000A0D40000}"/>
    <cellStyle name="Total 2 4 2 5 4" xfId="54154" xr:uid="{00000000-0005-0000-0000-0000A1D40000}"/>
    <cellStyle name="Total 2 4 2 5 4 2" xfId="54155" xr:uid="{00000000-0005-0000-0000-0000A2D40000}"/>
    <cellStyle name="Total 2 4 2 5 4 3" xfId="54156" xr:uid="{00000000-0005-0000-0000-0000A3D40000}"/>
    <cellStyle name="Total 2 4 2 5 5" xfId="54157" xr:uid="{00000000-0005-0000-0000-0000A4D40000}"/>
    <cellStyle name="Total 2 4 2 5 5 2" xfId="54158" xr:uid="{00000000-0005-0000-0000-0000A5D40000}"/>
    <cellStyle name="Total 2 4 2 5 5 3" xfId="54159" xr:uid="{00000000-0005-0000-0000-0000A6D40000}"/>
    <cellStyle name="Total 2 4 2 5 6" xfId="54160" xr:uid="{00000000-0005-0000-0000-0000A7D40000}"/>
    <cellStyle name="Total 2 4 2 5 6 2" xfId="54161" xr:uid="{00000000-0005-0000-0000-0000A8D40000}"/>
    <cellStyle name="Total 2 4 2 5 6 3" xfId="54162" xr:uid="{00000000-0005-0000-0000-0000A9D40000}"/>
    <cellStyle name="Total 2 4 2 5 7" xfId="54163" xr:uid="{00000000-0005-0000-0000-0000AAD40000}"/>
    <cellStyle name="Total 2 4 2 5 7 2" xfId="54164" xr:uid="{00000000-0005-0000-0000-0000ABD40000}"/>
    <cellStyle name="Total 2 4 2 5 7 3" xfId="54165" xr:uid="{00000000-0005-0000-0000-0000ACD40000}"/>
    <cellStyle name="Total 2 4 2 5 8" xfId="54166" xr:uid="{00000000-0005-0000-0000-0000ADD40000}"/>
    <cellStyle name="Total 2 4 2 5 8 2" xfId="54167" xr:uid="{00000000-0005-0000-0000-0000AED40000}"/>
    <cellStyle name="Total 2 4 2 5 8 3" xfId="54168" xr:uid="{00000000-0005-0000-0000-0000AFD40000}"/>
    <cellStyle name="Total 2 4 2 5 9" xfId="54169" xr:uid="{00000000-0005-0000-0000-0000B0D40000}"/>
    <cellStyle name="Total 2 4 2 5 9 2" xfId="54170" xr:uid="{00000000-0005-0000-0000-0000B1D40000}"/>
    <cellStyle name="Total 2 4 2 5 9 3" xfId="54171" xr:uid="{00000000-0005-0000-0000-0000B2D40000}"/>
    <cellStyle name="Total 2 4 2 6" xfId="54172" xr:uid="{00000000-0005-0000-0000-0000B3D40000}"/>
    <cellStyle name="Total 2 4 2 6 2" xfId="54173" xr:uid="{00000000-0005-0000-0000-0000B4D40000}"/>
    <cellStyle name="Total 2 4 2 6 2 2" xfId="54174" xr:uid="{00000000-0005-0000-0000-0000B5D40000}"/>
    <cellStyle name="Total 2 4 2 6 2 3" xfId="54175" xr:uid="{00000000-0005-0000-0000-0000B6D40000}"/>
    <cellStyle name="Total 2 4 2 6 2 4" xfId="54176" xr:uid="{00000000-0005-0000-0000-0000B7D40000}"/>
    <cellStyle name="Total 2 4 2 6 3" xfId="54177" xr:uid="{00000000-0005-0000-0000-0000B8D40000}"/>
    <cellStyle name="Total 2 4 2 6 4" xfId="54178" xr:uid="{00000000-0005-0000-0000-0000B9D40000}"/>
    <cellStyle name="Total 2 4 2 7" xfId="54179" xr:uid="{00000000-0005-0000-0000-0000BAD40000}"/>
    <cellStyle name="Total 2 4 2 7 2" xfId="54180" xr:uid="{00000000-0005-0000-0000-0000BBD40000}"/>
    <cellStyle name="Total 2 4 2 7 2 2" xfId="54181" xr:uid="{00000000-0005-0000-0000-0000BCD40000}"/>
    <cellStyle name="Total 2 4 2 7 2 3" xfId="54182" xr:uid="{00000000-0005-0000-0000-0000BDD40000}"/>
    <cellStyle name="Total 2 4 2 7 2 4" xfId="54183" xr:uid="{00000000-0005-0000-0000-0000BED40000}"/>
    <cellStyle name="Total 2 4 2 7 3" xfId="54184" xr:uid="{00000000-0005-0000-0000-0000BFD40000}"/>
    <cellStyle name="Total 2 4 2 7 4" xfId="54185" xr:uid="{00000000-0005-0000-0000-0000C0D40000}"/>
    <cellStyle name="Total 2 4 2 8" xfId="54186" xr:uid="{00000000-0005-0000-0000-0000C1D40000}"/>
    <cellStyle name="Total 2 4 2 8 2" xfId="54187" xr:uid="{00000000-0005-0000-0000-0000C2D40000}"/>
    <cellStyle name="Total 2 4 2 8 2 2" xfId="54188" xr:uid="{00000000-0005-0000-0000-0000C3D40000}"/>
    <cellStyle name="Total 2 4 2 8 2 3" xfId="54189" xr:uid="{00000000-0005-0000-0000-0000C4D40000}"/>
    <cellStyle name="Total 2 4 2 8 2 4" xfId="54190" xr:uid="{00000000-0005-0000-0000-0000C5D40000}"/>
    <cellStyle name="Total 2 4 2 8 3" xfId="54191" xr:uid="{00000000-0005-0000-0000-0000C6D40000}"/>
    <cellStyle name="Total 2 4 2 8 4" xfId="54192" xr:uid="{00000000-0005-0000-0000-0000C7D40000}"/>
    <cellStyle name="Total 2 4 2 9" xfId="54193" xr:uid="{00000000-0005-0000-0000-0000C8D40000}"/>
    <cellStyle name="Total 2 4 2 9 2" xfId="54194" xr:uid="{00000000-0005-0000-0000-0000C9D40000}"/>
    <cellStyle name="Total 2 4 2 9 2 2" xfId="54195" xr:uid="{00000000-0005-0000-0000-0000CAD40000}"/>
    <cellStyle name="Total 2 4 2 9 2 3" xfId="54196" xr:uid="{00000000-0005-0000-0000-0000CBD40000}"/>
    <cellStyle name="Total 2 4 2 9 2 4" xfId="54197" xr:uid="{00000000-0005-0000-0000-0000CCD40000}"/>
    <cellStyle name="Total 2 4 2 9 3" xfId="54198" xr:uid="{00000000-0005-0000-0000-0000CDD40000}"/>
    <cellStyle name="Total 2 4 2 9 4" xfId="54199" xr:uid="{00000000-0005-0000-0000-0000CED40000}"/>
    <cellStyle name="Total 2 4 3" xfId="447" xr:uid="{00000000-0005-0000-0000-0000CFD40000}"/>
    <cellStyle name="Total 2 4 3 10" xfId="54200" xr:uid="{00000000-0005-0000-0000-0000D0D40000}"/>
    <cellStyle name="Total 2 4 3 10 2" xfId="54201" xr:uid="{00000000-0005-0000-0000-0000D1D40000}"/>
    <cellStyle name="Total 2 4 3 10 3" xfId="54202" xr:uid="{00000000-0005-0000-0000-0000D2D40000}"/>
    <cellStyle name="Total 2 4 3 11" xfId="58233" xr:uid="{00000000-0005-0000-0000-0000D3D40000}"/>
    <cellStyle name="Total 2 4 3 2" xfId="54203" xr:uid="{00000000-0005-0000-0000-0000D4D40000}"/>
    <cellStyle name="Total 2 4 3 2 10" xfId="54204" xr:uid="{00000000-0005-0000-0000-0000D5D40000}"/>
    <cellStyle name="Total 2 4 3 2 10 10" xfId="54205" xr:uid="{00000000-0005-0000-0000-0000D6D40000}"/>
    <cellStyle name="Total 2 4 3 2 10 11" xfId="54206" xr:uid="{00000000-0005-0000-0000-0000D7D40000}"/>
    <cellStyle name="Total 2 4 3 2 10 12" xfId="54207" xr:uid="{00000000-0005-0000-0000-0000D8D40000}"/>
    <cellStyle name="Total 2 4 3 2 10 2" xfId="54208" xr:uid="{00000000-0005-0000-0000-0000D9D40000}"/>
    <cellStyle name="Total 2 4 3 2 10 2 2" xfId="54209" xr:uid="{00000000-0005-0000-0000-0000DAD40000}"/>
    <cellStyle name="Total 2 4 3 2 10 2 3" xfId="54210" xr:uid="{00000000-0005-0000-0000-0000DBD40000}"/>
    <cellStyle name="Total 2 4 3 2 10 3" xfId="54211" xr:uid="{00000000-0005-0000-0000-0000DCD40000}"/>
    <cellStyle name="Total 2 4 3 2 10 3 2" xfId="54212" xr:uid="{00000000-0005-0000-0000-0000DDD40000}"/>
    <cellStyle name="Total 2 4 3 2 10 3 3" xfId="54213" xr:uid="{00000000-0005-0000-0000-0000DED40000}"/>
    <cellStyle name="Total 2 4 3 2 10 4" xfId="54214" xr:uid="{00000000-0005-0000-0000-0000DFD40000}"/>
    <cellStyle name="Total 2 4 3 2 10 4 2" xfId="54215" xr:uid="{00000000-0005-0000-0000-0000E0D40000}"/>
    <cellStyle name="Total 2 4 3 2 10 4 3" xfId="54216" xr:uid="{00000000-0005-0000-0000-0000E1D40000}"/>
    <cellStyle name="Total 2 4 3 2 10 5" xfId="54217" xr:uid="{00000000-0005-0000-0000-0000E2D40000}"/>
    <cellStyle name="Total 2 4 3 2 10 5 2" xfId="54218" xr:uid="{00000000-0005-0000-0000-0000E3D40000}"/>
    <cellStyle name="Total 2 4 3 2 10 5 3" xfId="54219" xr:uid="{00000000-0005-0000-0000-0000E4D40000}"/>
    <cellStyle name="Total 2 4 3 2 10 6" xfId="54220" xr:uid="{00000000-0005-0000-0000-0000E5D40000}"/>
    <cellStyle name="Total 2 4 3 2 10 6 2" xfId="54221" xr:uid="{00000000-0005-0000-0000-0000E6D40000}"/>
    <cellStyle name="Total 2 4 3 2 10 6 3" xfId="54222" xr:uid="{00000000-0005-0000-0000-0000E7D40000}"/>
    <cellStyle name="Total 2 4 3 2 10 7" xfId="54223" xr:uid="{00000000-0005-0000-0000-0000E8D40000}"/>
    <cellStyle name="Total 2 4 3 2 10 7 2" xfId="54224" xr:uid="{00000000-0005-0000-0000-0000E9D40000}"/>
    <cellStyle name="Total 2 4 3 2 10 7 3" xfId="54225" xr:uid="{00000000-0005-0000-0000-0000EAD40000}"/>
    <cellStyle name="Total 2 4 3 2 10 8" xfId="54226" xr:uid="{00000000-0005-0000-0000-0000EBD40000}"/>
    <cellStyle name="Total 2 4 3 2 10 8 2" xfId="54227" xr:uid="{00000000-0005-0000-0000-0000ECD40000}"/>
    <cellStyle name="Total 2 4 3 2 10 8 3" xfId="54228" xr:uid="{00000000-0005-0000-0000-0000EDD40000}"/>
    <cellStyle name="Total 2 4 3 2 10 9" xfId="54229" xr:uid="{00000000-0005-0000-0000-0000EED40000}"/>
    <cellStyle name="Total 2 4 3 2 10 9 2" xfId="54230" xr:uid="{00000000-0005-0000-0000-0000EFD40000}"/>
    <cellStyle name="Total 2 4 3 2 10 9 3" xfId="54231" xr:uid="{00000000-0005-0000-0000-0000F0D40000}"/>
    <cellStyle name="Total 2 4 3 2 11" xfId="54232" xr:uid="{00000000-0005-0000-0000-0000F1D40000}"/>
    <cellStyle name="Total 2 4 3 2 11 2" xfId="54233" xr:uid="{00000000-0005-0000-0000-0000F2D40000}"/>
    <cellStyle name="Total 2 4 3 2 11 3" xfId="54234" xr:uid="{00000000-0005-0000-0000-0000F3D40000}"/>
    <cellStyle name="Total 2 4 3 2 12" xfId="54235" xr:uid="{00000000-0005-0000-0000-0000F4D40000}"/>
    <cellStyle name="Total 2 4 3 2 12 2" xfId="54236" xr:uid="{00000000-0005-0000-0000-0000F5D40000}"/>
    <cellStyle name="Total 2 4 3 2 12 3" xfId="54237" xr:uid="{00000000-0005-0000-0000-0000F6D40000}"/>
    <cellStyle name="Total 2 4 3 2 13" xfId="54238" xr:uid="{00000000-0005-0000-0000-0000F7D40000}"/>
    <cellStyle name="Total 2 4 3 2 13 2" xfId="54239" xr:uid="{00000000-0005-0000-0000-0000F8D40000}"/>
    <cellStyle name="Total 2 4 3 2 13 3" xfId="54240" xr:uid="{00000000-0005-0000-0000-0000F9D40000}"/>
    <cellStyle name="Total 2 4 3 2 14" xfId="54241" xr:uid="{00000000-0005-0000-0000-0000FAD40000}"/>
    <cellStyle name="Total 2 4 3 2 14 2" xfId="54242" xr:uid="{00000000-0005-0000-0000-0000FBD40000}"/>
    <cellStyle name="Total 2 4 3 2 14 3" xfId="54243" xr:uid="{00000000-0005-0000-0000-0000FCD40000}"/>
    <cellStyle name="Total 2 4 3 2 15" xfId="54244" xr:uid="{00000000-0005-0000-0000-0000FDD40000}"/>
    <cellStyle name="Total 2 4 3 2 15 2" xfId="54245" xr:uid="{00000000-0005-0000-0000-0000FED40000}"/>
    <cellStyle name="Total 2 4 3 2 15 3" xfId="54246" xr:uid="{00000000-0005-0000-0000-0000FFD40000}"/>
    <cellStyle name="Total 2 4 3 2 16" xfId="54247" xr:uid="{00000000-0005-0000-0000-000000D50000}"/>
    <cellStyle name="Total 2 4 3 2 16 2" xfId="54248" xr:uid="{00000000-0005-0000-0000-000001D50000}"/>
    <cellStyle name="Total 2 4 3 2 16 3" xfId="54249" xr:uid="{00000000-0005-0000-0000-000002D50000}"/>
    <cellStyle name="Total 2 4 3 2 17" xfId="54250" xr:uid="{00000000-0005-0000-0000-000003D50000}"/>
    <cellStyle name="Total 2 4 3 2 17 2" xfId="54251" xr:uid="{00000000-0005-0000-0000-000004D50000}"/>
    <cellStyle name="Total 2 4 3 2 17 3" xfId="54252" xr:uid="{00000000-0005-0000-0000-000005D50000}"/>
    <cellStyle name="Total 2 4 3 2 18" xfId="54253" xr:uid="{00000000-0005-0000-0000-000006D50000}"/>
    <cellStyle name="Total 2 4 3 2 18 2" xfId="54254" xr:uid="{00000000-0005-0000-0000-000007D50000}"/>
    <cellStyle name="Total 2 4 3 2 18 3" xfId="54255" xr:uid="{00000000-0005-0000-0000-000008D50000}"/>
    <cellStyle name="Total 2 4 3 2 19" xfId="54256" xr:uid="{00000000-0005-0000-0000-000009D50000}"/>
    <cellStyle name="Total 2 4 3 2 19 2" xfId="54257" xr:uid="{00000000-0005-0000-0000-00000AD50000}"/>
    <cellStyle name="Total 2 4 3 2 19 3" xfId="54258" xr:uid="{00000000-0005-0000-0000-00000BD50000}"/>
    <cellStyle name="Total 2 4 3 2 2" xfId="54259" xr:uid="{00000000-0005-0000-0000-00000CD50000}"/>
    <cellStyle name="Total 2 4 3 2 2 10" xfId="54260" xr:uid="{00000000-0005-0000-0000-00000DD50000}"/>
    <cellStyle name="Total 2 4 3 2 2 11" xfId="54261" xr:uid="{00000000-0005-0000-0000-00000ED50000}"/>
    <cellStyle name="Total 2 4 3 2 2 12" xfId="54262" xr:uid="{00000000-0005-0000-0000-00000FD50000}"/>
    <cellStyle name="Total 2 4 3 2 2 2" xfId="54263" xr:uid="{00000000-0005-0000-0000-000010D50000}"/>
    <cellStyle name="Total 2 4 3 2 2 2 2" xfId="54264" xr:uid="{00000000-0005-0000-0000-000011D50000}"/>
    <cellStyle name="Total 2 4 3 2 2 2 3" xfId="54265" xr:uid="{00000000-0005-0000-0000-000012D50000}"/>
    <cellStyle name="Total 2 4 3 2 2 3" xfId="54266" xr:uid="{00000000-0005-0000-0000-000013D50000}"/>
    <cellStyle name="Total 2 4 3 2 2 3 2" xfId="54267" xr:uid="{00000000-0005-0000-0000-000014D50000}"/>
    <cellStyle name="Total 2 4 3 2 2 3 3" xfId="54268" xr:uid="{00000000-0005-0000-0000-000015D50000}"/>
    <cellStyle name="Total 2 4 3 2 2 4" xfId="54269" xr:uid="{00000000-0005-0000-0000-000016D50000}"/>
    <cellStyle name="Total 2 4 3 2 2 4 2" xfId="54270" xr:uid="{00000000-0005-0000-0000-000017D50000}"/>
    <cellStyle name="Total 2 4 3 2 2 4 3" xfId="54271" xr:uid="{00000000-0005-0000-0000-000018D50000}"/>
    <cellStyle name="Total 2 4 3 2 2 5" xfId="54272" xr:uid="{00000000-0005-0000-0000-000019D50000}"/>
    <cellStyle name="Total 2 4 3 2 2 5 2" xfId="54273" xr:uid="{00000000-0005-0000-0000-00001AD50000}"/>
    <cellStyle name="Total 2 4 3 2 2 5 3" xfId="54274" xr:uid="{00000000-0005-0000-0000-00001BD50000}"/>
    <cellStyle name="Total 2 4 3 2 2 6" xfId="54275" xr:uid="{00000000-0005-0000-0000-00001CD50000}"/>
    <cellStyle name="Total 2 4 3 2 2 6 2" xfId="54276" xr:uid="{00000000-0005-0000-0000-00001DD50000}"/>
    <cellStyle name="Total 2 4 3 2 2 6 3" xfId="54277" xr:uid="{00000000-0005-0000-0000-00001ED50000}"/>
    <cellStyle name="Total 2 4 3 2 2 7" xfId="54278" xr:uid="{00000000-0005-0000-0000-00001FD50000}"/>
    <cellStyle name="Total 2 4 3 2 2 7 2" xfId="54279" xr:uid="{00000000-0005-0000-0000-000020D50000}"/>
    <cellStyle name="Total 2 4 3 2 2 7 3" xfId="54280" xr:uid="{00000000-0005-0000-0000-000021D50000}"/>
    <cellStyle name="Total 2 4 3 2 2 8" xfId="54281" xr:uid="{00000000-0005-0000-0000-000022D50000}"/>
    <cellStyle name="Total 2 4 3 2 2 8 2" xfId="54282" xr:uid="{00000000-0005-0000-0000-000023D50000}"/>
    <cellStyle name="Total 2 4 3 2 2 8 3" xfId="54283" xr:uid="{00000000-0005-0000-0000-000024D50000}"/>
    <cellStyle name="Total 2 4 3 2 2 9" xfId="54284" xr:uid="{00000000-0005-0000-0000-000025D50000}"/>
    <cellStyle name="Total 2 4 3 2 2 9 2" xfId="54285" xr:uid="{00000000-0005-0000-0000-000026D50000}"/>
    <cellStyle name="Total 2 4 3 2 2 9 3" xfId="54286" xr:uid="{00000000-0005-0000-0000-000027D50000}"/>
    <cellStyle name="Total 2 4 3 2 20" xfId="54287" xr:uid="{00000000-0005-0000-0000-000028D50000}"/>
    <cellStyle name="Total 2 4 3 2 21" xfId="54288" xr:uid="{00000000-0005-0000-0000-000029D50000}"/>
    <cellStyle name="Total 2 4 3 2 3" xfId="54289" xr:uid="{00000000-0005-0000-0000-00002AD50000}"/>
    <cellStyle name="Total 2 4 3 2 3 10" xfId="54290" xr:uid="{00000000-0005-0000-0000-00002BD50000}"/>
    <cellStyle name="Total 2 4 3 2 3 11" xfId="54291" xr:uid="{00000000-0005-0000-0000-00002CD50000}"/>
    <cellStyle name="Total 2 4 3 2 3 12" xfId="54292" xr:uid="{00000000-0005-0000-0000-00002DD50000}"/>
    <cellStyle name="Total 2 4 3 2 3 2" xfId="54293" xr:uid="{00000000-0005-0000-0000-00002ED50000}"/>
    <cellStyle name="Total 2 4 3 2 3 2 2" xfId="54294" xr:uid="{00000000-0005-0000-0000-00002FD50000}"/>
    <cellStyle name="Total 2 4 3 2 3 2 3" xfId="54295" xr:uid="{00000000-0005-0000-0000-000030D50000}"/>
    <cellStyle name="Total 2 4 3 2 3 3" xfId="54296" xr:uid="{00000000-0005-0000-0000-000031D50000}"/>
    <cellStyle name="Total 2 4 3 2 3 3 2" xfId="54297" xr:uid="{00000000-0005-0000-0000-000032D50000}"/>
    <cellStyle name="Total 2 4 3 2 3 3 3" xfId="54298" xr:uid="{00000000-0005-0000-0000-000033D50000}"/>
    <cellStyle name="Total 2 4 3 2 3 4" xfId="54299" xr:uid="{00000000-0005-0000-0000-000034D50000}"/>
    <cellStyle name="Total 2 4 3 2 3 4 2" xfId="54300" xr:uid="{00000000-0005-0000-0000-000035D50000}"/>
    <cellStyle name="Total 2 4 3 2 3 4 3" xfId="54301" xr:uid="{00000000-0005-0000-0000-000036D50000}"/>
    <cellStyle name="Total 2 4 3 2 3 5" xfId="54302" xr:uid="{00000000-0005-0000-0000-000037D50000}"/>
    <cellStyle name="Total 2 4 3 2 3 5 2" xfId="54303" xr:uid="{00000000-0005-0000-0000-000038D50000}"/>
    <cellStyle name="Total 2 4 3 2 3 5 3" xfId="54304" xr:uid="{00000000-0005-0000-0000-000039D50000}"/>
    <cellStyle name="Total 2 4 3 2 3 6" xfId="54305" xr:uid="{00000000-0005-0000-0000-00003AD50000}"/>
    <cellStyle name="Total 2 4 3 2 3 6 2" xfId="54306" xr:uid="{00000000-0005-0000-0000-00003BD50000}"/>
    <cellStyle name="Total 2 4 3 2 3 6 3" xfId="54307" xr:uid="{00000000-0005-0000-0000-00003CD50000}"/>
    <cellStyle name="Total 2 4 3 2 3 7" xfId="54308" xr:uid="{00000000-0005-0000-0000-00003DD50000}"/>
    <cellStyle name="Total 2 4 3 2 3 7 2" xfId="54309" xr:uid="{00000000-0005-0000-0000-00003ED50000}"/>
    <cellStyle name="Total 2 4 3 2 3 7 3" xfId="54310" xr:uid="{00000000-0005-0000-0000-00003FD50000}"/>
    <cellStyle name="Total 2 4 3 2 3 8" xfId="54311" xr:uid="{00000000-0005-0000-0000-000040D50000}"/>
    <cellStyle name="Total 2 4 3 2 3 8 2" xfId="54312" xr:uid="{00000000-0005-0000-0000-000041D50000}"/>
    <cellStyle name="Total 2 4 3 2 3 8 3" xfId="54313" xr:uid="{00000000-0005-0000-0000-000042D50000}"/>
    <cellStyle name="Total 2 4 3 2 3 9" xfId="54314" xr:uid="{00000000-0005-0000-0000-000043D50000}"/>
    <cellStyle name="Total 2 4 3 2 3 9 2" xfId="54315" xr:uid="{00000000-0005-0000-0000-000044D50000}"/>
    <cellStyle name="Total 2 4 3 2 3 9 3" xfId="54316" xr:uid="{00000000-0005-0000-0000-000045D50000}"/>
    <cellStyle name="Total 2 4 3 2 4" xfId="54317" xr:uid="{00000000-0005-0000-0000-000046D50000}"/>
    <cellStyle name="Total 2 4 3 2 4 10" xfId="54318" xr:uid="{00000000-0005-0000-0000-000047D50000}"/>
    <cellStyle name="Total 2 4 3 2 4 11" xfId="54319" xr:uid="{00000000-0005-0000-0000-000048D50000}"/>
    <cellStyle name="Total 2 4 3 2 4 12" xfId="54320" xr:uid="{00000000-0005-0000-0000-000049D50000}"/>
    <cellStyle name="Total 2 4 3 2 4 2" xfId="54321" xr:uid="{00000000-0005-0000-0000-00004AD50000}"/>
    <cellStyle name="Total 2 4 3 2 4 2 2" xfId="54322" xr:uid="{00000000-0005-0000-0000-00004BD50000}"/>
    <cellStyle name="Total 2 4 3 2 4 2 3" xfId="54323" xr:uid="{00000000-0005-0000-0000-00004CD50000}"/>
    <cellStyle name="Total 2 4 3 2 4 3" xfId="54324" xr:uid="{00000000-0005-0000-0000-00004DD50000}"/>
    <cellStyle name="Total 2 4 3 2 4 3 2" xfId="54325" xr:uid="{00000000-0005-0000-0000-00004ED50000}"/>
    <cellStyle name="Total 2 4 3 2 4 3 3" xfId="54326" xr:uid="{00000000-0005-0000-0000-00004FD50000}"/>
    <cellStyle name="Total 2 4 3 2 4 4" xfId="54327" xr:uid="{00000000-0005-0000-0000-000050D50000}"/>
    <cellStyle name="Total 2 4 3 2 4 4 2" xfId="54328" xr:uid="{00000000-0005-0000-0000-000051D50000}"/>
    <cellStyle name="Total 2 4 3 2 4 4 3" xfId="54329" xr:uid="{00000000-0005-0000-0000-000052D50000}"/>
    <cellStyle name="Total 2 4 3 2 4 5" xfId="54330" xr:uid="{00000000-0005-0000-0000-000053D50000}"/>
    <cellStyle name="Total 2 4 3 2 4 5 2" xfId="54331" xr:uid="{00000000-0005-0000-0000-000054D50000}"/>
    <cellStyle name="Total 2 4 3 2 4 5 3" xfId="54332" xr:uid="{00000000-0005-0000-0000-000055D50000}"/>
    <cellStyle name="Total 2 4 3 2 4 6" xfId="54333" xr:uid="{00000000-0005-0000-0000-000056D50000}"/>
    <cellStyle name="Total 2 4 3 2 4 6 2" xfId="54334" xr:uid="{00000000-0005-0000-0000-000057D50000}"/>
    <cellStyle name="Total 2 4 3 2 4 6 3" xfId="54335" xr:uid="{00000000-0005-0000-0000-000058D50000}"/>
    <cellStyle name="Total 2 4 3 2 4 7" xfId="54336" xr:uid="{00000000-0005-0000-0000-000059D50000}"/>
    <cellStyle name="Total 2 4 3 2 4 7 2" xfId="54337" xr:uid="{00000000-0005-0000-0000-00005AD50000}"/>
    <cellStyle name="Total 2 4 3 2 4 7 3" xfId="54338" xr:uid="{00000000-0005-0000-0000-00005BD50000}"/>
    <cellStyle name="Total 2 4 3 2 4 8" xfId="54339" xr:uid="{00000000-0005-0000-0000-00005CD50000}"/>
    <cellStyle name="Total 2 4 3 2 4 8 2" xfId="54340" xr:uid="{00000000-0005-0000-0000-00005DD50000}"/>
    <cellStyle name="Total 2 4 3 2 4 8 3" xfId="54341" xr:uid="{00000000-0005-0000-0000-00005ED50000}"/>
    <cellStyle name="Total 2 4 3 2 4 9" xfId="54342" xr:uid="{00000000-0005-0000-0000-00005FD50000}"/>
    <cellStyle name="Total 2 4 3 2 4 9 2" xfId="54343" xr:uid="{00000000-0005-0000-0000-000060D50000}"/>
    <cellStyle name="Total 2 4 3 2 4 9 3" xfId="54344" xr:uid="{00000000-0005-0000-0000-000061D50000}"/>
    <cellStyle name="Total 2 4 3 2 5" xfId="54345" xr:uid="{00000000-0005-0000-0000-000062D50000}"/>
    <cellStyle name="Total 2 4 3 2 5 10" xfId="54346" xr:uid="{00000000-0005-0000-0000-000063D50000}"/>
    <cellStyle name="Total 2 4 3 2 5 11" xfId="54347" xr:uid="{00000000-0005-0000-0000-000064D50000}"/>
    <cellStyle name="Total 2 4 3 2 5 12" xfId="54348" xr:uid="{00000000-0005-0000-0000-000065D50000}"/>
    <cellStyle name="Total 2 4 3 2 5 2" xfId="54349" xr:uid="{00000000-0005-0000-0000-000066D50000}"/>
    <cellStyle name="Total 2 4 3 2 5 2 2" xfId="54350" xr:uid="{00000000-0005-0000-0000-000067D50000}"/>
    <cellStyle name="Total 2 4 3 2 5 2 3" xfId="54351" xr:uid="{00000000-0005-0000-0000-000068D50000}"/>
    <cellStyle name="Total 2 4 3 2 5 3" xfId="54352" xr:uid="{00000000-0005-0000-0000-000069D50000}"/>
    <cellStyle name="Total 2 4 3 2 5 3 2" xfId="54353" xr:uid="{00000000-0005-0000-0000-00006AD50000}"/>
    <cellStyle name="Total 2 4 3 2 5 3 3" xfId="54354" xr:uid="{00000000-0005-0000-0000-00006BD50000}"/>
    <cellStyle name="Total 2 4 3 2 5 4" xfId="54355" xr:uid="{00000000-0005-0000-0000-00006CD50000}"/>
    <cellStyle name="Total 2 4 3 2 5 4 2" xfId="54356" xr:uid="{00000000-0005-0000-0000-00006DD50000}"/>
    <cellStyle name="Total 2 4 3 2 5 4 3" xfId="54357" xr:uid="{00000000-0005-0000-0000-00006ED50000}"/>
    <cellStyle name="Total 2 4 3 2 5 5" xfId="54358" xr:uid="{00000000-0005-0000-0000-00006FD50000}"/>
    <cellStyle name="Total 2 4 3 2 5 5 2" xfId="54359" xr:uid="{00000000-0005-0000-0000-000070D50000}"/>
    <cellStyle name="Total 2 4 3 2 5 5 3" xfId="54360" xr:uid="{00000000-0005-0000-0000-000071D50000}"/>
    <cellStyle name="Total 2 4 3 2 5 6" xfId="54361" xr:uid="{00000000-0005-0000-0000-000072D50000}"/>
    <cellStyle name="Total 2 4 3 2 5 6 2" xfId="54362" xr:uid="{00000000-0005-0000-0000-000073D50000}"/>
    <cellStyle name="Total 2 4 3 2 5 6 3" xfId="54363" xr:uid="{00000000-0005-0000-0000-000074D50000}"/>
    <cellStyle name="Total 2 4 3 2 5 7" xfId="54364" xr:uid="{00000000-0005-0000-0000-000075D50000}"/>
    <cellStyle name="Total 2 4 3 2 5 7 2" xfId="54365" xr:uid="{00000000-0005-0000-0000-000076D50000}"/>
    <cellStyle name="Total 2 4 3 2 5 7 3" xfId="54366" xr:uid="{00000000-0005-0000-0000-000077D50000}"/>
    <cellStyle name="Total 2 4 3 2 5 8" xfId="54367" xr:uid="{00000000-0005-0000-0000-000078D50000}"/>
    <cellStyle name="Total 2 4 3 2 5 8 2" xfId="54368" xr:uid="{00000000-0005-0000-0000-000079D50000}"/>
    <cellStyle name="Total 2 4 3 2 5 8 3" xfId="54369" xr:uid="{00000000-0005-0000-0000-00007AD50000}"/>
    <cellStyle name="Total 2 4 3 2 5 9" xfId="54370" xr:uid="{00000000-0005-0000-0000-00007BD50000}"/>
    <cellStyle name="Total 2 4 3 2 5 9 2" xfId="54371" xr:uid="{00000000-0005-0000-0000-00007CD50000}"/>
    <cellStyle name="Total 2 4 3 2 5 9 3" xfId="54372" xr:uid="{00000000-0005-0000-0000-00007DD50000}"/>
    <cellStyle name="Total 2 4 3 2 6" xfId="54373" xr:uid="{00000000-0005-0000-0000-00007ED50000}"/>
    <cellStyle name="Total 2 4 3 2 6 10" xfId="54374" xr:uid="{00000000-0005-0000-0000-00007FD50000}"/>
    <cellStyle name="Total 2 4 3 2 6 11" xfId="54375" xr:uid="{00000000-0005-0000-0000-000080D50000}"/>
    <cellStyle name="Total 2 4 3 2 6 12" xfId="54376" xr:uid="{00000000-0005-0000-0000-000081D50000}"/>
    <cellStyle name="Total 2 4 3 2 6 2" xfId="54377" xr:uid="{00000000-0005-0000-0000-000082D50000}"/>
    <cellStyle name="Total 2 4 3 2 6 2 2" xfId="54378" xr:uid="{00000000-0005-0000-0000-000083D50000}"/>
    <cellStyle name="Total 2 4 3 2 6 2 3" xfId="54379" xr:uid="{00000000-0005-0000-0000-000084D50000}"/>
    <cellStyle name="Total 2 4 3 2 6 3" xfId="54380" xr:uid="{00000000-0005-0000-0000-000085D50000}"/>
    <cellStyle name="Total 2 4 3 2 6 3 2" xfId="54381" xr:uid="{00000000-0005-0000-0000-000086D50000}"/>
    <cellStyle name="Total 2 4 3 2 6 3 3" xfId="54382" xr:uid="{00000000-0005-0000-0000-000087D50000}"/>
    <cellStyle name="Total 2 4 3 2 6 4" xfId="54383" xr:uid="{00000000-0005-0000-0000-000088D50000}"/>
    <cellStyle name="Total 2 4 3 2 6 4 2" xfId="54384" xr:uid="{00000000-0005-0000-0000-000089D50000}"/>
    <cellStyle name="Total 2 4 3 2 6 4 3" xfId="54385" xr:uid="{00000000-0005-0000-0000-00008AD50000}"/>
    <cellStyle name="Total 2 4 3 2 6 5" xfId="54386" xr:uid="{00000000-0005-0000-0000-00008BD50000}"/>
    <cellStyle name="Total 2 4 3 2 6 5 2" xfId="54387" xr:uid="{00000000-0005-0000-0000-00008CD50000}"/>
    <cellStyle name="Total 2 4 3 2 6 5 3" xfId="54388" xr:uid="{00000000-0005-0000-0000-00008DD50000}"/>
    <cellStyle name="Total 2 4 3 2 6 6" xfId="54389" xr:uid="{00000000-0005-0000-0000-00008ED50000}"/>
    <cellStyle name="Total 2 4 3 2 6 6 2" xfId="54390" xr:uid="{00000000-0005-0000-0000-00008FD50000}"/>
    <cellStyle name="Total 2 4 3 2 6 6 3" xfId="54391" xr:uid="{00000000-0005-0000-0000-000090D50000}"/>
    <cellStyle name="Total 2 4 3 2 6 7" xfId="54392" xr:uid="{00000000-0005-0000-0000-000091D50000}"/>
    <cellStyle name="Total 2 4 3 2 6 7 2" xfId="54393" xr:uid="{00000000-0005-0000-0000-000092D50000}"/>
    <cellStyle name="Total 2 4 3 2 6 7 3" xfId="54394" xr:uid="{00000000-0005-0000-0000-000093D50000}"/>
    <cellStyle name="Total 2 4 3 2 6 8" xfId="54395" xr:uid="{00000000-0005-0000-0000-000094D50000}"/>
    <cellStyle name="Total 2 4 3 2 6 8 2" xfId="54396" xr:uid="{00000000-0005-0000-0000-000095D50000}"/>
    <cellStyle name="Total 2 4 3 2 6 8 3" xfId="54397" xr:uid="{00000000-0005-0000-0000-000096D50000}"/>
    <cellStyle name="Total 2 4 3 2 6 9" xfId="54398" xr:uid="{00000000-0005-0000-0000-000097D50000}"/>
    <cellStyle name="Total 2 4 3 2 6 9 2" xfId="54399" xr:uid="{00000000-0005-0000-0000-000098D50000}"/>
    <cellStyle name="Total 2 4 3 2 6 9 3" xfId="54400" xr:uid="{00000000-0005-0000-0000-000099D50000}"/>
    <cellStyle name="Total 2 4 3 2 7" xfId="54401" xr:uid="{00000000-0005-0000-0000-00009AD50000}"/>
    <cellStyle name="Total 2 4 3 2 7 10" xfId="54402" xr:uid="{00000000-0005-0000-0000-00009BD50000}"/>
    <cellStyle name="Total 2 4 3 2 7 11" xfId="54403" xr:uid="{00000000-0005-0000-0000-00009CD50000}"/>
    <cellStyle name="Total 2 4 3 2 7 12" xfId="54404" xr:uid="{00000000-0005-0000-0000-00009DD50000}"/>
    <cellStyle name="Total 2 4 3 2 7 2" xfId="54405" xr:uid="{00000000-0005-0000-0000-00009ED50000}"/>
    <cellStyle name="Total 2 4 3 2 7 2 2" xfId="54406" xr:uid="{00000000-0005-0000-0000-00009FD50000}"/>
    <cellStyle name="Total 2 4 3 2 7 2 3" xfId="54407" xr:uid="{00000000-0005-0000-0000-0000A0D50000}"/>
    <cellStyle name="Total 2 4 3 2 7 3" xfId="54408" xr:uid="{00000000-0005-0000-0000-0000A1D50000}"/>
    <cellStyle name="Total 2 4 3 2 7 3 2" xfId="54409" xr:uid="{00000000-0005-0000-0000-0000A2D50000}"/>
    <cellStyle name="Total 2 4 3 2 7 3 3" xfId="54410" xr:uid="{00000000-0005-0000-0000-0000A3D50000}"/>
    <cellStyle name="Total 2 4 3 2 7 4" xfId="54411" xr:uid="{00000000-0005-0000-0000-0000A4D50000}"/>
    <cellStyle name="Total 2 4 3 2 7 4 2" xfId="54412" xr:uid="{00000000-0005-0000-0000-0000A5D50000}"/>
    <cellStyle name="Total 2 4 3 2 7 4 3" xfId="54413" xr:uid="{00000000-0005-0000-0000-0000A6D50000}"/>
    <cellStyle name="Total 2 4 3 2 7 5" xfId="54414" xr:uid="{00000000-0005-0000-0000-0000A7D50000}"/>
    <cellStyle name="Total 2 4 3 2 7 5 2" xfId="54415" xr:uid="{00000000-0005-0000-0000-0000A8D50000}"/>
    <cellStyle name="Total 2 4 3 2 7 5 3" xfId="54416" xr:uid="{00000000-0005-0000-0000-0000A9D50000}"/>
    <cellStyle name="Total 2 4 3 2 7 6" xfId="54417" xr:uid="{00000000-0005-0000-0000-0000AAD50000}"/>
    <cellStyle name="Total 2 4 3 2 7 6 2" xfId="54418" xr:uid="{00000000-0005-0000-0000-0000ABD50000}"/>
    <cellStyle name="Total 2 4 3 2 7 6 3" xfId="54419" xr:uid="{00000000-0005-0000-0000-0000ACD50000}"/>
    <cellStyle name="Total 2 4 3 2 7 7" xfId="54420" xr:uid="{00000000-0005-0000-0000-0000ADD50000}"/>
    <cellStyle name="Total 2 4 3 2 7 7 2" xfId="54421" xr:uid="{00000000-0005-0000-0000-0000AED50000}"/>
    <cellStyle name="Total 2 4 3 2 7 7 3" xfId="54422" xr:uid="{00000000-0005-0000-0000-0000AFD50000}"/>
    <cellStyle name="Total 2 4 3 2 7 8" xfId="54423" xr:uid="{00000000-0005-0000-0000-0000B0D50000}"/>
    <cellStyle name="Total 2 4 3 2 7 8 2" xfId="54424" xr:uid="{00000000-0005-0000-0000-0000B1D50000}"/>
    <cellStyle name="Total 2 4 3 2 7 8 3" xfId="54425" xr:uid="{00000000-0005-0000-0000-0000B2D50000}"/>
    <cellStyle name="Total 2 4 3 2 7 9" xfId="54426" xr:uid="{00000000-0005-0000-0000-0000B3D50000}"/>
    <cellStyle name="Total 2 4 3 2 7 9 2" xfId="54427" xr:uid="{00000000-0005-0000-0000-0000B4D50000}"/>
    <cellStyle name="Total 2 4 3 2 7 9 3" xfId="54428" xr:uid="{00000000-0005-0000-0000-0000B5D50000}"/>
    <cellStyle name="Total 2 4 3 2 8" xfId="54429" xr:uid="{00000000-0005-0000-0000-0000B6D50000}"/>
    <cellStyle name="Total 2 4 3 2 8 10" xfId="54430" xr:uid="{00000000-0005-0000-0000-0000B7D50000}"/>
    <cellStyle name="Total 2 4 3 2 8 11" xfId="54431" xr:uid="{00000000-0005-0000-0000-0000B8D50000}"/>
    <cellStyle name="Total 2 4 3 2 8 12" xfId="54432" xr:uid="{00000000-0005-0000-0000-0000B9D50000}"/>
    <cellStyle name="Total 2 4 3 2 8 2" xfId="54433" xr:uid="{00000000-0005-0000-0000-0000BAD50000}"/>
    <cellStyle name="Total 2 4 3 2 8 2 2" xfId="54434" xr:uid="{00000000-0005-0000-0000-0000BBD50000}"/>
    <cellStyle name="Total 2 4 3 2 8 2 3" xfId="54435" xr:uid="{00000000-0005-0000-0000-0000BCD50000}"/>
    <cellStyle name="Total 2 4 3 2 8 3" xfId="54436" xr:uid="{00000000-0005-0000-0000-0000BDD50000}"/>
    <cellStyle name="Total 2 4 3 2 8 3 2" xfId="54437" xr:uid="{00000000-0005-0000-0000-0000BED50000}"/>
    <cellStyle name="Total 2 4 3 2 8 3 3" xfId="54438" xr:uid="{00000000-0005-0000-0000-0000BFD50000}"/>
    <cellStyle name="Total 2 4 3 2 8 4" xfId="54439" xr:uid="{00000000-0005-0000-0000-0000C0D50000}"/>
    <cellStyle name="Total 2 4 3 2 8 4 2" xfId="54440" xr:uid="{00000000-0005-0000-0000-0000C1D50000}"/>
    <cellStyle name="Total 2 4 3 2 8 4 3" xfId="54441" xr:uid="{00000000-0005-0000-0000-0000C2D50000}"/>
    <cellStyle name="Total 2 4 3 2 8 5" xfId="54442" xr:uid="{00000000-0005-0000-0000-0000C3D50000}"/>
    <cellStyle name="Total 2 4 3 2 8 5 2" xfId="54443" xr:uid="{00000000-0005-0000-0000-0000C4D50000}"/>
    <cellStyle name="Total 2 4 3 2 8 5 3" xfId="54444" xr:uid="{00000000-0005-0000-0000-0000C5D50000}"/>
    <cellStyle name="Total 2 4 3 2 8 6" xfId="54445" xr:uid="{00000000-0005-0000-0000-0000C6D50000}"/>
    <cellStyle name="Total 2 4 3 2 8 6 2" xfId="54446" xr:uid="{00000000-0005-0000-0000-0000C7D50000}"/>
    <cellStyle name="Total 2 4 3 2 8 6 3" xfId="54447" xr:uid="{00000000-0005-0000-0000-0000C8D50000}"/>
    <cellStyle name="Total 2 4 3 2 8 7" xfId="54448" xr:uid="{00000000-0005-0000-0000-0000C9D50000}"/>
    <cellStyle name="Total 2 4 3 2 8 7 2" xfId="54449" xr:uid="{00000000-0005-0000-0000-0000CAD50000}"/>
    <cellStyle name="Total 2 4 3 2 8 7 3" xfId="54450" xr:uid="{00000000-0005-0000-0000-0000CBD50000}"/>
    <cellStyle name="Total 2 4 3 2 8 8" xfId="54451" xr:uid="{00000000-0005-0000-0000-0000CCD50000}"/>
    <cellStyle name="Total 2 4 3 2 8 8 2" xfId="54452" xr:uid="{00000000-0005-0000-0000-0000CDD50000}"/>
    <cellStyle name="Total 2 4 3 2 8 8 3" xfId="54453" xr:uid="{00000000-0005-0000-0000-0000CED50000}"/>
    <cellStyle name="Total 2 4 3 2 8 9" xfId="54454" xr:uid="{00000000-0005-0000-0000-0000CFD50000}"/>
    <cellStyle name="Total 2 4 3 2 8 9 2" xfId="54455" xr:uid="{00000000-0005-0000-0000-0000D0D50000}"/>
    <cellStyle name="Total 2 4 3 2 8 9 3" xfId="54456" xr:uid="{00000000-0005-0000-0000-0000D1D50000}"/>
    <cellStyle name="Total 2 4 3 2 9" xfId="54457" xr:uid="{00000000-0005-0000-0000-0000D2D50000}"/>
    <cellStyle name="Total 2 4 3 2 9 10" xfId="54458" xr:uid="{00000000-0005-0000-0000-0000D3D50000}"/>
    <cellStyle name="Total 2 4 3 2 9 11" xfId="54459" xr:uid="{00000000-0005-0000-0000-0000D4D50000}"/>
    <cellStyle name="Total 2 4 3 2 9 12" xfId="54460" xr:uid="{00000000-0005-0000-0000-0000D5D50000}"/>
    <cellStyle name="Total 2 4 3 2 9 2" xfId="54461" xr:uid="{00000000-0005-0000-0000-0000D6D50000}"/>
    <cellStyle name="Total 2 4 3 2 9 2 2" xfId="54462" xr:uid="{00000000-0005-0000-0000-0000D7D50000}"/>
    <cellStyle name="Total 2 4 3 2 9 2 3" xfId="54463" xr:uid="{00000000-0005-0000-0000-0000D8D50000}"/>
    <cellStyle name="Total 2 4 3 2 9 3" xfId="54464" xr:uid="{00000000-0005-0000-0000-0000D9D50000}"/>
    <cellStyle name="Total 2 4 3 2 9 3 2" xfId="54465" xr:uid="{00000000-0005-0000-0000-0000DAD50000}"/>
    <cellStyle name="Total 2 4 3 2 9 3 3" xfId="54466" xr:uid="{00000000-0005-0000-0000-0000DBD50000}"/>
    <cellStyle name="Total 2 4 3 2 9 4" xfId="54467" xr:uid="{00000000-0005-0000-0000-0000DCD50000}"/>
    <cellStyle name="Total 2 4 3 2 9 4 2" xfId="54468" xr:uid="{00000000-0005-0000-0000-0000DDD50000}"/>
    <cellStyle name="Total 2 4 3 2 9 4 3" xfId="54469" xr:uid="{00000000-0005-0000-0000-0000DED50000}"/>
    <cellStyle name="Total 2 4 3 2 9 5" xfId="54470" xr:uid="{00000000-0005-0000-0000-0000DFD50000}"/>
    <cellStyle name="Total 2 4 3 2 9 5 2" xfId="54471" xr:uid="{00000000-0005-0000-0000-0000E0D50000}"/>
    <cellStyle name="Total 2 4 3 2 9 5 3" xfId="54472" xr:uid="{00000000-0005-0000-0000-0000E1D50000}"/>
    <cellStyle name="Total 2 4 3 2 9 6" xfId="54473" xr:uid="{00000000-0005-0000-0000-0000E2D50000}"/>
    <cellStyle name="Total 2 4 3 2 9 6 2" xfId="54474" xr:uid="{00000000-0005-0000-0000-0000E3D50000}"/>
    <cellStyle name="Total 2 4 3 2 9 6 3" xfId="54475" xr:uid="{00000000-0005-0000-0000-0000E4D50000}"/>
    <cellStyle name="Total 2 4 3 2 9 7" xfId="54476" xr:uid="{00000000-0005-0000-0000-0000E5D50000}"/>
    <cellStyle name="Total 2 4 3 2 9 7 2" xfId="54477" xr:uid="{00000000-0005-0000-0000-0000E6D50000}"/>
    <cellStyle name="Total 2 4 3 2 9 7 3" xfId="54478" xr:uid="{00000000-0005-0000-0000-0000E7D50000}"/>
    <cellStyle name="Total 2 4 3 2 9 8" xfId="54479" xr:uid="{00000000-0005-0000-0000-0000E8D50000}"/>
    <cellStyle name="Total 2 4 3 2 9 8 2" xfId="54480" xr:uid="{00000000-0005-0000-0000-0000E9D50000}"/>
    <cellStyle name="Total 2 4 3 2 9 8 3" xfId="54481" xr:uid="{00000000-0005-0000-0000-0000EAD50000}"/>
    <cellStyle name="Total 2 4 3 2 9 9" xfId="54482" xr:uid="{00000000-0005-0000-0000-0000EBD50000}"/>
    <cellStyle name="Total 2 4 3 2 9 9 2" xfId="54483" xr:uid="{00000000-0005-0000-0000-0000ECD50000}"/>
    <cellStyle name="Total 2 4 3 2 9 9 3" xfId="54484" xr:uid="{00000000-0005-0000-0000-0000EDD50000}"/>
    <cellStyle name="Total 2 4 3 3" xfId="54485" xr:uid="{00000000-0005-0000-0000-0000EED50000}"/>
    <cellStyle name="Total 2 4 3 3 10" xfId="54486" xr:uid="{00000000-0005-0000-0000-0000EFD50000}"/>
    <cellStyle name="Total 2 4 3 3 10 2" xfId="54487" xr:uid="{00000000-0005-0000-0000-0000F0D50000}"/>
    <cellStyle name="Total 2 4 3 3 10 3" xfId="54488" xr:uid="{00000000-0005-0000-0000-0000F1D50000}"/>
    <cellStyle name="Total 2 4 3 3 11" xfId="54489" xr:uid="{00000000-0005-0000-0000-0000F2D50000}"/>
    <cellStyle name="Total 2 4 3 3 12" xfId="54490" xr:uid="{00000000-0005-0000-0000-0000F3D50000}"/>
    <cellStyle name="Total 2 4 3 3 2" xfId="54491" xr:uid="{00000000-0005-0000-0000-0000F4D50000}"/>
    <cellStyle name="Total 2 4 3 3 2 2" xfId="54492" xr:uid="{00000000-0005-0000-0000-0000F5D50000}"/>
    <cellStyle name="Total 2 4 3 3 2 3" xfId="54493" xr:uid="{00000000-0005-0000-0000-0000F6D50000}"/>
    <cellStyle name="Total 2 4 3 3 3" xfId="54494" xr:uid="{00000000-0005-0000-0000-0000F7D50000}"/>
    <cellStyle name="Total 2 4 3 3 3 2" xfId="54495" xr:uid="{00000000-0005-0000-0000-0000F8D50000}"/>
    <cellStyle name="Total 2 4 3 3 3 3" xfId="54496" xr:uid="{00000000-0005-0000-0000-0000F9D50000}"/>
    <cellStyle name="Total 2 4 3 3 4" xfId="54497" xr:uid="{00000000-0005-0000-0000-0000FAD50000}"/>
    <cellStyle name="Total 2 4 3 3 4 2" xfId="54498" xr:uid="{00000000-0005-0000-0000-0000FBD50000}"/>
    <cellStyle name="Total 2 4 3 3 4 3" xfId="54499" xr:uid="{00000000-0005-0000-0000-0000FCD50000}"/>
    <cellStyle name="Total 2 4 3 3 5" xfId="54500" xr:uid="{00000000-0005-0000-0000-0000FDD50000}"/>
    <cellStyle name="Total 2 4 3 3 5 2" xfId="54501" xr:uid="{00000000-0005-0000-0000-0000FED50000}"/>
    <cellStyle name="Total 2 4 3 3 5 3" xfId="54502" xr:uid="{00000000-0005-0000-0000-0000FFD50000}"/>
    <cellStyle name="Total 2 4 3 3 6" xfId="54503" xr:uid="{00000000-0005-0000-0000-000000D60000}"/>
    <cellStyle name="Total 2 4 3 3 6 2" xfId="54504" xr:uid="{00000000-0005-0000-0000-000001D60000}"/>
    <cellStyle name="Total 2 4 3 3 6 3" xfId="54505" xr:uid="{00000000-0005-0000-0000-000002D60000}"/>
    <cellStyle name="Total 2 4 3 3 7" xfId="54506" xr:uid="{00000000-0005-0000-0000-000003D60000}"/>
    <cellStyle name="Total 2 4 3 3 7 2" xfId="54507" xr:uid="{00000000-0005-0000-0000-000004D60000}"/>
    <cellStyle name="Total 2 4 3 3 7 3" xfId="54508" xr:uid="{00000000-0005-0000-0000-000005D60000}"/>
    <cellStyle name="Total 2 4 3 3 8" xfId="54509" xr:uid="{00000000-0005-0000-0000-000006D60000}"/>
    <cellStyle name="Total 2 4 3 3 8 2" xfId="54510" xr:uid="{00000000-0005-0000-0000-000007D60000}"/>
    <cellStyle name="Total 2 4 3 3 8 3" xfId="54511" xr:uid="{00000000-0005-0000-0000-000008D60000}"/>
    <cellStyle name="Total 2 4 3 3 9" xfId="54512" xr:uid="{00000000-0005-0000-0000-000009D60000}"/>
    <cellStyle name="Total 2 4 3 3 9 2" xfId="54513" xr:uid="{00000000-0005-0000-0000-00000AD60000}"/>
    <cellStyle name="Total 2 4 3 3 9 3" xfId="54514" xr:uid="{00000000-0005-0000-0000-00000BD60000}"/>
    <cellStyle name="Total 2 4 3 4" xfId="54515" xr:uid="{00000000-0005-0000-0000-00000CD60000}"/>
    <cellStyle name="Total 2 4 3 4 10" xfId="54516" xr:uid="{00000000-0005-0000-0000-00000DD60000}"/>
    <cellStyle name="Total 2 4 3 4 10 2" xfId="54517" xr:uid="{00000000-0005-0000-0000-00000ED60000}"/>
    <cellStyle name="Total 2 4 3 4 10 3" xfId="54518" xr:uid="{00000000-0005-0000-0000-00000FD60000}"/>
    <cellStyle name="Total 2 4 3 4 11" xfId="54519" xr:uid="{00000000-0005-0000-0000-000010D60000}"/>
    <cellStyle name="Total 2 4 3 4 12" xfId="54520" xr:uid="{00000000-0005-0000-0000-000011D60000}"/>
    <cellStyle name="Total 2 4 3 4 2" xfId="54521" xr:uid="{00000000-0005-0000-0000-000012D60000}"/>
    <cellStyle name="Total 2 4 3 4 2 2" xfId="54522" xr:uid="{00000000-0005-0000-0000-000013D60000}"/>
    <cellStyle name="Total 2 4 3 4 2 3" xfId="54523" xr:uid="{00000000-0005-0000-0000-000014D60000}"/>
    <cellStyle name="Total 2 4 3 4 3" xfId="54524" xr:uid="{00000000-0005-0000-0000-000015D60000}"/>
    <cellStyle name="Total 2 4 3 4 3 2" xfId="54525" xr:uid="{00000000-0005-0000-0000-000016D60000}"/>
    <cellStyle name="Total 2 4 3 4 3 3" xfId="54526" xr:uid="{00000000-0005-0000-0000-000017D60000}"/>
    <cellStyle name="Total 2 4 3 4 4" xfId="54527" xr:uid="{00000000-0005-0000-0000-000018D60000}"/>
    <cellStyle name="Total 2 4 3 4 4 2" xfId="54528" xr:uid="{00000000-0005-0000-0000-000019D60000}"/>
    <cellStyle name="Total 2 4 3 4 4 3" xfId="54529" xr:uid="{00000000-0005-0000-0000-00001AD60000}"/>
    <cellStyle name="Total 2 4 3 4 5" xfId="54530" xr:uid="{00000000-0005-0000-0000-00001BD60000}"/>
    <cellStyle name="Total 2 4 3 4 5 2" xfId="54531" xr:uid="{00000000-0005-0000-0000-00001CD60000}"/>
    <cellStyle name="Total 2 4 3 4 5 3" xfId="54532" xr:uid="{00000000-0005-0000-0000-00001DD60000}"/>
    <cellStyle name="Total 2 4 3 4 6" xfId="54533" xr:uid="{00000000-0005-0000-0000-00001ED60000}"/>
    <cellStyle name="Total 2 4 3 4 6 2" xfId="54534" xr:uid="{00000000-0005-0000-0000-00001FD60000}"/>
    <cellStyle name="Total 2 4 3 4 6 3" xfId="54535" xr:uid="{00000000-0005-0000-0000-000020D60000}"/>
    <cellStyle name="Total 2 4 3 4 7" xfId="54536" xr:uid="{00000000-0005-0000-0000-000021D60000}"/>
    <cellStyle name="Total 2 4 3 4 7 2" xfId="54537" xr:uid="{00000000-0005-0000-0000-000022D60000}"/>
    <cellStyle name="Total 2 4 3 4 7 3" xfId="54538" xr:uid="{00000000-0005-0000-0000-000023D60000}"/>
    <cellStyle name="Total 2 4 3 4 8" xfId="54539" xr:uid="{00000000-0005-0000-0000-000024D60000}"/>
    <cellStyle name="Total 2 4 3 4 8 2" xfId="54540" xr:uid="{00000000-0005-0000-0000-000025D60000}"/>
    <cellStyle name="Total 2 4 3 4 8 3" xfId="54541" xr:uid="{00000000-0005-0000-0000-000026D60000}"/>
    <cellStyle name="Total 2 4 3 4 9" xfId="54542" xr:uid="{00000000-0005-0000-0000-000027D60000}"/>
    <cellStyle name="Total 2 4 3 4 9 2" xfId="54543" xr:uid="{00000000-0005-0000-0000-000028D60000}"/>
    <cellStyle name="Total 2 4 3 4 9 3" xfId="54544" xr:uid="{00000000-0005-0000-0000-000029D60000}"/>
    <cellStyle name="Total 2 4 3 5" xfId="54545" xr:uid="{00000000-0005-0000-0000-00002AD60000}"/>
    <cellStyle name="Total 2 4 3 5 10" xfId="54546" xr:uid="{00000000-0005-0000-0000-00002BD60000}"/>
    <cellStyle name="Total 2 4 3 5 10 2" xfId="54547" xr:uid="{00000000-0005-0000-0000-00002CD60000}"/>
    <cellStyle name="Total 2 4 3 5 10 3" xfId="54548" xr:uid="{00000000-0005-0000-0000-00002DD60000}"/>
    <cellStyle name="Total 2 4 3 5 11" xfId="54549" xr:uid="{00000000-0005-0000-0000-00002ED60000}"/>
    <cellStyle name="Total 2 4 3 5 12" xfId="54550" xr:uid="{00000000-0005-0000-0000-00002FD60000}"/>
    <cellStyle name="Total 2 4 3 5 2" xfId="54551" xr:uid="{00000000-0005-0000-0000-000030D60000}"/>
    <cellStyle name="Total 2 4 3 5 2 2" xfId="54552" xr:uid="{00000000-0005-0000-0000-000031D60000}"/>
    <cellStyle name="Total 2 4 3 5 2 3" xfId="54553" xr:uid="{00000000-0005-0000-0000-000032D60000}"/>
    <cellStyle name="Total 2 4 3 5 3" xfId="54554" xr:uid="{00000000-0005-0000-0000-000033D60000}"/>
    <cellStyle name="Total 2 4 3 5 3 2" xfId="54555" xr:uid="{00000000-0005-0000-0000-000034D60000}"/>
    <cellStyle name="Total 2 4 3 5 3 3" xfId="54556" xr:uid="{00000000-0005-0000-0000-000035D60000}"/>
    <cellStyle name="Total 2 4 3 5 4" xfId="54557" xr:uid="{00000000-0005-0000-0000-000036D60000}"/>
    <cellStyle name="Total 2 4 3 5 4 2" xfId="54558" xr:uid="{00000000-0005-0000-0000-000037D60000}"/>
    <cellStyle name="Total 2 4 3 5 4 3" xfId="54559" xr:uid="{00000000-0005-0000-0000-000038D60000}"/>
    <cellStyle name="Total 2 4 3 5 5" xfId="54560" xr:uid="{00000000-0005-0000-0000-000039D60000}"/>
    <cellStyle name="Total 2 4 3 5 5 2" xfId="54561" xr:uid="{00000000-0005-0000-0000-00003AD60000}"/>
    <cellStyle name="Total 2 4 3 5 5 3" xfId="54562" xr:uid="{00000000-0005-0000-0000-00003BD60000}"/>
    <cellStyle name="Total 2 4 3 5 6" xfId="54563" xr:uid="{00000000-0005-0000-0000-00003CD60000}"/>
    <cellStyle name="Total 2 4 3 5 6 2" xfId="54564" xr:uid="{00000000-0005-0000-0000-00003DD60000}"/>
    <cellStyle name="Total 2 4 3 5 6 3" xfId="54565" xr:uid="{00000000-0005-0000-0000-00003ED60000}"/>
    <cellStyle name="Total 2 4 3 5 7" xfId="54566" xr:uid="{00000000-0005-0000-0000-00003FD60000}"/>
    <cellStyle name="Total 2 4 3 5 7 2" xfId="54567" xr:uid="{00000000-0005-0000-0000-000040D60000}"/>
    <cellStyle name="Total 2 4 3 5 7 3" xfId="54568" xr:uid="{00000000-0005-0000-0000-000041D60000}"/>
    <cellStyle name="Total 2 4 3 5 8" xfId="54569" xr:uid="{00000000-0005-0000-0000-000042D60000}"/>
    <cellStyle name="Total 2 4 3 5 8 2" xfId="54570" xr:uid="{00000000-0005-0000-0000-000043D60000}"/>
    <cellStyle name="Total 2 4 3 5 8 3" xfId="54571" xr:uid="{00000000-0005-0000-0000-000044D60000}"/>
    <cellStyle name="Total 2 4 3 5 9" xfId="54572" xr:uid="{00000000-0005-0000-0000-000045D60000}"/>
    <cellStyle name="Total 2 4 3 5 9 2" xfId="54573" xr:uid="{00000000-0005-0000-0000-000046D60000}"/>
    <cellStyle name="Total 2 4 3 5 9 3" xfId="54574" xr:uid="{00000000-0005-0000-0000-000047D60000}"/>
    <cellStyle name="Total 2 4 3 6" xfId="54575" xr:uid="{00000000-0005-0000-0000-000048D60000}"/>
    <cellStyle name="Total 2 4 3 6 2" xfId="54576" xr:uid="{00000000-0005-0000-0000-000049D60000}"/>
    <cellStyle name="Total 2 4 3 6 2 2" xfId="54577" xr:uid="{00000000-0005-0000-0000-00004AD60000}"/>
    <cellStyle name="Total 2 4 3 6 2 3" xfId="54578" xr:uid="{00000000-0005-0000-0000-00004BD60000}"/>
    <cellStyle name="Total 2 4 3 6 2 4" xfId="54579" xr:uid="{00000000-0005-0000-0000-00004CD60000}"/>
    <cellStyle name="Total 2 4 3 6 3" xfId="54580" xr:uid="{00000000-0005-0000-0000-00004DD60000}"/>
    <cellStyle name="Total 2 4 3 6 4" xfId="54581" xr:uid="{00000000-0005-0000-0000-00004ED60000}"/>
    <cellStyle name="Total 2 4 3 7" xfId="54582" xr:uid="{00000000-0005-0000-0000-00004FD60000}"/>
    <cellStyle name="Total 2 4 3 7 2" xfId="54583" xr:uid="{00000000-0005-0000-0000-000050D60000}"/>
    <cellStyle name="Total 2 4 3 7 2 2" xfId="54584" xr:uid="{00000000-0005-0000-0000-000051D60000}"/>
    <cellStyle name="Total 2 4 3 7 2 3" xfId="54585" xr:uid="{00000000-0005-0000-0000-000052D60000}"/>
    <cellStyle name="Total 2 4 3 7 2 4" xfId="54586" xr:uid="{00000000-0005-0000-0000-000053D60000}"/>
    <cellStyle name="Total 2 4 3 7 3" xfId="54587" xr:uid="{00000000-0005-0000-0000-000054D60000}"/>
    <cellStyle name="Total 2 4 3 7 4" xfId="54588" xr:uid="{00000000-0005-0000-0000-000055D60000}"/>
    <cellStyle name="Total 2 4 3 8" xfId="54589" xr:uid="{00000000-0005-0000-0000-000056D60000}"/>
    <cellStyle name="Total 2 4 3 8 2" xfId="54590" xr:uid="{00000000-0005-0000-0000-000057D60000}"/>
    <cellStyle name="Total 2 4 3 8 2 2" xfId="54591" xr:uid="{00000000-0005-0000-0000-000058D60000}"/>
    <cellStyle name="Total 2 4 3 8 2 3" xfId="54592" xr:uid="{00000000-0005-0000-0000-000059D60000}"/>
    <cellStyle name="Total 2 4 3 8 2 4" xfId="54593" xr:uid="{00000000-0005-0000-0000-00005AD60000}"/>
    <cellStyle name="Total 2 4 3 8 3" xfId="54594" xr:uid="{00000000-0005-0000-0000-00005BD60000}"/>
    <cellStyle name="Total 2 4 3 8 4" xfId="54595" xr:uid="{00000000-0005-0000-0000-00005CD60000}"/>
    <cellStyle name="Total 2 4 3 9" xfId="54596" xr:uid="{00000000-0005-0000-0000-00005DD60000}"/>
    <cellStyle name="Total 2 4 3 9 2" xfId="54597" xr:uid="{00000000-0005-0000-0000-00005ED60000}"/>
    <cellStyle name="Total 2 4 3 9 3" xfId="54598" xr:uid="{00000000-0005-0000-0000-00005FD60000}"/>
    <cellStyle name="Total 2 4 4" xfId="448" xr:uid="{00000000-0005-0000-0000-000060D60000}"/>
    <cellStyle name="Total 2 4 4 10" xfId="54599" xr:uid="{00000000-0005-0000-0000-000061D60000}"/>
    <cellStyle name="Total 2 4 4 10 2" xfId="54600" xr:uid="{00000000-0005-0000-0000-000062D60000}"/>
    <cellStyle name="Total 2 4 4 10 3" xfId="54601" xr:uid="{00000000-0005-0000-0000-000063D60000}"/>
    <cellStyle name="Total 2 4 4 11" xfId="58330" xr:uid="{00000000-0005-0000-0000-000064D60000}"/>
    <cellStyle name="Total 2 4 4 2" xfId="54602" xr:uid="{00000000-0005-0000-0000-000065D60000}"/>
    <cellStyle name="Total 2 4 4 2 10" xfId="54603" xr:uid="{00000000-0005-0000-0000-000066D60000}"/>
    <cellStyle name="Total 2 4 4 2 10 10" xfId="54604" xr:uid="{00000000-0005-0000-0000-000067D60000}"/>
    <cellStyle name="Total 2 4 4 2 10 11" xfId="54605" xr:uid="{00000000-0005-0000-0000-000068D60000}"/>
    <cellStyle name="Total 2 4 4 2 10 12" xfId="54606" xr:uid="{00000000-0005-0000-0000-000069D60000}"/>
    <cellStyle name="Total 2 4 4 2 10 2" xfId="54607" xr:uid="{00000000-0005-0000-0000-00006AD60000}"/>
    <cellStyle name="Total 2 4 4 2 10 2 2" xfId="54608" xr:uid="{00000000-0005-0000-0000-00006BD60000}"/>
    <cellStyle name="Total 2 4 4 2 10 2 3" xfId="54609" xr:uid="{00000000-0005-0000-0000-00006CD60000}"/>
    <cellStyle name="Total 2 4 4 2 10 3" xfId="54610" xr:uid="{00000000-0005-0000-0000-00006DD60000}"/>
    <cellStyle name="Total 2 4 4 2 10 3 2" xfId="54611" xr:uid="{00000000-0005-0000-0000-00006ED60000}"/>
    <cellStyle name="Total 2 4 4 2 10 3 3" xfId="54612" xr:uid="{00000000-0005-0000-0000-00006FD60000}"/>
    <cellStyle name="Total 2 4 4 2 10 4" xfId="54613" xr:uid="{00000000-0005-0000-0000-000070D60000}"/>
    <cellStyle name="Total 2 4 4 2 10 4 2" xfId="54614" xr:uid="{00000000-0005-0000-0000-000071D60000}"/>
    <cellStyle name="Total 2 4 4 2 10 4 3" xfId="54615" xr:uid="{00000000-0005-0000-0000-000072D60000}"/>
    <cellStyle name="Total 2 4 4 2 10 5" xfId="54616" xr:uid="{00000000-0005-0000-0000-000073D60000}"/>
    <cellStyle name="Total 2 4 4 2 10 5 2" xfId="54617" xr:uid="{00000000-0005-0000-0000-000074D60000}"/>
    <cellStyle name="Total 2 4 4 2 10 5 3" xfId="54618" xr:uid="{00000000-0005-0000-0000-000075D60000}"/>
    <cellStyle name="Total 2 4 4 2 10 6" xfId="54619" xr:uid="{00000000-0005-0000-0000-000076D60000}"/>
    <cellStyle name="Total 2 4 4 2 10 6 2" xfId="54620" xr:uid="{00000000-0005-0000-0000-000077D60000}"/>
    <cellStyle name="Total 2 4 4 2 10 6 3" xfId="54621" xr:uid="{00000000-0005-0000-0000-000078D60000}"/>
    <cellStyle name="Total 2 4 4 2 10 7" xfId="54622" xr:uid="{00000000-0005-0000-0000-000079D60000}"/>
    <cellStyle name="Total 2 4 4 2 10 7 2" xfId="54623" xr:uid="{00000000-0005-0000-0000-00007AD60000}"/>
    <cellStyle name="Total 2 4 4 2 10 7 3" xfId="54624" xr:uid="{00000000-0005-0000-0000-00007BD60000}"/>
    <cellStyle name="Total 2 4 4 2 10 8" xfId="54625" xr:uid="{00000000-0005-0000-0000-00007CD60000}"/>
    <cellStyle name="Total 2 4 4 2 10 8 2" xfId="54626" xr:uid="{00000000-0005-0000-0000-00007DD60000}"/>
    <cellStyle name="Total 2 4 4 2 10 8 3" xfId="54627" xr:uid="{00000000-0005-0000-0000-00007ED60000}"/>
    <cellStyle name="Total 2 4 4 2 10 9" xfId="54628" xr:uid="{00000000-0005-0000-0000-00007FD60000}"/>
    <cellStyle name="Total 2 4 4 2 10 9 2" xfId="54629" xr:uid="{00000000-0005-0000-0000-000080D60000}"/>
    <cellStyle name="Total 2 4 4 2 10 9 3" xfId="54630" xr:uid="{00000000-0005-0000-0000-000081D60000}"/>
    <cellStyle name="Total 2 4 4 2 11" xfId="54631" xr:uid="{00000000-0005-0000-0000-000082D60000}"/>
    <cellStyle name="Total 2 4 4 2 11 2" xfId="54632" xr:uid="{00000000-0005-0000-0000-000083D60000}"/>
    <cellStyle name="Total 2 4 4 2 11 3" xfId="54633" xr:uid="{00000000-0005-0000-0000-000084D60000}"/>
    <cellStyle name="Total 2 4 4 2 12" xfId="54634" xr:uid="{00000000-0005-0000-0000-000085D60000}"/>
    <cellStyle name="Total 2 4 4 2 12 2" xfId="54635" xr:uid="{00000000-0005-0000-0000-000086D60000}"/>
    <cellStyle name="Total 2 4 4 2 12 3" xfId="54636" xr:uid="{00000000-0005-0000-0000-000087D60000}"/>
    <cellStyle name="Total 2 4 4 2 13" xfId="54637" xr:uid="{00000000-0005-0000-0000-000088D60000}"/>
    <cellStyle name="Total 2 4 4 2 13 2" xfId="54638" xr:uid="{00000000-0005-0000-0000-000089D60000}"/>
    <cellStyle name="Total 2 4 4 2 13 3" xfId="54639" xr:uid="{00000000-0005-0000-0000-00008AD60000}"/>
    <cellStyle name="Total 2 4 4 2 14" xfId="54640" xr:uid="{00000000-0005-0000-0000-00008BD60000}"/>
    <cellStyle name="Total 2 4 4 2 14 2" xfId="54641" xr:uid="{00000000-0005-0000-0000-00008CD60000}"/>
    <cellStyle name="Total 2 4 4 2 14 3" xfId="54642" xr:uid="{00000000-0005-0000-0000-00008DD60000}"/>
    <cellStyle name="Total 2 4 4 2 15" xfId="54643" xr:uid="{00000000-0005-0000-0000-00008ED60000}"/>
    <cellStyle name="Total 2 4 4 2 15 2" xfId="54644" xr:uid="{00000000-0005-0000-0000-00008FD60000}"/>
    <cellStyle name="Total 2 4 4 2 15 3" xfId="54645" xr:uid="{00000000-0005-0000-0000-000090D60000}"/>
    <cellStyle name="Total 2 4 4 2 16" xfId="54646" xr:uid="{00000000-0005-0000-0000-000091D60000}"/>
    <cellStyle name="Total 2 4 4 2 16 2" xfId="54647" xr:uid="{00000000-0005-0000-0000-000092D60000}"/>
    <cellStyle name="Total 2 4 4 2 16 3" xfId="54648" xr:uid="{00000000-0005-0000-0000-000093D60000}"/>
    <cellStyle name="Total 2 4 4 2 17" xfId="54649" xr:uid="{00000000-0005-0000-0000-000094D60000}"/>
    <cellStyle name="Total 2 4 4 2 17 2" xfId="54650" xr:uid="{00000000-0005-0000-0000-000095D60000}"/>
    <cellStyle name="Total 2 4 4 2 17 3" xfId="54651" xr:uid="{00000000-0005-0000-0000-000096D60000}"/>
    <cellStyle name="Total 2 4 4 2 18" xfId="54652" xr:uid="{00000000-0005-0000-0000-000097D60000}"/>
    <cellStyle name="Total 2 4 4 2 18 2" xfId="54653" xr:uid="{00000000-0005-0000-0000-000098D60000}"/>
    <cellStyle name="Total 2 4 4 2 18 3" xfId="54654" xr:uid="{00000000-0005-0000-0000-000099D60000}"/>
    <cellStyle name="Total 2 4 4 2 19" xfId="54655" xr:uid="{00000000-0005-0000-0000-00009AD60000}"/>
    <cellStyle name="Total 2 4 4 2 19 2" xfId="54656" xr:uid="{00000000-0005-0000-0000-00009BD60000}"/>
    <cellStyle name="Total 2 4 4 2 19 3" xfId="54657" xr:uid="{00000000-0005-0000-0000-00009CD60000}"/>
    <cellStyle name="Total 2 4 4 2 2" xfId="54658" xr:uid="{00000000-0005-0000-0000-00009DD60000}"/>
    <cellStyle name="Total 2 4 4 2 2 10" xfId="54659" xr:uid="{00000000-0005-0000-0000-00009ED60000}"/>
    <cellStyle name="Total 2 4 4 2 2 11" xfId="54660" xr:uid="{00000000-0005-0000-0000-00009FD60000}"/>
    <cellStyle name="Total 2 4 4 2 2 12" xfId="54661" xr:uid="{00000000-0005-0000-0000-0000A0D60000}"/>
    <cellStyle name="Total 2 4 4 2 2 2" xfId="54662" xr:uid="{00000000-0005-0000-0000-0000A1D60000}"/>
    <cellStyle name="Total 2 4 4 2 2 2 2" xfId="54663" xr:uid="{00000000-0005-0000-0000-0000A2D60000}"/>
    <cellStyle name="Total 2 4 4 2 2 2 3" xfId="54664" xr:uid="{00000000-0005-0000-0000-0000A3D60000}"/>
    <cellStyle name="Total 2 4 4 2 2 3" xfId="54665" xr:uid="{00000000-0005-0000-0000-0000A4D60000}"/>
    <cellStyle name="Total 2 4 4 2 2 3 2" xfId="54666" xr:uid="{00000000-0005-0000-0000-0000A5D60000}"/>
    <cellStyle name="Total 2 4 4 2 2 3 3" xfId="54667" xr:uid="{00000000-0005-0000-0000-0000A6D60000}"/>
    <cellStyle name="Total 2 4 4 2 2 4" xfId="54668" xr:uid="{00000000-0005-0000-0000-0000A7D60000}"/>
    <cellStyle name="Total 2 4 4 2 2 4 2" xfId="54669" xr:uid="{00000000-0005-0000-0000-0000A8D60000}"/>
    <cellStyle name="Total 2 4 4 2 2 4 3" xfId="54670" xr:uid="{00000000-0005-0000-0000-0000A9D60000}"/>
    <cellStyle name="Total 2 4 4 2 2 5" xfId="54671" xr:uid="{00000000-0005-0000-0000-0000AAD60000}"/>
    <cellStyle name="Total 2 4 4 2 2 5 2" xfId="54672" xr:uid="{00000000-0005-0000-0000-0000ABD60000}"/>
    <cellStyle name="Total 2 4 4 2 2 5 3" xfId="54673" xr:uid="{00000000-0005-0000-0000-0000ACD60000}"/>
    <cellStyle name="Total 2 4 4 2 2 6" xfId="54674" xr:uid="{00000000-0005-0000-0000-0000ADD60000}"/>
    <cellStyle name="Total 2 4 4 2 2 6 2" xfId="54675" xr:uid="{00000000-0005-0000-0000-0000AED60000}"/>
    <cellStyle name="Total 2 4 4 2 2 6 3" xfId="54676" xr:uid="{00000000-0005-0000-0000-0000AFD60000}"/>
    <cellStyle name="Total 2 4 4 2 2 7" xfId="54677" xr:uid="{00000000-0005-0000-0000-0000B0D60000}"/>
    <cellStyle name="Total 2 4 4 2 2 7 2" xfId="54678" xr:uid="{00000000-0005-0000-0000-0000B1D60000}"/>
    <cellStyle name="Total 2 4 4 2 2 7 3" xfId="54679" xr:uid="{00000000-0005-0000-0000-0000B2D60000}"/>
    <cellStyle name="Total 2 4 4 2 2 8" xfId="54680" xr:uid="{00000000-0005-0000-0000-0000B3D60000}"/>
    <cellStyle name="Total 2 4 4 2 2 8 2" xfId="54681" xr:uid="{00000000-0005-0000-0000-0000B4D60000}"/>
    <cellStyle name="Total 2 4 4 2 2 8 3" xfId="54682" xr:uid="{00000000-0005-0000-0000-0000B5D60000}"/>
    <cellStyle name="Total 2 4 4 2 2 9" xfId="54683" xr:uid="{00000000-0005-0000-0000-0000B6D60000}"/>
    <cellStyle name="Total 2 4 4 2 2 9 2" xfId="54684" xr:uid="{00000000-0005-0000-0000-0000B7D60000}"/>
    <cellStyle name="Total 2 4 4 2 2 9 3" xfId="54685" xr:uid="{00000000-0005-0000-0000-0000B8D60000}"/>
    <cellStyle name="Total 2 4 4 2 20" xfId="54686" xr:uid="{00000000-0005-0000-0000-0000B9D60000}"/>
    <cellStyle name="Total 2 4 4 2 21" xfId="54687" xr:uid="{00000000-0005-0000-0000-0000BAD60000}"/>
    <cellStyle name="Total 2 4 4 2 3" xfId="54688" xr:uid="{00000000-0005-0000-0000-0000BBD60000}"/>
    <cellStyle name="Total 2 4 4 2 3 10" xfId="54689" xr:uid="{00000000-0005-0000-0000-0000BCD60000}"/>
    <cellStyle name="Total 2 4 4 2 3 11" xfId="54690" xr:uid="{00000000-0005-0000-0000-0000BDD60000}"/>
    <cellStyle name="Total 2 4 4 2 3 12" xfId="54691" xr:uid="{00000000-0005-0000-0000-0000BED60000}"/>
    <cellStyle name="Total 2 4 4 2 3 2" xfId="54692" xr:uid="{00000000-0005-0000-0000-0000BFD60000}"/>
    <cellStyle name="Total 2 4 4 2 3 2 2" xfId="54693" xr:uid="{00000000-0005-0000-0000-0000C0D60000}"/>
    <cellStyle name="Total 2 4 4 2 3 2 3" xfId="54694" xr:uid="{00000000-0005-0000-0000-0000C1D60000}"/>
    <cellStyle name="Total 2 4 4 2 3 3" xfId="54695" xr:uid="{00000000-0005-0000-0000-0000C2D60000}"/>
    <cellStyle name="Total 2 4 4 2 3 3 2" xfId="54696" xr:uid="{00000000-0005-0000-0000-0000C3D60000}"/>
    <cellStyle name="Total 2 4 4 2 3 3 3" xfId="54697" xr:uid="{00000000-0005-0000-0000-0000C4D60000}"/>
    <cellStyle name="Total 2 4 4 2 3 4" xfId="54698" xr:uid="{00000000-0005-0000-0000-0000C5D60000}"/>
    <cellStyle name="Total 2 4 4 2 3 4 2" xfId="54699" xr:uid="{00000000-0005-0000-0000-0000C6D60000}"/>
    <cellStyle name="Total 2 4 4 2 3 4 3" xfId="54700" xr:uid="{00000000-0005-0000-0000-0000C7D60000}"/>
    <cellStyle name="Total 2 4 4 2 3 5" xfId="54701" xr:uid="{00000000-0005-0000-0000-0000C8D60000}"/>
    <cellStyle name="Total 2 4 4 2 3 5 2" xfId="54702" xr:uid="{00000000-0005-0000-0000-0000C9D60000}"/>
    <cellStyle name="Total 2 4 4 2 3 5 3" xfId="54703" xr:uid="{00000000-0005-0000-0000-0000CAD60000}"/>
    <cellStyle name="Total 2 4 4 2 3 6" xfId="54704" xr:uid="{00000000-0005-0000-0000-0000CBD60000}"/>
    <cellStyle name="Total 2 4 4 2 3 6 2" xfId="54705" xr:uid="{00000000-0005-0000-0000-0000CCD60000}"/>
    <cellStyle name="Total 2 4 4 2 3 6 3" xfId="54706" xr:uid="{00000000-0005-0000-0000-0000CDD60000}"/>
    <cellStyle name="Total 2 4 4 2 3 7" xfId="54707" xr:uid="{00000000-0005-0000-0000-0000CED60000}"/>
    <cellStyle name="Total 2 4 4 2 3 7 2" xfId="54708" xr:uid="{00000000-0005-0000-0000-0000CFD60000}"/>
    <cellStyle name="Total 2 4 4 2 3 7 3" xfId="54709" xr:uid="{00000000-0005-0000-0000-0000D0D60000}"/>
    <cellStyle name="Total 2 4 4 2 3 8" xfId="54710" xr:uid="{00000000-0005-0000-0000-0000D1D60000}"/>
    <cellStyle name="Total 2 4 4 2 3 8 2" xfId="54711" xr:uid="{00000000-0005-0000-0000-0000D2D60000}"/>
    <cellStyle name="Total 2 4 4 2 3 8 3" xfId="54712" xr:uid="{00000000-0005-0000-0000-0000D3D60000}"/>
    <cellStyle name="Total 2 4 4 2 3 9" xfId="54713" xr:uid="{00000000-0005-0000-0000-0000D4D60000}"/>
    <cellStyle name="Total 2 4 4 2 3 9 2" xfId="54714" xr:uid="{00000000-0005-0000-0000-0000D5D60000}"/>
    <cellStyle name="Total 2 4 4 2 3 9 3" xfId="54715" xr:uid="{00000000-0005-0000-0000-0000D6D60000}"/>
    <cellStyle name="Total 2 4 4 2 4" xfId="54716" xr:uid="{00000000-0005-0000-0000-0000D7D60000}"/>
    <cellStyle name="Total 2 4 4 2 4 10" xfId="54717" xr:uid="{00000000-0005-0000-0000-0000D8D60000}"/>
    <cellStyle name="Total 2 4 4 2 4 11" xfId="54718" xr:uid="{00000000-0005-0000-0000-0000D9D60000}"/>
    <cellStyle name="Total 2 4 4 2 4 12" xfId="54719" xr:uid="{00000000-0005-0000-0000-0000DAD60000}"/>
    <cellStyle name="Total 2 4 4 2 4 2" xfId="54720" xr:uid="{00000000-0005-0000-0000-0000DBD60000}"/>
    <cellStyle name="Total 2 4 4 2 4 2 2" xfId="54721" xr:uid="{00000000-0005-0000-0000-0000DCD60000}"/>
    <cellStyle name="Total 2 4 4 2 4 2 3" xfId="54722" xr:uid="{00000000-0005-0000-0000-0000DDD60000}"/>
    <cellStyle name="Total 2 4 4 2 4 3" xfId="54723" xr:uid="{00000000-0005-0000-0000-0000DED60000}"/>
    <cellStyle name="Total 2 4 4 2 4 3 2" xfId="54724" xr:uid="{00000000-0005-0000-0000-0000DFD60000}"/>
    <cellStyle name="Total 2 4 4 2 4 3 3" xfId="54725" xr:uid="{00000000-0005-0000-0000-0000E0D60000}"/>
    <cellStyle name="Total 2 4 4 2 4 4" xfId="54726" xr:uid="{00000000-0005-0000-0000-0000E1D60000}"/>
    <cellStyle name="Total 2 4 4 2 4 4 2" xfId="54727" xr:uid="{00000000-0005-0000-0000-0000E2D60000}"/>
    <cellStyle name="Total 2 4 4 2 4 4 3" xfId="54728" xr:uid="{00000000-0005-0000-0000-0000E3D60000}"/>
    <cellStyle name="Total 2 4 4 2 4 5" xfId="54729" xr:uid="{00000000-0005-0000-0000-0000E4D60000}"/>
    <cellStyle name="Total 2 4 4 2 4 5 2" xfId="54730" xr:uid="{00000000-0005-0000-0000-0000E5D60000}"/>
    <cellStyle name="Total 2 4 4 2 4 5 3" xfId="54731" xr:uid="{00000000-0005-0000-0000-0000E6D60000}"/>
    <cellStyle name="Total 2 4 4 2 4 6" xfId="54732" xr:uid="{00000000-0005-0000-0000-0000E7D60000}"/>
    <cellStyle name="Total 2 4 4 2 4 6 2" xfId="54733" xr:uid="{00000000-0005-0000-0000-0000E8D60000}"/>
    <cellStyle name="Total 2 4 4 2 4 6 3" xfId="54734" xr:uid="{00000000-0005-0000-0000-0000E9D60000}"/>
    <cellStyle name="Total 2 4 4 2 4 7" xfId="54735" xr:uid="{00000000-0005-0000-0000-0000EAD60000}"/>
    <cellStyle name="Total 2 4 4 2 4 7 2" xfId="54736" xr:uid="{00000000-0005-0000-0000-0000EBD60000}"/>
    <cellStyle name="Total 2 4 4 2 4 7 3" xfId="54737" xr:uid="{00000000-0005-0000-0000-0000ECD60000}"/>
    <cellStyle name="Total 2 4 4 2 4 8" xfId="54738" xr:uid="{00000000-0005-0000-0000-0000EDD60000}"/>
    <cellStyle name="Total 2 4 4 2 4 8 2" xfId="54739" xr:uid="{00000000-0005-0000-0000-0000EED60000}"/>
    <cellStyle name="Total 2 4 4 2 4 8 3" xfId="54740" xr:uid="{00000000-0005-0000-0000-0000EFD60000}"/>
    <cellStyle name="Total 2 4 4 2 4 9" xfId="54741" xr:uid="{00000000-0005-0000-0000-0000F0D60000}"/>
    <cellStyle name="Total 2 4 4 2 4 9 2" xfId="54742" xr:uid="{00000000-0005-0000-0000-0000F1D60000}"/>
    <cellStyle name="Total 2 4 4 2 4 9 3" xfId="54743" xr:uid="{00000000-0005-0000-0000-0000F2D60000}"/>
    <cellStyle name="Total 2 4 4 2 5" xfId="54744" xr:uid="{00000000-0005-0000-0000-0000F3D60000}"/>
    <cellStyle name="Total 2 4 4 2 5 10" xfId="54745" xr:uid="{00000000-0005-0000-0000-0000F4D60000}"/>
    <cellStyle name="Total 2 4 4 2 5 11" xfId="54746" xr:uid="{00000000-0005-0000-0000-0000F5D60000}"/>
    <cellStyle name="Total 2 4 4 2 5 12" xfId="54747" xr:uid="{00000000-0005-0000-0000-0000F6D60000}"/>
    <cellStyle name="Total 2 4 4 2 5 2" xfId="54748" xr:uid="{00000000-0005-0000-0000-0000F7D60000}"/>
    <cellStyle name="Total 2 4 4 2 5 2 2" xfId="54749" xr:uid="{00000000-0005-0000-0000-0000F8D60000}"/>
    <cellStyle name="Total 2 4 4 2 5 2 3" xfId="54750" xr:uid="{00000000-0005-0000-0000-0000F9D60000}"/>
    <cellStyle name="Total 2 4 4 2 5 3" xfId="54751" xr:uid="{00000000-0005-0000-0000-0000FAD60000}"/>
    <cellStyle name="Total 2 4 4 2 5 3 2" xfId="54752" xr:uid="{00000000-0005-0000-0000-0000FBD60000}"/>
    <cellStyle name="Total 2 4 4 2 5 3 3" xfId="54753" xr:uid="{00000000-0005-0000-0000-0000FCD60000}"/>
    <cellStyle name="Total 2 4 4 2 5 4" xfId="54754" xr:uid="{00000000-0005-0000-0000-0000FDD60000}"/>
    <cellStyle name="Total 2 4 4 2 5 4 2" xfId="54755" xr:uid="{00000000-0005-0000-0000-0000FED60000}"/>
    <cellStyle name="Total 2 4 4 2 5 4 3" xfId="54756" xr:uid="{00000000-0005-0000-0000-0000FFD60000}"/>
    <cellStyle name="Total 2 4 4 2 5 5" xfId="54757" xr:uid="{00000000-0005-0000-0000-000000D70000}"/>
    <cellStyle name="Total 2 4 4 2 5 5 2" xfId="54758" xr:uid="{00000000-0005-0000-0000-000001D70000}"/>
    <cellStyle name="Total 2 4 4 2 5 5 3" xfId="54759" xr:uid="{00000000-0005-0000-0000-000002D70000}"/>
    <cellStyle name="Total 2 4 4 2 5 6" xfId="54760" xr:uid="{00000000-0005-0000-0000-000003D70000}"/>
    <cellStyle name="Total 2 4 4 2 5 6 2" xfId="54761" xr:uid="{00000000-0005-0000-0000-000004D70000}"/>
    <cellStyle name="Total 2 4 4 2 5 6 3" xfId="54762" xr:uid="{00000000-0005-0000-0000-000005D70000}"/>
    <cellStyle name="Total 2 4 4 2 5 7" xfId="54763" xr:uid="{00000000-0005-0000-0000-000006D70000}"/>
    <cellStyle name="Total 2 4 4 2 5 7 2" xfId="54764" xr:uid="{00000000-0005-0000-0000-000007D70000}"/>
    <cellStyle name="Total 2 4 4 2 5 7 3" xfId="54765" xr:uid="{00000000-0005-0000-0000-000008D70000}"/>
    <cellStyle name="Total 2 4 4 2 5 8" xfId="54766" xr:uid="{00000000-0005-0000-0000-000009D70000}"/>
    <cellStyle name="Total 2 4 4 2 5 8 2" xfId="54767" xr:uid="{00000000-0005-0000-0000-00000AD70000}"/>
    <cellStyle name="Total 2 4 4 2 5 8 3" xfId="54768" xr:uid="{00000000-0005-0000-0000-00000BD70000}"/>
    <cellStyle name="Total 2 4 4 2 5 9" xfId="54769" xr:uid="{00000000-0005-0000-0000-00000CD70000}"/>
    <cellStyle name="Total 2 4 4 2 5 9 2" xfId="54770" xr:uid="{00000000-0005-0000-0000-00000DD70000}"/>
    <cellStyle name="Total 2 4 4 2 5 9 3" xfId="54771" xr:uid="{00000000-0005-0000-0000-00000ED70000}"/>
    <cellStyle name="Total 2 4 4 2 6" xfId="54772" xr:uid="{00000000-0005-0000-0000-00000FD70000}"/>
    <cellStyle name="Total 2 4 4 2 6 10" xfId="54773" xr:uid="{00000000-0005-0000-0000-000010D70000}"/>
    <cellStyle name="Total 2 4 4 2 6 11" xfId="54774" xr:uid="{00000000-0005-0000-0000-000011D70000}"/>
    <cellStyle name="Total 2 4 4 2 6 12" xfId="54775" xr:uid="{00000000-0005-0000-0000-000012D70000}"/>
    <cellStyle name="Total 2 4 4 2 6 2" xfId="54776" xr:uid="{00000000-0005-0000-0000-000013D70000}"/>
    <cellStyle name="Total 2 4 4 2 6 2 2" xfId="54777" xr:uid="{00000000-0005-0000-0000-000014D70000}"/>
    <cellStyle name="Total 2 4 4 2 6 2 3" xfId="54778" xr:uid="{00000000-0005-0000-0000-000015D70000}"/>
    <cellStyle name="Total 2 4 4 2 6 3" xfId="54779" xr:uid="{00000000-0005-0000-0000-000016D70000}"/>
    <cellStyle name="Total 2 4 4 2 6 3 2" xfId="54780" xr:uid="{00000000-0005-0000-0000-000017D70000}"/>
    <cellStyle name="Total 2 4 4 2 6 3 3" xfId="54781" xr:uid="{00000000-0005-0000-0000-000018D70000}"/>
    <cellStyle name="Total 2 4 4 2 6 4" xfId="54782" xr:uid="{00000000-0005-0000-0000-000019D70000}"/>
    <cellStyle name="Total 2 4 4 2 6 4 2" xfId="54783" xr:uid="{00000000-0005-0000-0000-00001AD70000}"/>
    <cellStyle name="Total 2 4 4 2 6 4 3" xfId="54784" xr:uid="{00000000-0005-0000-0000-00001BD70000}"/>
    <cellStyle name="Total 2 4 4 2 6 5" xfId="54785" xr:uid="{00000000-0005-0000-0000-00001CD70000}"/>
    <cellStyle name="Total 2 4 4 2 6 5 2" xfId="54786" xr:uid="{00000000-0005-0000-0000-00001DD70000}"/>
    <cellStyle name="Total 2 4 4 2 6 5 3" xfId="54787" xr:uid="{00000000-0005-0000-0000-00001ED70000}"/>
    <cellStyle name="Total 2 4 4 2 6 6" xfId="54788" xr:uid="{00000000-0005-0000-0000-00001FD70000}"/>
    <cellStyle name="Total 2 4 4 2 6 6 2" xfId="54789" xr:uid="{00000000-0005-0000-0000-000020D70000}"/>
    <cellStyle name="Total 2 4 4 2 6 6 3" xfId="54790" xr:uid="{00000000-0005-0000-0000-000021D70000}"/>
    <cellStyle name="Total 2 4 4 2 6 7" xfId="54791" xr:uid="{00000000-0005-0000-0000-000022D70000}"/>
    <cellStyle name="Total 2 4 4 2 6 7 2" xfId="54792" xr:uid="{00000000-0005-0000-0000-000023D70000}"/>
    <cellStyle name="Total 2 4 4 2 6 7 3" xfId="54793" xr:uid="{00000000-0005-0000-0000-000024D70000}"/>
    <cellStyle name="Total 2 4 4 2 6 8" xfId="54794" xr:uid="{00000000-0005-0000-0000-000025D70000}"/>
    <cellStyle name="Total 2 4 4 2 6 8 2" xfId="54795" xr:uid="{00000000-0005-0000-0000-000026D70000}"/>
    <cellStyle name="Total 2 4 4 2 6 8 3" xfId="54796" xr:uid="{00000000-0005-0000-0000-000027D70000}"/>
    <cellStyle name="Total 2 4 4 2 6 9" xfId="54797" xr:uid="{00000000-0005-0000-0000-000028D70000}"/>
    <cellStyle name="Total 2 4 4 2 6 9 2" xfId="54798" xr:uid="{00000000-0005-0000-0000-000029D70000}"/>
    <cellStyle name="Total 2 4 4 2 6 9 3" xfId="54799" xr:uid="{00000000-0005-0000-0000-00002AD70000}"/>
    <cellStyle name="Total 2 4 4 2 7" xfId="54800" xr:uid="{00000000-0005-0000-0000-00002BD70000}"/>
    <cellStyle name="Total 2 4 4 2 7 10" xfId="54801" xr:uid="{00000000-0005-0000-0000-00002CD70000}"/>
    <cellStyle name="Total 2 4 4 2 7 11" xfId="54802" xr:uid="{00000000-0005-0000-0000-00002DD70000}"/>
    <cellStyle name="Total 2 4 4 2 7 12" xfId="54803" xr:uid="{00000000-0005-0000-0000-00002ED70000}"/>
    <cellStyle name="Total 2 4 4 2 7 2" xfId="54804" xr:uid="{00000000-0005-0000-0000-00002FD70000}"/>
    <cellStyle name="Total 2 4 4 2 7 2 2" xfId="54805" xr:uid="{00000000-0005-0000-0000-000030D70000}"/>
    <cellStyle name="Total 2 4 4 2 7 2 3" xfId="54806" xr:uid="{00000000-0005-0000-0000-000031D70000}"/>
    <cellStyle name="Total 2 4 4 2 7 3" xfId="54807" xr:uid="{00000000-0005-0000-0000-000032D70000}"/>
    <cellStyle name="Total 2 4 4 2 7 3 2" xfId="54808" xr:uid="{00000000-0005-0000-0000-000033D70000}"/>
    <cellStyle name="Total 2 4 4 2 7 3 3" xfId="54809" xr:uid="{00000000-0005-0000-0000-000034D70000}"/>
    <cellStyle name="Total 2 4 4 2 7 4" xfId="54810" xr:uid="{00000000-0005-0000-0000-000035D70000}"/>
    <cellStyle name="Total 2 4 4 2 7 4 2" xfId="54811" xr:uid="{00000000-0005-0000-0000-000036D70000}"/>
    <cellStyle name="Total 2 4 4 2 7 4 3" xfId="54812" xr:uid="{00000000-0005-0000-0000-000037D70000}"/>
    <cellStyle name="Total 2 4 4 2 7 5" xfId="54813" xr:uid="{00000000-0005-0000-0000-000038D70000}"/>
    <cellStyle name="Total 2 4 4 2 7 5 2" xfId="54814" xr:uid="{00000000-0005-0000-0000-000039D70000}"/>
    <cellStyle name="Total 2 4 4 2 7 5 3" xfId="54815" xr:uid="{00000000-0005-0000-0000-00003AD70000}"/>
    <cellStyle name="Total 2 4 4 2 7 6" xfId="54816" xr:uid="{00000000-0005-0000-0000-00003BD70000}"/>
    <cellStyle name="Total 2 4 4 2 7 6 2" xfId="54817" xr:uid="{00000000-0005-0000-0000-00003CD70000}"/>
    <cellStyle name="Total 2 4 4 2 7 6 3" xfId="54818" xr:uid="{00000000-0005-0000-0000-00003DD70000}"/>
    <cellStyle name="Total 2 4 4 2 7 7" xfId="54819" xr:uid="{00000000-0005-0000-0000-00003ED70000}"/>
    <cellStyle name="Total 2 4 4 2 7 7 2" xfId="54820" xr:uid="{00000000-0005-0000-0000-00003FD70000}"/>
    <cellStyle name="Total 2 4 4 2 7 7 3" xfId="54821" xr:uid="{00000000-0005-0000-0000-000040D70000}"/>
    <cellStyle name="Total 2 4 4 2 7 8" xfId="54822" xr:uid="{00000000-0005-0000-0000-000041D70000}"/>
    <cellStyle name="Total 2 4 4 2 7 8 2" xfId="54823" xr:uid="{00000000-0005-0000-0000-000042D70000}"/>
    <cellStyle name="Total 2 4 4 2 7 8 3" xfId="54824" xr:uid="{00000000-0005-0000-0000-000043D70000}"/>
    <cellStyle name="Total 2 4 4 2 7 9" xfId="54825" xr:uid="{00000000-0005-0000-0000-000044D70000}"/>
    <cellStyle name="Total 2 4 4 2 7 9 2" xfId="54826" xr:uid="{00000000-0005-0000-0000-000045D70000}"/>
    <cellStyle name="Total 2 4 4 2 7 9 3" xfId="54827" xr:uid="{00000000-0005-0000-0000-000046D70000}"/>
    <cellStyle name="Total 2 4 4 2 8" xfId="54828" xr:uid="{00000000-0005-0000-0000-000047D70000}"/>
    <cellStyle name="Total 2 4 4 2 8 10" xfId="54829" xr:uid="{00000000-0005-0000-0000-000048D70000}"/>
    <cellStyle name="Total 2 4 4 2 8 11" xfId="54830" xr:uid="{00000000-0005-0000-0000-000049D70000}"/>
    <cellStyle name="Total 2 4 4 2 8 12" xfId="54831" xr:uid="{00000000-0005-0000-0000-00004AD70000}"/>
    <cellStyle name="Total 2 4 4 2 8 2" xfId="54832" xr:uid="{00000000-0005-0000-0000-00004BD70000}"/>
    <cellStyle name="Total 2 4 4 2 8 2 2" xfId="54833" xr:uid="{00000000-0005-0000-0000-00004CD70000}"/>
    <cellStyle name="Total 2 4 4 2 8 2 3" xfId="54834" xr:uid="{00000000-0005-0000-0000-00004DD70000}"/>
    <cellStyle name="Total 2 4 4 2 8 3" xfId="54835" xr:uid="{00000000-0005-0000-0000-00004ED70000}"/>
    <cellStyle name="Total 2 4 4 2 8 3 2" xfId="54836" xr:uid="{00000000-0005-0000-0000-00004FD70000}"/>
    <cellStyle name="Total 2 4 4 2 8 3 3" xfId="54837" xr:uid="{00000000-0005-0000-0000-000050D70000}"/>
    <cellStyle name="Total 2 4 4 2 8 4" xfId="54838" xr:uid="{00000000-0005-0000-0000-000051D70000}"/>
    <cellStyle name="Total 2 4 4 2 8 4 2" xfId="54839" xr:uid="{00000000-0005-0000-0000-000052D70000}"/>
    <cellStyle name="Total 2 4 4 2 8 4 3" xfId="54840" xr:uid="{00000000-0005-0000-0000-000053D70000}"/>
    <cellStyle name="Total 2 4 4 2 8 5" xfId="54841" xr:uid="{00000000-0005-0000-0000-000054D70000}"/>
    <cellStyle name="Total 2 4 4 2 8 5 2" xfId="54842" xr:uid="{00000000-0005-0000-0000-000055D70000}"/>
    <cellStyle name="Total 2 4 4 2 8 5 3" xfId="54843" xr:uid="{00000000-0005-0000-0000-000056D70000}"/>
    <cellStyle name="Total 2 4 4 2 8 6" xfId="54844" xr:uid="{00000000-0005-0000-0000-000057D70000}"/>
    <cellStyle name="Total 2 4 4 2 8 6 2" xfId="54845" xr:uid="{00000000-0005-0000-0000-000058D70000}"/>
    <cellStyle name="Total 2 4 4 2 8 6 3" xfId="54846" xr:uid="{00000000-0005-0000-0000-000059D70000}"/>
    <cellStyle name="Total 2 4 4 2 8 7" xfId="54847" xr:uid="{00000000-0005-0000-0000-00005AD70000}"/>
    <cellStyle name="Total 2 4 4 2 8 7 2" xfId="54848" xr:uid="{00000000-0005-0000-0000-00005BD70000}"/>
    <cellStyle name="Total 2 4 4 2 8 7 3" xfId="54849" xr:uid="{00000000-0005-0000-0000-00005CD70000}"/>
    <cellStyle name="Total 2 4 4 2 8 8" xfId="54850" xr:uid="{00000000-0005-0000-0000-00005DD70000}"/>
    <cellStyle name="Total 2 4 4 2 8 8 2" xfId="54851" xr:uid="{00000000-0005-0000-0000-00005ED70000}"/>
    <cellStyle name="Total 2 4 4 2 8 8 3" xfId="54852" xr:uid="{00000000-0005-0000-0000-00005FD70000}"/>
    <cellStyle name="Total 2 4 4 2 8 9" xfId="54853" xr:uid="{00000000-0005-0000-0000-000060D70000}"/>
    <cellStyle name="Total 2 4 4 2 8 9 2" xfId="54854" xr:uid="{00000000-0005-0000-0000-000061D70000}"/>
    <cellStyle name="Total 2 4 4 2 8 9 3" xfId="54855" xr:uid="{00000000-0005-0000-0000-000062D70000}"/>
    <cellStyle name="Total 2 4 4 2 9" xfId="54856" xr:uid="{00000000-0005-0000-0000-000063D70000}"/>
    <cellStyle name="Total 2 4 4 2 9 10" xfId="54857" xr:uid="{00000000-0005-0000-0000-000064D70000}"/>
    <cellStyle name="Total 2 4 4 2 9 11" xfId="54858" xr:uid="{00000000-0005-0000-0000-000065D70000}"/>
    <cellStyle name="Total 2 4 4 2 9 12" xfId="54859" xr:uid="{00000000-0005-0000-0000-000066D70000}"/>
    <cellStyle name="Total 2 4 4 2 9 2" xfId="54860" xr:uid="{00000000-0005-0000-0000-000067D70000}"/>
    <cellStyle name="Total 2 4 4 2 9 2 2" xfId="54861" xr:uid="{00000000-0005-0000-0000-000068D70000}"/>
    <cellStyle name="Total 2 4 4 2 9 2 3" xfId="54862" xr:uid="{00000000-0005-0000-0000-000069D70000}"/>
    <cellStyle name="Total 2 4 4 2 9 3" xfId="54863" xr:uid="{00000000-0005-0000-0000-00006AD70000}"/>
    <cellStyle name="Total 2 4 4 2 9 3 2" xfId="54864" xr:uid="{00000000-0005-0000-0000-00006BD70000}"/>
    <cellStyle name="Total 2 4 4 2 9 3 3" xfId="54865" xr:uid="{00000000-0005-0000-0000-00006CD70000}"/>
    <cellStyle name="Total 2 4 4 2 9 4" xfId="54866" xr:uid="{00000000-0005-0000-0000-00006DD70000}"/>
    <cellStyle name="Total 2 4 4 2 9 4 2" xfId="54867" xr:uid="{00000000-0005-0000-0000-00006ED70000}"/>
    <cellStyle name="Total 2 4 4 2 9 4 3" xfId="54868" xr:uid="{00000000-0005-0000-0000-00006FD70000}"/>
    <cellStyle name="Total 2 4 4 2 9 5" xfId="54869" xr:uid="{00000000-0005-0000-0000-000070D70000}"/>
    <cellStyle name="Total 2 4 4 2 9 5 2" xfId="54870" xr:uid="{00000000-0005-0000-0000-000071D70000}"/>
    <cellStyle name="Total 2 4 4 2 9 5 3" xfId="54871" xr:uid="{00000000-0005-0000-0000-000072D70000}"/>
    <cellStyle name="Total 2 4 4 2 9 6" xfId="54872" xr:uid="{00000000-0005-0000-0000-000073D70000}"/>
    <cellStyle name="Total 2 4 4 2 9 6 2" xfId="54873" xr:uid="{00000000-0005-0000-0000-000074D70000}"/>
    <cellStyle name="Total 2 4 4 2 9 6 3" xfId="54874" xr:uid="{00000000-0005-0000-0000-000075D70000}"/>
    <cellStyle name="Total 2 4 4 2 9 7" xfId="54875" xr:uid="{00000000-0005-0000-0000-000076D70000}"/>
    <cellStyle name="Total 2 4 4 2 9 7 2" xfId="54876" xr:uid="{00000000-0005-0000-0000-000077D70000}"/>
    <cellStyle name="Total 2 4 4 2 9 7 3" xfId="54877" xr:uid="{00000000-0005-0000-0000-000078D70000}"/>
    <cellStyle name="Total 2 4 4 2 9 8" xfId="54878" xr:uid="{00000000-0005-0000-0000-000079D70000}"/>
    <cellStyle name="Total 2 4 4 2 9 8 2" xfId="54879" xr:uid="{00000000-0005-0000-0000-00007AD70000}"/>
    <cellStyle name="Total 2 4 4 2 9 8 3" xfId="54880" xr:uid="{00000000-0005-0000-0000-00007BD70000}"/>
    <cellStyle name="Total 2 4 4 2 9 9" xfId="54881" xr:uid="{00000000-0005-0000-0000-00007CD70000}"/>
    <cellStyle name="Total 2 4 4 2 9 9 2" xfId="54882" xr:uid="{00000000-0005-0000-0000-00007DD70000}"/>
    <cellStyle name="Total 2 4 4 2 9 9 3" xfId="54883" xr:uid="{00000000-0005-0000-0000-00007ED70000}"/>
    <cellStyle name="Total 2 4 4 3" xfId="54884" xr:uid="{00000000-0005-0000-0000-00007FD70000}"/>
    <cellStyle name="Total 2 4 4 3 10" xfId="54885" xr:uid="{00000000-0005-0000-0000-000080D70000}"/>
    <cellStyle name="Total 2 4 4 3 10 2" xfId="54886" xr:uid="{00000000-0005-0000-0000-000081D70000}"/>
    <cellStyle name="Total 2 4 4 3 10 3" xfId="54887" xr:uid="{00000000-0005-0000-0000-000082D70000}"/>
    <cellStyle name="Total 2 4 4 3 11" xfId="54888" xr:uid="{00000000-0005-0000-0000-000083D70000}"/>
    <cellStyle name="Total 2 4 4 3 12" xfId="54889" xr:uid="{00000000-0005-0000-0000-000084D70000}"/>
    <cellStyle name="Total 2 4 4 3 2" xfId="54890" xr:uid="{00000000-0005-0000-0000-000085D70000}"/>
    <cellStyle name="Total 2 4 4 3 2 2" xfId="54891" xr:uid="{00000000-0005-0000-0000-000086D70000}"/>
    <cellStyle name="Total 2 4 4 3 2 3" xfId="54892" xr:uid="{00000000-0005-0000-0000-000087D70000}"/>
    <cellStyle name="Total 2 4 4 3 3" xfId="54893" xr:uid="{00000000-0005-0000-0000-000088D70000}"/>
    <cellStyle name="Total 2 4 4 3 3 2" xfId="54894" xr:uid="{00000000-0005-0000-0000-000089D70000}"/>
    <cellStyle name="Total 2 4 4 3 3 3" xfId="54895" xr:uid="{00000000-0005-0000-0000-00008AD70000}"/>
    <cellStyle name="Total 2 4 4 3 4" xfId="54896" xr:uid="{00000000-0005-0000-0000-00008BD70000}"/>
    <cellStyle name="Total 2 4 4 3 4 2" xfId="54897" xr:uid="{00000000-0005-0000-0000-00008CD70000}"/>
    <cellStyle name="Total 2 4 4 3 4 3" xfId="54898" xr:uid="{00000000-0005-0000-0000-00008DD70000}"/>
    <cellStyle name="Total 2 4 4 3 5" xfId="54899" xr:uid="{00000000-0005-0000-0000-00008ED70000}"/>
    <cellStyle name="Total 2 4 4 3 5 2" xfId="54900" xr:uid="{00000000-0005-0000-0000-00008FD70000}"/>
    <cellStyle name="Total 2 4 4 3 5 3" xfId="54901" xr:uid="{00000000-0005-0000-0000-000090D70000}"/>
    <cellStyle name="Total 2 4 4 3 6" xfId="54902" xr:uid="{00000000-0005-0000-0000-000091D70000}"/>
    <cellStyle name="Total 2 4 4 3 6 2" xfId="54903" xr:uid="{00000000-0005-0000-0000-000092D70000}"/>
    <cellStyle name="Total 2 4 4 3 6 3" xfId="54904" xr:uid="{00000000-0005-0000-0000-000093D70000}"/>
    <cellStyle name="Total 2 4 4 3 7" xfId="54905" xr:uid="{00000000-0005-0000-0000-000094D70000}"/>
    <cellStyle name="Total 2 4 4 3 7 2" xfId="54906" xr:uid="{00000000-0005-0000-0000-000095D70000}"/>
    <cellStyle name="Total 2 4 4 3 7 3" xfId="54907" xr:uid="{00000000-0005-0000-0000-000096D70000}"/>
    <cellStyle name="Total 2 4 4 3 8" xfId="54908" xr:uid="{00000000-0005-0000-0000-000097D70000}"/>
    <cellStyle name="Total 2 4 4 3 8 2" xfId="54909" xr:uid="{00000000-0005-0000-0000-000098D70000}"/>
    <cellStyle name="Total 2 4 4 3 8 3" xfId="54910" xr:uid="{00000000-0005-0000-0000-000099D70000}"/>
    <cellStyle name="Total 2 4 4 3 9" xfId="54911" xr:uid="{00000000-0005-0000-0000-00009AD70000}"/>
    <cellStyle name="Total 2 4 4 3 9 2" xfId="54912" xr:uid="{00000000-0005-0000-0000-00009BD70000}"/>
    <cellStyle name="Total 2 4 4 3 9 3" xfId="54913" xr:uid="{00000000-0005-0000-0000-00009CD70000}"/>
    <cellStyle name="Total 2 4 4 4" xfId="54914" xr:uid="{00000000-0005-0000-0000-00009DD70000}"/>
    <cellStyle name="Total 2 4 4 4 10" xfId="54915" xr:uid="{00000000-0005-0000-0000-00009ED70000}"/>
    <cellStyle name="Total 2 4 4 4 10 2" xfId="54916" xr:uid="{00000000-0005-0000-0000-00009FD70000}"/>
    <cellStyle name="Total 2 4 4 4 10 3" xfId="54917" xr:uid="{00000000-0005-0000-0000-0000A0D70000}"/>
    <cellStyle name="Total 2 4 4 4 11" xfId="54918" xr:uid="{00000000-0005-0000-0000-0000A1D70000}"/>
    <cellStyle name="Total 2 4 4 4 12" xfId="54919" xr:uid="{00000000-0005-0000-0000-0000A2D70000}"/>
    <cellStyle name="Total 2 4 4 4 2" xfId="54920" xr:uid="{00000000-0005-0000-0000-0000A3D70000}"/>
    <cellStyle name="Total 2 4 4 4 2 2" xfId="54921" xr:uid="{00000000-0005-0000-0000-0000A4D70000}"/>
    <cellStyle name="Total 2 4 4 4 2 3" xfId="54922" xr:uid="{00000000-0005-0000-0000-0000A5D70000}"/>
    <cellStyle name="Total 2 4 4 4 3" xfId="54923" xr:uid="{00000000-0005-0000-0000-0000A6D70000}"/>
    <cellStyle name="Total 2 4 4 4 3 2" xfId="54924" xr:uid="{00000000-0005-0000-0000-0000A7D70000}"/>
    <cellStyle name="Total 2 4 4 4 3 3" xfId="54925" xr:uid="{00000000-0005-0000-0000-0000A8D70000}"/>
    <cellStyle name="Total 2 4 4 4 4" xfId="54926" xr:uid="{00000000-0005-0000-0000-0000A9D70000}"/>
    <cellStyle name="Total 2 4 4 4 4 2" xfId="54927" xr:uid="{00000000-0005-0000-0000-0000AAD70000}"/>
    <cellStyle name="Total 2 4 4 4 4 3" xfId="54928" xr:uid="{00000000-0005-0000-0000-0000ABD70000}"/>
    <cellStyle name="Total 2 4 4 4 5" xfId="54929" xr:uid="{00000000-0005-0000-0000-0000ACD70000}"/>
    <cellStyle name="Total 2 4 4 4 5 2" xfId="54930" xr:uid="{00000000-0005-0000-0000-0000ADD70000}"/>
    <cellStyle name="Total 2 4 4 4 5 3" xfId="54931" xr:uid="{00000000-0005-0000-0000-0000AED70000}"/>
    <cellStyle name="Total 2 4 4 4 6" xfId="54932" xr:uid="{00000000-0005-0000-0000-0000AFD70000}"/>
    <cellStyle name="Total 2 4 4 4 6 2" xfId="54933" xr:uid="{00000000-0005-0000-0000-0000B0D70000}"/>
    <cellStyle name="Total 2 4 4 4 6 3" xfId="54934" xr:uid="{00000000-0005-0000-0000-0000B1D70000}"/>
    <cellStyle name="Total 2 4 4 4 7" xfId="54935" xr:uid="{00000000-0005-0000-0000-0000B2D70000}"/>
    <cellStyle name="Total 2 4 4 4 7 2" xfId="54936" xr:uid="{00000000-0005-0000-0000-0000B3D70000}"/>
    <cellStyle name="Total 2 4 4 4 7 3" xfId="54937" xr:uid="{00000000-0005-0000-0000-0000B4D70000}"/>
    <cellStyle name="Total 2 4 4 4 8" xfId="54938" xr:uid="{00000000-0005-0000-0000-0000B5D70000}"/>
    <cellStyle name="Total 2 4 4 4 8 2" xfId="54939" xr:uid="{00000000-0005-0000-0000-0000B6D70000}"/>
    <cellStyle name="Total 2 4 4 4 8 3" xfId="54940" xr:uid="{00000000-0005-0000-0000-0000B7D70000}"/>
    <cellStyle name="Total 2 4 4 4 9" xfId="54941" xr:uid="{00000000-0005-0000-0000-0000B8D70000}"/>
    <cellStyle name="Total 2 4 4 4 9 2" xfId="54942" xr:uid="{00000000-0005-0000-0000-0000B9D70000}"/>
    <cellStyle name="Total 2 4 4 4 9 3" xfId="54943" xr:uid="{00000000-0005-0000-0000-0000BAD70000}"/>
    <cellStyle name="Total 2 4 4 5" xfId="54944" xr:uid="{00000000-0005-0000-0000-0000BBD70000}"/>
    <cellStyle name="Total 2 4 4 5 10" xfId="54945" xr:uid="{00000000-0005-0000-0000-0000BCD70000}"/>
    <cellStyle name="Total 2 4 4 5 10 2" xfId="54946" xr:uid="{00000000-0005-0000-0000-0000BDD70000}"/>
    <cellStyle name="Total 2 4 4 5 10 3" xfId="54947" xr:uid="{00000000-0005-0000-0000-0000BED70000}"/>
    <cellStyle name="Total 2 4 4 5 11" xfId="54948" xr:uid="{00000000-0005-0000-0000-0000BFD70000}"/>
    <cellStyle name="Total 2 4 4 5 12" xfId="54949" xr:uid="{00000000-0005-0000-0000-0000C0D70000}"/>
    <cellStyle name="Total 2 4 4 5 2" xfId="54950" xr:uid="{00000000-0005-0000-0000-0000C1D70000}"/>
    <cellStyle name="Total 2 4 4 5 2 2" xfId="54951" xr:uid="{00000000-0005-0000-0000-0000C2D70000}"/>
    <cellStyle name="Total 2 4 4 5 2 3" xfId="54952" xr:uid="{00000000-0005-0000-0000-0000C3D70000}"/>
    <cellStyle name="Total 2 4 4 5 3" xfId="54953" xr:uid="{00000000-0005-0000-0000-0000C4D70000}"/>
    <cellStyle name="Total 2 4 4 5 3 2" xfId="54954" xr:uid="{00000000-0005-0000-0000-0000C5D70000}"/>
    <cellStyle name="Total 2 4 4 5 3 3" xfId="54955" xr:uid="{00000000-0005-0000-0000-0000C6D70000}"/>
    <cellStyle name="Total 2 4 4 5 4" xfId="54956" xr:uid="{00000000-0005-0000-0000-0000C7D70000}"/>
    <cellStyle name="Total 2 4 4 5 4 2" xfId="54957" xr:uid="{00000000-0005-0000-0000-0000C8D70000}"/>
    <cellStyle name="Total 2 4 4 5 4 3" xfId="54958" xr:uid="{00000000-0005-0000-0000-0000C9D70000}"/>
    <cellStyle name="Total 2 4 4 5 5" xfId="54959" xr:uid="{00000000-0005-0000-0000-0000CAD70000}"/>
    <cellStyle name="Total 2 4 4 5 5 2" xfId="54960" xr:uid="{00000000-0005-0000-0000-0000CBD70000}"/>
    <cellStyle name="Total 2 4 4 5 5 3" xfId="54961" xr:uid="{00000000-0005-0000-0000-0000CCD70000}"/>
    <cellStyle name="Total 2 4 4 5 6" xfId="54962" xr:uid="{00000000-0005-0000-0000-0000CDD70000}"/>
    <cellStyle name="Total 2 4 4 5 6 2" xfId="54963" xr:uid="{00000000-0005-0000-0000-0000CED70000}"/>
    <cellStyle name="Total 2 4 4 5 6 3" xfId="54964" xr:uid="{00000000-0005-0000-0000-0000CFD70000}"/>
    <cellStyle name="Total 2 4 4 5 7" xfId="54965" xr:uid="{00000000-0005-0000-0000-0000D0D70000}"/>
    <cellStyle name="Total 2 4 4 5 7 2" xfId="54966" xr:uid="{00000000-0005-0000-0000-0000D1D70000}"/>
    <cellStyle name="Total 2 4 4 5 7 3" xfId="54967" xr:uid="{00000000-0005-0000-0000-0000D2D70000}"/>
    <cellStyle name="Total 2 4 4 5 8" xfId="54968" xr:uid="{00000000-0005-0000-0000-0000D3D70000}"/>
    <cellStyle name="Total 2 4 4 5 8 2" xfId="54969" xr:uid="{00000000-0005-0000-0000-0000D4D70000}"/>
    <cellStyle name="Total 2 4 4 5 8 3" xfId="54970" xr:uid="{00000000-0005-0000-0000-0000D5D70000}"/>
    <cellStyle name="Total 2 4 4 5 9" xfId="54971" xr:uid="{00000000-0005-0000-0000-0000D6D70000}"/>
    <cellStyle name="Total 2 4 4 5 9 2" xfId="54972" xr:uid="{00000000-0005-0000-0000-0000D7D70000}"/>
    <cellStyle name="Total 2 4 4 5 9 3" xfId="54973" xr:uid="{00000000-0005-0000-0000-0000D8D70000}"/>
    <cellStyle name="Total 2 4 4 6" xfId="54974" xr:uid="{00000000-0005-0000-0000-0000D9D70000}"/>
    <cellStyle name="Total 2 4 4 6 2" xfId="54975" xr:uid="{00000000-0005-0000-0000-0000DAD70000}"/>
    <cellStyle name="Total 2 4 4 6 2 2" xfId="54976" xr:uid="{00000000-0005-0000-0000-0000DBD70000}"/>
    <cellStyle name="Total 2 4 4 6 2 3" xfId="54977" xr:uid="{00000000-0005-0000-0000-0000DCD70000}"/>
    <cellStyle name="Total 2 4 4 6 2 4" xfId="54978" xr:uid="{00000000-0005-0000-0000-0000DDD70000}"/>
    <cellStyle name="Total 2 4 4 6 3" xfId="54979" xr:uid="{00000000-0005-0000-0000-0000DED70000}"/>
    <cellStyle name="Total 2 4 4 6 4" xfId="54980" xr:uid="{00000000-0005-0000-0000-0000DFD70000}"/>
    <cellStyle name="Total 2 4 4 7" xfId="54981" xr:uid="{00000000-0005-0000-0000-0000E0D70000}"/>
    <cellStyle name="Total 2 4 4 7 2" xfId="54982" xr:uid="{00000000-0005-0000-0000-0000E1D70000}"/>
    <cellStyle name="Total 2 4 4 7 2 2" xfId="54983" xr:uid="{00000000-0005-0000-0000-0000E2D70000}"/>
    <cellStyle name="Total 2 4 4 7 2 3" xfId="54984" xr:uid="{00000000-0005-0000-0000-0000E3D70000}"/>
    <cellStyle name="Total 2 4 4 7 2 4" xfId="54985" xr:uid="{00000000-0005-0000-0000-0000E4D70000}"/>
    <cellStyle name="Total 2 4 4 7 3" xfId="54986" xr:uid="{00000000-0005-0000-0000-0000E5D70000}"/>
    <cellStyle name="Total 2 4 4 7 4" xfId="54987" xr:uid="{00000000-0005-0000-0000-0000E6D70000}"/>
    <cellStyle name="Total 2 4 4 8" xfId="54988" xr:uid="{00000000-0005-0000-0000-0000E7D70000}"/>
    <cellStyle name="Total 2 4 4 8 2" xfId="54989" xr:uid="{00000000-0005-0000-0000-0000E8D70000}"/>
    <cellStyle name="Total 2 4 4 8 2 2" xfId="54990" xr:uid="{00000000-0005-0000-0000-0000E9D70000}"/>
    <cellStyle name="Total 2 4 4 8 2 3" xfId="54991" xr:uid="{00000000-0005-0000-0000-0000EAD70000}"/>
    <cellStyle name="Total 2 4 4 8 2 4" xfId="54992" xr:uid="{00000000-0005-0000-0000-0000EBD70000}"/>
    <cellStyle name="Total 2 4 4 8 3" xfId="54993" xr:uid="{00000000-0005-0000-0000-0000ECD70000}"/>
    <cellStyle name="Total 2 4 4 8 4" xfId="54994" xr:uid="{00000000-0005-0000-0000-0000EDD70000}"/>
    <cellStyle name="Total 2 4 4 9" xfId="54995" xr:uid="{00000000-0005-0000-0000-0000EED70000}"/>
    <cellStyle name="Total 2 4 4 9 2" xfId="54996" xr:uid="{00000000-0005-0000-0000-0000EFD70000}"/>
    <cellStyle name="Total 2 4 4 9 3" xfId="54997" xr:uid="{00000000-0005-0000-0000-0000F0D70000}"/>
    <cellStyle name="Total 2 4 5" xfId="449" xr:uid="{00000000-0005-0000-0000-0000F1D70000}"/>
    <cellStyle name="Total 2 4 5 10" xfId="54998" xr:uid="{00000000-0005-0000-0000-0000F2D70000}"/>
    <cellStyle name="Total 2 4 5 10 2" xfId="54999" xr:uid="{00000000-0005-0000-0000-0000F3D70000}"/>
    <cellStyle name="Total 2 4 5 10 3" xfId="55000" xr:uid="{00000000-0005-0000-0000-0000F4D70000}"/>
    <cellStyle name="Total 2 4 5 11" xfId="58232" xr:uid="{00000000-0005-0000-0000-0000F5D70000}"/>
    <cellStyle name="Total 2 4 5 2" xfId="55001" xr:uid="{00000000-0005-0000-0000-0000F6D70000}"/>
    <cellStyle name="Total 2 4 5 2 10" xfId="55002" xr:uid="{00000000-0005-0000-0000-0000F7D70000}"/>
    <cellStyle name="Total 2 4 5 2 10 10" xfId="55003" xr:uid="{00000000-0005-0000-0000-0000F8D70000}"/>
    <cellStyle name="Total 2 4 5 2 10 11" xfId="55004" xr:uid="{00000000-0005-0000-0000-0000F9D70000}"/>
    <cellStyle name="Total 2 4 5 2 10 12" xfId="55005" xr:uid="{00000000-0005-0000-0000-0000FAD70000}"/>
    <cellStyle name="Total 2 4 5 2 10 2" xfId="55006" xr:uid="{00000000-0005-0000-0000-0000FBD70000}"/>
    <cellStyle name="Total 2 4 5 2 10 2 2" xfId="55007" xr:uid="{00000000-0005-0000-0000-0000FCD70000}"/>
    <cellStyle name="Total 2 4 5 2 10 2 3" xfId="55008" xr:uid="{00000000-0005-0000-0000-0000FDD70000}"/>
    <cellStyle name="Total 2 4 5 2 10 3" xfId="55009" xr:uid="{00000000-0005-0000-0000-0000FED70000}"/>
    <cellStyle name="Total 2 4 5 2 10 3 2" xfId="55010" xr:uid="{00000000-0005-0000-0000-0000FFD70000}"/>
    <cellStyle name="Total 2 4 5 2 10 3 3" xfId="55011" xr:uid="{00000000-0005-0000-0000-000000D80000}"/>
    <cellStyle name="Total 2 4 5 2 10 4" xfId="55012" xr:uid="{00000000-0005-0000-0000-000001D80000}"/>
    <cellStyle name="Total 2 4 5 2 10 4 2" xfId="55013" xr:uid="{00000000-0005-0000-0000-000002D80000}"/>
    <cellStyle name="Total 2 4 5 2 10 4 3" xfId="55014" xr:uid="{00000000-0005-0000-0000-000003D80000}"/>
    <cellStyle name="Total 2 4 5 2 10 5" xfId="55015" xr:uid="{00000000-0005-0000-0000-000004D80000}"/>
    <cellStyle name="Total 2 4 5 2 10 5 2" xfId="55016" xr:uid="{00000000-0005-0000-0000-000005D80000}"/>
    <cellStyle name="Total 2 4 5 2 10 5 3" xfId="55017" xr:uid="{00000000-0005-0000-0000-000006D80000}"/>
    <cellStyle name="Total 2 4 5 2 10 6" xfId="55018" xr:uid="{00000000-0005-0000-0000-000007D80000}"/>
    <cellStyle name="Total 2 4 5 2 10 6 2" xfId="55019" xr:uid="{00000000-0005-0000-0000-000008D80000}"/>
    <cellStyle name="Total 2 4 5 2 10 6 3" xfId="55020" xr:uid="{00000000-0005-0000-0000-000009D80000}"/>
    <cellStyle name="Total 2 4 5 2 10 7" xfId="55021" xr:uid="{00000000-0005-0000-0000-00000AD80000}"/>
    <cellStyle name="Total 2 4 5 2 10 7 2" xfId="55022" xr:uid="{00000000-0005-0000-0000-00000BD80000}"/>
    <cellStyle name="Total 2 4 5 2 10 7 3" xfId="55023" xr:uid="{00000000-0005-0000-0000-00000CD80000}"/>
    <cellStyle name="Total 2 4 5 2 10 8" xfId="55024" xr:uid="{00000000-0005-0000-0000-00000DD80000}"/>
    <cellStyle name="Total 2 4 5 2 10 8 2" xfId="55025" xr:uid="{00000000-0005-0000-0000-00000ED80000}"/>
    <cellStyle name="Total 2 4 5 2 10 8 3" xfId="55026" xr:uid="{00000000-0005-0000-0000-00000FD80000}"/>
    <cellStyle name="Total 2 4 5 2 10 9" xfId="55027" xr:uid="{00000000-0005-0000-0000-000010D80000}"/>
    <cellStyle name="Total 2 4 5 2 10 9 2" xfId="55028" xr:uid="{00000000-0005-0000-0000-000011D80000}"/>
    <cellStyle name="Total 2 4 5 2 10 9 3" xfId="55029" xr:uid="{00000000-0005-0000-0000-000012D80000}"/>
    <cellStyle name="Total 2 4 5 2 11" xfId="55030" xr:uid="{00000000-0005-0000-0000-000013D80000}"/>
    <cellStyle name="Total 2 4 5 2 11 2" xfId="55031" xr:uid="{00000000-0005-0000-0000-000014D80000}"/>
    <cellStyle name="Total 2 4 5 2 11 3" xfId="55032" xr:uid="{00000000-0005-0000-0000-000015D80000}"/>
    <cellStyle name="Total 2 4 5 2 12" xfId="55033" xr:uid="{00000000-0005-0000-0000-000016D80000}"/>
    <cellStyle name="Total 2 4 5 2 12 2" xfId="55034" xr:uid="{00000000-0005-0000-0000-000017D80000}"/>
    <cellStyle name="Total 2 4 5 2 12 3" xfId="55035" xr:uid="{00000000-0005-0000-0000-000018D80000}"/>
    <cellStyle name="Total 2 4 5 2 13" xfId="55036" xr:uid="{00000000-0005-0000-0000-000019D80000}"/>
    <cellStyle name="Total 2 4 5 2 13 2" xfId="55037" xr:uid="{00000000-0005-0000-0000-00001AD80000}"/>
    <cellStyle name="Total 2 4 5 2 13 3" xfId="55038" xr:uid="{00000000-0005-0000-0000-00001BD80000}"/>
    <cellStyle name="Total 2 4 5 2 14" xfId="55039" xr:uid="{00000000-0005-0000-0000-00001CD80000}"/>
    <cellStyle name="Total 2 4 5 2 14 2" xfId="55040" xr:uid="{00000000-0005-0000-0000-00001DD80000}"/>
    <cellStyle name="Total 2 4 5 2 14 3" xfId="55041" xr:uid="{00000000-0005-0000-0000-00001ED80000}"/>
    <cellStyle name="Total 2 4 5 2 15" xfId="55042" xr:uid="{00000000-0005-0000-0000-00001FD80000}"/>
    <cellStyle name="Total 2 4 5 2 15 2" xfId="55043" xr:uid="{00000000-0005-0000-0000-000020D80000}"/>
    <cellStyle name="Total 2 4 5 2 15 3" xfId="55044" xr:uid="{00000000-0005-0000-0000-000021D80000}"/>
    <cellStyle name="Total 2 4 5 2 16" xfId="55045" xr:uid="{00000000-0005-0000-0000-000022D80000}"/>
    <cellStyle name="Total 2 4 5 2 16 2" xfId="55046" xr:uid="{00000000-0005-0000-0000-000023D80000}"/>
    <cellStyle name="Total 2 4 5 2 16 3" xfId="55047" xr:uid="{00000000-0005-0000-0000-000024D80000}"/>
    <cellStyle name="Total 2 4 5 2 17" xfId="55048" xr:uid="{00000000-0005-0000-0000-000025D80000}"/>
    <cellStyle name="Total 2 4 5 2 17 2" xfId="55049" xr:uid="{00000000-0005-0000-0000-000026D80000}"/>
    <cellStyle name="Total 2 4 5 2 17 3" xfId="55050" xr:uid="{00000000-0005-0000-0000-000027D80000}"/>
    <cellStyle name="Total 2 4 5 2 18" xfId="55051" xr:uid="{00000000-0005-0000-0000-000028D80000}"/>
    <cellStyle name="Total 2 4 5 2 18 2" xfId="55052" xr:uid="{00000000-0005-0000-0000-000029D80000}"/>
    <cellStyle name="Total 2 4 5 2 18 3" xfId="55053" xr:uid="{00000000-0005-0000-0000-00002AD80000}"/>
    <cellStyle name="Total 2 4 5 2 19" xfId="55054" xr:uid="{00000000-0005-0000-0000-00002BD80000}"/>
    <cellStyle name="Total 2 4 5 2 19 2" xfId="55055" xr:uid="{00000000-0005-0000-0000-00002CD80000}"/>
    <cellStyle name="Total 2 4 5 2 19 3" xfId="55056" xr:uid="{00000000-0005-0000-0000-00002DD80000}"/>
    <cellStyle name="Total 2 4 5 2 2" xfId="55057" xr:uid="{00000000-0005-0000-0000-00002ED80000}"/>
    <cellStyle name="Total 2 4 5 2 2 10" xfId="55058" xr:uid="{00000000-0005-0000-0000-00002FD80000}"/>
    <cellStyle name="Total 2 4 5 2 2 11" xfId="55059" xr:uid="{00000000-0005-0000-0000-000030D80000}"/>
    <cellStyle name="Total 2 4 5 2 2 12" xfId="55060" xr:uid="{00000000-0005-0000-0000-000031D80000}"/>
    <cellStyle name="Total 2 4 5 2 2 2" xfId="55061" xr:uid="{00000000-0005-0000-0000-000032D80000}"/>
    <cellStyle name="Total 2 4 5 2 2 2 2" xfId="55062" xr:uid="{00000000-0005-0000-0000-000033D80000}"/>
    <cellStyle name="Total 2 4 5 2 2 2 3" xfId="55063" xr:uid="{00000000-0005-0000-0000-000034D80000}"/>
    <cellStyle name="Total 2 4 5 2 2 3" xfId="55064" xr:uid="{00000000-0005-0000-0000-000035D80000}"/>
    <cellStyle name="Total 2 4 5 2 2 3 2" xfId="55065" xr:uid="{00000000-0005-0000-0000-000036D80000}"/>
    <cellStyle name="Total 2 4 5 2 2 3 3" xfId="55066" xr:uid="{00000000-0005-0000-0000-000037D80000}"/>
    <cellStyle name="Total 2 4 5 2 2 4" xfId="55067" xr:uid="{00000000-0005-0000-0000-000038D80000}"/>
    <cellStyle name="Total 2 4 5 2 2 4 2" xfId="55068" xr:uid="{00000000-0005-0000-0000-000039D80000}"/>
    <cellStyle name="Total 2 4 5 2 2 4 3" xfId="55069" xr:uid="{00000000-0005-0000-0000-00003AD80000}"/>
    <cellStyle name="Total 2 4 5 2 2 5" xfId="55070" xr:uid="{00000000-0005-0000-0000-00003BD80000}"/>
    <cellStyle name="Total 2 4 5 2 2 5 2" xfId="55071" xr:uid="{00000000-0005-0000-0000-00003CD80000}"/>
    <cellStyle name="Total 2 4 5 2 2 5 3" xfId="55072" xr:uid="{00000000-0005-0000-0000-00003DD80000}"/>
    <cellStyle name="Total 2 4 5 2 2 6" xfId="55073" xr:uid="{00000000-0005-0000-0000-00003ED80000}"/>
    <cellStyle name="Total 2 4 5 2 2 6 2" xfId="55074" xr:uid="{00000000-0005-0000-0000-00003FD80000}"/>
    <cellStyle name="Total 2 4 5 2 2 6 3" xfId="55075" xr:uid="{00000000-0005-0000-0000-000040D80000}"/>
    <cellStyle name="Total 2 4 5 2 2 7" xfId="55076" xr:uid="{00000000-0005-0000-0000-000041D80000}"/>
    <cellStyle name="Total 2 4 5 2 2 7 2" xfId="55077" xr:uid="{00000000-0005-0000-0000-000042D80000}"/>
    <cellStyle name="Total 2 4 5 2 2 7 3" xfId="55078" xr:uid="{00000000-0005-0000-0000-000043D80000}"/>
    <cellStyle name="Total 2 4 5 2 2 8" xfId="55079" xr:uid="{00000000-0005-0000-0000-000044D80000}"/>
    <cellStyle name="Total 2 4 5 2 2 8 2" xfId="55080" xr:uid="{00000000-0005-0000-0000-000045D80000}"/>
    <cellStyle name="Total 2 4 5 2 2 8 3" xfId="55081" xr:uid="{00000000-0005-0000-0000-000046D80000}"/>
    <cellStyle name="Total 2 4 5 2 2 9" xfId="55082" xr:uid="{00000000-0005-0000-0000-000047D80000}"/>
    <cellStyle name="Total 2 4 5 2 2 9 2" xfId="55083" xr:uid="{00000000-0005-0000-0000-000048D80000}"/>
    <cellStyle name="Total 2 4 5 2 2 9 3" xfId="55084" xr:uid="{00000000-0005-0000-0000-000049D80000}"/>
    <cellStyle name="Total 2 4 5 2 20" xfId="55085" xr:uid="{00000000-0005-0000-0000-00004AD80000}"/>
    <cellStyle name="Total 2 4 5 2 21" xfId="55086" xr:uid="{00000000-0005-0000-0000-00004BD80000}"/>
    <cellStyle name="Total 2 4 5 2 3" xfId="55087" xr:uid="{00000000-0005-0000-0000-00004CD80000}"/>
    <cellStyle name="Total 2 4 5 2 3 10" xfId="55088" xr:uid="{00000000-0005-0000-0000-00004DD80000}"/>
    <cellStyle name="Total 2 4 5 2 3 11" xfId="55089" xr:uid="{00000000-0005-0000-0000-00004ED80000}"/>
    <cellStyle name="Total 2 4 5 2 3 12" xfId="55090" xr:uid="{00000000-0005-0000-0000-00004FD80000}"/>
    <cellStyle name="Total 2 4 5 2 3 2" xfId="55091" xr:uid="{00000000-0005-0000-0000-000050D80000}"/>
    <cellStyle name="Total 2 4 5 2 3 2 2" xfId="55092" xr:uid="{00000000-0005-0000-0000-000051D80000}"/>
    <cellStyle name="Total 2 4 5 2 3 2 3" xfId="55093" xr:uid="{00000000-0005-0000-0000-000052D80000}"/>
    <cellStyle name="Total 2 4 5 2 3 3" xfId="55094" xr:uid="{00000000-0005-0000-0000-000053D80000}"/>
    <cellStyle name="Total 2 4 5 2 3 3 2" xfId="55095" xr:uid="{00000000-0005-0000-0000-000054D80000}"/>
    <cellStyle name="Total 2 4 5 2 3 3 3" xfId="55096" xr:uid="{00000000-0005-0000-0000-000055D80000}"/>
    <cellStyle name="Total 2 4 5 2 3 4" xfId="55097" xr:uid="{00000000-0005-0000-0000-000056D80000}"/>
    <cellStyle name="Total 2 4 5 2 3 4 2" xfId="55098" xr:uid="{00000000-0005-0000-0000-000057D80000}"/>
    <cellStyle name="Total 2 4 5 2 3 4 3" xfId="55099" xr:uid="{00000000-0005-0000-0000-000058D80000}"/>
    <cellStyle name="Total 2 4 5 2 3 5" xfId="55100" xr:uid="{00000000-0005-0000-0000-000059D80000}"/>
    <cellStyle name="Total 2 4 5 2 3 5 2" xfId="55101" xr:uid="{00000000-0005-0000-0000-00005AD80000}"/>
    <cellStyle name="Total 2 4 5 2 3 5 3" xfId="55102" xr:uid="{00000000-0005-0000-0000-00005BD80000}"/>
    <cellStyle name="Total 2 4 5 2 3 6" xfId="55103" xr:uid="{00000000-0005-0000-0000-00005CD80000}"/>
    <cellStyle name="Total 2 4 5 2 3 6 2" xfId="55104" xr:uid="{00000000-0005-0000-0000-00005DD80000}"/>
    <cellStyle name="Total 2 4 5 2 3 6 3" xfId="55105" xr:uid="{00000000-0005-0000-0000-00005ED80000}"/>
    <cellStyle name="Total 2 4 5 2 3 7" xfId="55106" xr:uid="{00000000-0005-0000-0000-00005FD80000}"/>
    <cellStyle name="Total 2 4 5 2 3 7 2" xfId="55107" xr:uid="{00000000-0005-0000-0000-000060D80000}"/>
    <cellStyle name="Total 2 4 5 2 3 7 3" xfId="55108" xr:uid="{00000000-0005-0000-0000-000061D80000}"/>
    <cellStyle name="Total 2 4 5 2 3 8" xfId="55109" xr:uid="{00000000-0005-0000-0000-000062D80000}"/>
    <cellStyle name="Total 2 4 5 2 3 8 2" xfId="55110" xr:uid="{00000000-0005-0000-0000-000063D80000}"/>
    <cellStyle name="Total 2 4 5 2 3 8 3" xfId="55111" xr:uid="{00000000-0005-0000-0000-000064D80000}"/>
    <cellStyle name="Total 2 4 5 2 3 9" xfId="55112" xr:uid="{00000000-0005-0000-0000-000065D80000}"/>
    <cellStyle name="Total 2 4 5 2 3 9 2" xfId="55113" xr:uid="{00000000-0005-0000-0000-000066D80000}"/>
    <cellStyle name="Total 2 4 5 2 3 9 3" xfId="55114" xr:uid="{00000000-0005-0000-0000-000067D80000}"/>
    <cellStyle name="Total 2 4 5 2 4" xfId="55115" xr:uid="{00000000-0005-0000-0000-000068D80000}"/>
    <cellStyle name="Total 2 4 5 2 4 10" xfId="55116" xr:uid="{00000000-0005-0000-0000-000069D80000}"/>
    <cellStyle name="Total 2 4 5 2 4 11" xfId="55117" xr:uid="{00000000-0005-0000-0000-00006AD80000}"/>
    <cellStyle name="Total 2 4 5 2 4 12" xfId="55118" xr:uid="{00000000-0005-0000-0000-00006BD80000}"/>
    <cellStyle name="Total 2 4 5 2 4 2" xfId="55119" xr:uid="{00000000-0005-0000-0000-00006CD80000}"/>
    <cellStyle name="Total 2 4 5 2 4 2 2" xfId="55120" xr:uid="{00000000-0005-0000-0000-00006DD80000}"/>
    <cellStyle name="Total 2 4 5 2 4 2 3" xfId="55121" xr:uid="{00000000-0005-0000-0000-00006ED80000}"/>
    <cellStyle name="Total 2 4 5 2 4 3" xfId="55122" xr:uid="{00000000-0005-0000-0000-00006FD80000}"/>
    <cellStyle name="Total 2 4 5 2 4 3 2" xfId="55123" xr:uid="{00000000-0005-0000-0000-000070D80000}"/>
    <cellStyle name="Total 2 4 5 2 4 3 3" xfId="55124" xr:uid="{00000000-0005-0000-0000-000071D80000}"/>
    <cellStyle name="Total 2 4 5 2 4 4" xfId="55125" xr:uid="{00000000-0005-0000-0000-000072D80000}"/>
    <cellStyle name="Total 2 4 5 2 4 4 2" xfId="55126" xr:uid="{00000000-0005-0000-0000-000073D80000}"/>
    <cellStyle name="Total 2 4 5 2 4 4 3" xfId="55127" xr:uid="{00000000-0005-0000-0000-000074D80000}"/>
    <cellStyle name="Total 2 4 5 2 4 5" xfId="55128" xr:uid="{00000000-0005-0000-0000-000075D80000}"/>
    <cellStyle name="Total 2 4 5 2 4 5 2" xfId="55129" xr:uid="{00000000-0005-0000-0000-000076D80000}"/>
    <cellStyle name="Total 2 4 5 2 4 5 3" xfId="55130" xr:uid="{00000000-0005-0000-0000-000077D80000}"/>
    <cellStyle name="Total 2 4 5 2 4 6" xfId="55131" xr:uid="{00000000-0005-0000-0000-000078D80000}"/>
    <cellStyle name="Total 2 4 5 2 4 6 2" xfId="55132" xr:uid="{00000000-0005-0000-0000-000079D80000}"/>
    <cellStyle name="Total 2 4 5 2 4 6 3" xfId="55133" xr:uid="{00000000-0005-0000-0000-00007AD80000}"/>
    <cellStyle name="Total 2 4 5 2 4 7" xfId="55134" xr:uid="{00000000-0005-0000-0000-00007BD80000}"/>
    <cellStyle name="Total 2 4 5 2 4 7 2" xfId="55135" xr:uid="{00000000-0005-0000-0000-00007CD80000}"/>
    <cellStyle name="Total 2 4 5 2 4 7 3" xfId="55136" xr:uid="{00000000-0005-0000-0000-00007DD80000}"/>
    <cellStyle name="Total 2 4 5 2 4 8" xfId="55137" xr:uid="{00000000-0005-0000-0000-00007ED80000}"/>
    <cellStyle name="Total 2 4 5 2 4 8 2" xfId="55138" xr:uid="{00000000-0005-0000-0000-00007FD80000}"/>
    <cellStyle name="Total 2 4 5 2 4 8 3" xfId="55139" xr:uid="{00000000-0005-0000-0000-000080D80000}"/>
    <cellStyle name="Total 2 4 5 2 4 9" xfId="55140" xr:uid="{00000000-0005-0000-0000-000081D80000}"/>
    <cellStyle name="Total 2 4 5 2 4 9 2" xfId="55141" xr:uid="{00000000-0005-0000-0000-000082D80000}"/>
    <cellStyle name="Total 2 4 5 2 4 9 3" xfId="55142" xr:uid="{00000000-0005-0000-0000-000083D80000}"/>
    <cellStyle name="Total 2 4 5 2 5" xfId="55143" xr:uid="{00000000-0005-0000-0000-000084D80000}"/>
    <cellStyle name="Total 2 4 5 2 5 10" xfId="55144" xr:uid="{00000000-0005-0000-0000-000085D80000}"/>
    <cellStyle name="Total 2 4 5 2 5 11" xfId="55145" xr:uid="{00000000-0005-0000-0000-000086D80000}"/>
    <cellStyle name="Total 2 4 5 2 5 12" xfId="55146" xr:uid="{00000000-0005-0000-0000-000087D80000}"/>
    <cellStyle name="Total 2 4 5 2 5 2" xfId="55147" xr:uid="{00000000-0005-0000-0000-000088D80000}"/>
    <cellStyle name="Total 2 4 5 2 5 2 2" xfId="55148" xr:uid="{00000000-0005-0000-0000-000089D80000}"/>
    <cellStyle name="Total 2 4 5 2 5 2 3" xfId="55149" xr:uid="{00000000-0005-0000-0000-00008AD80000}"/>
    <cellStyle name="Total 2 4 5 2 5 3" xfId="55150" xr:uid="{00000000-0005-0000-0000-00008BD80000}"/>
    <cellStyle name="Total 2 4 5 2 5 3 2" xfId="55151" xr:uid="{00000000-0005-0000-0000-00008CD80000}"/>
    <cellStyle name="Total 2 4 5 2 5 3 3" xfId="55152" xr:uid="{00000000-0005-0000-0000-00008DD80000}"/>
    <cellStyle name="Total 2 4 5 2 5 4" xfId="55153" xr:uid="{00000000-0005-0000-0000-00008ED80000}"/>
    <cellStyle name="Total 2 4 5 2 5 4 2" xfId="55154" xr:uid="{00000000-0005-0000-0000-00008FD80000}"/>
    <cellStyle name="Total 2 4 5 2 5 4 3" xfId="55155" xr:uid="{00000000-0005-0000-0000-000090D80000}"/>
    <cellStyle name="Total 2 4 5 2 5 5" xfId="55156" xr:uid="{00000000-0005-0000-0000-000091D80000}"/>
    <cellStyle name="Total 2 4 5 2 5 5 2" xfId="55157" xr:uid="{00000000-0005-0000-0000-000092D80000}"/>
    <cellStyle name="Total 2 4 5 2 5 5 3" xfId="55158" xr:uid="{00000000-0005-0000-0000-000093D80000}"/>
    <cellStyle name="Total 2 4 5 2 5 6" xfId="55159" xr:uid="{00000000-0005-0000-0000-000094D80000}"/>
    <cellStyle name="Total 2 4 5 2 5 6 2" xfId="55160" xr:uid="{00000000-0005-0000-0000-000095D80000}"/>
    <cellStyle name="Total 2 4 5 2 5 6 3" xfId="55161" xr:uid="{00000000-0005-0000-0000-000096D80000}"/>
    <cellStyle name="Total 2 4 5 2 5 7" xfId="55162" xr:uid="{00000000-0005-0000-0000-000097D80000}"/>
    <cellStyle name="Total 2 4 5 2 5 7 2" xfId="55163" xr:uid="{00000000-0005-0000-0000-000098D80000}"/>
    <cellStyle name="Total 2 4 5 2 5 7 3" xfId="55164" xr:uid="{00000000-0005-0000-0000-000099D80000}"/>
    <cellStyle name="Total 2 4 5 2 5 8" xfId="55165" xr:uid="{00000000-0005-0000-0000-00009AD80000}"/>
    <cellStyle name="Total 2 4 5 2 5 8 2" xfId="55166" xr:uid="{00000000-0005-0000-0000-00009BD80000}"/>
    <cellStyle name="Total 2 4 5 2 5 8 3" xfId="55167" xr:uid="{00000000-0005-0000-0000-00009CD80000}"/>
    <cellStyle name="Total 2 4 5 2 5 9" xfId="55168" xr:uid="{00000000-0005-0000-0000-00009DD80000}"/>
    <cellStyle name="Total 2 4 5 2 5 9 2" xfId="55169" xr:uid="{00000000-0005-0000-0000-00009ED80000}"/>
    <cellStyle name="Total 2 4 5 2 5 9 3" xfId="55170" xr:uid="{00000000-0005-0000-0000-00009FD80000}"/>
    <cellStyle name="Total 2 4 5 2 6" xfId="55171" xr:uid="{00000000-0005-0000-0000-0000A0D80000}"/>
    <cellStyle name="Total 2 4 5 2 6 10" xfId="55172" xr:uid="{00000000-0005-0000-0000-0000A1D80000}"/>
    <cellStyle name="Total 2 4 5 2 6 11" xfId="55173" xr:uid="{00000000-0005-0000-0000-0000A2D80000}"/>
    <cellStyle name="Total 2 4 5 2 6 12" xfId="55174" xr:uid="{00000000-0005-0000-0000-0000A3D80000}"/>
    <cellStyle name="Total 2 4 5 2 6 2" xfId="55175" xr:uid="{00000000-0005-0000-0000-0000A4D80000}"/>
    <cellStyle name="Total 2 4 5 2 6 2 2" xfId="55176" xr:uid="{00000000-0005-0000-0000-0000A5D80000}"/>
    <cellStyle name="Total 2 4 5 2 6 2 3" xfId="55177" xr:uid="{00000000-0005-0000-0000-0000A6D80000}"/>
    <cellStyle name="Total 2 4 5 2 6 3" xfId="55178" xr:uid="{00000000-0005-0000-0000-0000A7D80000}"/>
    <cellStyle name="Total 2 4 5 2 6 3 2" xfId="55179" xr:uid="{00000000-0005-0000-0000-0000A8D80000}"/>
    <cellStyle name="Total 2 4 5 2 6 3 3" xfId="55180" xr:uid="{00000000-0005-0000-0000-0000A9D80000}"/>
    <cellStyle name="Total 2 4 5 2 6 4" xfId="55181" xr:uid="{00000000-0005-0000-0000-0000AAD80000}"/>
    <cellStyle name="Total 2 4 5 2 6 4 2" xfId="55182" xr:uid="{00000000-0005-0000-0000-0000ABD80000}"/>
    <cellStyle name="Total 2 4 5 2 6 4 3" xfId="55183" xr:uid="{00000000-0005-0000-0000-0000ACD80000}"/>
    <cellStyle name="Total 2 4 5 2 6 5" xfId="55184" xr:uid="{00000000-0005-0000-0000-0000ADD80000}"/>
    <cellStyle name="Total 2 4 5 2 6 5 2" xfId="55185" xr:uid="{00000000-0005-0000-0000-0000AED80000}"/>
    <cellStyle name="Total 2 4 5 2 6 5 3" xfId="55186" xr:uid="{00000000-0005-0000-0000-0000AFD80000}"/>
    <cellStyle name="Total 2 4 5 2 6 6" xfId="55187" xr:uid="{00000000-0005-0000-0000-0000B0D80000}"/>
    <cellStyle name="Total 2 4 5 2 6 6 2" xfId="55188" xr:uid="{00000000-0005-0000-0000-0000B1D80000}"/>
    <cellStyle name="Total 2 4 5 2 6 6 3" xfId="55189" xr:uid="{00000000-0005-0000-0000-0000B2D80000}"/>
    <cellStyle name="Total 2 4 5 2 6 7" xfId="55190" xr:uid="{00000000-0005-0000-0000-0000B3D80000}"/>
    <cellStyle name="Total 2 4 5 2 6 7 2" xfId="55191" xr:uid="{00000000-0005-0000-0000-0000B4D80000}"/>
    <cellStyle name="Total 2 4 5 2 6 7 3" xfId="55192" xr:uid="{00000000-0005-0000-0000-0000B5D80000}"/>
    <cellStyle name="Total 2 4 5 2 6 8" xfId="55193" xr:uid="{00000000-0005-0000-0000-0000B6D80000}"/>
    <cellStyle name="Total 2 4 5 2 6 8 2" xfId="55194" xr:uid="{00000000-0005-0000-0000-0000B7D80000}"/>
    <cellStyle name="Total 2 4 5 2 6 8 3" xfId="55195" xr:uid="{00000000-0005-0000-0000-0000B8D80000}"/>
    <cellStyle name="Total 2 4 5 2 6 9" xfId="55196" xr:uid="{00000000-0005-0000-0000-0000B9D80000}"/>
    <cellStyle name="Total 2 4 5 2 6 9 2" xfId="55197" xr:uid="{00000000-0005-0000-0000-0000BAD80000}"/>
    <cellStyle name="Total 2 4 5 2 6 9 3" xfId="55198" xr:uid="{00000000-0005-0000-0000-0000BBD80000}"/>
    <cellStyle name="Total 2 4 5 2 7" xfId="55199" xr:uid="{00000000-0005-0000-0000-0000BCD80000}"/>
    <cellStyle name="Total 2 4 5 2 7 10" xfId="55200" xr:uid="{00000000-0005-0000-0000-0000BDD80000}"/>
    <cellStyle name="Total 2 4 5 2 7 11" xfId="55201" xr:uid="{00000000-0005-0000-0000-0000BED80000}"/>
    <cellStyle name="Total 2 4 5 2 7 12" xfId="55202" xr:uid="{00000000-0005-0000-0000-0000BFD80000}"/>
    <cellStyle name="Total 2 4 5 2 7 2" xfId="55203" xr:uid="{00000000-0005-0000-0000-0000C0D80000}"/>
    <cellStyle name="Total 2 4 5 2 7 2 2" xfId="55204" xr:uid="{00000000-0005-0000-0000-0000C1D80000}"/>
    <cellStyle name="Total 2 4 5 2 7 2 3" xfId="55205" xr:uid="{00000000-0005-0000-0000-0000C2D80000}"/>
    <cellStyle name="Total 2 4 5 2 7 3" xfId="55206" xr:uid="{00000000-0005-0000-0000-0000C3D80000}"/>
    <cellStyle name="Total 2 4 5 2 7 3 2" xfId="55207" xr:uid="{00000000-0005-0000-0000-0000C4D80000}"/>
    <cellStyle name="Total 2 4 5 2 7 3 3" xfId="55208" xr:uid="{00000000-0005-0000-0000-0000C5D80000}"/>
    <cellStyle name="Total 2 4 5 2 7 4" xfId="55209" xr:uid="{00000000-0005-0000-0000-0000C6D80000}"/>
    <cellStyle name="Total 2 4 5 2 7 4 2" xfId="55210" xr:uid="{00000000-0005-0000-0000-0000C7D80000}"/>
    <cellStyle name="Total 2 4 5 2 7 4 3" xfId="55211" xr:uid="{00000000-0005-0000-0000-0000C8D80000}"/>
    <cellStyle name="Total 2 4 5 2 7 5" xfId="55212" xr:uid="{00000000-0005-0000-0000-0000C9D80000}"/>
    <cellStyle name="Total 2 4 5 2 7 5 2" xfId="55213" xr:uid="{00000000-0005-0000-0000-0000CAD80000}"/>
    <cellStyle name="Total 2 4 5 2 7 5 3" xfId="55214" xr:uid="{00000000-0005-0000-0000-0000CBD80000}"/>
    <cellStyle name="Total 2 4 5 2 7 6" xfId="55215" xr:uid="{00000000-0005-0000-0000-0000CCD80000}"/>
    <cellStyle name="Total 2 4 5 2 7 6 2" xfId="55216" xr:uid="{00000000-0005-0000-0000-0000CDD80000}"/>
    <cellStyle name="Total 2 4 5 2 7 6 3" xfId="55217" xr:uid="{00000000-0005-0000-0000-0000CED80000}"/>
    <cellStyle name="Total 2 4 5 2 7 7" xfId="55218" xr:uid="{00000000-0005-0000-0000-0000CFD80000}"/>
    <cellStyle name="Total 2 4 5 2 7 7 2" xfId="55219" xr:uid="{00000000-0005-0000-0000-0000D0D80000}"/>
    <cellStyle name="Total 2 4 5 2 7 7 3" xfId="55220" xr:uid="{00000000-0005-0000-0000-0000D1D80000}"/>
    <cellStyle name="Total 2 4 5 2 7 8" xfId="55221" xr:uid="{00000000-0005-0000-0000-0000D2D80000}"/>
    <cellStyle name="Total 2 4 5 2 7 8 2" xfId="55222" xr:uid="{00000000-0005-0000-0000-0000D3D80000}"/>
    <cellStyle name="Total 2 4 5 2 7 8 3" xfId="55223" xr:uid="{00000000-0005-0000-0000-0000D4D80000}"/>
    <cellStyle name="Total 2 4 5 2 7 9" xfId="55224" xr:uid="{00000000-0005-0000-0000-0000D5D80000}"/>
    <cellStyle name="Total 2 4 5 2 7 9 2" xfId="55225" xr:uid="{00000000-0005-0000-0000-0000D6D80000}"/>
    <cellStyle name="Total 2 4 5 2 7 9 3" xfId="55226" xr:uid="{00000000-0005-0000-0000-0000D7D80000}"/>
    <cellStyle name="Total 2 4 5 2 8" xfId="55227" xr:uid="{00000000-0005-0000-0000-0000D8D80000}"/>
    <cellStyle name="Total 2 4 5 2 8 10" xfId="55228" xr:uid="{00000000-0005-0000-0000-0000D9D80000}"/>
    <cellStyle name="Total 2 4 5 2 8 11" xfId="55229" xr:uid="{00000000-0005-0000-0000-0000DAD80000}"/>
    <cellStyle name="Total 2 4 5 2 8 12" xfId="55230" xr:uid="{00000000-0005-0000-0000-0000DBD80000}"/>
    <cellStyle name="Total 2 4 5 2 8 2" xfId="55231" xr:uid="{00000000-0005-0000-0000-0000DCD80000}"/>
    <cellStyle name="Total 2 4 5 2 8 2 2" xfId="55232" xr:uid="{00000000-0005-0000-0000-0000DDD80000}"/>
    <cellStyle name="Total 2 4 5 2 8 2 3" xfId="55233" xr:uid="{00000000-0005-0000-0000-0000DED80000}"/>
    <cellStyle name="Total 2 4 5 2 8 3" xfId="55234" xr:uid="{00000000-0005-0000-0000-0000DFD80000}"/>
    <cellStyle name="Total 2 4 5 2 8 3 2" xfId="55235" xr:uid="{00000000-0005-0000-0000-0000E0D80000}"/>
    <cellStyle name="Total 2 4 5 2 8 3 3" xfId="55236" xr:uid="{00000000-0005-0000-0000-0000E1D80000}"/>
    <cellStyle name="Total 2 4 5 2 8 4" xfId="55237" xr:uid="{00000000-0005-0000-0000-0000E2D80000}"/>
    <cellStyle name="Total 2 4 5 2 8 4 2" xfId="55238" xr:uid="{00000000-0005-0000-0000-0000E3D80000}"/>
    <cellStyle name="Total 2 4 5 2 8 4 3" xfId="55239" xr:uid="{00000000-0005-0000-0000-0000E4D80000}"/>
    <cellStyle name="Total 2 4 5 2 8 5" xfId="55240" xr:uid="{00000000-0005-0000-0000-0000E5D80000}"/>
    <cellStyle name="Total 2 4 5 2 8 5 2" xfId="55241" xr:uid="{00000000-0005-0000-0000-0000E6D80000}"/>
    <cellStyle name="Total 2 4 5 2 8 5 3" xfId="55242" xr:uid="{00000000-0005-0000-0000-0000E7D80000}"/>
    <cellStyle name="Total 2 4 5 2 8 6" xfId="55243" xr:uid="{00000000-0005-0000-0000-0000E8D80000}"/>
    <cellStyle name="Total 2 4 5 2 8 6 2" xfId="55244" xr:uid="{00000000-0005-0000-0000-0000E9D80000}"/>
    <cellStyle name="Total 2 4 5 2 8 6 3" xfId="55245" xr:uid="{00000000-0005-0000-0000-0000EAD80000}"/>
    <cellStyle name="Total 2 4 5 2 8 7" xfId="55246" xr:uid="{00000000-0005-0000-0000-0000EBD80000}"/>
    <cellStyle name="Total 2 4 5 2 8 7 2" xfId="55247" xr:uid="{00000000-0005-0000-0000-0000ECD80000}"/>
    <cellStyle name="Total 2 4 5 2 8 7 3" xfId="55248" xr:uid="{00000000-0005-0000-0000-0000EDD80000}"/>
    <cellStyle name="Total 2 4 5 2 8 8" xfId="55249" xr:uid="{00000000-0005-0000-0000-0000EED80000}"/>
    <cellStyle name="Total 2 4 5 2 8 8 2" xfId="55250" xr:uid="{00000000-0005-0000-0000-0000EFD80000}"/>
    <cellStyle name="Total 2 4 5 2 8 8 3" xfId="55251" xr:uid="{00000000-0005-0000-0000-0000F0D80000}"/>
    <cellStyle name="Total 2 4 5 2 8 9" xfId="55252" xr:uid="{00000000-0005-0000-0000-0000F1D80000}"/>
    <cellStyle name="Total 2 4 5 2 8 9 2" xfId="55253" xr:uid="{00000000-0005-0000-0000-0000F2D80000}"/>
    <cellStyle name="Total 2 4 5 2 8 9 3" xfId="55254" xr:uid="{00000000-0005-0000-0000-0000F3D80000}"/>
    <cellStyle name="Total 2 4 5 2 9" xfId="55255" xr:uid="{00000000-0005-0000-0000-0000F4D80000}"/>
    <cellStyle name="Total 2 4 5 2 9 10" xfId="55256" xr:uid="{00000000-0005-0000-0000-0000F5D80000}"/>
    <cellStyle name="Total 2 4 5 2 9 11" xfId="55257" xr:uid="{00000000-0005-0000-0000-0000F6D80000}"/>
    <cellStyle name="Total 2 4 5 2 9 12" xfId="55258" xr:uid="{00000000-0005-0000-0000-0000F7D80000}"/>
    <cellStyle name="Total 2 4 5 2 9 2" xfId="55259" xr:uid="{00000000-0005-0000-0000-0000F8D80000}"/>
    <cellStyle name="Total 2 4 5 2 9 2 2" xfId="55260" xr:uid="{00000000-0005-0000-0000-0000F9D80000}"/>
    <cellStyle name="Total 2 4 5 2 9 2 3" xfId="55261" xr:uid="{00000000-0005-0000-0000-0000FAD80000}"/>
    <cellStyle name="Total 2 4 5 2 9 3" xfId="55262" xr:uid="{00000000-0005-0000-0000-0000FBD80000}"/>
    <cellStyle name="Total 2 4 5 2 9 3 2" xfId="55263" xr:uid="{00000000-0005-0000-0000-0000FCD80000}"/>
    <cellStyle name="Total 2 4 5 2 9 3 3" xfId="55264" xr:uid="{00000000-0005-0000-0000-0000FDD80000}"/>
    <cellStyle name="Total 2 4 5 2 9 4" xfId="55265" xr:uid="{00000000-0005-0000-0000-0000FED80000}"/>
    <cellStyle name="Total 2 4 5 2 9 4 2" xfId="55266" xr:uid="{00000000-0005-0000-0000-0000FFD80000}"/>
    <cellStyle name="Total 2 4 5 2 9 4 3" xfId="55267" xr:uid="{00000000-0005-0000-0000-000000D90000}"/>
    <cellStyle name="Total 2 4 5 2 9 5" xfId="55268" xr:uid="{00000000-0005-0000-0000-000001D90000}"/>
    <cellStyle name="Total 2 4 5 2 9 5 2" xfId="55269" xr:uid="{00000000-0005-0000-0000-000002D90000}"/>
    <cellStyle name="Total 2 4 5 2 9 5 3" xfId="55270" xr:uid="{00000000-0005-0000-0000-000003D90000}"/>
    <cellStyle name="Total 2 4 5 2 9 6" xfId="55271" xr:uid="{00000000-0005-0000-0000-000004D90000}"/>
    <cellStyle name="Total 2 4 5 2 9 6 2" xfId="55272" xr:uid="{00000000-0005-0000-0000-000005D90000}"/>
    <cellStyle name="Total 2 4 5 2 9 6 3" xfId="55273" xr:uid="{00000000-0005-0000-0000-000006D90000}"/>
    <cellStyle name="Total 2 4 5 2 9 7" xfId="55274" xr:uid="{00000000-0005-0000-0000-000007D90000}"/>
    <cellStyle name="Total 2 4 5 2 9 7 2" xfId="55275" xr:uid="{00000000-0005-0000-0000-000008D90000}"/>
    <cellStyle name="Total 2 4 5 2 9 7 3" xfId="55276" xr:uid="{00000000-0005-0000-0000-000009D90000}"/>
    <cellStyle name="Total 2 4 5 2 9 8" xfId="55277" xr:uid="{00000000-0005-0000-0000-00000AD90000}"/>
    <cellStyle name="Total 2 4 5 2 9 8 2" xfId="55278" xr:uid="{00000000-0005-0000-0000-00000BD90000}"/>
    <cellStyle name="Total 2 4 5 2 9 8 3" xfId="55279" xr:uid="{00000000-0005-0000-0000-00000CD90000}"/>
    <cellStyle name="Total 2 4 5 2 9 9" xfId="55280" xr:uid="{00000000-0005-0000-0000-00000DD90000}"/>
    <cellStyle name="Total 2 4 5 2 9 9 2" xfId="55281" xr:uid="{00000000-0005-0000-0000-00000ED90000}"/>
    <cellStyle name="Total 2 4 5 2 9 9 3" xfId="55282" xr:uid="{00000000-0005-0000-0000-00000FD90000}"/>
    <cellStyle name="Total 2 4 5 3" xfId="55283" xr:uid="{00000000-0005-0000-0000-000010D90000}"/>
    <cellStyle name="Total 2 4 5 3 10" xfId="55284" xr:uid="{00000000-0005-0000-0000-000011D90000}"/>
    <cellStyle name="Total 2 4 5 3 10 2" xfId="55285" xr:uid="{00000000-0005-0000-0000-000012D90000}"/>
    <cellStyle name="Total 2 4 5 3 10 3" xfId="55286" xr:uid="{00000000-0005-0000-0000-000013D90000}"/>
    <cellStyle name="Total 2 4 5 3 11" xfId="55287" xr:uid="{00000000-0005-0000-0000-000014D90000}"/>
    <cellStyle name="Total 2 4 5 3 12" xfId="55288" xr:uid="{00000000-0005-0000-0000-000015D90000}"/>
    <cellStyle name="Total 2 4 5 3 2" xfId="55289" xr:uid="{00000000-0005-0000-0000-000016D90000}"/>
    <cellStyle name="Total 2 4 5 3 2 2" xfId="55290" xr:uid="{00000000-0005-0000-0000-000017D90000}"/>
    <cellStyle name="Total 2 4 5 3 2 3" xfId="55291" xr:uid="{00000000-0005-0000-0000-000018D90000}"/>
    <cellStyle name="Total 2 4 5 3 3" xfId="55292" xr:uid="{00000000-0005-0000-0000-000019D90000}"/>
    <cellStyle name="Total 2 4 5 3 3 2" xfId="55293" xr:uid="{00000000-0005-0000-0000-00001AD90000}"/>
    <cellStyle name="Total 2 4 5 3 3 3" xfId="55294" xr:uid="{00000000-0005-0000-0000-00001BD90000}"/>
    <cellStyle name="Total 2 4 5 3 4" xfId="55295" xr:uid="{00000000-0005-0000-0000-00001CD90000}"/>
    <cellStyle name="Total 2 4 5 3 4 2" xfId="55296" xr:uid="{00000000-0005-0000-0000-00001DD90000}"/>
    <cellStyle name="Total 2 4 5 3 4 3" xfId="55297" xr:uid="{00000000-0005-0000-0000-00001ED90000}"/>
    <cellStyle name="Total 2 4 5 3 5" xfId="55298" xr:uid="{00000000-0005-0000-0000-00001FD90000}"/>
    <cellStyle name="Total 2 4 5 3 5 2" xfId="55299" xr:uid="{00000000-0005-0000-0000-000020D90000}"/>
    <cellStyle name="Total 2 4 5 3 5 3" xfId="55300" xr:uid="{00000000-0005-0000-0000-000021D90000}"/>
    <cellStyle name="Total 2 4 5 3 6" xfId="55301" xr:uid="{00000000-0005-0000-0000-000022D90000}"/>
    <cellStyle name="Total 2 4 5 3 6 2" xfId="55302" xr:uid="{00000000-0005-0000-0000-000023D90000}"/>
    <cellStyle name="Total 2 4 5 3 6 3" xfId="55303" xr:uid="{00000000-0005-0000-0000-000024D90000}"/>
    <cellStyle name="Total 2 4 5 3 7" xfId="55304" xr:uid="{00000000-0005-0000-0000-000025D90000}"/>
    <cellStyle name="Total 2 4 5 3 7 2" xfId="55305" xr:uid="{00000000-0005-0000-0000-000026D90000}"/>
    <cellStyle name="Total 2 4 5 3 7 3" xfId="55306" xr:uid="{00000000-0005-0000-0000-000027D90000}"/>
    <cellStyle name="Total 2 4 5 3 8" xfId="55307" xr:uid="{00000000-0005-0000-0000-000028D90000}"/>
    <cellStyle name="Total 2 4 5 3 8 2" xfId="55308" xr:uid="{00000000-0005-0000-0000-000029D90000}"/>
    <cellStyle name="Total 2 4 5 3 8 3" xfId="55309" xr:uid="{00000000-0005-0000-0000-00002AD90000}"/>
    <cellStyle name="Total 2 4 5 3 9" xfId="55310" xr:uid="{00000000-0005-0000-0000-00002BD90000}"/>
    <cellStyle name="Total 2 4 5 3 9 2" xfId="55311" xr:uid="{00000000-0005-0000-0000-00002CD90000}"/>
    <cellStyle name="Total 2 4 5 3 9 3" xfId="55312" xr:uid="{00000000-0005-0000-0000-00002DD90000}"/>
    <cellStyle name="Total 2 4 5 4" xfId="55313" xr:uid="{00000000-0005-0000-0000-00002ED90000}"/>
    <cellStyle name="Total 2 4 5 4 10" xfId="55314" xr:uid="{00000000-0005-0000-0000-00002FD90000}"/>
    <cellStyle name="Total 2 4 5 4 10 2" xfId="55315" xr:uid="{00000000-0005-0000-0000-000030D90000}"/>
    <cellStyle name="Total 2 4 5 4 10 3" xfId="55316" xr:uid="{00000000-0005-0000-0000-000031D90000}"/>
    <cellStyle name="Total 2 4 5 4 11" xfId="55317" xr:uid="{00000000-0005-0000-0000-000032D90000}"/>
    <cellStyle name="Total 2 4 5 4 12" xfId="55318" xr:uid="{00000000-0005-0000-0000-000033D90000}"/>
    <cellStyle name="Total 2 4 5 4 2" xfId="55319" xr:uid="{00000000-0005-0000-0000-000034D90000}"/>
    <cellStyle name="Total 2 4 5 4 2 2" xfId="55320" xr:uid="{00000000-0005-0000-0000-000035D90000}"/>
    <cellStyle name="Total 2 4 5 4 2 3" xfId="55321" xr:uid="{00000000-0005-0000-0000-000036D90000}"/>
    <cellStyle name="Total 2 4 5 4 3" xfId="55322" xr:uid="{00000000-0005-0000-0000-000037D90000}"/>
    <cellStyle name="Total 2 4 5 4 3 2" xfId="55323" xr:uid="{00000000-0005-0000-0000-000038D90000}"/>
    <cellStyle name="Total 2 4 5 4 3 3" xfId="55324" xr:uid="{00000000-0005-0000-0000-000039D90000}"/>
    <cellStyle name="Total 2 4 5 4 4" xfId="55325" xr:uid="{00000000-0005-0000-0000-00003AD90000}"/>
    <cellStyle name="Total 2 4 5 4 4 2" xfId="55326" xr:uid="{00000000-0005-0000-0000-00003BD90000}"/>
    <cellStyle name="Total 2 4 5 4 4 3" xfId="55327" xr:uid="{00000000-0005-0000-0000-00003CD90000}"/>
    <cellStyle name="Total 2 4 5 4 5" xfId="55328" xr:uid="{00000000-0005-0000-0000-00003DD90000}"/>
    <cellStyle name="Total 2 4 5 4 5 2" xfId="55329" xr:uid="{00000000-0005-0000-0000-00003ED90000}"/>
    <cellStyle name="Total 2 4 5 4 5 3" xfId="55330" xr:uid="{00000000-0005-0000-0000-00003FD90000}"/>
    <cellStyle name="Total 2 4 5 4 6" xfId="55331" xr:uid="{00000000-0005-0000-0000-000040D90000}"/>
    <cellStyle name="Total 2 4 5 4 6 2" xfId="55332" xr:uid="{00000000-0005-0000-0000-000041D90000}"/>
    <cellStyle name="Total 2 4 5 4 6 3" xfId="55333" xr:uid="{00000000-0005-0000-0000-000042D90000}"/>
    <cellStyle name="Total 2 4 5 4 7" xfId="55334" xr:uid="{00000000-0005-0000-0000-000043D90000}"/>
    <cellStyle name="Total 2 4 5 4 7 2" xfId="55335" xr:uid="{00000000-0005-0000-0000-000044D90000}"/>
    <cellStyle name="Total 2 4 5 4 7 3" xfId="55336" xr:uid="{00000000-0005-0000-0000-000045D90000}"/>
    <cellStyle name="Total 2 4 5 4 8" xfId="55337" xr:uid="{00000000-0005-0000-0000-000046D90000}"/>
    <cellStyle name="Total 2 4 5 4 8 2" xfId="55338" xr:uid="{00000000-0005-0000-0000-000047D90000}"/>
    <cellStyle name="Total 2 4 5 4 8 3" xfId="55339" xr:uid="{00000000-0005-0000-0000-000048D90000}"/>
    <cellStyle name="Total 2 4 5 4 9" xfId="55340" xr:uid="{00000000-0005-0000-0000-000049D90000}"/>
    <cellStyle name="Total 2 4 5 4 9 2" xfId="55341" xr:uid="{00000000-0005-0000-0000-00004AD90000}"/>
    <cellStyle name="Total 2 4 5 4 9 3" xfId="55342" xr:uid="{00000000-0005-0000-0000-00004BD90000}"/>
    <cellStyle name="Total 2 4 5 5" xfId="55343" xr:uid="{00000000-0005-0000-0000-00004CD90000}"/>
    <cellStyle name="Total 2 4 5 5 10" xfId="55344" xr:uid="{00000000-0005-0000-0000-00004DD90000}"/>
    <cellStyle name="Total 2 4 5 5 10 2" xfId="55345" xr:uid="{00000000-0005-0000-0000-00004ED90000}"/>
    <cellStyle name="Total 2 4 5 5 10 3" xfId="55346" xr:uid="{00000000-0005-0000-0000-00004FD90000}"/>
    <cellStyle name="Total 2 4 5 5 11" xfId="55347" xr:uid="{00000000-0005-0000-0000-000050D90000}"/>
    <cellStyle name="Total 2 4 5 5 12" xfId="55348" xr:uid="{00000000-0005-0000-0000-000051D90000}"/>
    <cellStyle name="Total 2 4 5 5 2" xfId="55349" xr:uid="{00000000-0005-0000-0000-000052D90000}"/>
    <cellStyle name="Total 2 4 5 5 2 2" xfId="55350" xr:uid="{00000000-0005-0000-0000-000053D90000}"/>
    <cellStyle name="Total 2 4 5 5 2 3" xfId="55351" xr:uid="{00000000-0005-0000-0000-000054D90000}"/>
    <cellStyle name="Total 2 4 5 5 3" xfId="55352" xr:uid="{00000000-0005-0000-0000-000055D90000}"/>
    <cellStyle name="Total 2 4 5 5 3 2" xfId="55353" xr:uid="{00000000-0005-0000-0000-000056D90000}"/>
    <cellStyle name="Total 2 4 5 5 3 3" xfId="55354" xr:uid="{00000000-0005-0000-0000-000057D90000}"/>
    <cellStyle name="Total 2 4 5 5 4" xfId="55355" xr:uid="{00000000-0005-0000-0000-000058D90000}"/>
    <cellStyle name="Total 2 4 5 5 4 2" xfId="55356" xr:uid="{00000000-0005-0000-0000-000059D90000}"/>
    <cellStyle name="Total 2 4 5 5 4 3" xfId="55357" xr:uid="{00000000-0005-0000-0000-00005AD90000}"/>
    <cellStyle name="Total 2 4 5 5 5" xfId="55358" xr:uid="{00000000-0005-0000-0000-00005BD90000}"/>
    <cellStyle name="Total 2 4 5 5 5 2" xfId="55359" xr:uid="{00000000-0005-0000-0000-00005CD90000}"/>
    <cellStyle name="Total 2 4 5 5 5 3" xfId="55360" xr:uid="{00000000-0005-0000-0000-00005DD90000}"/>
    <cellStyle name="Total 2 4 5 5 6" xfId="55361" xr:uid="{00000000-0005-0000-0000-00005ED90000}"/>
    <cellStyle name="Total 2 4 5 5 6 2" xfId="55362" xr:uid="{00000000-0005-0000-0000-00005FD90000}"/>
    <cellStyle name="Total 2 4 5 5 6 3" xfId="55363" xr:uid="{00000000-0005-0000-0000-000060D90000}"/>
    <cellStyle name="Total 2 4 5 5 7" xfId="55364" xr:uid="{00000000-0005-0000-0000-000061D90000}"/>
    <cellStyle name="Total 2 4 5 5 7 2" xfId="55365" xr:uid="{00000000-0005-0000-0000-000062D90000}"/>
    <cellStyle name="Total 2 4 5 5 7 3" xfId="55366" xr:uid="{00000000-0005-0000-0000-000063D90000}"/>
    <cellStyle name="Total 2 4 5 5 8" xfId="55367" xr:uid="{00000000-0005-0000-0000-000064D90000}"/>
    <cellStyle name="Total 2 4 5 5 8 2" xfId="55368" xr:uid="{00000000-0005-0000-0000-000065D90000}"/>
    <cellStyle name="Total 2 4 5 5 8 3" xfId="55369" xr:uid="{00000000-0005-0000-0000-000066D90000}"/>
    <cellStyle name="Total 2 4 5 5 9" xfId="55370" xr:uid="{00000000-0005-0000-0000-000067D90000}"/>
    <cellStyle name="Total 2 4 5 5 9 2" xfId="55371" xr:uid="{00000000-0005-0000-0000-000068D90000}"/>
    <cellStyle name="Total 2 4 5 5 9 3" xfId="55372" xr:uid="{00000000-0005-0000-0000-000069D90000}"/>
    <cellStyle name="Total 2 4 5 6" xfId="55373" xr:uid="{00000000-0005-0000-0000-00006AD90000}"/>
    <cellStyle name="Total 2 4 5 6 2" xfId="55374" xr:uid="{00000000-0005-0000-0000-00006BD90000}"/>
    <cellStyle name="Total 2 4 5 6 2 2" xfId="55375" xr:uid="{00000000-0005-0000-0000-00006CD90000}"/>
    <cellStyle name="Total 2 4 5 6 2 3" xfId="55376" xr:uid="{00000000-0005-0000-0000-00006DD90000}"/>
    <cellStyle name="Total 2 4 5 6 2 4" xfId="55377" xr:uid="{00000000-0005-0000-0000-00006ED90000}"/>
    <cellStyle name="Total 2 4 5 6 3" xfId="55378" xr:uid="{00000000-0005-0000-0000-00006FD90000}"/>
    <cellStyle name="Total 2 4 5 6 4" xfId="55379" xr:uid="{00000000-0005-0000-0000-000070D90000}"/>
    <cellStyle name="Total 2 4 5 7" xfId="55380" xr:uid="{00000000-0005-0000-0000-000071D90000}"/>
    <cellStyle name="Total 2 4 5 7 2" xfId="55381" xr:uid="{00000000-0005-0000-0000-000072D90000}"/>
    <cellStyle name="Total 2 4 5 7 2 2" xfId="55382" xr:uid="{00000000-0005-0000-0000-000073D90000}"/>
    <cellStyle name="Total 2 4 5 7 2 3" xfId="55383" xr:uid="{00000000-0005-0000-0000-000074D90000}"/>
    <cellStyle name="Total 2 4 5 7 2 4" xfId="55384" xr:uid="{00000000-0005-0000-0000-000075D90000}"/>
    <cellStyle name="Total 2 4 5 7 3" xfId="55385" xr:uid="{00000000-0005-0000-0000-000076D90000}"/>
    <cellStyle name="Total 2 4 5 7 4" xfId="55386" xr:uid="{00000000-0005-0000-0000-000077D90000}"/>
    <cellStyle name="Total 2 4 5 8" xfId="55387" xr:uid="{00000000-0005-0000-0000-000078D90000}"/>
    <cellStyle name="Total 2 4 5 8 2" xfId="55388" xr:uid="{00000000-0005-0000-0000-000079D90000}"/>
    <cellStyle name="Total 2 4 5 8 2 2" xfId="55389" xr:uid="{00000000-0005-0000-0000-00007AD90000}"/>
    <cellStyle name="Total 2 4 5 8 2 3" xfId="55390" xr:uid="{00000000-0005-0000-0000-00007BD90000}"/>
    <cellStyle name="Total 2 4 5 8 2 4" xfId="55391" xr:uid="{00000000-0005-0000-0000-00007CD90000}"/>
    <cellStyle name="Total 2 4 5 8 3" xfId="55392" xr:uid="{00000000-0005-0000-0000-00007DD90000}"/>
    <cellStyle name="Total 2 4 5 8 4" xfId="55393" xr:uid="{00000000-0005-0000-0000-00007ED90000}"/>
    <cellStyle name="Total 2 4 5 9" xfId="55394" xr:uid="{00000000-0005-0000-0000-00007FD90000}"/>
    <cellStyle name="Total 2 4 5 9 2" xfId="55395" xr:uid="{00000000-0005-0000-0000-000080D90000}"/>
    <cellStyle name="Total 2 4 5 9 3" xfId="55396" xr:uid="{00000000-0005-0000-0000-000081D90000}"/>
    <cellStyle name="Total 2 4 6" xfId="450" xr:uid="{00000000-0005-0000-0000-000082D90000}"/>
    <cellStyle name="Total 2 4 6 10" xfId="55397" xr:uid="{00000000-0005-0000-0000-000083D90000}"/>
    <cellStyle name="Total 2 4 6 10 2" xfId="55398" xr:uid="{00000000-0005-0000-0000-000084D90000}"/>
    <cellStyle name="Total 2 4 6 10 3" xfId="55399" xr:uid="{00000000-0005-0000-0000-000085D90000}"/>
    <cellStyle name="Total 2 4 6 11" xfId="58424" xr:uid="{00000000-0005-0000-0000-000086D90000}"/>
    <cellStyle name="Total 2 4 6 2" xfId="55400" xr:uid="{00000000-0005-0000-0000-000087D90000}"/>
    <cellStyle name="Total 2 4 6 2 10" xfId="55401" xr:uid="{00000000-0005-0000-0000-000088D90000}"/>
    <cellStyle name="Total 2 4 6 2 10 10" xfId="55402" xr:uid="{00000000-0005-0000-0000-000089D90000}"/>
    <cellStyle name="Total 2 4 6 2 10 11" xfId="55403" xr:uid="{00000000-0005-0000-0000-00008AD90000}"/>
    <cellStyle name="Total 2 4 6 2 10 12" xfId="55404" xr:uid="{00000000-0005-0000-0000-00008BD90000}"/>
    <cellStyle name="Total 2 4 6 2 10 2" xfId="55405" xr:uid="{00000000-0005-0000-0000-00008CD90000}"/>
    <cellStyle name="Total 2 4 6 2 10 2 2" xfId="55406" xr:uid="{00000000-0005-0000-0000-00008DD90000}"/>
    <cellStyle name="Total 2 4 6 2 10 2 3" xfId="55407" xr:uid="{00000000-0005-0000-0000-00008ED90000}"/>
    <cellStyle name="Total 2 4 6 2 10 3" xfId="55408" xr:uid="{00000000-0005-0000-0000-00008FD90000}"/>
    <cellStyle name="Total 2 4 6 2 10 3 2" xfId="55409" xr:uid="{00000000-0005-0000-0000-000090D90000}"/>
    <cellStyle name="Total 2 4 6 2 10 3 3" xfId="55410" xr:uid="{00000000-0005-0000-0000-000091D90000}"/>
    <cellStyle name="Total 2 4 6 2 10 4" xfId="55411" xr:uid="{00000000-0005-0000-0000-000092D90000}"/>
    <cellStyle name="Total 2 4 6 2 10 4 2" xfId="55412" xr:uid="{00000000-0005-0000-0000-000093D90000}"/>
    <cellStyle name="Total 2 4 6 2 10 4 3" xfId="55413" xr:uid="{00000000-0005-0000-0000-000094D90000}"/>
    <cellStyle name="Total 2 4 6 2 10 5" xfId="55414" xr:uid="{00000000-0005-0000-0000-000095D90000}"/>
    <cellStyle name="Total 2 4 6 2 10 5 2" xfId="55415" xr:uid="{00000000-0005-0000-0000-000096D90000}"/>
    <cellStyle name="Total 2 4 6 2 10 5 3" xfId="55416" xr:uid="{00000000-0005-0000-0000-000097D90000}"/>
    <cellStyle name="Total 2 4 6 2 10 6" xfId="55417" xr:uid="{00000000-0005-0000-0000-000098D90000}"/>
    <cellStyle name="Total 2 4 6 2 10 6 2" xfId="55418" xr:uid="{00000000-0005-0000-0000-000099D90000}"/>
    <cellStyle name="Total 2 4 6 2 10 6 3" xfId="55419" xr:uid="{00000000-0005-0000-0000-00009AD90000}"/>
    <cellStyle name="Total 2 4 6 2 10 7" xfId="55420" xr:uid="{00000000-0005-0000-0000-00009BD90000}"/>
    <cellStyle name="Total 2 4 6 2 10 7 2" xfId="55421" xr:uid="{00000000-0005-0000-0000-00009CD90000}"/>
    <cellStyle name="Total 2 4 6 2 10 7 3" xfId="55422" xr:uid="{00000000-0005-0000-0000-00009DD90000}"/>
    <cellStyle name="Total 2 4 6 2 10 8" xfId="55423" xr:uid="{00000000-0005-0000-0000-00009ED90000}"/>
    <cellStyle name="Total 2 4 6 2 10 8 2" xfId="55424" xr:uid="{00000000-0005-0000-0000-00009FD90000}"/>
    <cellStyle name="Total 2 4 6 2 10 8 3" xfId="55425" xr:uid="{00000000-0005-0000-0000-0000A0D90000}"/>
    <cellStyle name="Total 2 4 6 2 10 9" xfId="55426" xr:uid="{00000000-0005-0000-0000-0000A1D90000}"/>
    <cellStyle name="Total 2 4 6 2 10 9 2" xfId="55427" xr:uid="{00000000-0005-0000-0000-0000A2D90000}"/>
    <cellStyle name="Total 2 4 6 2 10 9 3" xfId="55428" xr:uid="{00000000-0005-0000-0000-0000A3D90000}"/>
    <cellStyle name="Total 2 4 6 2 11" xfId="55429" xr:uid="{00000000-0005-0000-0000-0000A4D90000}"/>
    <cellStyle name="Total 2 4 6 2 11 2" xfId="55430" xr:uid="{00000000-0005-0000-0000-0000A5D90000}"/>
    <cellStyle name="Total 2 4 6 2 11 3" xfId="55431" xr:uid="{00000000-0005-0000-0000-0000A6D90000}"/>
    <cellStyle name="Total 2 4 6 2 12" xfId="55432" xr:uid="{00000000-0005-0000-0000-0000A7D90000}"/>
    <cellStyle name="Total 2 4 6 2 12 2" xfId="55433" xr:uid="{00000000-0005-0000-0000-0000A8D90000}"/>
    <cellStyle name="Total 2 4 6 2 12 3" xfId="55434" xr:uid="{00000000-0005-0000-0000-0000A9D90000}"/>
    <cellStyle name="Total 2 4 6 2 13" xfId="55435" xr:uid="{00000000-0005-0000-0000-0000AAD90000}"/>
    <cellStyle name="Total 2 4 6 2 13 2" xfId="55436" xr:uid="{00000000-0005-0000-0000-0000ABD90000}"/>
    <cellStyle name="Total 2 4 6 2 13 3" xfId="55437" xr:uid="{00000000-0005-0000-0000-0000ACD90000}"/>
    <cellStyle name="Total 2 4 6 2 14" xfId="55438" xr:uid="{00000000-0005-0000-0000-0000ADD90000}"/>
    <cellStyle name="Total 2 4 6 2 14 2" xfId="55439" xr:uid="{00000000-0005-0000-0000-0000AED90000}"/>
    <cellStyle name="Total 2 4 6 2 14 3" xfId="55440" xr:uid="{00000000-0005-0000-0000-0000AFD90000}"/>
    <cellStyle name="Total 2 4 6 2 15" xfId="55441" xr:uid="{00000000-0005-0000-0000-0000B0D90000}"/>
    <cellStyle name="Total 2 4 6 2 15 2" xfId="55442" xr:uid="{00000000-0005-0000-0000-0000B1D90000}"/>
    <cellStyle name="Total 2 4 6 2 15 3" xfId="55443" xr:uid="{00000000-0005-0000-0000-0000B2D90000}"/>
    <cellStyle name="Total 2 4 6 2 16" xfId="55444" xr:uid="{00000000-0005-0000-0000-0000B3D90000}"/>
    <cellStyle name="Total 2 4 6 2 16 2" xfId="55445" xr:uid="{00000000-0005-0000-0000-0000B4D90000}"/>
    <cellStyle name="Total 2 4 6 2 16 3" xfId="55446" xr:uid="{00000000-0005-0000-0000-0000B5D90000}"/>
    <cellStyle name="Total 2 4 6 2 17" xfId="55447" xr:uid="{00000000-0005-0000-0000-0000B6D90000}"/>
    <cellStyle name="Total 2 4 6 2 17 2" xfId="55448" xr:uid="{00000000-0005-0000-0000-0000B7D90000}"/>
    <cellStyle name="Total 2 4 6 2 17 3" xfId="55449" xr:uid="{00000000-0005-0000-0000-0000B8D90000}"/>
    <cellStyle name="Total 2 4 6 2 18" xfId="55450" xr:uid="{00000000-0005-0000-0000-0000B9D90000}"/>
    <cellStyle name="Total 2 4 6 2 18 2" xfId="55451" xr:uid="{00000000-0005-0000-0000-0000BAD90000}"/>
    <cellStyle name="Total 2 4 6 2 18 3" xfId="55452" xr:uid="{00000000-0005-0000-0000-0000BBD90000}"/>
    <cellStyle name="Total 2 4 6 2 19" xfId="55453" xr:uid="{00000000-0005-0000-0000-0000BCD90000}"/>
    <cellStyle name="Total 2 4 6 2 19 2" xfId="55454" xr:uid="{00000000-0005-0000-0000-0000BDD90000}"/>
    <cellStyle name="Total 2 4 6 2 19 3" xfId="55455" xr:uid="{00000000-0005-0000-0000-0000BED90000}"/>
    <cellStyle name="Total 2 4 6 2 2" xfId="55456" xr:uid="{00000000-0005-0000-0000-0000BFD90000}"/>
    <cellStyle name="Total 2 4 6 2 2 10" xfId="55457" xr:uid="{00000000-0005-0000-0000-0000C0D90000}"/>
    <cellStyle name="Total 2 4 6 2 2 11" xfId="55458" xr:uid="{00000000-0005-0000-0000-0000C1D90000}"/>
    <cellStyle name="Total 2 4 6 2 2 12" xfId="55459" xr:uid="{00000000-0005-0000-0000-0000C2D90000}"/>
    <cellStyle name="Total 2 4 6 2 2 2" xfId="55460" xr:uid="{00000000-0005-0000-0000-0000C3D90000}"/>
    <cellStyle name="Total 2 4 6 2 2 2 2" xfId="55461" xr:uid="{00000000-0005-0000-0000-0000C4D90000}"/>
    <cellStyle name="Total 2 4 6 2 2 2 3" xfId="55462" xr:uid="{00000000-0005-0000-0000-0000C5D90000}"/>
    <cellStyle name="Total 2 4 6 2 2 3" xfId="55463" xr:uid="{00000000-0005-0000-0000-0000C6D90000}"/>
    <cellStyle name="Total 2 4 6 2 2 3 2" xfId="55464" xr:uid="{00000000-0005-0000-0000-0000C7D90000}"/>
    <cellStyle name="Total 2 4 6 2 2 3 3" xfId="55465" xr:uid="{00000000-0005-0000-0000-0000C8D90000}"/>
    <cellStyle name="Total 2 4 6 2 2 4" xfId="55466" xr:uid="{00000000-0005-0000-0000-0000C9D90000}"/>
    <cellStyle name="Total 2 4 6 2 2 4 2" xfId="55467" xr:uid="{00000000-0005-0000-0000-0000CAD90000}"/>
    <cellStyle name="Total 2 4 6 2 2 4 3" xfId="55468" xr:uid="{00000000-0005-0000-0000-0000CBD90000}"/>
    <cellStyle name="Total 2 4 6 2 2 5" xfId="55469" xr:uid="{00000000-0005-0000-0000-0000CCD90000}"/>
    <cellStyle name="Total 2 4 6 2 2 5 2" xfId="55470" xr:uid="{00000000-0005-0000-0000-0000CDD90000}"/>
    <cellStyle name="Total 2 4 6 2 2 5 3" xfId="55471" xr:uid="{00000000-0005-0000-0000-0000CED90000}"/>
    <cellStyle name="Total 2 4 6 2 2 6" xfId="55472" xr:uid="{00000000-0005-0000-0000-0000CFD90000}"/>
    <cellStyle name="Total 2 4 6 2 2 6 2" xfId="55473" xr:uid="{00000000-0005-0000-0000-0000D0D90000}"/>
    <cellStyle name="Total 2 4 6 2 2 6 3" xfId="55474" xr:uid="{00000000-0005-0000-0000-0000D1D90000}"/>
    <cellStyle name="Total 2 4 6 2 2 7" xfId="55475" xr:uid="{00000000-0005-0000-0000-0000D2D90000}"/>
    <cellStyle name="Total 2 4 6 2 2 7 2" xfId="55476" xr:uid="{00000000-0005-0000-0000-0000D3D90000}"/>
    <cellStyle name="Total 2 4 6 2 2 7 3" xfId="55477" xr:uid="{00000000-0005-0000-0000-0000D4D90000}"/>
    <cellStyle name="Total 2 4 6 2 2 8" xfId="55478" xr:uid="{00000000-0005-0000-0000-0000D5D90000}"/>
    <cellStyle name="Total 2 4 6 2 2 8 2" xfId="55479" xr:uid="{00000000-0005-0000-0000-0000D6D90000}"/>
    <cellStyle name="Total 2 4 6 2 2 8 3" xfId="55480" xr:uid="{00000000-0005-0000-0000-0000D7D90000}"/>
    <cellStyle name="Total 2 4 6 2 2 9" xfId="55481" xr:uid="{00000000-0005-0000-0000-0000D8D90000}"/>
    <cellStyle name="Total 2 4 6 2 2 9 2" xfId="55482" xr:uid="{00000000-0005-0000-0000-0000D9D90000}"/>
    <cellStyle name="Total 2 4 6 2 2 9 3" xfId="55483" xr:uid="{00000000-0005-0000-0000-0000DAD90000}"/>
    <cellStyle name="Total 2 4 6 2 20" xfId="55484" xr:uid="{00000000-0005-0000-0000-0000DBD90000}"/>
    <cellStyle name="Total 2 4 6 2 21" xfId="55485" xr:uid="{00000000-0005-0000-0000-0000DCD90000}"/>
    <cellStyle name="Total 2 4 6 2 3" xfId="55486" xr:uid="{00000000-0005-0000-0000-0000DDD90000}"/>
    <cellStyle name="Total 2 4 6 2 3 10" xfId="55487" xr:uid="{00000000-0005-0000-0000-0000DED90000}"/>
    <cellStyle name="Total 2 4 6 2 3 11" xfId="55488" xr:uid="{00000000-0005-0000-0000-0000DFD90000}"/>
    <cellStyle name="Total 2 4 6 2 3 12" xfId="55489" xr:uid="{00000000-0005-0000-0000-0000E0D90000}"/>
    <cellStyle name="Total 2 4 6 2 3 2" xfId="55490" xr:uid="{00000000-0005-0000-0000-0000E1D90000}"/>
    <cellStyle name="Total 2 4 6 2 3 2 2" xfId="55491" xr:uid="{00000000-0005-0000-0000-0000E2D90000}"/>
    <cellStyle name="Total 2 4 6 2 3 2 3" xfId="55492" xr:uid="{00000000-0005-0000-0000-0000E3D90000}"/>
    <cellStyle name="Total 2 4 6 2 3 3" xfId="55493" xr:uid="{00000000-0005-0000-0000-0000E4D90000}"/>
    <cellStyle name="Total 2 4 6 2 3 3 2" xfId="55494" xr:uid="{00000000-0005-0000-0000-0000E5D90000}"/>
    <cellStyle name="Total 2 4 6 2 3 3 3" xfId="55495" xr:uid="{00000000-0005-0000-0000-0000E6D90000}"/>
    <cellStyle name="Total 2 4 6 2 3 4" xfId="55496" xr:uid="{00000000-0005-0000-0000-0000E7D90000}"/>
    <cellStyle name="Total 2 4 6 2 3 4 2" xfId="55497" xr:uid="{00000000-0005-0000-0000-0000E8D90000}"/>
    <cellStyle name="Total 2 4 6 2 3 4 3" xfId="55498" xr:uid="{00000000-0005-0000-0000-0000E9D90000}"/>
    <cellStyle name="Total 2 4 6 2 3 5" xfId="55499" xr:uid="{00000000-0005-0000-0000-0000EAD90000}"/>
    <cellStyle name="Total 2 4 6 2 3 5 2" xfId="55500" xr:uid="{00000000-0005-0000-0000-0000EBD90000}"/>
    <cellStyle name="Total 2 4 6 2 3 5 3" xfId="55501" xr:uid="{00000000-0005-0000-0000-0000ECD90000}"/>
    <cellStyle name="Total 2 4 6 2 3 6" xfId="55502" xr:uid="{00000000-0005-0000-0000-0000EDD90000}"/>
    <cellStyle name="Total 2 4 6 2 3 6 2" xfId="55503" xr:uid="{00000000-0005-0000-0000-0000EED90000}"/>
    <cellStyle name="Total 2 4 6 2 3 6 3" xfId="55504" xr:uid="{00000000-0005-0000-0000-0000EFD90000}"/>
    <cellStyle name="Total 2 4 6 2 3 7" xfId="55505" xr:uid="{00000000-0005-0000-0000-0000F0D90000}"/>
    <cellStyle name="Total 2 4 6 2 3 7 2" xfId="55506" xr:uid="{00000000-0005-0000-0000-0000F1D90000}"/>
    <cellStyle name="Total 2 4 6 2 3 7 3" xfId="55507" xr:uid="{00000000-0005-0000-0000-0000F2D90000}"/>
    <cellStyle name="Total 2 4 6 2 3 8" xfId="55508" xr:uid="{00000000-0005-0000-0000-0000F3D90000}"/>
    <cellStyle name="Total 2 4 6 2 3 8 2" xfId="55509" xr:uid="{00000000-0005-0000-0000-0000F4D90000}"/>
    <cellStyle name="Total 2 4 6 2 3 8 3" xfId="55510" xr:uid="{00000000-0005-0000-0000-0000F5D90000}"/>
    <cellStyle name="Total 2 4 6 2 3 9" xfId="55511" xr:uid="{00000000-0005-0000-0000-0000F6D90000}"/>
    <cellStyle name="Total 2 4 6 2 3 9 2" xfId="55512" xr:uid="{00000000-0005-0000-0000-0000F7D90000}"/>
    <cellStyle name="Total 2 4 6 2 3 9 3" xfId="55513" xr:uid="{00000000-0005-0000-0000-0000F8D90000}"/>
    <cellStyle name="Total 2 4 6 2 4" xfId="55514" xr:uid="{00000000-0005-0000-0000-0000F9D90000}"/>
    <cellStyle name="Total 2 4 6 2 4 10" xfId="55515" xr:uid="{00000000-0005-0000-0000-0000FAD90000}"/>
    <cellStyle name="Total 2 4 6 2 4 11" xfId="55516" xr:uid="{00000000-0005-0000-0000-0000FBD90000}"/>
    <cellStyle name="Total 2 4 6 2 4 12" xfId="55517" xr:uid="{00000000-0005-0000-0000-0000FCD90000}"/>
    <cellStyle name="Total 2 4 6 2 4 2" xfId="55518" xr:uid="{00000000-0005-0000-0000-0000FDD90000}"/>
    <cellStyle name="Total 2 4 6 2 4 2 2" xfId="55519" xr:uid="{00000000-0005-0000-0000-0000FED90000}"/>
    <cellStyle name="Total 2 4 6 2 4 2 3" xfId="55520" xr:uid="{00000000-0005-0000-0000-0000FFD90000}"/>
    <cellStyle name="Total 2 4 6 2 4 3" xfId="55521" xr:uid="{00000000-0005-0000-0000-000000DA0000}"/>
    <cellStyle name="Total 2 4 6 2 4 3 2" xfId="55522" xr:uid="{00000000-0005-0000-0000-000001DA0000}"/>
    <cellStyle name="Total 2 4 6 2 4 3 3" xfId="55523" xr:uid="{00000000-0005-0000-0000-000002DA0000}"/>
    <cellStyle name="Total 2 4 6 2 4 4" xfId="55524" xr:uid="{00000000-0005-0000-0000-000003DA0000}"/>
    <cellStyle name="Total 2 4 6 2 4 4 2" xfId="55525" xr:uid="{00000000-0005-0000-0000-000004DA0000}"/>
    <cellStyle name="Total 2 4 6 2 4 4 3" xfId="55526" xr:uid="{00000000-0005-0000-0000-000005DA0000}"/>
    <cellStyle name="Total 2 4 6 2 4 5" xfId="55527" xr:uid="{00000000-0005-0000-0000-000006DA0000}"/>
    <cellStyle name="Total 2 4 6 2 4 5 2" xfId="55528" xr:uid="{00000000-0005-0000-0000-000007DA0000}"/>
    <cellStyle name="Total 2 4 6 2 4 5 3" xfId="55529" xr:uid="{00000000-0005-0000-0000-000008DA0000}"/>
    <cellStyle name="Total 2 4 6 2 4 6" xfId="55530" xr:uid="{00000000-0005-0000-0000-000009DA0000}"/>
    <cellStyle name="Total 2 4 6 2 4 6 2" xfId="55531" xr:uid="{00000000-0005-0000-0000-00000ADA0000}"/>
    <cellStyle name="Total 2 4 6 2 4 6 3" xfId="55532" xr:uid="{00000000-0005-0000-0000-00000BDA0000}"/>
    <cellStyle name="Total 2 4 6 2 4 7" xfId="55533" xr:uid="{00000000-0005-0000-0000-00000CDA0000}"/>
    <cellStyle name="Total 2 4 6 2 4 7 2" xfId="55534" xr:uid="{00000000-0005-0000-0000-00000DDA0000}"/>
    <cellStyle name="Total 2 4 6 2 4 7 3" xfId="55535" xr:uid="{00000000-0005-0000-0000-00000EDA0000}"/>
    <cellStyle name="Total 2 4 6 2 4 8" xfId="55536" xr:uid="{00000000-0005-0000-0000-00000FDA0000}"/>
    <cellStyle name="Total 2 4 6 2 4 8 2" xfId="55537" xr:uid="{00000000-0005-0000-0000-000010DA0000}"/>
    <cellStyle name="Total 2 4 6 2 4 8 3" xfId="55538" xr:uid="{00000000-0005-0000-0000-000011DA0000}"/>
    <cellStyle name="Total 2 4 6 2 4 9" xfId="55539" xr:uid="{00000000-0005-0000-0000-000012DA0000}"/>
    <cellStyle name="Total 2 4 6 2 4 9 2" xfId="55540" xr:uid="{00000000-0005-0000-0000-000013DA0000}"/>
    <cellStyle name="Total 2 4 6 2 4 9 3" xfId="55541" xr:uid="{00000000-0005-0000-0000-000014DA0000}"/>
    <cellStyle name="Total 2 4 6 2 5" xfId="55542" xr:uid="{00000000-0005-0000-0000-000015DA0000}"/>
    <cellStyle name="Total 2 4 6 2 5 10" xfId="55543" xr:uid="{00000000-0005-0000-0000-000016DA0000}"/>
    <cellStyle name="Total 2 4 6 2 5 11" xfId="55544" xr:uid="{00000000-0005-0000-0000-000017DA0000}"/>
    <cellStyle name="Total 2 4 6 2 5 12" xfId="55545" xr:uid="{00000000-0005-0000-0000-000018DA0000}"/>
    <cellStyle name="Total 2 4 6 2 5 2" xfId="55546" xr:uid="{00000000-0005-0000-0000-000019DA0000}"/>
    <cellStyle name="Total 2 4 6 2 5 2 2" xfId="55547" xr:uid="{00000000-0005-0000-0000-00001ADA0000}"/>
    <cellStyle name="Total 2 4 6 2 5 2 3" xfId="55548" xr:uid="{00000000-0005-0000-0000-00001BDA0000}"/>
    <cellStyle name="Total 2 4 6 2 5 3" xfId="55549" xr:uid="{00000000-0005-0000-0000-00001CDA0000}"/>
    <cellStyle name="Total 2 4 6 2 5 3 2" xfId="55550" xr:uid="{00000000-0005-0000-0000-00001DDA0000}"/>
    <cellStyle name="Total 2 4 6 2 5 3 3" xfId="55551" xr:uid="{00000000-0005-0000-0000-00001EDA0000}"/>
    <cellStyle name="Total 2 4 6 2 5 4" xfId="55552" xr:uid="{00000000-0005-0000-0000-00001FDA0000}"/>
    <cellStyle name="Total 2 4 6 2 5 4 2" xfId="55553" xr:uid="{00000000-0005-0000-0000-000020DA0000}"/>
    <cellStyle name="Total 2 4 6 2 5 4 3" xfId="55554" xr:uid="{00000000-0005-0000-0000-000021DA0000}"/>
    <cellStyle name="Total 2 4 6 2 5 5" xfId="55555" xr:uid="{00000000-0005-0000-0000-000022DA0000}"/>
    <cellStyle name="Total 2 4 6 2 5 5 2" xfId="55556" xr:uid="{00000000-0005-0000-0000-000023DA0000}"/>
    <cellStyle name="Total 2 4 6 2 5 5 3" xfId="55557" xr:uid="{00000000-0005-0000-0000-000024DA0000}"/>
    <cellStyle name="Total 2 4 6 2 5 6" xfId="55558" xr:uid="{00000000-0005-0000-0000-000025DA0000}"/>
    <cellStyle name="Total 2 4 6 2 5 6 2" xfId="55559" xr:uid="{00000000-0005-0000-0000-000026DA0000}"/>
    <cellStyle name="Total 2 4 6 2 5 6 3" xfId="55560" xr:uid="{00000000-0005-0000-0000-000027DA0000}"/>
    <cellStyle name="Total 2 4 6 2 5 7" xfId="55561" xr:uid="{00000000-0005-0000-0000-000028DA0000}"/>
    <cellStyle name="Total 2 4 6 2 5 7 2" xfId="55562" xr:uid="{00000000-0005-0000-0000-000029DA0000}"/>
    <cellStyle name="Total 2 4 6 2 5 7 3" xfId="55563" xr:uid="{00000000-0005-0000-0000-00002ADA0000}"/>
    <cellStyle name="Total 2 4 6 2 5 8" xfId="55564" xr:uid="{00000000-0005-0000-0000-00002BDA0000}"/>
    <cellStyle name="Total 2 4 6 2 5 8 2" xfId="55565" xr:uid="{00000000-0005-0000-0000-00002CDA0000}"/>
    <cellStyle name="Total 2 4 6 2 5 8 3" xfId="55566" xr:uid="{00000000-0005-0000-0000-00002DDA0000}"/>
    <cellStyle name="Total 2 4 6 2 5 9" xfId="55567" xr:uid="{00000000-0005-0000-0000-00002EDA0000}"/>
    <cellStyle name="Total 2 4 6 2 5 9 2" xfId="55568" xr:uid="{00000000-0005-0000-0000-00002FDA0000}"/>
    <cellStyle name="Total 2 4 6 2 5 9 3" xfId="55569" xr:uid="{00000000-0005-0000-0000-000030DA0000}"/>
    <cellStyle name="Total 2 4 6 2 6" xfId="55570" xr:uid="{00000000-0005-0000-0000-000031DA0000}"/>
    <cellStyle name="Total 2 4 6 2 6 10" xfId="55571" xr:uid="{00000000-0005-0000-0000-000032DA0000}"/>
    <cellStyle name="Total 2 4 6 2 6 11" xfId="55572" xr:uid="{00000000-0005-0000-0000-000033DA0000}"/>
    <cellStyle name="Total 2 4 6 2 6 12" xfId="55573" xr:uid="{00000000-0005-0000-0000-000034DA0000}"/>
    <cellStyle name="Total 2 4 6 2 6 2" xfId="55574" xr:uid="{00000000-0005-0000-0000-000035DA0000}"/>
    <cellStyle name="Total 2 4 6 2 6 2 2" xfId="55575" xr:uid="{00000000-0005-0000-0000-000036DA0000}"/>
    <cellStyle name="Total 2 4 6 2 6 2 3" xfId="55576" xr:uid="{00000000-0005-0000-0000-000037DA0000}"/>
    <cellStyle name="Total 2 4 6 2 6 3" xfId="55577" xr:uid="{00000000-0005-0000-0000-000038DA0000}"/>
    <cellStyle name="Total 2 4 6 2 6 3 2" xfId="55578" xr:uid="{00000000-0005-0000-0000-000039DA0000}"/>
    <cellStyle name="Total 2 4 6 2 6 3 3" xfId="55579" xr:uid="{00000000-0005-0000-0000-00003ADA0000}"/>
    <cellStyle name="Total 2 4 6 2 6 4" xfId="55580" xr:uid="{00000000-0005-0000-0000-00003BDA0000}"/>
    <cellStyle name="Total 2 4 6 2 6 4 2" xfId="55581" xr:uid="{00000000-0005-0000-0000-00003CDA0000}"/>
    <cellStyle name="Total 2 4 6 2 6 4 3" xfId="55582" xr:uid="{00000000-0005-0000-0000-00003DDA0000}"/>
    <cellStyle name="Total 2 4 6 2 6 5" xfId="55583" xr:uid="{00000000-0005-0000-0000-00003EDA0000}"/>
    <cellStyle name="Total 2 4 6 2 6 5 2" xfId="55584" xr:uid="{00000000-0005-0000-0000-00003FDA0000}"/>
    <cellStyle name="Total 2 4 6 2 6 5 3" xfId="55585" xr:uid="{00000000-0005-0000-0000-000040DA0000}"/>
    <cellStyle name="Total 2 4 6 2 6 6" xfId="55586" xr:uid="{00000000-0005-0000-0000-000041DA0000}"/>
    <cellStyle name="Total 2 4 6 2 6 6 2" xfId="55587" xr:uid="{00000000-0005-0000-0000-000042DA0000}"/>
    <cellStyle name="Total 2 4 6 2 6 6 3" xfId="55588" xr:uid="{00000000-0005-0000-0000-000043DA0000}"/>
    <cellStyle name="Total 2 4 6 2 6 7" xfId="55589" xr:uid="{00000000-0005-0000-0000-000044DA0000}"/>
    <cellStyle name="Total 2 4 6 2 6 7 2" xfId="55590" xr:uid="{00000000-0005-0000-0000-000045DA0000}"/>
    <cellStyle name="Total 2 4 6 2 6 7 3" xfId="55591" xr:uid="{00000000-0005-0000-0000-000046DA0000}"/>
    <cellStyle name="Total 2 4 6 2 6 8" xfId="55592" xr:uid="{00000000-0005-0000-0000-000047DA0000}"/>
    <cellStyle name="Total 2 4 6 2 6 8 2" xfId="55593" xr:uid="{00000000-0005-0000-0000-000048DA0000}"/>
    <cellStyle name="Total 2 4 6 2 6 8 3" xfId="55594" xr:uid="{00000000-0005-0000-0000-000049DA0000}"/>
    <cellStyle name="Total 2 4 6 2 6 9" xfId="55595" xr:uid="{00000000-0005-0000-0000-00004ADA0000}"/>
    <cellStyle name="Total 2 4 6 2 6 9 2" xfId="55596" xr:uid="{00000000-0005-0000-0000-00004BDA0000}"/>
    <cellStyle name="Total 2 4 6 2 6 9 3" xfId="55597" xr:uid="{00000000-0005-0000-0000-00004CDA0000}"/>
    <cellStyle name="Total 2 4 6 2 7" xfId="55598" xr:uid="{00000000-0005-0000-0000-00004DDA0000}"/>
    <cellStyle name="Total 2 4 6 2 7 10" xfId="55599" xr:uid="{00000000-0005-0000-0000-00004EDA0000}"/>
    <cellStyle name="Total 2 4 6 2 7 11" xfId="55600" xr:uid="{00000000-0005-0000-0000-00004FDA0000}"/>
    <cellStyle name="Total 2 4 6 2 7 12" xfId="55601" xr:uid="{00000000-0005-0000-0000-000050DA0000}"/>
    <cellStyle name="Total 2 4 6 2 7 2" xfId="55602" xr:uid="{00000000-0005-0000-0000-000051DA0000}"/>
    <cellStyle name="Total 2 4 6 2 7 2 2" xfId="55603" xr:uid="{00000000-0005-0000-0000-000052DA0000}"/>
    <cellStyle name="Total 2 4 6 2 7 2 3" xfId="55604" xr:uid="{00000000-0005-0000-0000-000053DA0000}"/>
    <cellStyle name="Total 2 4 6 2 7 3" xfId="55605" xr:uid="{00000000-0005-0000-0000-000054DA0000}"/>
    <cellStyle name="Total 2 4 6 2 7 3 2" xfId="55606" xr:uid="{00000000-0005-0000-0000-000055DA0000}"/>
    <cellStyle name="Total 2 4 6 2 7 3 3" xfId="55607" xr:uid="{00000000-0005-0000-0000-000056DA0000}"/>
    <cellStyle name="Total 2 4 6 2 7 4" xfId="55608" xr:uid="{00000000-0005-0000-0000-000057DA0000}"/>
    <cellStyle name="Total 2 4 6 2 7 4 2" xfId="55609" xr:uid="{00000000-0005-0000-0000-000058DA0000}"/>
    <cellStyle name="Total 2 4 6 2 7 4 3" xfId="55610" xr:uid="{00000000-0005-0000-0000-000059DA0000}"/>
    <cellStyle name="Total 2 4 6 2 7 5" xfId="55611" xr:uid="{00000000-0005-0000-0000-00005ADA0000}"/>
    <cellStyle name="Total 2 4 6 2 7 5 2" xfId="55612" xr:uid="{00000000-0005-0000-0000-00005BDA0000}"/>
    <cellStyle name="Total 2 4 6 2 7 5 3" xfId="55613" xr:uid="{00000000-0005-0000-0000-00005CDA0000}"/>
    <cellStyle name="Total 2 4 6 2 7 6" xfId="55614" xr:uid="{00000000-0005-0000-0000-00005DDA0000}"/>
    <cellStyle name="Total 2 4 6 2 7 6 2" xfId="55615" xr:uid="{00000000-0005-0000-0000-00005EDA0000}"/>
    <cellStyle name="Total 2 4 6 2 7 6 3" xfId="55616" xr:uid="{00000000-0005-0000-0000-00005FDA0000}"/>
    <cellStyle name="Total 2 4 6 2 7 7" xfId="55617" xr:uid="{00000000-0005-0000-0000-000060DA0000}"/>
    <cellStyle name="Total 2 4 6 2 7 7 2" xfId="55618" xr:uid="{00000000-0005-0000-0000-000061DA0000}"/>
    <cellStyle name="Total 2 4 6 2 7 7 3" xfId="55619" xr:uid="{00000000-0005-0000-0000-000062DA0000}"/>
    <cellStyle name="Total 2 4 6 2 7 8" xfId="55620" xr:uid="{00000000-0005-0000-0000-000063DA0000}"/>
    <cellStyle name="Total 2 4 6 2 7 8 2" xfId="55621" xr:uid="{00000000-0005-0000-0000-000064DA0000}"/>
    <cellStyle name="Total 2 4 6 2 7 8 3" xfId="55622" xr:uid="{00000000-0005-0000-0000-000065DA0000}"/>
    <cellStyle name="Total 2 4 6 2 7 9" xfId="55623" xr:uid="{00000000-0005-0000-0000-000066DA0000}"/>
    <cellStyle name="Total 2 4 6 2 7 9 2" xfId="55624" xr:uid="{00000000-0005-0000-0000-000067DA0000}"/>
    <cellStyle name="Total 2 4 6 2 7 9 3" xfId="55625" xr:uid="{00000000-0005-0000-0000-000068DA0000}"/>
    <cellStyle name="Total 2 4 6 2 8" xfId="55626" xr:uid="{00000000-0005-0000-0000-000069DA0000}"/>
    <cellStyle name="Total 2 4 6 2 8 10" xfId="55627" xr:uid="{00000000-0005-0000-0000-00006ADA0000}"/>
    <cellStyle name="Total 2 4 6 2 8 11" xfId="55628" xr:uid="{00000000-0005-0000-0000-00006BDA0000}"/>
    <cellStyle name="Total 2 4 6 2 8 12" xfId="55629" xr:uid="{00000000-0005-0000-0000-00006CDA0000}"/>
    <cellStyle name="Total 2 4 6 2 8 2" xfId="55630" xr:uid="{00000000-0005-0000-0000-00006DDA0000}"/>
    <cellStyle name="Total 2 4 6 2 8 2 2" xfId="55631" xr:uid="{00000000-0005-0000-0000-00006EDA0000}"/>
    <cellStyle name="Total 2 4 6 2 8 2 3" xfId="55632" xr:uid="{00000000-0005-0000-0000-00006FDA0000}"/>
    <cellStyle name="Total 2 4 6 2 8 3" xfId="55633" xr:uid="{00000000-0005-0000-0000-000070DA0000}"/>
    <cellStyle name="Total 2 4 6 2 8 3 2" xfId="55634" xr:uid="{00000000-0005-0000-0000-000071DA0000}"/>
    <cellStyle name="Total 2 4 6 2 8 3 3" xfId="55635" xr:uid="{00000000-0005-0000-0000-000072DA0000}"/>
    <cellStyle name="Total 2 4 6 2 8 4" xfId="55636" xr:uid="{00000000-0005-0000-0000-000073DA0000}"/>
    <cellStyle name="Total 2 4 6 2 8 4 2" xfId="55637" xr:uid="{00000000-0005-0000-0000-000074DA0000}"/>
    <cellStyle name="Total 2 4 6 2 8 4 3" xfId="55638" xr:uid="{00000000-0005-0000-0000-000075DA0000}"/>
    <cellStyle name="Total 2 4 6 2 8 5" xfId="55639" xr:uid="{00000000-0005-0000-0000-000076DA0000}"/>
    <cellStyle name="Total 2 4 6 2 8 5 2" xfId="55640" xr:uid="{00000000-0005-0000-0000-000077DA0000}"/>
    <cellStyle name="Total 2 4 6 2 8 5 3" xfId="55641" xr:uid="{00000000-0005-0000-0000-000078DA0000}"/>
    <cellStyle name="Total 2 4 6 2 8 6" xfId="55642" xr:uid="{00000000-0005-0000-0000-000079DA0000}"/>
    <cellStyle name="Total 2 4 6 2 8 6 2" xfId="55643" xr:uid="{00000000-0005-0000-0000-00007ADA0000}"/>
    <cellStyle name="Total 2 4 6 2 8 6 3" xfId="55644" xr:uid="{00000000-0005-0000-0000-00007BDA0000}"/>
    <cellStyle name="Total 2 4 6 2 8 7" xfId="55645" xr:uid="{00000000-0005-0000-0000-00007CDA0000}"/>
    <cellStyle name="Total 2 4 6 2 8 7 2" xfId="55646" xr:uid="{00000000-0005-0000-0000-00007DDA0000}"/>
    <cellStyle name="Total 2 4 6 2 8 7 3" xfId="55647" xr:uid="{00000000-0005-0000-0000-00007EDA0000}"/>
    <cellStyle name="Total 2 4 6 2 8 8" xfId="55648" xr:uid="{00000000-0005-0000-0000-00007FDA0000}"/>
    <cellStyle name="Total 2 4 6 2 8 8 2" xfId="55649" xr:uid="{00000000-0005-0000-0000-000080DA0000}"/>
    <cellStyle name="Total 2 4 6 2 8 8 3" xfId="55650" xr:uid="{00000000-0005-0000-0000-000081DA0000}"/>
    <cellStyle name="Total 2 4 6 2 8 9" xfId="55651" xr:uid="{00000000-0005-0000-0000-000082DA0000}"/>
    <cellStyle name="Total 2 4 6 2 8 9 2" xfId="55652" xr:uid="{00000000-0005-0000-0000-000083DA0000}"/>
    <cellStyle name="Total 2 4 6 2 8 9 3" xfId="55653" xr:uid="{00000000-0005-0000-0000-000084DA0000}"/>
    <cellStyle name="Total 2 4 6 2 9" xfId="55654" xr:uid="{00000000-0005-0000-0000-000085DA0000}"/>
    <cellStyle name="Total 2 4 6 2 9 10" xfId="55655" xr:uid="{00000000-0005-0000-0000-000086DA0000}"/>
    <cellStyle name="Total 2 4 6 2 9 11" xfId="55656" xr:uid="{00000000-0005-0000-0000-000087DA0000}"/>
    <cellStyle name="Total 2 4 6 2 9 12" xfId="55657" xr:uid="{00000000-0005-0000-0000-000088DA0000}"/>
    <cellStyle name="Total 2 4 6 2 9 2" xfId="55658" xr:uid="{00000000-0005-0000-0000-000089DA0000}"/>
    <cellStyle name="Total 2 4 6 2 9 2 2" xfId="55659" xr:uid="{00000000-0005-0000-0000-00008ADA0000}"/>
    <cellStyle name="Total 2 4 6 2 9 2 3" xfId="55660" xr:uid="{00000000-0005-0000-0000-00008BDA0000}"/>
    <cellStyle name="Total 2 4 6 2 9 3" xfId="55661" xr:uid="{00000000-0005-0000-0000-00008CDA0000}"/>
    <cellStyle name="Total 2 4 6 2 9 3 2" xfId="55662" xr:uid="{00000000-0005-0000-0000-00008DDA0000}"/>
    <cellStyle name="Total 2 4 6 2 9 3 3" xfId="55663" xr:uid="{00000000-0005-0000-0000-00008EDA0000}"/>
    <cellStyle name="Total 2 4 6 2 9 4" xfId="55664" xr:uid="{00000000-0005-0000-0000-00008FDA0000}"/>
    <cellStyle name="Total 2 4 6 2 9 4 2" xfId="55665" xr:uid="{00000000-0005-0000-0000-000090DA0000}"/>
    <cellStyle name="Total 2 4 6 2 9 4 3" xfId="55666" xr:uid="{00000000-0005-0000-0000-000091DA0000}"/>
    <cellStyle name="Total 2 4 6 2 9 5" xfId="55667" xr:uid="{00000000-0005-0000-0000-000092DA0000}"/>
    <cellStyle name="Total 2 4 6 2 9 5 2" xfId="55668" xr:uid="{00000000-0005-0000-0000-000093DA0000}"/>
    <cellStyle name="Total 2 4 6 2 9 5 3" xfId="55669" xr:uid="{00000000-0005-0000-0000-000094DA0000}"/>
    <cellStyle name="Total 2 4 6 2 9 6" xfId="55670" xr:uid="{00000000-0005-0000-0000-000095DA0000}"/>
    <cellStyle name="Total 2 4 6 2 9 6 2" xfId="55671" xr:uid="{00000000-0005-0000-0000-000096DA0000}"/>
    <cellStyle name="Total 2 4 6 2 9 6 3" xfId="55672" xr:uid="{00000000-0005-0000-0000-000097DA0000}"/>
    <cellStyle name="Total 2 4 6 2 9 7" xfId="55673" xr:uid="{00000000-0005-0000-0000-000098DA0000}"/>
    <cellStyle name="Total 2 4 6 2 9 7 2" xfId="55674" xr:uid="{00000000-0005-0000-0000-000099DA0000}"/>
    <cellStyle name="Total 2 4 6 2 9 7 3" xfId="55675" xr:uid="{00000000-0005-0000-0000-00009ADA0000}"/>
    <cellStyle name="Total 2 4 6 2 9 8" xfId="55676" xr:uid="{00000000-0005-0000-0000-00009BDA0000}"/>
    <cellStyle name="Total 2 4 6 2 9 8 2" xfId="55677" xr:uid="{00000000-0005-0000-0000-00009CDA0000}"/>
    <cellStyle name="Total 2 4 6 2 9 8 3" xfId="55678" xr:uid="{00000000-0005-0000-0000-00009DDA0000}"/>
    <cellStyle name="Total 2 4 6 2 9 9" xfId="55679" xr:uid="{00000000-0005-0000-0000-00009EDA0000}"/>
    <cellStyle name="Total 2 4 6 2 9 9 2" xfId="55680" xr:uid="{00000000-0005-0000-0000-00009FDA0000}"/>
    <cellStyle name="Total 2 4 6 2 9 9 3" xfId="55681" xr:uid="{00000000-0005-0000-0000-0000A0DA0000}"/>
    <cellStyle name="Total 2 4 6 3" xfId="55682" xr:uid="{00000000-0005-0000-0000-0000A1DA0000}"/>
    <cellStyle name="Total 2 4 6 3 10" xfId="55683" xr:uid="{00000000-0005-0000-0000-0000A2DA0000}"/>
    <cellStyle name="Total 2 4 6 3 10 2" xfId="55684" xr:uid="{00000000-0005-0000-0000-0000A3DA0000}"/>
    <cellStyle name="Total 2 4 6 3 10 3" xfId="55685" xr:uid="{00000000-0005-0000-0000-0000A4DA0000}"/>
    <cellStyle name="Total 2 4 6 3 11" xfId="55686" xr:uid="{00000000-0005-0000-0000-0000A5DA0000}"/>
    <cellStyle name="Total 2 4 6 3 12" xfId="55687" xr:uid="{00000000-0005-0000-0000-0000A6DA0000}"/>
    <cellStyle name="Total 2 4 6 3 2" xfId="55688" xr:uid="{00000000-0005-0000-0000-0000A7DA0000}"/>
    <cellStyle name="Total 2 4 6 3 2 2" xfId="55689" xr:uid="{00000000-0005-0000-0000-0000A8DA0000}"/>
    <cellStyle name="Total 2 4 6 3 2 3" xfId="55690" xr:uid="{00000000-0005-0000-0000-0000A9DA0000}"/>
    <cellStyle name="Total 2 4 6 3 3" xfId="55691" xr:uid="{00000000-0005-0000-0000-0000AADA0000}"/>
    <cellStyle name="Total 2 4 6 3 3 2" xfId="55692" xr:uid="{00000000-0005-0000-0000-0000ABDA0000}"/>
    <cellStyle name="Total 2 4 6 3 3 3" xfId="55693" xr:uid="{00000000-0005-0000-0000-0000ACDA0000}"/>
    <cellStyle name="Total 2 4 6 3 4" xfId="55694" xr:uid="{00000000-0005-0000-0000-0000ADDA0000}"/>
    <cellStyle name="Total 2 4 6 3 4 2" xfId="55695" xr:uid="{00000000-0005-0000-0000-0000AEDA0000}"/>
    <cellStyle name="Total 2 4 6 3 4 3" xfId="55696" xr:uid="{00000000-0005-0000-0000-0000AFDA0000}"/>
    <cellStyle name="Total 2 4 6 3 5" xfId="55697" xr:uid="{00000000-0005-0000-0000-0000B0DA0000}"/>
    <cellStyle name="Total 2 4 6 3 5 2" xfId="55698" xr:uid="{00000000-0005-0000-0000-0000B1DA0000}"/>
    <cellStyle name="Total 2 4 6 3 5 3" xfId="55699" xr:uid="{00000000-0005-0000-0000-0000B2DA0000}"/>
    <cellStyle name="Total 2 4 6 3 6" xfId="55700" xr:uid="{00000000-0005-0000-0000-0000B3DA0000}"/>
    <cellStyle name="Total 2 4 6 3 6 2" xfId="55701" xr:uid="{00000000-0005-0000-0000-0000B4DA0000}"/>
    <cellStyle name="Total 2 4 6 3 6 3" xfId="55702" xr:uid="{00000000-0005-0000-0000-0000B5DA0000}"/>
    <cellStyle name="Total 2 4 6 3 7" xfId="55703" xr:uid="{00000000-0005-0000-0000-0000B6DA0000}"/>
    <cellStyle name="Total 2 4 6 3 7 2" xfId="55704" xr:uid="{00000000-0005-0000-0000-0000B7DA0000}"/>
    <cellStyle name="Total 2 4 6 3 7 3" xfId="55705" xr:uid="{00000000-0005-0000-0000-0000B8DA0000}"/>
    <cellStyle name="Total 2 4 6 3 8" xfId="55706" xr:uid="{00000000-0005-0000-0000-0000B9DA0000}"/>
    <cellStyle name="Total 2 4 6 3 8 2" xfId="55707" xr:uid="{00000000-0005-0000-0000-0000BADA0000}"/>
    <cellStyle name="Total 2 4 6 3 8 3" xfId="55708" xr:uid="{00000000-0005-0000-0000-0000BBDA0000}"/>
    <cellStyle name="Total 2 4 6 3 9" xfId="55709" xr:uid="{00000000-0005-0000-0000-0000BCDA0000}"/>
    <cellStyle name="Total 2 4 6 3 9 2" xfId="55710" xr:uid="{00000000-0005-0000-0000-0000BDDA0000}"/>
    <cellStyle name="Total 2 4 6 3 9 3" xfId="55711" xr:uid="{00000000-0005-0000-0000-0000BEDA0000}"/>
    <cellStyle name="Total 2 4 6 4" xfId="55712" xr:uid="{00000000-0005-0000-0000-0000BFDA0000}"/>
    <cellStyle name="Total 2 4 6 4 10" xfId="55713" xr:uid="{00000000-0005-0000-0000-0000C0DA0000}"/>
    <cellStyle name="Total 2 4 6 4 10 2" xfId="55714" xr:uid="{00000000-0005-0000-0000-0000C1DA0000}"/>
    <cellStyle name="Total 2 4 6 4 10 3" xfId="55715" xr:uid="{00000000-0005-0000-0000-0000C2DA0000}"/>
    <cellStyle name="Total 2 4 6 4 11" xfId="55716" xr:uid="{00000000-0005-0000-0000-0000C3DA0000}"/>
    <cellStyle name="Total 2 4 6 4 12" xfId="55717" xr:uid="{00000000-0005-0000-0000-0000C4DA0000}"/>
    <cellStyle name="Total 2 4 6 4 2" xfId="55718" xr:uid="{00000000-0005-0000-0000-0000C5DA0000}"/>
    <cellStyle name="Total 2 4 6 4 2 2" xfId="55719" xr:uid="{00000000-0005-0000-0000-0000C6DA0000}"/>
    <cellStyle name="Total 2 4 6 4 2 3" xfId="55720" xr:uid="{00000000-0005-0000-0000-0000C7DA0000}"/>
    <cellStyle name="Total 2 4 6 4 3" xfId="55721" xr:uid="{00000000-0005-0000-0000-0000C8DA0000}"/>
    <cellStyle name="Total 2 4 6 4 3 2" xfId="55722" xr:uid="{00000000-0005-0000-0000-0000C9DA0000}"/>
    <cellStyle name="Total 2 4 6 4 3 3" xfId="55723" xr:uid="{00000000-0005-0000-0000-0000CADA0000}"/>
    <cellStyle name="Total 2 4 6 4 4" xfId="55724" xr:uid="{00000000-0005-0000-0000-0000CBDA0000}"/>
    <cellStyle name="Total 2 4 6 4 4 2" xfId="55725" xr:uid="{00000000-0005-0000-0000-0000CCDA0000}"/>
    <cellStyle name="Total 2 4 6 4 4 3" xfId="55726" xr:uid="{00000000-0005-0000-0000-0000CDDA0000}"/>
    <cellStyle name="Total 2 4 6 4 5" xfId="55727" xr:uid="{00000000-0005-0000-0000-0000CEDA0000}"/>
    <cellStyle name="Total 2 4 6 4 5 2" xfId="55728" xr:uid="{00000000-0005-0000-0000-0000CFDA0000}"/>
    <cellStyle name="Total 2 4 6 4 5 3" xfId="55729" xr:uid="{00000000-0005-0000-0000-0000D0DA0000}"/>
    <cellStyle name="Total 2 4 6 4 6" xfId="55730" xr:uid="{00000000-0005-0000-0000-0000D1DA0000}"/>
    <cellStyle name="Total 2 4 6 4 6 2" xfId="55731" xr:uid="{00000000-0005-0000-0000-0000D2DA0000}"/>
    <cellStyle name="Total 2 4 6 4 6 3" xfId="55732" xr:uid="{00000000-0005-0000-0000-0000D3DA0000}"/>
    <cellStyle name="Total 2 4 6 4 7" xfId="55733" xr:uid="{00000000-0005-0000-0000-0000D4DA0000}"/>
    <cellStyle name="Total 2 4 6 4 7 2" xfId="55734" xr:uid="{00000000-0005-0000-0000-0000D5DA0000}"/>
    <cellStyle name="Total 2 4 6 4 7 3" xfId="55735" xr:uid="{00000000-0005-0000-0000-0000D6DA0000}"/>
    <cellStyle name="Total 2 4 6 4 8" xfId="55736" xr:uid="{00000000-0005-0000-0000-0000D7DA0000}"/>
    <cellStyle name="Total 2 4 6 4 8 2" xfId="55737" xr:uid="{00000000-0005-0000-0000-0000D8DA0000}"/>
    <cellStyle name="Total 2 4 6 4 8 3" xfId="55738" xr:uid="{00000000-0005-0000-0000-0000D9DA0000}"/>
    <cellStyle name="Total 2 4 6 4 9" xfId="55739" xr:uid="{00000000-0005-0000-0000-0000DADA0000}"/>
    <cellStyle name="Total 2 4 6 4 9 2" xfId="55740" xr:uid="{00000000-0005-0000-0000-0000DBDA0000}"/>
    <cellStyle name="Total 2 4 6 4 9 3" xfId="55741" xr:uid="{00000000-0005-0000-0000-0000DCDA0000}"/>
    <cellStyle name="Total 2 4 6 5" xfId="55742" xr:uid="{00000000-0005-0000-0000-0000DDDA0000}"/>
    <cellStyle name="Total 2 4 6 5 10" xfId="55743" xr:uid="{00000000-0005-0000-0000-0000DEDA0000}"/>
    <cellStyle name="Total 2 4 6 5 10 2" xfId="55744" xr:uid="{00000000-0005-0000-0000-0000DFDA0000}"/>
    <cellStyle name="Total 2 4 6 5 10 3" xfId="55745" xr:uid="{00000000-0005-0000-0000-0000E0DA0000}"/>
    <cellStyle name="Total 2 4 6 5 11" xfId="55746" xr:uid="{00000000-0005-0000-0000-0000E1DA0000}"/>
    <cellStyle name="Total 2 4 6 5 12" xfId="55747" xr:uid="{00000000-0005-0000-0000-0000E2DA0000}"/>
    <cellStyle name="Total 2 4 6 5 2" xfId="55748" xr:uid="{00000000-0005-0000-0000-0000E3DA0000}"/>
    <cellStyle name="Total 2 4 6 5 2 2" xfId="55749" xr:uid="{00000000-0005-0000-0000-0000E4DA0000}"/>
    <cellStyle name="Total 2 4 6 5 2 3" xfId="55750" xr:uid="{00000000-0005-0000-0000-0000E5DA0000}"/>
    <cellStyle name="Total 2 4 6 5 3" xfId="55751" xr:uid="{00000000-0005-0000-0000-0000E6DA0000}"/>
    <cellStyle name="Total 2 4 6 5 3 2" xfId="55752" xr:uid="{00000000-0005-0000-0000-0000E7DA0000}"/>
    <cellStyle name="Total 2 4 6 5 3 3" xfId="55753" xr:uid="{00000000-0005-0000-0000-0000E8DA0000}"/>
    <cellStyle name="Total 2 4 6 5 4" xfId="55754" xr:uid="{00000000-0005-0000-0000-0000E9DA0000}"/>
    <cellStyle name="Total 2 4 6 5 4 2" xfId="55755" xr:uid="{00000000-0005-0000-0000-0000EADA0000}"/>
    <cellStyle name="Total 2 4 6 5 4 3" xfId="55756" xr:uid="{00000000-0005-0000-0000-0000EBDA0000}"/>
    <cellStyle name="Total 2 4 6 5 5" xfId="55757" xr:uid="{00000000-0005-0000-0000-0000ECDA0000}"/>
    <cellStyle name="Total 2 4 6 5 5 2" xfId="55758" xr:uid="{00000000-0005-0000-0000-0000EDDA0000}"/>
    <cellStyle name="Total 2 4 6 5 5 3" xfId="55759" xr:uid="{00000000-0005-0000-0000-0000EEDA0000}"/>
    <cellStyle name="Total 2 4 6 5 6" xfId="55760" xr:uid="{00000000-0005-0000-0000-0000EFDA0000}"/>
    <cellStyle name="Total 2 4 6 5 6 2" xfId="55761" xr:uid="{00000000-0005-0000-0000-0000F0DA0000}"/>
    <cellStyle name="Total 2 4 6 5 6 3" xfId="55762" xr:uid="{00000000-0005-0000-0000-0000F1DA0000}"/>
    <cellStyle name="Total 2 4 6 5 7" xfId="55763" xr:uid="{00000000-0005-0000-0000-0000F2DA0000}"/>
    <cellStyle name="Total 2 4 6 5 7 2" xfId="55764" xr:uid="{00000000-0005-0000-0000-0000F3DA0000}"/>
    <cellStyle name="Total 2 4 6 5 7 3" xfId="55765" xr:uid="{00000000-0005-0000-0000-0000F4DA0000}"/>
    <cellStyle name="Total 2 4 6 5 8" xfId="55766" xr:uid="{00000000-0005-0000-0000-0000F5DA0000}"/>
    <cellStyle name="Total 2 4 6 5 8 2" xfId="55767" xr:uid="{00000000-0005-0000-0000-0000F6DA0000}"/>
    <cellStyle name="Total 2 4 6 5 8 3" xfId="55768" xr:uid="{00000000-0005-0000-0000-0000F7DA0000}"/>
    <cellStyle name="Total 2 4 6 5 9" xfId="55769" xr:uid="{00000000-0005-0000-0000-0000F8DA0000}"/>
    <cellStyle name="Total 2 4 6 5 9 2" xfId="55770" xr:uid="{00000000-0005-0000-0000-0000F9DA0000}"/>
    <cellStyle name="Total 2 4 6 5 9 3" xfId="55771" xr:uid="{00000000-0005-0000-0000-0000FADA0000}"/>
    <cellStyle name="Total 2 4 6 6" xfId="55772" xr:uid="{00000000-0005-0000-0000-0000FBDA0000}"/>
    <cellStyle name="Total 2 4 6 6 2" xfId="55773" xr:uid="{00000000-0005-0000-0000-0000FCDA0000}"/>
    <cellStyle name="Total 2 4 6 6 2 2" xfId="55774" xr:uid="{00000000-0005-0000-0000-0000FDDA0000}"/>
    <cellStyle name="Total 2 4 6 6 2 3" xfId="55775" xr:uid="{00000000-0005-0000-0000-0000FEDA0000}"/>
    <cellStyle name="Total 2 4 6 6 2 4" xfId="55776" xr:uid="{00000000-0005-0000-0000-0000FFDA0000}"/>
    <cellStyle name="Total 2 4 6 6 3" xfId="55777" xr:uid="{00000000-0005-0000-0000-000000DB0000}"/>
    <cellStyle name="Total 2 4 6 6 4" xfId="55778" xr:uid="{00000000-0005-0000-0000-000001DB0000}"/>
    <cellStyle name="Total 2 4 6 7" xfId="55779" xr:uid="{00000000-0005-0000-0000-000002DB0000}"/>
    <cellStyle name="Total 2 4 6 7 2" xfId="55780" xr:uid="{00000000-0005-0000-0000-000003DB0000}"/>
    <cellStyle name="Total 2 4 6 7 2 2" xfId="55781" xr:uid="{00000000-0005-0000-0000-000004DB0000}"/>
    <cellStyle name="Total 2 4 6 7 2 3" xfId="55782" xr:uid="{00000000-0005-0000-0000-000005DB0000}"/>
    <cellStyle name="Total 2 4 6 7 2 4" xfId="55783" xr:uid="{00000000-0005-0000-0000-000006DB0000}"/>
    <cellStyle name="Total 2 4 6 7 3" xfId="55784" xr:uid="{00000000-0005-0000-0000-000007DB0000}"/>
    <cellStyle name="Total 2 4 6 7 4" xfId="55785" xr:uid="{00000000-0005-0000-0000-000008DB0000}"/>
    <cellStyle name="Total 2 4 6 8" xfId="55786" xr:uid="{00000000-0005-0000-0000-000009DB0000}"/>
    <cellStyle name="Total 2 4 6 8 2" xfId="55787" xr:uid="{00000000-0005-0000-0000-00000ADB0000}"/>
    <cellStyle name="Total 2 4 6 8 2 2" xfId="55788" xr:uid="{00000000-0005-0000-0000-00000BDB0000}"/>
    <cellStyle name="Total 2 4 6 8 2 3" xfId="55789" xr:uid="{00000000-0005-0000-0000-00000CDB0000}"/>
    <cellStyle name="Total 2 4 6 8 2 4" xfId="55790" xr:uid="{00000000-0005-0000-0000-00000DDB0000}"/>
    <cellStyle name="Total 2 4 6 8 3" xfId="55791" xr:uid="{00000000-0005-0000-0000-00000EDB0000}"/>
    <cellStyle name="Total 2 4 6 8 4" xfId="55792" xr:uid="{00000000-0005-0000-0000-00000FDB0000}"/>
    <cellStyle name="Total 2 4 6 9" xfId="55793" xr:uid="{00000000-0005-0000-0000-000010DB0000}"/>
    <cellStyle name="Total 2 4 6 9 2" xfId="55794" xr:uid="{00000000-0005-0000-0000-000011DB0000}"/>
    <cellStyle name="Total 2 4 6 9 3" xfId="55795" xr:uid="{00000000-0005-0000-0000-000012DB0000}"/>
    <cellStyle name="Total 2 4 7" xfId="451" xr:uid="{00000000-0005-0000-0000-000013DB0000}"/>
    <cellStyle name="Total 2 4 7 2" xfId="55796" xr:uid="{00000000-0005-0000-0000-000014DB0000}"/>
    <cellStyle name="Total 2 4 7 2 10" xfId="55797" xr:uid="{00000000-0005-0000-0000-000015DB0000}"/>
    <cellStyle name="Total 2 4 7 2 10 10" xfId="55798" xr:uid="{00000000-0005-0000-0000-000016DB0000}"/>
    <cellStyle name="Total 2 4 7 2 10 11" xfId="55799" xr:uid="{00000000-0005-0000-0000-000017DB0000}"/>
    <cellStyle name="Total 2 4 7 2 10 12" xfId="55800" xr:uid="{00000000-0005-0000-0000-000018DB0000}"/>
    <cellStyle name="Total 2 4 7 2 10 2" xfId="55801" xr:uid="{00000000-0005-0000-0000-000019DB0000}"/>
    <cellStyle name="Total 2 4 7 2 10 2 2" xfId="55802" xr:uid="{00000000-0005-0000-0000-00001ADB0000}"/>
    <cellStyle name="Total 2 4 7 2 10 2 3" xfId="55803" xr:uid="{00000000-0005-0000-0000-00001BDB0000}"/>
    <cellStyle name="Total 2 4 7 2 10 3" xfId="55804" xr:uid="{00000000-0005-0000-0000-00001CDB0000}"/>
    <cellStyle name="Total 2 4 7 2 10 3 2" xfId="55805" xr:uid="{00000000-0005-0000-0000-00001DDB0000}"/>
    <cellStyle name="Total 2 4 7 2 10 3 3" xfId="55806" xr:uid="{00000000-0005-0000-0000-00001EDB0000}"/>
    <cellStyle name="Total 2 4 7 2 10 4" xfId="55807" xr:uid="{00000000-0005-0000-0000-00001FDB0000}"/>
    <cellStyle name="Total 2 4 7 2 10 4 2" xfId="55808" xr:uid="{00000000-0005-0000-0000-000020DB0000}"/>
    <cellStyle name="Total 2 4 7 2 10 4 3" xfId="55809" xr:uid="{00000000-0005-0000-0000-000021DB0000}"/>
    <cellStyle name="Total 2 4 7 2 10 5" xfId="55810" xr:uid="{00000000-0005-0000-0000-000022DB0000}"/>
    <cellStyle name="Total 2 4 7 2 10 5 2" xfId="55811" xr:uid="{00000000-0005-0000-0000-000023DB0000}"/>
    <cellStyle name="Total 2 4 7 2 10 5 3" xfId="55812" xr:uid="{00000000-0005-0000-0000-000024DB0000}"/>
    <cellStyle name="Total 2 4 7 2 10 6" xfId="55813" xr:uid="{00000000-0005-0000-0000-000025DB0000}"/>
    <cellStyle name="Total 2 4 7 2 10 6 2" xfId="55814" xr:uid="{00000000-0005-0000-0000-000026DB0000}"/>
    <cellStyle name="Total 2 4 7 2 10 6 3" xfId="55815" xr:uid="{00000000-0005-0000-0000-000027DB0000}"/>
    <cellStyle name="Total 2 4 7 2 10 7" xfId="55816" xr:uid="{00000000-0005-0000-0000-000028DB0000}"/>
    <cellStyle name="Total 2 4 7 2 10 7 2" xfId="55817" xr:uid="{00000000-0005-0000-0000-000029DB0000}"/>
    <cellStyle name="Total 2 4 7 2 10 7 3" xfId="55818" xr:uid="{00000000-0005-0000-0000-00002ADB0000}"/>
    <cellStyle name="Total 2 4 7 2 10 8" xfId="55819" xr:uid="{00000000-0005-0000-0000-00002BDB0000}"/>
    <cellStyle name="Total 2 4 7 2 10 8 2" xfId="55820" xr:uid="{00000000-0005-0000-0000-00002CDB0000}"/>
    <cellStyle name="Total 2 4 7 2 10 8 3" xfId="55821" xr:uid="{00000000-0005-0000-0000-00002DDB0000}"/>
    <cellStyle name="Total 2 4 7 2 10 9" xfId="55822" xr:uid="{00000000-0005-0000-0000-00002EDB0000}"/>
    <cellStyle name="Total 2 4 7 2 10 9 2" xfId="55823" xr:uid="{00000000-0005-0000-0000-00002FDB0000}"/>
    <cellStyle name="Total 2 4 7 2 10 9 3" xfId="55824" xr:uid="{00000000-0005-0000-0000-000030DB0000}"/>
    <cellStyle name="Total 2 4 7 2 11" xfId="55825" xr:uid="{00000000-0005-0000-0000-000031DB0000}"/>
    <cellStyle name="Total 2 4 7 2 11 2" xfId="55826" xr:uid="{00000000-0005-0000-0000-000032DB0000}"/>
    <cellStyle name="Total 2 4 7 2 11 3" xfId="55827" xr:uid="{00000000-0005-0000-0000-000033DB0000}"/>
    <cellStyle name="Total 2 4 7 2 12" xfId="55828" xr:uid="{00000000-0005-0000-0000-000034DB0000}"/>
    <cellStyle name="Total 2 4 7 2 12 2" xfId="55829" xr:uid="{00000000-0005-0000-0000-000035DB0000}"/>
    <cellStyle name="Total 2 4 7 2 12 3" xfId="55830" xr:uid="{00000000-0005-0000-0000-000036DB0000}"/>
    <cellStyle name="Total 2 4 7 2 13" xfId="55831" xr:uid="{00000000-0005-0000-0000-000037DB0000}"/>
    <cellStyle name="Total 2 4 7 2 13 2" xfId="55832" xr:uid="{00000000-0005-0000-0000-000038DB0000}"/>
    <cellStyle name="Total 2 4 7 2 13 3" xfId="55833" xr:uid="{00000000-0005-0000-0000-000039DB0000}"/>
    <cellStyle name="Total 2 4 7 2 14" xfId="55834" xr:uid="{00000000-0005-0000-0000-00003ADB0000}"/>
    <cellStyle name="Total 2 4 7 2 14 2" xfId="55835" xr:uid="{00000000-0005-0000-0000-00003BDB0000}"/>
    <cellStyle name="Total 2 4 7 2 14 3" xfId="55836" xr:uid="{00000000-0005-0000-0000-00003CDB0000}"/>
    <cellStyle name="Total 2 4 7 2 15" xfId="55837" xr:uid="{00000000-0005-0000-0000-00003DDB0000}"/>
    <cellStyle name="Total 2 4 7 2 15 2" xfId="55838" xr:uid="{00000000-0005-0000-0000-00003EDB0000}"/>
    <cellStyle name="Total 2 4 7 2 15 3" xfId="55839" xr:uid="{00000000-0005-0000-0000-00003FDB0000}"/>
    <cellStyle name="Total 2 4 7 2 16" xfId="55840" xr:uid="{00000000-0005-0000-0000-000040DB0000}"/>
    <cellStyle name="Total 2 4 7 2 16 2" xfId="55841" xr:uid="{00000000-0005-0000-0000-000041DB0000}"/>
    <cellStyle name="Total 2 4 7 2 16 3" xfId="55842" xr:uid="{00000000-0005-0000-0000-000042DB0000}"/>
    <cellStyle name="Total 2 4 7 2 17" xfId="55843" xr:uid="{00000000-0005-0000-0000-000043DB0000}"/>
    <cellStyle name="Total 2 4 7 2 17 2" xfId="55844" xr:uid="{00000000-0005-0000-0000-000044DB0000}"/>
    <cellStyle name="Total 2 4 7 2 17 3" xfId="55845" xr:uid="{00000000-0005-0000-0000-000045DB0000}"/>
    <cellStyle name="Total 2 4 7 2 18" xfId="55846" xr:uid="{00000000-0005-0000-0000-000046DB0000}"/>
    <cellStyle name="Total 2 4 7 2 18 2" xfId="55847" xr:uid="{00000000-0005-0000-0000-000047DB0000}"/>
    <cellStyle name="Total 2 4 7 2 18 3" xfId="55848" xr:uid="{00000000-0005-0000-0000-000048DB0000}"/>
    <cellStyle name="Total 2 4 7 2 19" xfId="55849" xr:uid="{00000000-0005-0000-0000-000049DB0000}"/>
    <cellStyle name="Total 2 4 7 2 2" xfId="55850" xr:uid="{00000000-0005-0000-0000-00004ADB0000}"/>
    <cellStyle name="Total 2 4 7 2 2 10" xfId="55851" xr:uid="{00000000-0005-0000-0000-00004BDB0000}"/>
    <cellStyle name="Total 2 4 7 2 2 11" xfId="55852" xr:uid="{00000000-0005-0000-0000-00004CDB0000}"/>
    <cellStyle name="Total 2 4 7 2 2 12" xfId="55853" xr:uid="{00000000-0005-0000-0000-00004DDB0000}"/>
    <cellStyle name="Total 2 4 7 2 2 2" xfId="55854" xr:uid="{00000000-0005-0000-0000-00004EDB0000}"/>
    <cellStyle name="Total 2 4 7 2 2 2 2" xfId="55855" xr:uid="{00000000-0005-0000-0000-00004FDB0000}"/>
    <cellStyle name="Total 2 4 7 2 2 2 3" xfId="55856" xr:uid="{00000000-0005-0000-0000-000050DB0000}"/>
    <cellStyle name="Total 2 4 7 2 2 3" xfId="55857" xr:uid="{00000000-0005-0000-0000-000051DB0000}"/>
    <cellStyle name="Total 2 4 7 2 2 3 2" xfId="55858" xr:uid="{00000000-0005-0000-0000-000052DB0000}"/>
    <cellStyle name="Total 2 4 7 2 2 3 3" xfId="55859" xr:uid="{00000000-0005-0000-0000-000053DB0000}"/>
    <cellStyle name="Total 2 4 7 2 2 4" xfId="55860" xr:uid="{00000000-0005-0000-0000-000054DB0000}"/>
    <cellStyle name="Total 2 4 7 2 2 4 2" xfId="55861" xr:uid="{00000000-0005-0000-0000-000055DB0000}"/>
    <cellStyle name="Total 2 4 7 2 2 4 3" xfId="55862" xr:uid="{00000000-0005-0000-0000-000056DB0000}"/>
    <cellStyle name="Total 2 4 7 2 2 5" xfId="55863" xr:uid="{00000000-0005-0000-0000-000057DB0000}"/>
    <cellStyle name="Total 2 4 7 2 2 5 2" xfId="55864" xr:uid="{00000000-0005-0000-0000-000058DB0000}"/>
    <cellStyle name="Total 2 4 7 2 2 5 3" xfId="55865" xr:uid="{00000000-0005-0000-0000-000059DB0000}"/>
    <cellStyle name="Total 2 4 7 2 2 6" xfId="55866" xr:uid="{00000000-0005-0000-0000-00005ADB0000}"/>
    <cellStyle name="Total 2 4 7 2 2 6 2" xfId="55867" xr:uid="{00000000-0005-0000-0000-00005BDB0000}"/>
    <cellStyle name="Total 2 4 7 2 2 6 3" xfId="55868" xr:uid="{00000000-0005-0000-0000-00005CDB0000}"/>
    <cellStyle name="Total 2 4 7 2 2 7" xfId="55869" xr:uid="{00000000-0005-0000-0000-00005DDB0000}"/>
    <cellStyle name="Total 2 4 7 2 2 7 2" xfId="55870" xr:uid="{00000000-0005-0000-0000-00005EDB0000}"/>
    <cellStyle name="Total 2 4 7 2 2 7 3" xfId="55871" xr:uid="{00000000-0005-0000-0000-00005FDB0000}"/>
    <cellStyle name="Total 2 4 7 2 2 8" xfId="55872" xr:uid="{00000000-0005-0000-0000-000060DB0000}"/>
    <cellStyle name="Total 2 4 7 2 2 8 2" xfId="55873" xr:uid="{00000000-0005-0000-0000-000061DB0000}"/>
    <cellStyle name="Total 2 4 7 2 2 8 3" xfId="55874" xr:uid="{00000000-0005-0000-0000-000062DB0000}"/>
    <cellStyle name="Total 2 4 7 2 2 9" xfId="55875" xr:uid="{00000000-0005-0000-0000-000063DB0000}"/>
    <cellStyle name="Total 2 4 7 2 2 9 2" xfId="55876" xr:uid="{00000000-0005-0000-0000-000064DB0000}"/>
    <cellStyle name="Total 2 4 7 2 2 9 3" xfId="55877" xr:uid="{00000000-0005-0000-0000-000065DB0000}"/>
    <cellStyle name="Total 2 4 7 2 20" xfId="55878" xr:uid="{00000000-0005-0000-0000-000066DB0000}"/>
    <cellStyle name="Total 2 4 7 2 21" xfId="55879" xr:uid="{00000000-0005-0000-0000-000067DB0000}"/>
    <cellStyle name="Total 2 4 7 2 3" xfId="55880" xr:uid="{00000000-0005-0000-0000-000068DB0000}"/>
    <cellStyle name="Total 2 4 7 2 3 10" xfId="55881" xr:uid="{00000000-0005-0000-0000-000069DB0000}"/>
    <cellStyle name="Total 2 4 7 2 3 11" xfId="55882" xr:uid="{00000000-0005-0000-0000-00006ADB0000}"/>
    <cellStyle name="Total 2 4 7 2 3 12" xfId="55883" xr:uid="{00000000-0005-0000-0000-00006BDB0000}"/>
    <cellStyle name="Total 2 4 7 2 3 2" xfId="55884" xr:uid="{00000000-0005-0000-0000-00006CDB0000}"/>
    <cellStyle name="Total 2 4 7 2 3 2 2" xfId="55885" xr:uid="{00000000-0005-0000-0000-00006DDB0000}"/>
    <cellStyle name="Total 2 4 7 2 3 2 3" xfId="55886" xr:uid="{00000000-0005-0000-0000-00006EDB0000}"/>
    <cellStyle name="Total 2 4 7 2 3 3" xfId="55887" xr:uid="{00000000-0005-0000-0000-00006FDB0000}"/>
    <cellStyle name="Total 2 4 7 2 3 3 2" xfId="55888" xr:uid="{00000000-0005-0000-0000-000070DB0000}"/>
    <cellStyle name="Total 2 4 7 2 3 3 3" xfId="55889" xr:uid="{00000000-0005-0000-0000-000071DB0000}"/>
    <cellStyle name="Total 2 4 7 2 3 4" xfId="55890" xr:uid="{00000000-0005-0000-0000-000072DB0000}"/>
    <cellStyle name="Total 2 4 7 2 3 4 2" xfId="55891" xr:uid="{00000000-0005-0000-0000-000073DB0000}"/>
    <cellStyle name="Total 2 4 7 2 3 4 3" xfId="55892" xr:uid="{00000000-0005-0000-0000-000074DB0000}"/>
    <cellStyle name="Total 2 4 7 2 3 5" xfId="55893" xr:uid="{00000000-0005-0000-0000-000075DB0000}"/>
    <cellStyle name="Total 2 4 7 2 3 5 2" xfId="55894" xr:uid="{00000000-0005-0000-0000-000076DB0000}"/>
    <cellStyle name="Total 2 4 7 2 3 5 3" xfId="55895" xr:uid="{00000000-0005-0000-0000-000077DB0000}"/>
    <cellStyle name="Total 2 4 7 2 3 6" xfId="55896" xr:uid="{00000000-0005-0000-0000-000078DB0000}"/>
    <cellStyle name="Total 2 4 7 2 3 6 2" xfId="55897" xr:uid="{00000000-0005-0000-0000-000079DB0000}"/>
    <cellStyle name="Total 2 4 7 2 3 6 3" xfId="55898" xr:uid="{00000000-0005-0000-0000-00007ADB0000}"/>
    <cellStyle name="Total 2 4 7 2 3 7" xfId="55899" xr:uid="{00000000-0005-0000-0000-00007BDB0000}"/>
    <cellStyle name="Total 2 4 7 2 3 7 2" xfId="55900" xr:uid="{00000000-0005-0000-0000-00007CDB0000}"/>
    <cellStyle name="Total 2 4 7 2 3 7 3" xfId="55901" xr:uid="{00000000-0005-0000-0000-00007DDB0000}"/>
    <cellStyle name="Total 2 4 7 2 3 8" xfId="55902" xr:uid="{00000000-0005-0000-0000-00007EDB0000}"/>
    <cellStyle name="Total 2 4 7 2 3 8 2" xfId="55903" xr:uid="{00000000-0005-0000-0000-00007FDB0000}"/>
    <cellStyle name="Total 2 4 7 2 3 8 3" xfId="55904" xr:uid="{00000000-0005-0000-0000-000080DB0000}"/>
    <cellStyle name="Total 2 4 7 2 3 9" xfId="55905" xr:uid="{00000000-0005-0000-0000-000081DB0000}"/>
    <cellStyle name="Total 2 4 7 2 3 9 2" xfId="55906" xr:uid="{00000000-0005-0000-0000-000082DB0000}"/>
    <cellStyle name="Total 2 4 7 2 3 9 3" xfId="55907" xr:uid="{00000000-0005-0000-0000-000083DB0000}"/>
    <cellStyle name="Total 2 4 7 2 4" xfId="55908" xr:uid="{00000000-0005-0000-0000-000084DB0000}"/>
    <cellStyle name="Total 2 4 7 2 4 10" xfId="55909" xr:uid="{00000000-0005-0000-0000-000085DB0000}"/>
    <cellStyle name="Total 2 4 7 2 4 11" xfId="55910" xr:uid="{00000000-0005-0000-0000-000086DB0000}"/>
    <cellStyle name="Total 2 4 7 2 4 12" xfId="55911" xr:uid="{00000000-0005-0000-0000-000087DB0000}"/>
    <cellStyle name="Total 2 4 7 2 4 2" xfId="55912" xr:uid="{00000000-0005-0000-0000-000088DB0000}"/>
    <cellStyle name="Total 2 4 7 2 4 2 2" xfId="55913" xr:uid="{00000000-0005-0000-0000-000089DB0000}"/>
    <cellStyle name="Total 2 4 7 2 4 2 3" xfId="55914" xr:uid="{00000000-0005-0000-0000-00008ADB0000}"/>
    <cellStyle name="Total 2 4 7 2 4 3" xfId="55915" xr:uid="{00000000-0005-0000-0000-00008BDB0000}"/>
    <cellStyle name="Total 2 4 7 2 4 3 2" xfId="55916" xr:uid="{00000000-0005-0000-0000-00008CDB0000}"/>
    <cellStyle name="Total 2 4 7 2 4 3 3" xfId="55917" xr:uid="{00000000-0005-0000-0000-00008DDB0000}"/>
    <cellStyle name="Total 2 4 7 2 4 4" xfId="55918" xr:uid="{00000000-0005-0000-0000-00008EDB0000}"/>
    <cellStyle name="Total 2 4 7 2 4 4 2" xfId="55919" xr:uid="{00000000-0005-0000-0000-00008FDB0000}"/>
    <cellStyle name="Total 2 4 7 2 4 4 3" xfId="55920" xr:uid="{00000000-0005-0000-0000-000090DB0000}"/>
    <cellStyle name="Total 2 4 7 2 4 5" xfId="55921" xr:uid="{00000000-0005-0000-0000-000091DB0000}"/>
    <cellStyle name="Total 2 4 7 2 4 5 2" xfId="55922" xr:uid="{00000000-0005-0000-0000-000092DB0000}"/>
    <cellStyle name="Total 2 4 7 2 4 5 3" xfId="55923" xr:uid="{00000000-0005-0000-0000-000093DB0000}"/>
    <cellStyle name="Total 2 4 7 2 4 6" xfId="55924" xr:uid="{00000000-0005-0000-0000-000094DB0000}"/>
    <cellStyle name="Total 2 4 7 2 4 6 2" xfId="55925" xr:uid="{00000000-0005-0000-0000-000095DB0000}"/>
    <cellStyle name="Total 2 4 7 2 4 6 3" xfId="55926" xr:uid="{00000000-0005-0000-0000-000096DB0000}"/>
    <cellStyle name="Total 2 4 7 2 4 7" xfId="55927" xr:uid="{00000000-0005-0000-0000-000097DB0000}"/>
    <cellStyle name="Total 2 4 7 2 4 7 2" xfId="55928" xr:uid="{00000000-0005-0000-0000-000098DB0000}"/>
    <cellStyle name="Total 2 4 7 2 4 7 3" xfId="55929" xr:uid="{00000000-0005-0000-0000-000099DB0000}"/>
    <cellStyle name="Total 2 4 7 2 4 8" xfId="55930" xr:uid="{00000000-0005-0000-0000-00009ADB0000}"/>
    <cellStyle name="Total 2 4 7 2 4 8 2" xfId="55931" xr:uid="{00000000-0005-0000-0000-00009BDB0000}"/>
    <cellStyle name="Total 2 4 7 2 4 8 3" xfId="55932" xr:uid="{00000000-0005-0000-0000-00009CDB0000}"/>
    <cellStyle name="Total 2 4 7 2 4 9" xfId="55933" xr:uid="{00000000-0005-0000-0000-00009DDB0000}"/>
    <cellStyle name="Total 2 4 7 2 4 9 2" xfId="55934" xr:uid="{00000000-0005-0000-0000-00009EDB0000}"/>
    <cellStyle name="Total 2 4 7 2 4 9 3" xfId="55935" xr:uid="{00000000-0005-0000-0000-00009FDB0000}"/>
    <cellStyle name="Total 2 4 7 2 5" xfId="55936" xr:uid="{00000000-0005-0000-0000-0000A0DB0000}"/>
    <cellStyle name="Total 2 4 7 2 5 10" xfId="55937" xr:uid="{00000000-0005-0000-0000-0000A1DB0000}"/>
    <cellStyle name="Total 2 4 7 2 5 11" xfId="55938" xr:uid="{00000000-0005-0000-0000-0000A2DB0000}"/>
    <cellStyle name="Total 2 4 7 2 5 12" xfId="55939" xr:uid="{00000000-0005-0000-0000-0000A3DB0000}"/>
    <cellStyle name="Total 2 4 7 2 5 2" xfId="55940" xr:uid="{00000000-0005-0000-0000-0000A4DB0000}"/>
    <cellStyle name="Total 2 4 7 2 5 2 2" xfId="55941" xr:uid="{00000000-0005-0000-0000-0000A5DB0000}"/>
    <cellStyle name="Total 2 4 7 2 5 2 3" xfId="55942" xr:uid="{00000000-0005-0000-0000-0000A6DB0000}"/>
    <cellStyle name="Total 2 4 7 2 5 3" xfId="55943" xr:uid="{00000000-0005-0000-0000-0000A7DB0000}"/>
    <cellStyle name="Total 2 4 7 2 5 3 2" xfId="55944" xr:uid="{00000000-0005-0000-0000-0000A8DB0000}"/>
    <cellStyle name="Total 2 4 7 2 5 3 3" xfId="55945" xr:uid="{00000000-0005-0000-0000-0000A9DB0000}"/>
    <cellStyle name="Total 2 4 7 2 5 4" xfId="55946" xr:uid="{00000000-0005-0000-0000-0000AADB0000}"/>
    <cellStyle name="Total 2 4 7 2 5 4 2" xfId="55947" xr:uid="{00000000-0005-0000-0000-0000ABDB0000}"/>
    <cellStyle name="Total 2 4 7 2 5 4 3" xfId="55948" xr:uid="{00000000-0005-0000-0000-0000ACDB0000}"/>
    <cellStyle name="Total 2 4 7 2 5 5" xfId="55949" xr:uid="{00000000-0005-0000-0000-0000ADDB0000}"/>
    <cellStyle name="Total 2 4 7 2 5 5 2" xfId="55950" xr:uid="{00000000-0005-0000-0000-0000AEDB0000}"/>
    <cellStyle name="Total 2 4 7 2 5 5 3" xfId="55951" xr:uid="{00000000-0005-0000-0000-0000AFDB0000}"/>
    <cellStyle name="Total 2 4 7 2 5 6" xfId="55952" xr:uid="{00000000-0005-0000-0000-0000B0DB0000}"/>
    <cellStyle name="Total 2 4 7 2 5 6 2" xfId="55953" xr:uid="{00000000-0005-0000-0000-0000B1DB0000}"/>
    <cellStyle name="Total 2 4 7 2 5 6 3" xfId="55954" xr:uid="{00000000-0005-0000-0000-0000B2DB0000}"/>
    <cellStyle name="Total 2 4 7 2 5 7" xfId="55955" xr:uid="{00000000-0005-0000-0000-0000B3DB0000}"/>
    <cellStyle name="Total 2 4 7 2 5 7 2" xfId="55956" xr:uid="{00000000-0005-0000-0000-0000B4DB0000}"/>
    <cellStyle name="Total 2 4 7 2 5 7 3" xfId="55957" xr:uid="{00000000-0005-0000-0000-0000B5DB0000}"/>
    <cellStyle name="Total 2 4 7 2 5 8" xfId="55958" xr:uid="{00000000-0005-0000-0000-0000B6DB0000}"/>
    <cellStyle name="Total 2 4 7 2 5 8 2" xfId="55959" xr:uid="{00000000-0005-0000-0000-0000B7DB0000}"/>
    <cellStyle name="Total 2 4 7 2 5 8 3" xfId="55960" xr:uid="{00000000-0005-0000-0000-0000B8DB0000}"/>
    <cellStyle name="Total 2 4 7 2 5 9" xfId="55961" xr:uid="{00000000-0005-0000-0000-0000B9DB0000}"/>
    <cellStyle name="Total 2 4 7 2 5 9 2" xfId="55962" xr:uid="{00000000-0005-0000-0000-0000BADB0000}"/>
    <cellStyle name="Total 2 4 7 2 5 9 3" xfId="55963" xr:uid="{00000000-0005-0000-0000-0000BBDB0000}"/>
    <cellStyle name="Total 2 4 7 2 6" xfId="55964" xr:uid="{00000000-0005-0000-0000-0000BCDB0000}"/>
    <cellStyle name="Total 2 4 7 2 6 10" xfId="55965" xr:uid="{00000000-0005-0000-0000-0000BDDB0000}"/>
    <cellStyle name="Total 2 4 7 2 6 11" xfId="55966" xr:uid="{00000000-0005-0000-0000-0000BEDB0000}"/>
    <cellStyle name="Total 2 4 7 2 6 12" xfId="55967" xr:uid="{00000000-0005-0000-0000-0000BFDB0000}"/>
    <cellStyle name="Total 2 4 7 2 6 2" xfId="55968" xr:uid="{00000000-0005-0000-0000-0000C0DB0000}"/>
    <cellStyle name="Total 2 4 7 2 6 2 2" xfId="55969" xr:uid="{00000000-0005-0000-0000-0000C1DB0000}"/>
    <cellStyle name="Total 2 4 7 2 6 2 3" xfId="55970" xr:uid="{00000000-0005-0000-0000-0000C2DB0000}"/>
    <cellStyle name="Total 2 4 7 2 6 3" xfId="55971" xr:uid="{00000000-0005-0000-0000-0000C3DB0000}"/>
    <cellStyle name="Total 2 4 7 2 6 3 2" xfId="55972" xr:uid="{00000000-0005-0000-0000-0000C4DB0000}"/>
    <cellStyle name="Total 2 4 7 2 6 3 3" xfId="55973" xr:uid="{00000000-0005-0000-0000-0000C5DB0000}"/>
    <cellStyle name="Total 2 4 7 2 6 4" xfId="55974" xr:uid="{00000000-0005-0000-0000-0000C6DB0000}"/>
    <cellStyle name="Total 2 4 7 2 6 4 2" xfId="55975" xr:uid="{00000000-0005-0000-0000-0000C7DB0000}"/>
    <cellStyle name="Total 2 4 7 2 6 4 3" xfId="55976" xr:uid="{00000000-0005-0000-0000-0000C8DB0000}"/>
    <cellStyle name="Total 2 4 7 2 6 5" xfId="55977" xr:uid="{00000000-0005-0000-0000-0000C9DB0000}"/>
    <cellStyle name="Total 2 4 7 2 6 5 2" xfId="55978" xr:uid="{00000000-0005-0000-0000-0000CADB0000}"/>
    <cellStyle name="Total 2 4 7 2 6 5 3" xfId="55979" xr:uid="{00000000-0005-0000-0000-0000CBDB0000}"/>
    <cellStyle name="Total 2 4 7 2 6 6" xfId="55980" xr:uid="{00000000-0005-0000-0000-0000CCDB0000}"/>
    <cellStyle name="Total 2 4 7 2 6 6 2" xfId="55981" xr:uid="{00000000-0005-0000-0000-0000CDDB0000}"/>
    <cellStyle name="Total 2 4 7 2 6 6 3" xfId="55982" xr:uid="{00000000-0005-0000-0000-0000CEDB0000}"/>
    <cellStyle name="Total 2 4 7 2 6 7" xfId="55983" xr:uid="{00000000-0005-0000-0000-0000CFDB0000}"/>
    <cellStyle name="Total 2 4 7 2 6 7 2" xfId="55984" xr:uid="{00000000-0005-0000-0000-0000D0DB0000}"/>
    <cellStyle name="Total 2 4 7 2 6 7 3" xfId="55985" xr:uid="{00000000-0005-0000-0000-0000D1DB0000}"/>
    <cellStyle name="Total 2 4 7 2 6 8" xfId="55986" xr:uid="{00000000-0005-0000-0000-0000D2DB0000}"/>
    <cellStyle name="Total 2 4 7 2 6 8 2" xfId="55987" xr:uid="{00000000-0005-0000-0000-0000D3DB0000}"/>
    <cellStyle name="Total 2 4 7 2 6 8 3" xfId="55988" xr:uid="{00000000-0005-0000-0000-0000D4DB0000}"/>
    <cellStyle name="Total 2 4 7 2 6 9" xfId="55989" xr:uid="{00000000-0005-0000-0000-0000D5DB0000}"/>
    <cellStyle name="Total 2 4 7 2 6 9 2" xfId="55990" xr:uid="{00000000-0005-0000-0000-0000D6DB0000}"/>
    <cellStyle name="Total 2 4 7 2 6 9 3" xfId="55991" xr:uid="{00000000-0005-0000-0000-0000D7DB0000}"/>
    <cellStyle name="Total 2 4 7 2 7" xfId="55992" xr:uid="{00000000-0005-0000-0000-0000D8DB0000}"/>
    <cellStyle name="Total 2 4 7 2 7 10" xfId="55993" xr:uid="{00000000-0005-0000-0000-0000D9DB0000}"/>
    <cellStyle name="Total 2 4 7 2 7 11" xfId="55994" xr:uid="{00000000-0005-0000-0000-0000DADB0000}"/>
    <cellStyle name="Total 2 4 7 2 7 12" xfId="55995" xr:uid="{00000000-0005-0000-0000-0000DBDB0000}"/>
    <cellStyle name="Total 2 4 7 2 7 2" xfId="55996" xr:uid="{00000000-0005-0000-0000-0000DCDB0000}"/>
    <cellStyle name="Total 2 4 7 2 7 2 2" xfId="55997" xr:uid="{00000000-0005-0000-0000-0000DDDB0000}"/>
    <cellStyle name="Total 2 4 7 2 7 2 3" xfId="55998" xr:uid="{00000000-0005-0000-0000-0000DEDB0000}"/>
    <cellStyle name="Total 2 4 7 2 7 3" xfId="55999" xr:uid="{00000000-0005-0000-0000-0000DFDB0000}"/>
    <cellStyle name="Total 2 4 7 2 7 3 2" xfId="56000" xr:uid="{00000000-0005-0000-0000-0000E0DB0000}"/>
    <cellStyle name="Total 2 4 7 2 7 3 3" xfId="56001" xr:uid="{00000000-0005-0000-0000-0000E1DB0000}"/>
    <cellStyle name="Total 2 4 7 2 7 4" xfId="56002" xr:uid="{00000000-0005-0000-0000-0000E2DB0000}"/>
    <cellStyle name="Total 2 4 7 2 7 4 2" xfId="56003" xr:uid="{00000000-0005-0000-0000-0000E3DB0000}"/>
    <cellStyle name="Total 2 4 7 2 7 4 3" xfId="56004" xr:uid="{00000000-0005-0000-0000-0000E4DB0000}"/>
    <cellStyle name="Total 2 4 7 2 7 5" xfId="56005" xr:uid="{00000000-0005-0000-0000-0000E5DB0000}"/>
    <cellStyle name="Total 2 4 7 2 7 5 2" xfId="56006" xr:uid="{00000000-0005-0000-0000-0000E6DB0000}"/>
    <cellStyle name="Total 2 4 7 2 7 5 3" xfId="56007" xr:uid="{00000000-0005-0000-0000-0000E7DB0000}"/>
    <cellStyle name="Total 2 4 7 2 7 6" xfId="56008" xr:uid="{00000000-0005-0000-0000-0000E8DB0000}"/>
    <cellStyle name="Total 2 4 7 2 7 6 2" xfId="56009" xr:uid="{00000000-0005-0000-0000-0000E9DB0000}"/>
    <cellStyle name="Total 2 4 7 2 7 6 3" xfId="56010" xr:uid="{00000000-0005-0000-0000-0000EADB0000}"/>
    <cellStyle name="Total 2 4 7 2 7 7" xfId="56011" xr:uid="{00000000-0005-0000-0000-0000EBDB0000}"/>
    <cellStyle name="Total 2 4 7 2 7 7 2" xfId="56012" xr:uid="{00000000-0005-0000-0000-0000ECDB0000}"/>
    <cellStyle name="Total 2 4 7 2 7 7 3" xfId="56013" xr:uid="{00000000-0005-0000-0000-0000EDDB0000}"/>
    <cellStyle name="Total 2 4 7 2 7 8" xfId="56014" xr:uid="{00000000-0005-0000-0000-0000EEDB0000}"/>
    <cellStyle name="Total 2 4 7 2 7 8 2" xfId="56015" xr:uid="{00000000-0005-0000-0000-0000EFDB0000}"/>
    <cellStyle name="Total 2 4 7 2 7 8 3" xfId="56016" xr:uid="{00000000-0005-0000-0000-0000F0DB0000}"/>
    <cellStyle name="Total 2 4 7 2 7 9" xfId="56017" xr:uid="{00000000-0005-0000-0000-0000F1DB0000}"/>
    <cellStyle name="Total 2 4 7 2 7 9 2" xfId="56018" xr:uid="{00000000-0005-0000-0000-0000F2DB0000}"/>
    <cellStyle name="Total 2 4 7 2 7 9 3" xfId="56019" xr:uid="{00000000-0005-0000-0000-0000F3DB0000}"/>
    <cellStyle name="Total 2 4 7 2 8" xfId="56020" xr:uid="{00000000-0005-0000-0000-0000F4DB0000}"/>
    <cellStyle name="Total 2 4 7 2 8 10" xfId="56021" xr:uid="{00000000-0005-0000-0000-0000F5DB0000}"/>
    <cellStyle name="Total 2 4 7 2 8 11" xfId="56022" xr:uid="{00000000-0005-0000-0000-0000F6DB0000}"/>
    <cellStyle name="Total 2 4 7 2 8 12" xfId="56023" xr:uid="{00000000-0005-0000-0000-0000F7DB0000}"/>
    <cellStyle name="Total 2 4 7 2 8 2" xfId="56024" xr:uid="{00000000-0005-0000-0000-0000F8DB0000}"/>
    <cellStyle name="Total 2 4 7 2 8 2 2" xfId="56025" xr:uid="{00000000-0005-0000-0000-0000F9DB0000}"/>
    <cellStyle name="Total 2 4 7 2 8 2 3" xfId="56026" xr:uid="{00000000-0005-0000-0000-0000FADB0000}"/>
    <cellStyle name="Total 2 4 7 2 8 3" xfId="56027" xr:uid="{00000000-0005-0000-0000-0000FBDB0000}"/>
    <cellStyle name="Total 2 4 7 2 8 3 2" xfId="56028" xr:uid="{00000000-0005-0000-0000-0000FCDB0000}"/>
    <cellStyle name="Total 2 4 7 2 8 3 3" xfId="56029" xr:uid="{00000000-0005-0000-0000-0000FDDB0000}"/>
    <cellStyle name="Total 2 4 7 2 8 4" xfId="56030" xr:uid="{00000000-0005-0000-0000-0000FEDB0000}"/>
    <cellStyle name="Total 2 4 7 2 8 4 2" xfId="56031" xr:uid="{00000000-0005-0000-0000-0000FFDB0000}"/>
    <cellStyle name="Total 2 4 7 2 8 4 3" xfId="56032" xr:uid="{00000000-0005-0000-0000-000000DC0000}"/>
    <cellStyle name="Total 2 4 7 2 8 5" xfId="56033" xr:uid="{00000000-0005-0000-0000-000001DC0000}"/>
    <cellStyle name="Total 2 4 7 2 8 5 2" xfId="56034" xr:uid="{00000000-0005-0000-0000-000002DC0000}"/>
    <cellStyle name="Total 2 4 7 2 8 5 3" xfId="56035" xr:uid="{00000000-0005-0000-0000-000003DC0000}"/>
    <cellStyle name="Total 2 4 7 2 8 6" xfId="56036" xr:uid="{00000000-0005-0000-0000-000004DC0000}"/>
    <cellStyle name="Total 2 4 7 2 8 6 2" xfId="56037" xr:uid="{00000000-0005-0000-0000-000005DC0000}"/>
    <cellStyle name="Total 2 4 7 2 8 6 3" xfId="56038" xr:uid="{00000000-0005-0000-0000-000006DC0000}"/>
    <cellStyle name="Total 2 4 7 2 8 7" xfId="56039" xr:uid="{00000000-0005-0000-0000-000007DC0000}"/>
    <cellStyle name="Total 2 4 7 2 8 7 2" xfId="56040" xr:uid="{00000000-0005-0000-0000-000008DC0000}"/>
    <cellStyle name="Total 2 4 7 2 8 7 3" xfId="56041" xr:uid="{00000000-0005-0000-0000-000009DC0000}"/>
    <cellStyle name="Total 2 4 7 2 8 8" xfId="56042" xr:uid="{00000000-0005-0000-0000-00000ADC0000}"/>
    <cellStyle name="Total 2 4 7 2 8 8 2" xfId="56043" xr:uid="{00000000-0005-0000-0000-00000BDC0000}"/>
    <cellStyle name="Total 2 4 7 2 8 8 3" xfId="56044" xr:uid="{00000000-0005-0000-0000-00000CDC0000}"/>
    <cellStyle name="Total 2 4 7 2 8 9" xfId="56045" xr:uid="{00000000-0005-0000-0000-00000DDC0000}"/>
    <cellStyle name="Total 2 4 7 2 8 9 2" xfId="56046" xr:uid="{00000000-0005-0000-0000-00000EDC0000}"/>
    <cellStyle name="Total 2 4 7 2 8 9 3" xfId="56047" xr:uid="{00000000-0005-0000-0000-00000FDC0000}"/>
    <cellStyle name="Total 2 4 7 2 9" xfId="56048" xr:uid="{00000000-0005-0000-0000-000010DC0000}"/>
    <cellStyle name="Total 2 4 7 2 9 10" xfId="56049" xr:uid="{00000000-0005-0000-0000-000011DC0000}"/>
    <cellStyle name="Total 2 4 7 2 9 11" xfId="56050" xr:uid="{00000000-0005-0000-0000-000012DC0000}"/>
    <cellStyle name="Total 2 4 7 2 9 12" xfId="56051" xr:uid="{00000000-0005-0000-0000-000013DC0000}"/>
    <cellStyle name="Total 2 4 7 2 9 2" xfId="56052" xr:uid="{00000000-0005-0000-0000-000014DC0000}"/>
    <cellStyle name="Total 2 4 7 2 9 2 2" xfId="56053" xr:uid="{00000000-0005-0000-0000-000015DC0000}"/>
    <cellStyle name="Total 2 4 7 2 9 2 3" xfId="56054" xr:uid="{00000000-0005-0000-0000-000016DC0000}"/>
    <cellStyle name="Total 2 4 7 2 9 3" xfId="56055" xr:uid="{00000000-0005-0000-0000-000017DC0000}"/>
    <cellStyle name="Total 2 4 7 2 9 3 2" xfId="56056" xr:uid="{00000000-0005-0000-0000-000018DC0000}"/>
    <cellStyle name="Total 2 4 7 2 9 3 3" xfId="56057" xr:uid="{00000000-0005-0000-0000-000019DC0000}"/>
    <cellStyle name="Total 2 4 7 2 9 4" xfId="56058" xr:uid="{00000000-0005-0000-0000-00001ADC0000}"/>
    <cellStyle name="Total 2 4 7 2 9 4 2" xfId="56059" xr:uid="{00000000-0005-0000-0000-00001BDC0000}"/>
    <cellStyle name="Total 2 4 7 2 9 4 3" xfId="56060" xr:uid="{00000000-0005-0000-0000-00001CDC0000}"/>
    <cellStyle name="Total 2 4 7 2 9 5" xfId="56061" xr:uid="{00000000-0005-0000-0000-00001DDC0000}"/>
    <cellStyle name="Total 2 4 7 2 9 5 2" xfId="56062" xr:uid="{00000000-0005-0000-0000-00001EDC0000}"/>
    <cellStyle name="Total 2 4 7 2 9 5 3" xfId="56063" xr:uid="{00000000-0005-0000-0000-00001FDC0000}"/>
    <cellStyle name="Total 2 4 7 2 9 6" xfId="56064" xr:uid="{00000000-0005-0000-0000-000020DC0000}"/>
    <cellStyle name="Total 2 4 7 2 9 6 2" xfId="56065" xr:uid="{00000000-0005-0000-0000-000021DC0000}"/>
    <cellStyle name="Total 2 4 7 2 9 6 3" xfId="56066" xr:uid="{00000000-0005-0000-0000-000022DC0000}"/>
    <cellStyle name="Total 2 4 7 2 9 7" xfId="56067" xr:uid="{00000000-0005-0000-0000-000023DC0000}"/>
    <cellStyle name="Total 2 4 7 2 9 7 2" xfId="56068" xr:uid="{00000000-0005-0000-0000-000024DC0000}"/>
    <cellStyle name="Total 2 4 7 2 9 7 3" xfId="56069" xr:uid="{00000000-0005-0000-0000-000025DC0000}"/>
    <cellStyle name="Total 2 4 7 2 9 8" xfId="56070" xr:uid="{00000000-0005-0000-0000-000026DC0000}"/>
    <cellStyle name="Total 2 4 7 2 9 8 2" xfId="56071" xr:uid="{00000000-0005-0000-0000-000027DC0000}"/>
    <cellStyle name="Total 2 4 7 2 9 8 3" xfId="56072" xr:uid="{00000000-0005-0000-0000-000028DC0000}"/>
    <cellStyle name="Total 2 4 7 2 9 9" xfId="56073" xr:uid="{00000000-0005-0000-0000-000029DC0000}"/>
    <cellStyle name="Total 2 4 7 2 9 9 2" xfId="56074" xr:uid="{00000000-0005-0000-0000-00002ADC0000}"/>
    <cellStyle name="Total 2 4 7 2 9 9 3" xfId="56075" xr:uid="{00000000-0005-0000-0000-00002BDC0000}"/>
    <cellStyle name="Total 2 4 7 3" xfId="56076" xr:uid="{00000000-0005-0000-0000-00002CDC0000}"/>
    <cellStyle name="Total 2 4 7 3 10" xfId="56077" xr:uid="{00000000-0005-0000-0000-00002DDC0000}"/>
    <cellStyle name="Total 2 4 7 3 11" xfId="56078" xr:uid="{00000000-0005-0000-0000-00002EDC0000}"/>
    <cellStyle name="Total 2 4 7 3 12" xfId="56079" xr:uid="{00000000-0005-0000-0000-00002FDC0000}"/>
    <cellStyle name="Total 2 4 7 3 2" xfId="56080" xr:uid="{00000000-0005-0000-0000-000030DC0000}"/>
    <cellStyle name="Total 2 4 7 3 2 2" xfId="56081" xr:uid="{00000000-0005-0000-0000-000031DC0000}"/>
    <cellStyle name="Total 2 4 7 3 2 3" xfId="56082" xr:uid="{00000000-0005-0000-0000-000032DC0000}"/>
    <cellStyle name="Total 2 4 7 3 3" xfId="56083" xr:uid="{00000000-0005-0000-0000-000033DC0000}"/>
    <cellStyle name="Total 2 4 7 3 3 2" xfId="56084" xr:uid="{00000000-0005-0000-0000-000034DC0000}"/>
    <cellStyle name="Total 2 4 7 3 3 3" xfId="56085" xr:uid="{00000000-0005-0000-0000-000035DC0000}"/>
    <cellStyle name="Total 2 4 7 3 4" xfId="56086" xr:uid="{00000000-0005-0000-0000-000036DC0000}"/>
    <cellStyle name="Total 2 4 7 3 4 2" xfId="56087" xr:uid="{00000000-0005-0000-0000-000037DC0000}"/>
    <cellStyle name="Total 2 4 7 3 4 3" xfId="56088" xr:uid="{00000000-0005-0000-0000-000038DC0000}"/>
    <cellStyle name="Total 2 4 7 3 5" xfId="56089" xr:uid="{00000000-0005-0000-0000-000039DC0000}"/>
    <cellStyle name="Total 2 4 7 3 5 2" xfId="56090" xr:uid="{00000000-0005-0000-0000-00003ADC0000}"/>
    <cellStyle name="Total 2 4 7 3 5 3" xfId="56091" xr:uid="{00000000-0005-0000-0000-00003BDC0000}"/>
    <cellStyle name="Total 2 4 7 3 6" xfId="56092" xr:uid="{00000000-0005-0000-0000-00003CDC0000}"/>
    <cellStyle name="Total 2 4 7 3 6 2" xfId="56093" xr:uid="{00000000-0005-0000-0000-00003DDC0000}"/>
    <cellStyle name="Total 2 4 7 3 6 3" xfId="56094" xr:uid="{00000000-0005-0000-0000-00003EDC0000}"/>
    <cellStyle name="Total 2 4 7 3 7" xfId="56095" xr:uid="{00000000-0005-0000-0000-00003FDC0000}"/>
    <cellStyle name="Total 2 4 7 3 7 2" xfId="56096" xr:uid="{00000000-0005-0000-0000-000040DC0000}"/>
    <cellStyle name="Total 2 4 7 3 7 3" xfId="56097" xr:uid="{00000000-0005-0000-0000-000041DC0000}"/>
    <cellStyle name="Total 2 4 7 3 8" xfId="56098" xr:uid="{00000000-0005-0000-0000-000042DC0000}"/>
    <cellStyle name="Total 2 4 7 3 8 2" xfId="56099" xr:uid="{00000000-0005-0000-0000-000043DC0000}"/>
    <cellStyle name="Total 2 4 7 3 8 3" xfId="56100" xr:uid="{00000000-0005-0000-0000-000044DC0000}"/>
    <cellStyle name="Total 2 4 7 3 9" xfId="56101" xr:uid="{00000000-0005-0000-0000-000045DC0000}"/>
    <cellStyle name="Total 2 4 7 3 9 2" xfId="56102" xr:uid="{00000000-0005-0000-0000-000046DC0000}"/>
    <cellStyle name="Total 2 4 7 3 9 3" xfId="56103" xr:uid="{00000000-0005-0000-0000-000047DC0000}"/>
    <cellStyle name="Total 2 4 7 4" xfId="56104" xr:uid="{00000000-0005-0000-0000-000048DC0000}"/>
    <cellStyle name="Total 2 4 7 4 10" xfId="56105" xr:uid="{00000000-0005-0000-0000-000049DC0000}"/>
    <cellStyle name="Total 2 4 7 4 11" xfId="56106" xr:uid="{00000000-0005-0000-0000-00004ADC0000}"/>
    <cellStyle name="Total 2 4 7 4 12" xfId="56107" xr:uid="{00000000-0005-0000-0000-00004BDC0000}"/>
    <cellStyle name="Total 2 4 7 4 2" xfId="56108" xr:uid="{00000000-0005-0000-0000-00004CDC0000}"/>
    <cellStyle name="Total 2 4 7 4 2 2" xfId="56109" xr:uid="{00000000-0005-0000-0000-00004DDC0000}"/>
    <cellStyle name="Total 2 4 7 4 2 3" xfId="56110" xr:uid="{00000000-0005-0000-0000-00004EDC0000}"/>
    <cellStyle name="Total 2 4 7 4 3" xfId="56111" xr:uid="{00000000-0005-0000-0000-00004FDC0000}"/>
    <cellStyle name="Total 2 4 7 4 3 2" xfId="56112" xr:uid="{00000000-0005-0000-0000-000050DC0000}"/>
    <cellStyle name="Total 2 4 7 4 3 3" xfId="56113" xr:uid="{00000000-0005-0000-0000-000051DC0000}"/>
    <cellStyle name="Total 2 4 7 4 4" xfId="56114" xr:uid="{00000000-0005-0000-0000-000052DC0000}"/>
    <cellStyle name="Total 2 4 7 4 4 2" xfId="56115" xr:uid="{00000000-0005-0000-0000-000053DC0000}"/>
    <cellStyle name="Total 2 4 7 4 4 3" xfId="56116" xr:uid="{00000000-0005-0000-0000-000054DC0000}"/>
    <cellStyle name="Total 2 4 7 4 5" xfId="56117" xr:uid="{00000000-0005-0000-0000-000055DC0000}"/>
    <cellStyle name="Total 2 4 7 4 5 2" xfId="56118" xr:uid="{00000000-0005-0000-0000-000056DC0000}"/>
    <cellStyle name="Total 2 4 7 4 5 3" xfId="56119" xr:uid="{00000000-0005-0000-0000-000057DC0000}"/>
    <cellStyle name="Total 2 4 7 4 6" xfId="56120" xr:uid="{00000000-0005-0000-0000-000058DC0000}"/>
    <cellStyle name="Total 2 4 7 4 6 2" xfId="56121" xr:uid="{00000000-0005-0000-0000-000059DC0000}"/>
    <cellStyle name="Total 2 4 7 4 6 3" xfId="56122" xr:uid="{00000000-0005-0000-0000-00005ADC0000}"/>
    <cellStyle name="Total 2 4 7 4 7" xfId="56123" xr:uid="{00000000-0005-0000-0000-00005BDC0000}"/>
    <cellStyle name="Total 2 4 7 4 7 2" xfId="56124" xr:uid="{00000000-0005-0000-0000-00005CDC0000}"/>
    <cellStyle name="Total 2 4 7 4 7 3" xfId="56125" xr:uid="{00000000-0005-0000-0000-00005DDC0000}"/>
    <cellStyle name="Total 2 4 7 4 8" xfId="56126" xr:uid="{00000000-0005-0000-0000-00005EDC0000}"/>
    <cellStyle name="Total 2 4 7 4 8 2" xfId="56127" xr:uid="{00000000-0005-0000-0000-00005FDC0000}"/>
    <cellStyle name="Total 2 4 7 4 8 3" xfId="56128" xr:uid="{00000000-0005-0000-0000-000060DC0000}"/>
    <cellStyle name="Total 2 4 7 4 9" xfId="56129" xr:uid="{00000000-0005-0000-0000-000061DC0000}"/>
    <cellStyle name="Total 2 4 7 4 9 2" xfId="56130" xr:uid="{00000000-0005-0000-0000-000062DC0000}"/>
    <cellStyle name="Total 2 4 7 4 9 3" xfId="56131" xr:uid="{00000000-0005-0000-0000-000063DC0000}"/>
    <cellStyle name="Total 2 4 7 5" xfId="56132" xr:uid="{00000000-0005-0000-0000-000064DC0000}"/>
    <cellStyle name="Total 2 4 7 5 10" xfId="56133" xr:uid="{00000000-0005-0000-0000-000065DC0000}"/>
    <cellStyle name="Total 2 4 7 5 11" xfId="56134" xr:uid="{00000000-0005-0000-0000-000066DC0000}"/>
    <cellStyle name="Total 2 4 7 5 12" xfId="56135" xr:uid="{00000000-0005-0000-0000-000067DC0000}"/>
    <cellStyle name="Total 2 4 7 5 2" xfId="56136" xr:uid="{00000000-0005-0000-0000-000068DC0000}"/>
    <cellStyle name="Total 2 4 7 5 2 2" xfId="56137" xr:uid="{00000000-0005-0000-0000-000069DC0000}"/>
    <cellStyle name="Total 2 4 7 5 2 3" xfId="56138" xr:uid="{00000000-0005-0000-0000-00006ADC0000}"/>
    <cellStyle name="Total 2 4 7 5 3" xfId="56139" xr:uid="{00000000-0005-0000-0000-00006BDC0000}"/>
    <cellStyle name="Total 2 4 7 5 3 2" xfId="56140" xr:uid="{00000000-0005-0000-0000-00006CDC0000}"/>
    <cellStyle name="Total 2 4 7 5 3 3" xfId="56141" xr:uid="{00000000-0005-0000-0000-00006DDC0000}"/>
    <cellStyle name="Total 2 4 7 5 4" xfId="56142" xr:uid="{00000000-0005-0000-0000-00006EDC0000}"/>
    <cellStyle name="Total 2 4 7 5 4 2" xfId="56143" xr:uid="{00000000-0005-0000-0000-00006FDC0000}"/>
    <cellStyle name="Total 2 4 7 5 4 3" xfId="56144" xr:uid="{00000000-0005-0000-0000-000070DC0000}"/>
    <cellStyle name="Total 2 4 7 5 5" xfId="56145" xr:uid="{00000000-0005-0000-0000-000071DC0000}"/>
    <cellStyle name="Total 2 4 7 5 5 2" xfId="56146" xr:uid="{00000000-0005-0000-0000-000072DC0000}"/>
    <cellStyle name="Total 2 4 7 5 5 3" xfId="56147" xr:uid="{00000000-0005-0000-0000-000073DC0000}"/>
    <cellStyle name="Total 2 4 7 5 6" xfId="56148" xr:uid="{00000000-0005-0000-0000-000074DC0000}"/>
    <cellStyle name="Total 2 4 7 5 6 2" xfId="56149" xr:uid="{00000000-0005-0000-0000-000075DC0000}"/>
    <cellStyle name="Total 2 4 7 5 6 3" xfId="56150" xr:uid="{00000000-0005-0000-0000-000076DC0000}"/>
    <cellStyle name="Total 2 4 7 5 7" xfId="56151" xr:uid="{00000000-0005-0000-0000-000077DC0000}"/>
    <cellStyle name="Total 2 4 7 5 7 2" xfId="56152" xr:uid="{00000000-0005-0000-0000-000078DC0000}"/>
    <cellStyle name="Total 2 4 7 5 7 3" xfId="56153" xr:uid="{00000000-0005-0000-0000-000079DC0000}"/>
    <cellStyle name="Total 2 4 7 5 8" xfId="56154" xr:uid="{00000000-0005-0000-0000-00007ADC0000}"/>
    <cellStyle name="Total 2 4 7 5 8 2" xfId="56155" xr:uid="{00000000-0005-0000-0000-00007BDC0000}"/>
    <cellStyle name="Total 2 4 7 5 8 3" xfId="56156" xr:uid="{00000000-0005-0000-0000-00007CDC0000}"/>
    <cellStyle name="Total 2 4 7 5 9" xfId="56157" xr:uid="{00000000-0005-0000-0000-00007DDC0000}"/>
    <cellStyle name="Total 2 4 7 5 9 2" xfId="56158" xr:uid="{00000000-0005-0000-0000-00007EDC0000}"/>
    <cellStyle name="Total 2 4 7 5 9 3" xfId="56159" xr:uid="{00000000-0005-0000-0000-00007FDC0000}"/>
    <cellStyle name="Total 2 4 7 6" xfId="56160" xr:uid="{00000000-0005-0000-0000-000080DC0000}"/>
    <cellStyle name="Total 2 4 7 6 2" xfId="56161" xr:uid="{00000000-0005-0000-0000-000081DC0000}"/>
    <cellStyle name="Total 2 4 7 6 3" xfId="56162" xr:uid="{00000000-0005-0000-0000-000082DC0000}"/>
    <cellStyle name="Total 2 4 7 7" xfId="56163" xr:uid="{00000000-0005-0000-0000-000083DC0000}"/>
    <cellStyle name="Total 2 4 7 7 2" xfId="56164" xr:uid="{00000000-0005-0000-0000-000084DC0000}"/>
    <cellStyle name="Total 2 4 7 7 3" xfId="56165" xr:uid="{00000000-0005-0000-0000-000085DC0000}"/>
    <cellStyle name="Total 2 4 7 8" xfId="58486" xr:uid="{00000000-0005-0000-0000-000086DC0000}"/>
    <cellStyle name="Total 2 4 8" xfId="452" xr:uid="{00000000-0005-0000-0000-000087DC0000}"/>
    <cellStyle name="Total 2 4 8 2" xfId="56166" xr:uid="{00000000-0005-0000-0000-000088DC0000}"/>
    <cellStyle name="Total 2 4 8 2 10" xfId="56167" xr:uid="{00000000-0005-0000-0000-000089DC0000}"/>
    <cellStyle name="Total 2 4 8 2 10 10" xfId="56168" xr:uid="{00000000-0005-0000-0000-00008ADC0000}"/>
    <cellStyle name="Total 2 4 8 2 10 11" xfId="56169" xr:uid="{00000000-0005-0000-0000-00008BDC0000}"/>
    <cellStyle name="Total 2 4 8 2 10 12" xfId="56170" xr:uid="{00000000-0005-0000-0000-00008CDC0000}"/>
    <cellStyle name="Total 2 4 8 2 10 2" xfId="56171" xr:uid="{00000000-0005-0000-0000-00008DDC0000}"/>
    <cellStyle name="Total 2 4 8 2 10 2 2" xfId="56172" xr:uid="{00000000-0005-0000-0000-00008EDC0000}"/>
    <cellStyle name="Total 2 4 8 2 10 2 3" xfId="56173" xr:uid="{00000000-0005-0000-0000-00008FDC0000}"/>
    <cellStyle name="Total 2 4 8 2 10 3" xfId="56174" xr:uid="{00000000-0005-0000-0000-000090DC0000}"/>
    <cellStyle name="Total 2 4 8 2 10 3 2" xfId="56175" xr:uid="{00000000-0005-0000-0000-000091DC0000}"/>
    <cellStyle name="Total 2 4 8 2 10 3 3" xfId="56176" xr:uid="{00000000-0005-0000-0000-000092DC0000}"/>
    <cellStyle name="Total 2 4 8 2 10 4" xfId="56177" xr:uid="{00000000-0005-0000-0000-000093DC0000}"/>
    <cellStyle name="Total 2 4 8 2 10 4 2" xfId="56178" xr:uid="{00000000-0005-0000-0000-000094DC0000}"/>
    <cellStyle name="Total 2 4 8 2 10 4 3" xfId="56179" xr:uid="{00000000-0005-0000-0000-000095DC0000}"/>
    <cellStyle name="Total 2 4 8 2 10 5" xfId="56180" xr:uid="{00000000-0005-0000-0000-000096DC0000}"/>
    <cellStyle name="Total 2 4 8 2 10 5 2" xfId="56181" xr:uid="{00000000-0005-0000-0000-000097DC0000}"/>
    <cellStyle name="Total 2 4 8 2 10 5 3" xfId="56182" xr:uid="{00000000-0005-0000-0000-000098DC0000}"/>
    <cellStyle name="Total 2 4 8 2 10 6" xfId="56183" xr:uid="{00000000-0005-0000-0000-000099DC0000}"/>
    <cellStyle name="Total 2 4 8 2 10 6 2" xfId="56184" xr:uid="{00000000-0005-0000-0000-00009ADC0000}"/>
    <cellStyle name="Total 2 4 8 2 10 6 3" xfId="56185" xr:uid="{00000000-0005-0000-0000-00009BDC0000}"/>
    <cellStyle name="Total 2 4 8 2 10 7" xfId="56186" xr:uid="{00000000-0005-0000-0000-00009CDC0000}"/>
    <cellStyle name="Total 2 4 8 2 10 7 2" xfId="56187" xr:uid="{00000000-0005-0000-0000-00009DDC0000}"/>
    <cellStyle name="Total 2 4 8 2 10 7 3" xfId="56188" xr:uid="{00000000-0005-0000-0000-00009EDC0000}"/>
    <cellStyle name="Total 2 4 8 2 10 8" xfId="56189" xr:uid="{00000000-0005-0000-0000-00009FDC0000}"/>
    <cellStyle name="Total 2 4 8 2 10 8 2" xfId="56190" xr:uid="{00000000-0005-0000-0000-0000A0DC0000}"/>
    <cellStyle name="Total 2 4 8 2 10 8 3" xfId="56191" xr:uid="{00000000-0005-0000-0000-0000A1DC0000}"/>
    <cellStyle name="Total 2 4 8 2 10 9" xfId="56192" xr:uid="{00000000-0005-0000-0000-0000A2DC0000}"/>
    <cellStyle name="Total 2 4 8 2 10 9 2" xfId="56193" xr:uid="{00000000-0005-0000-0000-0000A3DC0000}"/>
    <cellStyle name="Total 2 4 8 2 10 9 3" xfId="56194" xr:uid="{00000000-0005-0000-0000-0000A4DC0000}"/>
    <cellStyle name="Total 2 4 8 2 11" xfId="56195" xr:uid="{00000000-0005-0000-0000-0000A5DC0000}"/>
    <cellStyle name="Total 2 4 8 2 11 2" xfId="56196" xr:uid="{00000000-0005-0000-0000-0000A6DC0000}"/>
    <cellStyle name="Total 2 4 8 2 11 3" xfId="56197" xr:uid="{00000000-0005-0000-0000-0000A7DC0000}"/>
    <cellStyle name="Total 2 4 8 2 12" xfId="56198" xr:uid="{00000000-0005-0000-0000-0000A8DC0000}"/>
    <cellStyle name="Total 2 4 8 2 12 2" xfId="56199" xr:uid="{00000000-0005-0000-0000-0000A9DC0000}"/>
    <cellStyle name="Total 2 4 8 2 12 3" xfId="56200" xr:uid="{00000000-0005-0000-0000-0000AADC0000}"/>
    <cellStyle name="Total 2 4 8 2 13" xfId="56201" xr:uid="{00000000-0005-0000-0000-0000ABDC0000}"/>
    <cellStyle name="Total 2 4 8 2 13 2" xfId="56202" xr:uid="{00000000-0005-0000-0000-0000ACDC0000}"/>
    <cellStyle name="Total 2 4 8 2 13 3" xfId="56203" xr:uid="{00000000-0005-0000-0000-0000ADDC0000}"/>
    <cellStyle name="Total 2 4 8 2 14" xfId="56204" xr:uid="{00000000-0005-0000-0000-0000AEDC0000}"/>
    <cellStyle name="Total 2 4 8 2 14 2" xfId="56205" xr:uid="{00000000-0005-0000-0000-0000AFDC0000}"/>
    <cellStyle name="Total 2 4 8 2 14 3" xfId="56206" xr:uid="{00000000-0005-0000-0000-0000B0DC0000}"/>
    <cellStyle name="Total 2 4 8 2 15" xfId="56207" xr:uid="{00000000-0005-0000-0000-0000B1DC0000}"/>
    <cellStyle name="Total 2 4 8 2 15 2" xfId="56208" xr:uid="{00000000-0005-0000-0000-0000B2DC0000}"/>
    <cellStyle name="Total 2 4 8 2 15 3" xfId="56209" xr:uid="{00000000-0005-0000-0000-0000B3DC0000}"/>
    <cellStyle name="Total 2 4 8 2 16" xfId="56210" xr:uid="{00000000-0005-0000-0000-0000B4DC0000}"/>
    <cellStyle name="Total 2 4 8 2 16 2" xfId="56211" xr:uid="{00000000-0005-0000-0000-0000B5DC0000}"/>
    <cellStyle name="Total 2 4 8 2 16 3" xfId="56212" xr:uid="{00000000-0005-0000-0000-0000B6DC0000}"/>
    <cellStyle name="Total 2 4 8 2 17" xfId="56213" xr:uid="{00000000-0005-0000-0000-0000B7DC0000}"/>
    <cellStyle name="Total 2 4 8 2 17 2" xfId="56214" xr:uid="{00000000-0005-0000-0000-0000B8DC0000}"/>
    <cellStyle name="Total 2 4 8 2 17 3" xfId="56215" xr:uid="{00000000-0005-0000-0000-0000B9DC0000}"/>
    <cellStyle name="Total 2 4 8 2 18" xfId="56216" xr:uid="{00000000-0005-0000-0000-0000BADC0000}"/>
    <cellStyle name="Total 2 4 8 2 18 2" xfId="56217" xr:uid="{00000000-0005-0000-0000-0000BBDC0000}"/>
    <cellStyle name="Total 2 4 8 2 18 3" xfId="56218" xr:uid="{00000000-0005-0000-0000-0000BCDC0000}"/>
    <cellStyle name="Total 2 4 8 2 19" xfId="56219" xr:uid="{00000000-0005-0000-0000-0000BDDC0000}"/>
    <cellStyle name="Total 2 4 8 2 2" xfId="56220" xr:uid="{00000000-0005-0000-0000-0000BEDC0000}"/>
    <cellStyle name="Total 2 4 8 2 2 10" xfId="56221" xr:uid="{00000000-0005-0000-0000-0000BFDC0000}"/>
    <cellStyle name="Total 2 4 8 2 2 11" xfId="56222" xr:uid="{00000000-0005-0000-0000-0000C0DC0000}"/>
    <cellStyle name="Total 2 4 8 2 2 12" xfId="56223" xr:uid="{00000000-0005-0000-0000-0000C1DC0000}"/>
    <cellStyle name="Total 2 4 8 2 2 2" xfId="56224" xr:uid="{00000000-0005-0000-0000-0000C2DC0000}"/>
    <cellStyle name="Total 2 4 8 2 2 2 2" xfId="56225" xr:uid="{00000000-0005-0000-0000-0000C3DC0000}"/>
    <cellStyle name="Total 2 4 8 2 2 2 3" xfId="56226" xr:uid="{00000000-0005-0000-0000-0000C4DC0000}"/>
    <cellStyle name="Total 2 4 8 2 2 3" xfId="56227" xr:uid="{00000000-0005-0000-0000-0000C5DC0000}"/>
    <cellStyle name="Total 2 4 8 2 2 3 2" xfId="56228" xr:uid="{00000000-0005-0000-0000-0000C6DC0000}"/>
    <cellStyle name="Total 2 4 8 2 2 3 3" xfId="56229" xr:uid="{00000000-0005-0000-0000-0000C7DC0000}"/>
    <cellStyle name="Total 2 4 8 2 2 4" xfId="56230" xr:uid="{00000000-0005-0000-0000-0000C8DC0000}"/>
    <cellStyle name="Total 2 4 8 2 2 4 2" xfId="56231" xr:uid="{00000000-0005-0000-0000-0000C9DC0000}"/>
    <cellStyle name="Total 2 4 8 2 2 4 3" xfId="56232" xr:uid="{00000000-0005-0000-0000-0000CADC0000}"/>
    <cellStyle name="Total 2 4 8 2 2 5" xfId="56233" xr:uid="{00000000-0005-0000-0000-0000CBDC0000}"/>
    <cellStyle name="Total 2 4 8 2 2 5 2" xfId="56234" xr:uid="{00000000-0005-0000-0000-0000CCDC0000}"/>
    <cellStyle name="Total 2 4 8 2 2 5 3" xfId="56235" xr:uid="{00000000-0005-0000-0000-0000CDDC0000}"/>
    <cellStyle name="Total 2 4 8 2 2 6" xfId="56236" xr:uid="{00000000-0005-0000-0000-0000CEDC0000}"/>
    <cellStyle name="Total 2 4 8 2 2 6 2" xfId="56237" xr:uid="{00000000-0005-0000-0000-0000CFDC0000}"/>
    <cellStyle name="Total 2 4 8 2 2 6 3" xfId="56238" xr:uid="{00000000-0005-0000-0000-0000D0DC0000}"/>
    <cellStyle name="Total 2 4 8 2 2 7" xfId="56239" xr:uid="{00000000-0005-0000-0000-0000D1DC0000}"/>
    <cellStyle name="Total 2 4 8 2 2 7 2" xfId="56240" xr:uid="{00000000-0005-0000-0000-0000D2DC0000}"/>
    <cellStyle name="Total 2 4 8 2 2 7 3" xfId="56241" xr:uid="{00000000-0005-0000-0000-0000D3DC0000}"/>
    <cellStyle name="Total 2 4 8 2 2 8" xfId="56242" xr:uid="{00000000-0005-0000-0000-0000D4DC0000}"/>
    <cellStyle name="Total 2 4 8 2 2 8 2" xfId="56243" xr:uid="{00000000-0005-0000-0000-0000D5DC0000}"/>
    <cellStyle name="Total 2 4 8 2 2 8 3" xfId="56244" xr:uid="{00000000-0005-0000-0000-0000D6DC0000}"/>
    <cellStyle name="Total 2 4 8 2 2 9" xfId="56245" xr:uid="{00000000-0005-0000-0000-0000D7DC0000}"/>
    <cellStyle name="Total 2 4 8 2 2 9 2" xfId="56246" xr:uid="{00000000-0005-0000-0000-0000D8DC0000}"/>
    <cellStyle name="Total 2 4 8 2 2 9 3" xfId="56247" xr:uid="{00000000-0005-0000-0000-0000D9DC0000}"/>
    <cellStyle name="Total 2 4 8 2 20" xfId="56248" xr:uid="{00000000-0005-0000-0000-0000DADC0000}"/>
    <cellStyle name="Total 2 4 8 2 21" xfId="56249" xr:uid="{00000000-0005-0000-0000-0000DBDC0000}"/>
    <cellStyle name="Total 2 4 8 2 3" xfId="56250" xr:uid="{00000000-0005-0000-0000-0000DCDC0000}"/>
    <cellStyle name="Total 2 4 8 2 3 10" xfId="56251" xr:uid="{00000000-0005-0000-0000-0000DDDC0000}"/>
    <cellStyle name="Total 2 4 8 2 3 11" xfId="56252" xr:uid="{00000000-0005-0000-0000-0000DEDC0000}"/>
    <cellStyle name="Total 2 4 8 2 3 12" xfId="56253" xr:uid="{00000000-0005-0000-0000-0000DFDC0000}"/>
    <cellStyle name="Total 2 4 8 2 3 2" xfId="56254" xr:uid="{00000000-0005-0000-0000-0000E0DC0000}"/>
    <cellStyle name="Total 2 4 8 2 3 2 2" xfId="56255" xr:uid="{00000000-0005-0000-0000-0000E1DC0000}"/>
    <cellStyle name="Total 2 4 8 2 3 2 3" xfId="56256" xr:uid="{00000000-0005-0000-0000-0000E2DC0000}"/>
    <cellStyle name="Total 2 4 8 2 3 3" xfId="56257" xr:uid="{00000000-0005-0000-0000-0000E3DC0000}"/>
    <cellStyle name="Total 2 4 8 2 3 3 2" xfId="56258" xr:uid="{00000000-0005-0000-0000-0000E4DC0000}"/>
    <cellStyle name="Total 2 4 8 2 3 3 3" xfId="56259" xr:uid="{00000000-0005-0000-0000-0000E5DC0000}"/>
    <cellStyle name="Total 2 4 8 2 3 4" xfId="56260" xr:uid="{00000000-0005-0000-0000-0000E6DC0000}"/>
    <cellStyle name="Total 2 4 8 2 3 4 2" xfId="56261" xr:uid="{00000000-0005-0000-0000-0000E7DC0000}"/>
    <cellStyle name="Total 2 4 8 2 3 4 3" xfId="56262" xr:uid="{00000000-0005-0000-0000-0000E8DC0000}"/>
    <cellStyle name="Total 2 4 8 2 3 5" xfId="56263" xr:uid="{00000000-0005-0000-0000-0000E9DC0000}"/>
    <cellStyle name="Total 2 4 8 2 3 5 2" xfId="56264" xr:uid="{00000000-0005-0000-0000-0000EADC0000}"/>
    <cellStyle name="Total 2 4 8 2 3 5 3" xfId="56265" xr:uid="{00000000-0005-0000-0000-0000EBDC0000}"/>
    <cellStyle name="Total 2 4 8 2 3 6" xfId="56266" xr:uid="{00000000-0005-0000-0000-0000ECDC0000}"/>
    <cellStyle name="Total 2 4 8 2 3 6 2" xfId="56267" xr:uid="{00000000-0005-0000-0000-0000EDDC0000}"/>
    <cellStyle name="Total 2 4 8 2 3 6 3" xfId="56268" xr:uid="{00000000-0005-0000-0000-0000EEDC0000}"/>
    <cellStyle name="Total 2 4 8 2 3 7" xfId="56269" xr:uid="{00000000-0005-0000-0000-0000EFDC0000}"/>
    <cellStyle name="Total 2 4 8 2 3 7 2" xfId="56270" xr:uid="{00000000-0005-0000-0000-0000F0DC0000}"/>
    <cellStyle name="Total 2 4 8 2 3 7 3" xfId="56271" xr:uid="{00000000-0005-0000-0000-0000F1DC0000}"/>
    <cellStyle name="Total 2 4 8 2 3 8" xfId="56272" xr:uid="{00000000-0005-0000-0000-0000F2DC0000}"/>
    <cellStyle name="Total 2 4 8 2 3 8 2" xfId="56273" xr:uid="{00000000-0005-0000-0000-0000F3DC0000}"/>
    <cellStyle name="Total 2 4 8 2 3 8 3" xfId="56274" xr:uid="{00000000-0005-0000-0000-0000F4DC0000}"/>
    <cellStyle name="Total 2 4 8 2 3 9" xfId="56275" xr:uid="{00000000-0005-0000-0000-0000F5DC0000}"/>
    <cellStyle name="Total 2 4 8 2 3 9 2" xfId="56276" xr:uid="{00000000-0005-0000-0000-0000F6DC0000}"/>
    <cellStyle name="Total 2 4 8 2 3 9 3" xfId="56277" xr:uid="{00000000-0005-0000-0000-0000F7DC0000}"/>
    <cellStyle name="Total 2 4 8 2 4" xfId="56278" xr:uid="{00000000-0005-0000-0000-0000F8DC0000}"/>
    <cellStyle name="Total 2 4 8 2 4 10" xfId="56279" xr:uid="{00000000-0005-0000-0000-0000F9DC0000}"/>
    <cellStyle name="Total 2 4 8 2 4 11" xfId="56280" xr:uid="{00000000-0005-0000-0000-0000FADC0000}"/>
    <cellStyle name="Total 2 4 8 2 4 12" xfId="56281" xr:uid="{00000000-0005-0000-0000-0000FBDC0000}"/>
    <cellStyle name="Total 2 4 8 2 4 2" xfId="56282" xr:uid="{00000000-0005-0000-0000-0000FCDC0000}"/>
    <cellStyle name="Total 2 4 8 2 4 2 2" xfId="56283" xr:uid="{00000000-0005-0000-0000-0000FDDC0000}"/>
    <cellStyle name="Total 2 4 8 2 4 2 3" xfId="56284" xr:uid="{00000000-0005-0000-0000-0000FEDC0000}"/>
    <cellStyle name="Total 2 4 8 2 4 3" xfId="56285" xr:uid="{00000000-0005-0000-0000-0000FFDC0000}"/>
    <cellStyle name="Total 2 4 8 2 4 3 2" xfId="56286" xr:uid="{00000000-0005-0000-0000-000000DD0000}"/>
    <cellStyle name="Total 2 4 8 2 4 3 3" xfId="56287" xr:uid="{00000000-0005-0000-0000-000001DD0000}"/>
    <cellStyle name="Total 2 4 8 2 4 4" xfId="56288" xr:uid="{00000000-0005-0000-0000-000002DD0000}"/>
    <cellStyle name="Total 2 4 8 2 4 4 2" xfId="56289" xr:uid="{00000000-0005-0000-0000-000003DD0000}"/>
    <cellStyle name="Total 2 4 8 2 4 4 3" xfId="56290" xr:uid="{00000000-0005-0000-0000-000004DD0000}"/>
    <cellStyle name="Total 2 4 8 2 4 5" xfId="56291" xr:uid="{00000000-0005-0000-0000-000005DD0000}"/>
    <cellStyle name="Total 2 4 8 2 4 5 2" xfId="56292" xr:uid="{00000000-0005-0000-0000-000006DD0000}"/>
    <cellStyle name="Total 2 4 8 2 4 5 3" xfId="56293" xr:uid="{00000000-0005-0000-0000-000007DD0000}"/>
    <cellStyle name="Total 2 4 8 2 4 6" xfId="56294" xr:uid="{00000000-0005-0000-0000-000008DD0000}"/>
    <cellStyle name="Total 2 4 8 2 4 6 2" xfId="56295" xr:uid="{00000000-0005-0000-0000-000009DD0000}"/>
    <cellStyle name="Total 2 4 8 2 4 6 3" xfId="56296" xr:uid="{00000000-0005-0000-0000-00000ADD0000}"/>
    <cellStyle name="Total 2 4 8 2 4 7" xfId="56297" xr:uid="{00000000-0005-0000-0000-00000BDD0000}"/>
    <cellStyle name="Total 2 4 8 2 4 7 2" xfId="56298" xr:uid="{00000000-0005-0000-0000-00000CDD0000}"/>
    <cellStyle name="Total 2 4 8 2 4 7 3" xfId="56299" xr:uid="{00000000-0005-0000-0000-00000DDD0000}"/>
    <cellStyle name="Total 2 4 8 2 4 8" xfId="56300" xr:uid="{00000000-0005-0000-0000-00000EDD0000}"/>
    <cellStyle name="Total 2 4 8 2 4 8 2" xfId="56301" xr:uid="{00000000-0005-0000-0000-00000FDD0000}"/>
    <cellStyle name="Total 2 4 8 2 4 8 3" xfId="56302" xr:uid="{00000000-0005-0000-0000-000010DD0000}"/>
    <cellStyle name="Total 2 4 8 2 4 9" xfId="56303" xr:uid="{00000000-0005-0000-0000-000011DD0000}"/>
    <cellStyle name="Total 2 4 8 2 4 9 2" xfId="56304" xr:uid="{00000000-0005-0000-0000-000012DD0000}"/>
    <cellStyle name="Total 2 4 8 2 4 9 3" xfId="56305" xr:uid="{00000000-0005-0000-0000-000013DD0000}"/>
    <cellStyle name="Total 2 4 8 2 5" xfId="56306" xr:uid="{00000000-0005-0000-0000-000014DD0000}"/>
    <cellStyle name="Total 2 4 8 2 5 10" xfId="56307" xr:uid="{00000000-0005-0000-0000-000015DD0000}"/>
    <cellStyle name="Total 2 4 8 2 5 11" xfId="56308" xr:uid="{00000000-0005-0000-0000-000016DD0000}"/>
    <cellStyle name="Total 2 4 8 2 5 12" xfId="56309" xr:uid="{00000000-0005-0000-0000-000017DD0000}"/>
    <cellStyle name="Total 2 4 8 2 5 2" xfId="56310" xr:uid="{00000000-0005-0000-0000-000018DD0000}"/>
    <cellStyle name="Total 2 4 8 2 5 2 2" xfId="56311" xr:uid="{00000000-0005-0000-0000-000019DD0000}"/>
    <cellStyle name="Total 2 4 8 2 5 2 3" xfId="56312" xr:uid="{00000000-0005-0000-0000-00001ADD0000}"/>
    <cellStyle name="Total 2 4 8 2 5 3" xfId="56313" xr:uid="{00000000-0005-0000-0000-00001BDD0000}"/>
    <cellStyle name="Total 2 4 8 2 5 3 2" xfId="56314" xr:uid="{00000000-0005-0000-0000-00001CDD0000}"/>
    <cellStyle name="Total 2 4 8 2 5 3 3" xfId="56315" xr:uid="{00000000-0005-0000-0000-00001DDD0000}"/>
    <cellStyle name="Total 2 4 8 2 5 4" xfId="56316" xr:uid="{00000000-0005-0000-0000-00001EDD0000}"/>
    <cellStyle name="Total 2 4 8 2 5 4 2" xfId="56317" xr:uid="{00000000-0005-0000-0000-00001FDD0000}"/>
    <cellStyle name="Total 2 4 8 2 5 4 3" xfId="56318" xr:uid="{00000000-0005-0000-0000-000020DD0000}"/>
    <cellStyle name="Total 2 4 8 2 5 5" xfId="56319" xr:uid="{00000000-0005-0000-0000-000021DD0000}"/>
    <cellStyle name="Total 2 4 8 2 5 5 2" xfId="56320" xr:uid="{00000000-0005-0000-0000-000022DD0000}"/>
    <cellStyle name="Total 2 4 8 2 5 5 3" xfId="56321" xr:uid="{00000000-0005-0000-0000-000023DD0000}"/>
    <cellStyle name="Total 2 4 8 2 5 6" xfId="56322" xr:uid="{00000000-0005-0000-0000-000024DD0000}"/>
    <cellStyle name="Total 2 4 8 2 5 6 2" xfId="56323" xr:uid="{00000000-0005-0000-0000-000025DD0000}"/>
    <cellStyle name="Total 2 4 8 2 5 6 3" xfId="56324" xr:uid="{00000000-0005-0000-0000-000026DD0000}"/>
    <cellStyle name="Total 2 4 8 2 5 7" xfId="56325" xr:uid="{00000000-0005-0000-0000-000027DD0000}"/>
    <cellStyle name="Total 2 4 8 2 5 7 2" xfId="56326" xr:uid="{00000000-0005-0000-0000-000028DD0000}"/>
    <cellStyle name="Total 2 4 8 2 5 7 3" xfId="56327" xr:uid="{00000000-0005-0000-0000-000029DD0000}"/>
    <cellStyle name="Total 2 4 8 2 5 8" xfId="56328" xr:uid="{00000000-0005-0000-0000-00002ADD0000}"/>
    <cellStyle name="Total 2 4 8 2 5 8 2" xfId="56329" xr:uid="{00000000-0005-0000-0000-00002BDD0000}"/>
    <cellStyle name="Total 2 4 8 2 5 8 3" xfId="56330" xr:uid="{00000000-0005-0000-0000-00002CDD0000}"/>
    <cellStyle name="Total 2 4 8 2 5 9" xfId="56331" xr:uid="{00000000-0005-0000-0000-00002DDD0000}"/>
    <cellStyle name="Total 2 4 8 2 5 9 2" xfId="56332" xr:uid="{00000000-0005-0000-0000-00002EDD0000}"/>
    <cellStyle name="Total 2 4 8 2 5 9 3" xfId="56333" xr:uid="{00000000-0005-0000-0000-00002FDD0000}"/>
    <cellStyle name="Total 2 4 8 2 6" xfId="56334" xr:uid="{00000000-0005-0000-0000-000030DD0000}"/>
    <cellStyle name="Total 2 4 8 2 6 10" xfId="56335" xr:uid="{00000000-0005-0000-0000-000031DD0000}"/>
    <cellStyle name="Total 2 4 8 2 6 11" xfId="56336" xr:uid="{00000000-0005-0000-0000-000032DD0000}"/>
    <cellStyle name="Total 2 4 8 2 6 12" xfId="56337" xr:uid="{00000000-0005-0000-0000-000033DD0000}"/>
    <cellStyle name="Total 2 4 8 2 6 2" xfId="56338" xr:uid="{00000000-0005-0000-0000-000034DD0000}"/>
    <cellStyle name="Total 2 4 8 2 6 2 2" xfId="56339" xr:uid="{00000000-0005-0000-0000-000035DD0000}"/>
    <cellStyle name="Total 2 4 8 2 6 2 3" xfId="56340" xr:uid="{00000000-0005-0000-0000-000036DD0000}"/>
    <cellStyle name="Total 2 4 8 2 6 3" xfId="56341" xr:uid="{00000000-0005-0000-0000-000037DD0000}"/>
    <cellStyle name="Total 2 4 8 2 6 3 2" xfId="56342" xr:uid="{00000000-0005-0000-0000-000038DD0000}"/>
    <cellStyle name="Total 2 4 8 2 6 3 3" xfId="56343" xr:uid="{00000000-0005-0000-0000-000039DD0000}"/>
    <cellStyle name="Total 2 4 8 2 6 4" xfId="56344" xr:uid="{00000000-0005-0000-0000-00003ADD0000}"/>
    <cellStyle name="Total 2 4 8 2 6 4 2" xfId="56345" xr:uid="{00000000-0005-0000-0000-00003BDD0000}"/>
    <cellStyle name="Total 2 4 8 2 6 4 3" xfId="56346" xr:uid="{00000000-0005-0000-0000-00003CDD0000}"/>
    <cellStyle name="Total 2 4 8 2 6 5" xfId="56347" xr:uid="{00000000-0005-0000-0000-00003DDD0000}"/>
    <cellStyle name="Total 2 4 8 2 6 5 2" xfId="56348" xr:uid="{00000000-0005-0000-0000-00003EDD0000}"/>
    <cellStyle name="Total 2 4 8 2 6 5 3" xfId="56349" xr:uid="{00000000-0005-0000-0000-00003FDD0000}"/>
    <cellStyle name="Total 2 4 8 2 6 6" xfId="56350" xr:uid="{00000000-0005-0000-0000-000040DD0000}"/>
    <cellStyle name="Total 2 4 8 2 6 6 2" xfId="56351" xr:uid="{00000000-0005-0000-0000-000041DD0000}"/>
    <cellStyle name="Total 2 4 8 2 6 6 3" xfId="56352" xr:uid="{00000000-0005-0000-0000-000042DD0000}"/>
    <cellStyle name="Total 2 4 8 2 6 7" xfId="56353" xr:uid="{00000000-0005-0000-0000-000043DD0000}"/>
    <cellStyle name="Total 2 4 8 2 6 7 2" xfId="56354" xr:uid="{00000000-0005-0000-0000-000044DD0000}"/>
    <cellStyle name="Total 2 4 8 2 6 7 3" xfId="56355" xr:uid="{00000000-0005-0000-0000-000045DD0000}"/>
    <cellStyle name="Total 2 4 8 2 6 8" xfId="56356" xr:uid="{00000000-0005-0000-0000-000046DD0000}"/>
    <cellStyle name="Total 2 4 8 2 6 8 2" xfId="56357" xr:uid="{00000000-0005-0000-0000-000047DD0000}"/>
    <cellStyle name="Total 2 4 8 2 6 8 3" xfId="56358" xr:uid="{00000000-0005-0000-0000-000048DD0000}"/>
    <cellStyle name="Total 2 4 8 2 6 9" xfId="56359" xr:uid="{00000000-0005-0000-0000-000049DD0000}"/>
    <cellStyle name="Total 2 4 8 2 6 9 2" xfId="56360" xr:uid="{00000000-0005-0000-0000-00004ADD0000}"/>
    <cellStyle name="Total 2 4 8 2 6 9 3" xfId="56361" xr:uid="{00000000-0005-0000-0000-00004BDD0000}"/>
    <cellStyle name="Total 2 4 8 2 7" xfId="56362" xr:uid="{00000000-0005-0000-0000-00004CDD0000}"/>
    <cellStyle name="Total 2 4 8 2 7 10" xfId="56363" xr:uid="{00000000-0005-0000-0000-00004DDD0000}"/>
    <cellStyle name="Total 2 4 8 2 7 11" xfId="56364" xr:uid="{00000000-0005-0000-0000-00004EDD0000}"/>
    <cellStyle name="Total 2 4 8 2 7 12" xfId="56365" xr:uid="{00000000-0005-0000-0000-00004FDD0000}"/>
    <cellStyle name="Total 2 4 8 2 7 2" xfId="56366" xr:uid="{00000000-0005-0000-0000-000050DD0000}"/>
    <cellStyle name="Total 2 4 8 2 7 2 2" xfId="56367" xr:uid="{00000000-0005-0000-0000-000051DD0000}"/>
    <cellStyle name="Total 2 4 8 2 7 2 3" xfId="56368" xr:uid="{00000000-0005-0000-0000-000052DD0000}"/>
    <cellStyle name="Total 2 4 8 2 7 3" xfId="56369" xr:uid="{00000000-0005-0000-0000-000053DD0000}"/>
    <cellStyle name="Total 2 4 8 2 7 3 2" xfId="56370" xr:uid="{00000000-0005-0000-0000-000054DD0000}"/>
    <cellStyle name="Total 2 4 8 2 7 3 3" xfId="56371" xr:uid="{00000000-0005-0000-0000-000055DD0000}"/>
    <cellStyle name="Total 2 4 8 2 7 4" xfId="56372" xr:uid="{00000000-0005-0000-0000-000056DD0000}"/>
    <cellStyle name="Total 2 4 8 2 7 4 2" xfId="56373" xr:uid="{00000000-0005-0000-0000-000057DD0000}"/>
    <cellStyle name="Total 2 4 8 2 7 4 3" xfId="56374" xr:uid="{00000000-0005-0000-0000-000058DD0000}"/>
    <cellStyle name="Total 2 4 8 2 7 5" xfId="56375" xr:uid="{00000000-0005-0000-0000-000059DD0000}"/>
    <cellStyle name="Total 2 4 8 2 7 5 2" xfId="56376" xr:uid="{00000000-0005-0000-0000-00005ADD0000}"/>
    <cellStyle name="Total 2 4 8 2 7 5 3" xfId="56377" xr:uid="{00000000-0005-0000-0000-00005BDD0000}"/>
    <cellStyle name="Total 2 4 8 2 7 6" xfId="56378" xr:uid="{00000000-0005-0000-0000-00005CDD0000}"/>
    <cellStyle name="Total 2 4 8 2 7 6 2" xfId="56379" xr:uid="{00000000-0005-0000-0000-00005DDD0000}"/>
    <cellStyle name="Total 2 4 8 2 7 6 3" xfId="56380" xr:uid="{00000000-0005-0000-0000-00005EDD0000}"/>
    <cellStyle name="Total 2 4 8 2 7 7" xfId="56381" xr:uid="{00000000-0005-0000-0000-00005FDD0000}"/>
    <cellStyle name="Total 2 4 8 2 7 7 2" xfId="56382" xr:uid="{00000000-0005-0000-0000-000060DD0000}"/>
    <cellStyle name="Total 2 4 8 2 7 7 3" xfId="56383" xr:uid="{00000000-0005-0000-0000-000061DD0000}"/>
    <cellStyle name="Total 2 4 8 2 7 8" xfId="56384" xr:uid="{00000000-0005-0000-0000-000062DD0000}"/>
    <cellStyle name="Total 2 4 8 2 7 8 2" xfId="56385" xr:uid="{00000000-0005-0000-0000-000063DD0000}"/>
    <cellStyle name="Total 2 4 8 2 7 8 3" xfId="56386" xr:uid="{00000000-0005-0000-0000-000064DD0000}"/>
    <cellStyle name="Total 2 4 8 2 7 9" xfId="56387" xr:uid="{00000000-0005-0000-0000-000065DD0000}"/>
    <cellStyle name="Total 2 4 8 2 7 9 2" xfId="56388" xr:uid="{00000000-0005-0000-0000-000066DD0000}"/>
    <cellStyle name="Total 2 4 8 2 7 9 3" xfId="56389" xr:uid="{00000000-0005-0000-0000-000067DD0000}"/>
    <cellStyle name="Total 2 4 8 2 8" xfId="56390" xr:uid="{00000000-0005-0000-0000-000068DD0000}"/>
    <cellStyle name="Total 2 4 8 2 8 10" xfId="56391" xr:uid="{00000000-0005-0000-0000-000069DD0000}"/>
    <cellStyle name="Total 2 4 8 2 8 11" xfId="56392" xr:uid="{00000000-0005-0000-0000-00006ADD0000}"/>
    <cellStyle name="Total 2 4 8 2 8 12" xfId="56393" xr:uid="{00000000-0005-0000-0000-00006BDD0000}"/>
    <cellStyle name="Total 2 4 8 2 8 2" xfId="56394" xr:uid="{00000000-0005-0000-0000-00006CDD0000}"/>
    <cellStyle name="Total 2 4 8 2 8 2 2" xfId="56395" xr:uid="{00000000-0005-0000-0000-00006DDD0000}"/>
    <cellStyle name="Total 2 4 8 2 8 2 3" xfId="56396" xr:uid="{00000000-0005-0000-0000-00006EDD0000}"/>
    <cellStyle name="Total 2 4 8 2 8 3" xfId="56397" xr:uid="{00000000-0005-0000-0000-00006FDD0000}"/>
    <cellStyle name="Total 2 4 8 2 8 3 2" xfId="56398" xr:uid="{00000000-0005-0000-0000-000070DD0000}"/>
    <cellStyle name="Total 2 4 8 2 8 3 3" xfId="56399" xr:uid="{00000000-0005-0000-0000-000071DD0000}"/>
    <cellStyle name="Total 2 4 8 2 8 4" xfId="56400" xr:uid="{00000000-0005-0000-0000-000072DD0000}"/>
    <cellStyle name="Total 2 4 8 2 8 4 2" xfId="56401" xr:uid="{00000000-0005-0000-0000-000073DD0000}"/>
    <cellStyle name="Total 2 4 8 2 8 4 3" xfId="56402" xr:uid="{00000000-0005-0000-0000-000074DD0000}"/>
    <cellStyle name="Total 2 4 8 2 8 5" xfId="56403" xr:uid="{00000000-0005-0000-0000-000075DD0000}"/>
    <cellStyle name="Total 2 4 8 2 8 5 2" xfId="56404" xr:uid="{00000000-0005-0000-0000-000076DD0000}"/>
    <cellStyle name="Total 2 4 8 2 8 5 3" xfId="56405" xr:uid="{00000000-0005-0000-0000-000077DD0000}"/>
    <cellStyle name="Total 2 4 8 2 8 6" xfId="56406" xr:uid="{00000000-0005-0000-0000-000078DD0000}"/>
    <cellStyle name="Total 2 4 8 2 8 6 2" xfId="56407" xr:uid="{00000000-0005-0000-0000-000079DD0000}"/>
    <cellStyle name="Total 2 4 8 2 8 6 3" xfId="56408" xr:uid="{00000000-0005-0000-0000-00007ADD0000}"/>
    <cellStyle name="Total 2 4 8 2 8 7" xfId="56409" xr:uid="{00000000-0005-0000-0000-00007BDD0000}"/>
    <cellStyle name="Total 2 4 8 2 8 7 2" xfId="56410" xr:uid="{00000000-0005-0000-0000-00007CDD0000}"/>
    <cellStyle name="Total 2 4 8 2 8 7 3" xfId="56411" xr:uid="{00000000-0005-0000-0000-00007DDD0000}"/>
    <cellStyle name="Total 2 4 8 2 8 8" xfId="56412" xr:uid="{00000000-0005-0000-0000-00007EDD0000}"/>
    <cellStyle name="Total 2 4 8 2 8 8 2" xfId="56413" xr:uid="{00000000-0005-0000-0000-00007FDD0000}"/>
    <cellStyle name="Total 2 4 8 2 8 8 3" xfId="56414" xr:uid="{00000000-0005-0000-0000-000080DD0000}"/>
    <cellStyle name="Total 2 4 8 2 8 9" xfId="56415" xr:uid="{00000000-0005-0000-0000-000081DD0000}"/>
    <cellStyle name="Total 2 4 8 2 8 9 2" xfId="56416" xr:uid="{00000000-0005-0000-0000-000082DD0000}"/>
    <cellStyle name="Total 2 4 8 2 8 9 3" xfId="56417" xr:uid="{00000000-0005-0000-0000-000083DD0000}"/>
    <cellStyle name="Total 2 4 8 2 9" xfId="56418" xr:uid="{00000000-0005-0000-0000-000084DD0000}"/>
    <cellStyle name="Total 2 4 8 2 9 10" xfId="56419" xr:uid="{00000000-0005-0000-0000-000085DD0000}"/>
    <cellStyle name="Total 2 4 8 2 9 11" xfId="56420" xr:uid="{00000000-0005-0000-0000-000086DD0000}"/>
    <cellStyle name="Total 2 4 8 2 9 12" xfId="56421" xr:uid="{00000000-0005-0000-0000-000087DD0000}"/>
    <cellStyle name="Total 2 4 8 2 9 2" xfId="56422" xr:uid="{00000000-0005-0000-0000-000088DD0000}"/>
    <cellStyle name="Total 2 4 8 2 9 2 2" xfId="56423" xr:uid="{00000000-0005-0000-0000-000089DD0000}"/>
    <cellStyle name="Total 2 4 8 2 9 2 3" xfId="56424" xr:uid="{00000000-0005-0000-0000-00008ADD0000}"/>
    <cellStyle name="Total 2 4 8 2 9 3" xfId="56425" xr:uid="{00000000-0005-0000-0000-00008BDD0000}"/>
    <cellStyle name="Total 2 4 8 2 9 3 2" xfId="56426" xr:uid="{00000000-0005-0000-0000-00008CDD0000}"/>
    <cellStyle name="Total 2 4 8 2 9 3 3" xfId="56427" xr:uid="{00000000-0005-0000-0000-00008DDD0000}"/>
    <cellStyle name="Total 2 4 8 2 9 4" xfId="56428" xr:uid="{00000000-0005-0000-0000-00008EDD0000}"/>
    <cellStyle name="Total 2 4 8 2 9 4 2" xfId="56429" xr:uid="{00000000-0005-0000-0000-00008FDD0000}"/>
    <cellStyle name="Total 2 4 8 2 9 4 3" xfId="56430" xr:uid="{00000000-0005-0000-0000-000090DD0000}"/>
    <cellStyle name="Total 2 4 8 2 9 5" xfId="56431" xr:uid="{00000000-0005-0000-0000-000091DD0000}"/>
    <cellStyle name="Total 2 4 8 2 9 5 2" xfId="56432" xr:uid="{00000000-0005-0000-0000-000092DD0000}"/>
    <cellStyle name="Total 2 4 8 2 9 5 3" xfId="56433" xr:uid="{00000000-0005-0000-0000-000093DD0000}"/>
    <cellStyle name="Total 2 4 8 2 9 6" xfId="56434" xr:uid="{00000000-0005-0000-0000-000094DD0000}"/>
    <cellStyle name="Total 2 4 8 2 9 6 2" xfId="56435" xr:uid="{00000000-0005-0000-0000-000095DD0000}"/>
    <cellStyle name="Total 2 4 8 2 9 6 3" xfId="56436" xr:uid="{00000000-0005-0000-0000-000096DD0000}"/>
    <cellStyle name="Total 2 4 8 2 9 7" xfId="56437" xr:uid="{00000000-0005-0000-0000-000097DD0000}"/>
    <cellStyle name="Total 2 4 8 2 9 7 2" xfId="56438" xr:uid="{00000000-0005-0000-0000-000098DD0000}"/>
    <cellStyle name="Total 2 4 8 2 9 7 3" xfId="56439" xr:uid="{00000000-0005-0000-0000-000099DD0000}"/>
    <cellStyle name="Total 2 4 8 2 9 8" xfId="56440" xr:uid="{00000000-0005-0000-0000-00009ADD0000}"/>
    <cellStyle name="Total 2 4 8 2 9 8 2" xfId="56441" xr:uid="{00000000-0005-0000-0000-00009BDD0000}"/>
    <cellStyle name="Total 2 4 8 2 9 8 3" xfId="56442" xr:uid="{00000000-0005-0000-0000-00009CDD0000}"/>
    <cellStyle name="Total 2 4 8 2 9 9" xfId="56443" xr:uid="{00000000-0005-0000-0000-00009DDD0000}"/>
    <cellStyle name="Total 2 4 8 2 9 9 2" xfId="56444" xr:uid="{00000000-0005-0000-0000-00009EDD0000}"/>
    <cellStyle name="Total 2 4 8 2 9 9 3" xfId="56445" xr:uid="{00000000-0005-0000-0000-00009FDD0000}"/>
    <cellStyle name="Total 2 4 8 3" xfId="56446" xr:uid="{00000000-0005-0000-0000-0000A0DD0000}"/>
    <cellStyle name="Total 2 4 8 3 10" xfId="56447" xr:uid="{00000000-0005-0000-0000-0000A1DD0000}"/>
    <cellStyle name="Total 2 4 8 3 11" xfId="56448" xr:uid="{00000000-0005-0000-0000-0000A2DD0000}"/>
    <cellStyle name="Total 2 4 8 3 12" xfId="56449" xr:uid="{00000000-0005-0000-0000-0000A3DD0000}"/>
    <cellStyle name="Total 2 4 8 3 2" xfId="56450" xr:uid="{00000000-0005-0000-0000-0000A4DD0000}"/>
    <cellStyle name="Total 2 4 8 3 2 2" xfId="56451" xr:uid="{00000000-0005-0000-0000-0000A5DD0000}"/>
    <cellStyle name="Total 2 4 8 3 2 3" xfId="56452" xr:uid="{00000000-0005-0000-0000-0000A6DD0000}"/>
    <cellStyle name="Total 2 4 8 3 3" xfId="56453" xr:uid="{00000000-0005-0000-0000-0000A7DD0000}"/>
    <cellStyle name="Total 2 4 8 3 3 2" xfId="56454" xr:uid="{00000000-0005-0000-0000-0000A8DD0000}"/>
    <cellStyle name="Total 2 4 8 3 3 3" xfId="56455" xr:uid="{00000000-0005-0000-0000-0000A9DD0000}"/>
    <cellStyle name="Total 2 4 8 3 4" xfId="56456" xr:uid="{00000000-0005-0000-0000-0000AADD0000}"/>
    <cellStyle name="Total 2 4 8 3 4 2" xfId="56457" xr:uid="{00000000-0005-0000-0000-0000ABDD0000}"/>
    <cellStyle name="Total 2 4 8 3 4 3" xfId="56458" xr:uid="{00000000-0005-0000-0000-0000ACDD0000}"/>
    <cellStyle name="Total 2 4 8 3 5" xfId="56459" xr:uid="{00000000-0005-0000-0000-0000ADDD0000}"/>
    <cellStyle name="Total 2 4 8 3 5 2" xfId="56460" xr:uid="{00000000-0005-0000-0000-0000AEDD0000}"/>
    <cellStyle name="Total 2 4 8 3 5 3" xfId="56461" xr:uid="{00000000-0005-0000-0000-0000AFDD0000}"/>
    <cellStyle name="Total 2 4 8 3 6" xfId="56462" xr:uid="{00000000-0005-0000-0000-0000B0DD0000}"/>
    <cellStyle name="Total 2 4 8 3 6 2" xfId="56463" xr:uid="{00000000-0005-0000-0000-0000B1DD0000}"/>
    <cellStyle name="Total 2 4 8 3 6 3" xfId="56464" xr:uid="{00000000-0005-0000-0000-0000B2DD0000}"/>
    <cellStyle name="Total 2 4 8 3 7" xfId="56465" xr:uid="{00000000-0005-0000-0000-0000B3DD0000}"/>
    <cellStyle name="Total 2 4 8 3 7 2" xfId="56466" xr:uid="{00000000-0005-0000-0000-0000B4DD0000}"/>
    <cellStyle name="Total 2 4 8 3 7 3" xfId="56467" xr:uid="{00000000-0005-0000-0000-0000B5DD0000}"/>
    <cellStyle name="Total 2 4 8 3 8" xfId="56468" xr:uid="{00000000-0005-0000-0000-0000B6DD0000}"/>
    <cellStyle name="Total 2 4 8 3 8 2" xfId="56469" xr:uid="{00000000-0005-0000-0000-0000B7DD0000}"/>
    <cellStyle name="Total 2 4 8 3 8 3" xfId="56470" xr:uid="{00000000-0005-0000-0000-0000B8DD0000}"/>
    <cellStyle name="Total 2 4 8 3 9" xfId="56471" xr:uid="{00000000-0005-0000-0000-0000B9DD0000}"/>
    <cellStyle name="Total 2 4 8 3 9 2" xfId="56472" xr:uid="{00000000-0005-0000-0000-0000BADD0000}"/>
    <cellStyle name="Total 2 4 8 3 9 3" xfId="56473" xr:uid="{00000000-0005-0000-0000-0000BBDD0000}"/>
    <cellStyle name="Total 2 4 8 4" xfId="56474" xr:uid="{00000000-0005-0000-0000-0000BCDD0000}"/>
    <cellStyle name="Total 2 4 8 4 10" xfId="56475" xr:uid="{00000000-0005-0000-0000-0000BDDD0000}"/>
    <cellStyle name="Total 2 4 8 4 11" xfId="56476" xr:uid="{00000000-0005-0000-0000-0000BEDD0000}"/>
    <cellStyle name="Total 2 4 8 4 12" xfId="56477" xr:uid="{00000000-0005-0000-0000-0000BFDD0000}"/>
    <cellStyle name="Total 2 4 8 4 2" xfId="56478" xr:uid="{00000000-0005-0000-0000-0000C0DD0000}"/>
    <cellStyle name="Total 2 4 8 4 2 2" xfId="56479" xr:uid="{00000000-0005-0000-0000-0000C1DD0000}"/>
    <cellStyle name="Total 2 4 8 4 2 3" xfId="56480" xr:uid="{00000000-0005-0000-0000-0000C2DD0000}"/>
    <cellStyle name="Total 2 4 8 4 3" xfId="56481" xr:uid="{00000000-0005-0000-0000-0000C3DD0000}"/>
    <cellStyle name="Total 2 4 8 4 3 2" xfId="56482" xr:uid="{00000000-0005-0000-0000-0000C4DD0000}"/>
    <cellStyle name="Total 2 4 8 4 3 3" xfId="56483" xr:uid="{00000000-0005-0000-0000-0000C5DD0000}"/>
    <cellStyle name="Total 2 4 8 4 4" xfId="56484" xr:uid="{00000000-0005-0000-0000-0000C6DD0000}"/>
    <cellStyle name="Total 2 4 8 4 4 2" xfId="56485" xr:uid="{00000000-0005-0000-0000-0000C7DD0000}"/>
    <cellStyle name="Total 2 4 8 4 4 3" xfId="56486" xr:uid="{00000000-0005-0000-0000-0000C8DD0000}"/>
    <cellStyle name="Total 2 4 8 4 5" xfId="56487" xr:uid="{00000000-0005-0000-0000-0000C9DD0000}"/>
    <cellStyle name="Total 2 4 8 4 5 2" xfId="56488" xr:uid="{00000000-0005-0000-0000-0000CADD0000}"/>
    <cellStyle name="Total 2 4 8 4 5 3" xfId="56489" xr:uid="{00000000-0005-0000-0000-0000CBDD0000}"/>
    <cellStyle name="Total 2 4 8 4 6" xfId="56490" xr:uid="{00000000-0005-0000-0000-0000CCDD0000}"/>
    <cellStyle name="Total 2 4 8 4 6 2" xfId="56491" xr:uid="{00000000-0005-0000-0000-0000CDDD0000}"/>
    <cellStyle name="Total 2 4 8 4 6 3" xfId="56492" xr:uid="{00000000-0005-0000-0000-0000CEDD0000}"/>
    <cellStyle name="Total 2 4 8 4 7" xfId="56493" xr:uid="{00000000-0005-0000-0000-0000CFDD0000}"/>
    <cellStyle name="Total 2 4 8 4 7 2" xfId="56494" xr:uid="{00000000-0005-0000-0000-0000D0DD0000}"/>
    <cellStyle name="Total 2 4 8 4 7 3" xfId="56495" xr:uid="{00000000-0005-0000-0000-0000D1DD0000}"/>
    <cellStyle name="Total 2 4 8 4 8" xfId="56496" xr:uid="{00000000-0005-0000-0000-0000D2DD0000}"/>
    <cellStyle name="Total 2 4 8 4 8 2" xfId="56497" xr:uid="{00000000-0005-0000-0000-0000D3DD0000}"/>
    <cellStyle name="Total 2 4 8 4 8 3" xfId="56498" xr:uid="{00000000-0005-0000-0000-0000D4DD0000}"/>
    <cellStyle name="Total 2 4 8 4 9" xfId="56499" xr:uid="{00000000-0005-0000-0000-0000D5DD0000}"/>
    <cellStyle name="Total 2 4 8 4 9 2" xfId="56500" xr:uid="{00000000-0005-0000-0000-0000D6DD0000}"/>
    <cellStyle name="Total 2 4 8 4 9 3" xfId="56501" xr:uid="{00000000-0005-0000-0000-0000D7DD0000}"/>
    <cellStyle name="Total 2 4 8 5" xfId="56502" xr:uid="{00000000-0005-0000-0000-0000D8DD0000}"/>
    <cellStyle name="Total 2 4 8 5 10" xfId="56503" xr:uid="{00000000-0005-0000-0000-0000D9DD0000}"/>
    <cellStyle name="Total 2 4 8 5 11" xfId="56504" xr:uid="{00000000-0005-0000-0000-0000DADD0000}"/>
    <cellStyle name="Total 2 4 8 5 12" xfId="56505" xr:uid="{00000000-0005-0000-0000-0000DBDD0000}"/>
    <cellStyle name="Total 2 4 8 5 2" xfId="56506" xr:uid="{00000000-0005-0000-0000-0000DCDD0000}"/>
    <cellStyle name="Total 2 4 8 5 2 2" xfId="56507" xr:uid="{00000000-0005-0000-0000-0000DDDD0000}"/>
    <cellStyle name="Total 2 4 8 5 2 3" xfId="56508" xr:uid="{00000000-0005-0000-0000-0000DEDD0000}"/>
    <cellStyle name="Total 2 4 8 5 3" xfId="56509" xr:uid="{00000000-0005-0000-0000-0000DFDD0000}"/>
    <cellStyle name="Total 2 4 8 5 3 2" xfId="56510" xr:uid="{00000000-0005-0000-0000-0000E0DD0000}"/>
    <cellStyle name="Total 2 4 8 5 3 3" xfId="56511" xr:uid="{00000000-0005-0000-0000-0000E1DD0000}"/>
    <cellStyle name="Total 2 4 8 5 4" xfId="56512" xr:uid="{00000000-0005-0000-0000-0000E2DD0000}"/>
    <cellStyle name="Total 2 4 8 5 4 2" xfId="56513" xr:uid="{00000000-0005-0000-0000-0000E3DD0000}"/>
    <cellStyle name="Total 2 4 8 5 4 3" xfId="56514" xr:uid="{00000000-0005-0000-0000-0000E4DD0000}"/>
    <cellStyle name="Total 2 4 8 5 5" xfId="56515" xr:uid="{00000000-0005-0000-0000-0000E5DD0000}"/>
    <cellStyle name="Total 2 4 8 5 5 2" xfId="56516" xr:uid="{00000000-0005-0000-0000-0000E6DD0000}"/>
    <cellStyle name="Total 2 4 8 5 5 3" xfId="56517" xr:uid="{00000000-0005-0000-0000-0000E7DD0000}"/>
    <cellStyle name="Total 2 4 8 5 6" xfId="56518" xr:uid="{00000000-0005-0000-0000-0000E8DD0000}"/>
    <cellStyle name="Total 2 4 8 5 6 2" xfId="56519" xr:uid="{00000000-0005-0000-0000-0000E9DD0000}"/>
    <cellStyle name="Total 2 4 8 5 6 3" xfId="56520" xr:uid="{00000000-0005-0000-0000-0000EADD0000}"/>
    <cellStyle name="Total 2 4 8 5 7" xfId="56521" xr:uid="{00000000-0005-0000-0000-0000EBDD0000}"/>
    <cellStyle name="Total 2 4 8 5 7 2" xfId="56522" xr:uid="{00000000-0005-0000-0000-0000ECDD0000}"/>
    <cellStyle name="Total 2 4 8 5 7 3" xfId="56523" xr:uid="{00000000-0005-0000-0000-0000EDDD0000}"/>
    <cellStyle name="Total 2 4 8 5 8" xfId="56524" xr:uid="{00000000-0005-0000-0000-0000EEDD0000}"/>
    <cellStyle name="Total 2 4 8 5 8 2" xfId="56525" xr:uid="{00000000-0005-0000-0000-0000EFDD0000}"/>
    <cellStyle name="Total 2 4 8 5 8 3" xfId="56526" xr:uid="{00000000-0005-0000-0000-0000F0DD0000}"/>
    <cellStyle name="Total 2 4 8 5 9" xfId="56527" xr:uid="{00000000-0005-0000-0000-0000F1DD0000}"/>
    <cellStyle name="Total 2 4 8 5 9 2" xfId="56528" xr:uid="{00000000-0005-0000-0000-0000F2DD0000}"/>
    <cellStyle name="Total 2 4 8 5 9 3" xfId="56529" xr:uid="{00000000-0005-0000-0000-0000F3DD0000}"/>
    <cellStyle name="Total 2 4 8 6" xfId="56530" xr:uid="{00000000-0005-0000-0000-0000F4DD0000}"/>
    <cellStyle name="Total 2 4 8 6 2" xfId="56531" xr:uid="{00000000-0005-0000-0000-0000F5DD0000}"/>
    <cellStyle name="Total 2 4 8 6 3" xfId="56532" xr:uid="{00000000-0005-0000-0000-0000F6DD0000}"/>
    <cellStyle name="Total 2 4 8 7" xfId="56533" xr:uid="{00000000-0005-0000-0000-0000F7DD0000}"/>
    <cellStyle name="Total 2 4 8 7 2" xfId="56534" xr:uid="{00000000-0005-0000-0000-0000F8DD0000}"/>
    <cellStyle name="Total 2 4 8 7 3" xfId="56535" xr:uid="{00000000-0005-0000-0000-0000F9DD0000}"/>
    <cellStyle name="Total 2 4 8 8" xfId="58224" xr:uid="{00000000-0005-0000-0000-0000FADD0000}"/>
    <cellStyle name="Total 2 4 9" xfId="453" xr:uid="{00000000-0005-0000-0000-0000FBDD0000}"/>
    <cellStyle name="Total 2 4 9 2" xfId="56536" xr:uid="{00000000-0005-0000-0000-0000FCDD0000}"/>
    <cellStyle name="Total 2 4 9 2 10" xfId="56537" xr:uid="{00000000-0005-0000-0000-0000FDDD0000}"/>
    <cellStyle name="Total 2 4 9 2 10 10" xfId="56538" xr:uid="{00000000-0005-0000-0000-0000FEDD0000}"/>
    <cellStyle name="Total 2 4 9 2 10 11" xfId="56539" xr:uid="{00000000-0005-0000-0000-0000FFDD0000}"/>
    <cellStyle name="Total 2 4 9 2 10 12" xfId="56540" xr:uid="{00000000-0005-0000-0000-000000DE0000}"/>
    <cellStyle name="Total 2 4 9 2 10 2" xfId="56541" xr:uid="{00000000-0005-0000-0000-000001DE0000}"/>
    <cellStyle name="Total 2 4 9 2 10 2 2" xfId="56542" xr:uid="{00000000-0005-0000-0000-000002DE0000}"/>
    <cellStyle name="Total 2 4 9 2 10 2 3" xfId="56543" xr:uid="{00000000-0005-0000-0000-000003DE0000}"/>
    <cellStyle name="Total 2 4 9 2 10 3" xfId="56544" xr:uid="{00000000-0005-0000-0000-000004DE0000}"/>
    <cellStyle name="Total 2 4 9 2 10 3 2" xfId="56545" xr:uid="{00000000-0005-0000-0000-000005DE0000}"/>
    <cellStyle name="Total 2 4 9 2 10 3 3" xfId="56546" xr:uid="{00000000-0005-0000-0000-000006DE0000}"/>
    <cellStyle name="Total 2 4 9 2 10 4" xfId="56547" xr:uid="{00000000-0005-0000-0000-000007DE0000}"/>
    <cellStyle name="Total 2 4 9 2 10 4 2" xfId="56548" xr:uid="{00000000-0005-0000-0000-000008DE0000}"/>
    <cellStyle name="Total 2 4 9 2 10 4 3" xfId="56549" xr:uid="{00000000-0005-0000-0000-000009DE0000}"/>
    <cellStyle name="Total 2 4 9 2 10 5" xfId="56550" xr:uid="{00000000-0005-0000-0000-00000ADE0000}"/>
    <cellStyle name="Total 2 4 9 2 10 5 2" xfId="56551" xr:uid="{00000000-0005-0000-0000-00000BDE0000}"/>
    <cellStyle name="Total 2 4 9 2 10 5 3" xfId="56552" xr:uid="{00000000-0005-0000-0000-00000CDE0000}"/>
    <cellStyle name="Total 2 4 9 2 10 6" xfId="56553" xr:uid="{00000000-0005-0000-0000-00000DDE0000}"/>
    <cellStyle name="Total 2 4 9 2 10 6 2" xfId="56554" xr:uid="{00000000-0005-0000-0000-00000EDE0000}"/>
    <cellStyle name="Total 2 4 9 2 10 6 3" xfId="56555" xr:uid="{00000000-0005-0000-0000-00000FDE0000}"/>
    <cellStyle name="Total 2 4 9 2 10 7" xfId="56556" xr:uid="{00000000-0005-0000-0000-000010DE0000}"/>
    <cellStyle name="Total 2 4 9 2 10 7 2" xfId="56557" xr:uid="{00000000-0005-0000-0000-000011DE0000}"/>
    <cellStyle name="Total 2 4 9 2 10 7 3" xfId="56558" xr:uid="{00000000-0005-0000-0000-000012DE0000}"/>
    <cellStyle name="Total 2 4 9 2 10 8" xfId="56559" xr:uid="{00000000-0005-0000-0000-000013DE0000}"/>
    <cellStyle name="Total 2 4 9 2 10 8 2" xfId="56560" xr:uid="{00000000-0005-0000-0000-000014DE0000}"/>
    <cellStyle name="Total 2 4 9 2 10 8 3" xfId="56561" xr:uid="{00000000-0005-0000-0000-000015DE0000}"/>
    <cellStyle name="Total 2 4 9 2 10 9" xfId="56562" xr:uid="{00000000-0005-0000-0000-000016DE0000}"/>
    <cellStyle name="Total 2 4 9 2 10 9 2" xfId="56563" xr:uid="{00000000-0005-0000-0000-000017DE0000}"/>
    <cellStyle name="Total 2 4 9 2 10 9 3" xfId="56564" xr:uid="{00000000-0005-0000-0000-000018DE0000}"/>
    <cellStyle name="Total 2 4 9 2 11" xfId="56565" xr:uid="{00000000-0005-0000-0000-000019DE0000}"/>
    <cellStyle name="Total 2 4 9 2 11 2" xfId="56566" xr:uid="{00000000-0005-0000-0000-00001ADE0000}"/>
    <cellStyle name="Total 2 4 9 2 11 3" xfId="56567" xr:uid="{00000000-0005-0000-0000-00001BDE0000}"/>
    <cellStyle name="Total 2 4 9 2 12" xfId="56568" xr:uid="{00000000-0005-0000-0000-00001CDE0000}"/>
    <cellStyle name="Total 2 4 9 2 12 2" xfId="56569" xr:uid="{00000000-0005-0000-0000-00001DDE0000}"/>
    <cellStyle name="Total 2 4 9 2 12 3" xfId="56570" xr:uid="{00000000-0005-0000-0000-00001EDE0000}"/>
    <cellStyle name="Total 2 4 9 2 13" xfId="56571" xr:uid="{00000000-0005-0000-0000-00001FDE0000}"/>
    <cellStyle name="Total 2 4 9 2 13 2" xfId="56572" xr:uid="{00000000-0005-0000-0000-000020DE0000}"/>
    <cellStyle name="Total 2 4 9 2 13 3" xfId="56573" xr:uid="{00000000-0005-0000-0000-000021DE0000}"/>
    <cellStyle name="Total 2 4 9 2 14" xfId="56574" xr:uid="{00000000-0005-0000-0000-000022DE0000}"/>
    <cellStyle name="Total 2 4 9 2 14 2" xfId="56575" xr:uid="{00000000-0005-0000-0000-000023DE0000}"/>
    <cellStyle name="Total 2 4 9 2 14 3" xfId="56576" xr:uid="{00000000-0005-0000-0000-000024DE0000}"/>
    <cellStyle name="Total 2 4 9 2 15" xfId="56577" xr:uid="{00000000-0005-0000-0000-000025DE0000}"/>
    <cellStyle name="Total 2 4 9 2 15 2" xfId="56578" xr:uid="{00000000-0005-0000-0000-000026DE0000}"/>
    <cellStyle name="Total 2 4 9 2 15 3" xfId="56579" xr:uid="{00000000-0005-0000-0000-000027DE0000}"/>
    <cellStyle name="Total 2 4 9 2 16" xfId="56580" xr:uid="{00000000-0005-0000-0000-000028DE0000}"/>
    <cellStyle name="Total 2 4 9 2 16 2" xfId="56581" xr:uid="{00000000-0005-0000-0000-000029DE0000}"/>
    <cellStyle name="Total 2 4 9 2 16 3" xfId="56582" xr:uid="{00000000-0005-0000-0000-00002ADE0000}"/>
    <cellStyle name="Total 2 4 9 2 17" xfId="56583" xr:uid="{00000000-0005-0000-0000-00002BDE0000}"/>
    <cellStyle name="Total 2 4 9 2 17 2" xfId="56584" xr:uid="{00000000-0005-0000-0000-00002CDE0000}"/>
    <cellStyle name="Total 2 4 9 2 17 3" xfId="56585" xr:uid="{00000000-0005-0000-0000-00002DDE0000}"/>
    <cellStyle name="Total 2 4 9 2 18" xfId="56586" xr:uid="{00000000-0005-0000-0000-00002EDE0000}"/>
    <cellStyle name="Total 2 4 9 2 18 2" xfId="56587" xr:uid="{00000000-0005-0000-0000-00002FDE0000}"/>
    <cellStyle name="Total 2 4 9 2 18 3" xfId="56588" xr:uid="{00000000-0005-0000-0000-000030DE0000}"/>
    <cellStyle name="Total 2 4 9 2 19" xfId="56589" xr:uid="{00000000-0005-0000-0000-000031DE0000}"/>
    <cellStyle name="Total 2 4 9 2 2" xfId="56590" xr:uid="{00000000-0005-0000-0000-000032DE0000}"/>
    <cellStyle name="Total 2 4 9 2 2 10" xfId="56591" xr:uid="{00000000-0005-0000-0000-000033DE0000}"/>
    <cellStyle name="Total 2 4 9 2 2 11" xfId="56592" xr:uid="{00000000-0005-0000-0000-000034DE0000}"/>
    <cellStyle name="Total 2 4 9 2 2 12" xfId="56593" xr:uid="{00000000-0005-0000-0000-000035DE0000}"/>
    <cellStyle name="Total 2 4 9 2 2 2" xfId="56594" xr:uid="{00000000-0005-0000-0000-000036DE0000}"/>
    <cellStyle name="Total 2 4 9 2 2 2 2" xfId="56595" xr:uid="{00000000-0005-0000-0000-000037DE0000}"/>
    <cellStyle name="Total 2 4 9 2 2 2 3" xfId="56596" xr:uid="{00000000-0005-0000-0000-000038DE0000}"/>
    <cellStyle name="Total 2 4 9 2 2 3" xfId="56597" xr:uid="{00000000-0005-0000-0000-000039DE0000}"/>
    <cellStyle name="Total 2 4 9 2 2 3 2" xfId="56598" xr:uid="{00000000-0005-0000-0000-00003ADE0000}"/>
    <cellStyle name="Total 2 4 9 2 2 3 3" xfId="56599" xr:uid="{00000000-0005-0000-0000-00003BDE0000}"/>
    <cellStyle name="Total 2 4 9 2 2 4" xfId="56600" xr:uid="{00000000-0005-0000-0000-00003CDE0000}"/>
    <cellStyle name="Total 2 4 9 2 2 4 2" xfId="56601" xr:uid="{00000000-0005-0000-0000-00003DDE0000}"/>
    <cellStyle name="Total 2 4 9 2 2 4 3" xfId="56602" xr:uid="{00000000-0005-0000-0000-00003EDE0000}"/>
    <cellStyle name="Total 2 4 9 2 2 5" xfId="56603" xr:uid="{00000000-0005-0000-0000-00003FDE0000}"/>
    <cellStyle name="Total 2 4 9 2 2 5 2" xfId="56604" xr:uid="{00000000-0005-0000-0000-000040DE0000}"/>
    <cellStyle name="Total 2 4 9 2 2 5 3" xfId="56605" xr:uid="{00000000-0005-0000-0000-000041DE0000}"/>
    <cellStyle name="Total 2 4 9 2 2 6" xfId="56606" xr:uid="{00000000-0005-0000-0000-000042DE0000}"/>
    <cellStyle name="Total 2 4 9 2 2 6 2" xfId="56607" xr:uid="{00000000-0005-0000-0000-000043DE0000}"/>
    <cellStyle name="Total 2 4 9 2 2 6 3" xfId="56608" xr:uid="{00000000-0005-0000-0000-000044DE0000}"/>
    <cellStyle name="Total 2 4 9 2 2 7" xfId="56609" xr:uid="{00000000-0005-0000-0000-000045DE0000}"/>
    <cellStyle name="Total 2 4 9 2 2 7 2" xfId="56610" xr:uid="{00000000-0005-0000-0000-000046DE0000}"/>
    <cellStyle name="Total 2 4 9 2 2 7 3" xfId="56611" xr:uid="{00000000-0005-0000-0000-000047DE0000}"/>
    <cellStyle name="Total 2 4 9 2 2 8" xfId="56612" xr:uid="{00000000-0005-0000-0000-000048DE0000}"/>
    <cellStyle name="Total 2 4 9 2 2 8 2" xfId="56613" xr:uid="{00000000-0005-0000-0000-000049DE0000}"/>
    <cellStyle name="Total 2 4 9 2 2 8 3" xfId="56614" xr:uid="{00000000-0005-0000-0000-00004ADE0000}"/>
    <cellStyle name="Total 2 4 9 2 2 9" xfId="56615" xr:uid="{00000000-0005-0000-0000-00004BDE0000}"/>
    <cellStyle name="Total 2 4 9 2 2 9 2" xfId="56616" xr:uid="{00000000-0005-0000-0000-00004CDE0000}"/>
    <cellStyle name="Total 2 4 9 2 2 9 3" xfId="56617" xr:uid="{00000000-0005-0000-0000-00004DDE0000}"/>
    <cellStyle name="Total 2 4 9 2 20" xfId="56618" xr:uid="{00000000-0005-0000-0000-00004EDE0000}"/>
    <cellStyle name="Total 2 4 9 2 21" xfId="56619" xr:uid="{00000000-0005-0000-0000-00004FDE0000}"/>
    <cellStyle name="Total 2 4 9 2 3" xfId="56620" xr:uid="{00000000-0005-0000-0000-000050DE0000}"/>
    <cellStyle name="Total 2 4 9 2 3 10" xfId="56621" xr:uid="{00000000-0005-0000-0000-000051DE0000}"/>
    <cellStyle name="Total 2 4 9 2 3 11" xfId="56622" xr:uid="{00000000-0005-0000-0000-000052DE0000}"/>
    <cellStyle name="Total 2 4 9 2 3 12" xfId="56623" xr:uid="{00000000-0005-0000-0000-000053DE0000}"/>
    <cellStyle name="Total 2 4 9 2 3 2" xfId="56624" xr:uid="{00000000-0005-0000-0000-000054DE0000}"/>
    <cellStyle name="Total 2 4 9 2 3 2 2" xfId="56625" xr:uid="{00000000-0005-0000-0000-000055DE0000}"/>
    <cellStyle name="Total 2 4 9 2 3 2 3" xfId="56626" xr:uid="{00000000-0005-0000-0000-000056DE0000}"/>
    <cellStyle name="Total 2 4 9 2 3 3" xfId="56627" xr:uid="{00000000-0005-0000-0000-000057DE0000}"/>
    <cellStyle name="Total 2 4 9 2 3 3 2" xfId="56628" xr:uid="{00000000-0005-0000-0000-000058DE0000}"/>
    <cellStyle name="Total 2 4 9 2 3 3 3" xfId="56629" xr:uid="{00000000-0005-0000-0000-000059DE0000}"/>
    <cellStyle name="Total 2 4 9 2 3 4" xfId="56630" xr:uid="{00000000-0005-0000-0000-00005ADE0000}"/>
    <cellStyle name="Total 2 4 9 2 3 4 2" xfId="56631" xr:uid="{00000000-0005-0000-0000-00005BDE0000}"/>
    <cellStyle name="Total 2 4 9 2 3 4 3" xfId="56632" xr:uid="{00000000-0005-0000-0000-00005CDE0000}"/>
    <cellStyle name="Total 2 4 9 2 3 5" xfId="56633" xr:uid="{00000000-0005-0000-0000-00005DDE0000}"/>
    <cellStyle name="Total 2 4 9 2 3 5 2" xfId="56634" xr:uid="{00000000-0005-0000-0000-00005EDE0000}"/>
    <cellStyle name="Total 2 4 9 2 3 5 3" xfId="56635" xr:uid="{00000000-0005-0000-0000-00005FDE0000}"/>
    <cellStyle name="Total 2 4 9 2 3 6" xfId="56636" xr:uid="{00000000-0005-0000-0000-000060DE0000}"/>
    <cellStyle name="Total 2 4 9 2 3 6 2" xfId="56637" xr:uid="{00000000-0005-0000-0000-000061DE0000}"/>
    <cellStyle name="Total 2 4 9 2 3 6 3" xfId="56638" xr:uid="{00000000-0005-0000-0000-000062DE0000}"/>
    <cellStyle name="Total 2 4 9 2 3 7" xfId="56639" xr:uid="{00000000-0005-0000-0000-000063DE0000}"/>
    <cellStyle name="Total 2 4 9 2 3 7 2" xfId="56640" xr:uid="{00000000-0005-0000-0000-000064DE0000}"/>
    <cellStyle name="Total 2 4 9 2 3 7 3" xfId="56641" xr:uid="{00000000-0005-0000-0000-000065DE0000}"/>
    <cellStyle name="Total 2 4 9 2 3 8" xfId="56642" xr:uid="{00000000-0005-0000-0000-000066DE0000}"/>
    <cellStyle name="Total 2 4 9 2 3 8 2" xfId="56643" xr:uid="{00000000-0005-0000-0000-000067DE0000}"/>
    <cellStyle name="Total 2 4 9 2 3 8 3" xfId="56644" xr:uid="{00000000-0005-0000-0000-000068DE0000}"/>
    <cellStyle name="Total 2 4 9 2 3 9" xfId="56645" xr:uid="{00000000-0005-0000-0000-000069DE0000}"/>
    <cellStyle name="Total 2 4 9 2 3 9 2" xfId="56646" xr:uid="{00000000-0005-0000-0000-00006ADE0000}"/>
    <cellStyle name="Total 2 4 9 2 3 9 3" xfId="56647" xr:uid="{00000000-0005-0000-0000-00006BDE0000}"/>
    <cellStyle name="Total 2 4 9 2 4" xfId="56648" xr:uid="{00000000-0005-0000-0000-00006CDE0000}"/>
    <cellStyle name="Total 2 4 9 2 4 10" xfId="56649" xr:uid="{00000000-0005-0000-0000-00006DDE0000}"/>
    <cellStyle name="Total 2 4 9 2 4 11" xfId="56650" xr:uid="{00000000-0005-0000-0000-00006EDE0000}"/>
    <cellStyle name="Total 2 4 9 2 4 12" xfId="56651" xr:uid="{00000000-0005-0000-0000-00006FDE0000}"/>
    <cellStyle name="Total 2 4 9 2 4 2" xfId="56652" xr:uid="{00000000-0005-0000-0000-000070DE0000}"/>
    <cellStyle name="Total 2 4 9 2 4 2 2" xfId="56653" xr:uid="{00000000-0005-0000-0000-000071DE0000}"/>
    <cellStyle name="Total 2 4 9 2 4 2 3" xfId="56654" xr:uid="{00000000-0005-0000-0000-000072DE0000}"/>
    <cellStyle name="Total 2 4 9 2 4 3" xfId="56655" xr:uid="{00000000-0005-0000-0000-000073DE0000}"/>
    <cellStyle name="Total 2 4 9 2 4 3 2" xfId="56656" xr:uid="{00000000-0005-0000-0000-000074DE0000}"/>
    <cellStyle name="Total 2 4 9 2 4 3 3" xfId="56657" xr:uid="{00000000-0005-0000-0000-000075DE0000}"/>
    <cellStyle name="Total 2 4 9 2 4 4" xfId="56658" xr:uid="{00000000-0005-0000-0000-000076DE0000}"/>
    <cellStyle name="Total 2 4 9 2 4 4 2" xfId="56659" xr:uid="{00000000-0005-0000-0000-000077DE0000}"/>
    <cellStyle name="Total 2 4 9 2 4 4 3" xfId="56660" xr:uid="{00000000-0005-0000-0000-000078DE0000}"/>
    <cellStyle name="Total 2 4 9 2 4 5" xfId="56661" xr:uid="{00000000-0005-0000-0000-000079DE0000}"/>
    <cellStyle name="Total 2 4 9 2 4 5 2" xfId="56662" xr:uid="{00000000-0005-0000-0000-00007ADE0000}"/>
    <cellStyle name="Total 2 4 9 2 4 5 3" xfId="56663" xr:uid="{00000000-0005-0000-0000-00007BDE0000}"/>
    <cellStyle name="Total 2 4 9 2 4 6" xfId="56664" xr:uid="{00000000-0005-0000-0000-00007CDE0000}"/>
    <cellStyle name="Total 2 4 9 2 4 6 2" xfId="56665" xr:uid="{00000000-0005-0000-0000-00007DDE0000}"/>
    <cellStyle name="Total 2 4 9 2 4 6 3" xfId="56666" xr:uid="{00000000-0005-0000-0000-00007EDE0000}"/>
    <cellStyle name="Total 2 4 9 2 4 7" xfId="56667" xr:uid="{00000000-0005-0000-0000-00007FDE0000}"/>
    <cellStyle name="Total 2 4 9 2 4 7 2" xfId="56668" xr:uid="{00000000-0005-0000-0000-000080DE0000}"/>
    <cellStyle name="Total 2 4 9 2 4 7 3" xfId="56669" xr:uid="{00000000-0005-0000-0000-000081DE0000}"/>
    <cellStyle name="Total 2 4 9 2 4 8" xfId="56670" xr:uid="{00000000-0005-0000-0000-000082DE0000}"/>
    <cellStyle name="Total 2 4 9 2 4 8 2" xfId="56671" xr:uid="{00000000-0005-0000-0000-000083DE0000}"/>
    <cellStyle name="Total 2 4 9 2 4 8 3" xfId="56672" xr:uid="{00000000-0005-0000-0000-000084DE0000}"/>
    <cellStyle name="Total 2 4 9 2 4 9" xfId="56673" xr:uid="{00000000-0005-0000-0000-000085DE0000}"/>
    <cellStyle name="Total 2 4 9 2 4 9 2" xfId="56674" xr:uid="{00000000-0005-0000-0000-000086DE0000}"/>
    <cellStyle name="Total 2 4 9 2 4 9 3" xfId="56675" xr:uid="{00000000-0005-0000-0000-000087DE0000}"/>
    <cellStyle name="Total 2 4 9 2 5" xfId="56676" xr:uid="{00000000-0005-0000-0000-000088DE0000}"/>
    <cellStyle name="Total 2 4 9 2 5 10" xfId="56677" xr:uid="{00000000-0005-0000-0000-000089DE0000}"/>
    <cellStyle name="Total 2 4 9 2 5 11" xfId="56678" xr:uid="{00000000-0005-0000-0000-00008ADE0000}"/>
    <cellStyle name="Total 2 4 9 2 5 12" xfId="56679" xr:uid="{00000000-0005-0000-0000-00008BDE0000}"/>
    <cellStyle name="Total 2 4 9 2 5 2" xfId="56680" xr:uid="{00000000-0005-0000-0000-00008CDE0000}"/>
    <cellStyle name="Total 2 4 9 2 5 2 2" xfId="56681" xr:uid="{00000000-0005-0000-0000-00008DDE0000}"/>
    <cellStyle name="Total 2 4 9 2 5 2 3" xfId="56682" xr:uid="{00000000-0005-0000-0000-00008EDE0000}"/>
    <cellStyle name="Total 2 4 9 2 5 3" xfId="56683" xr:uid="{00000000-0005-0000-0000-00008FDE0000}"/>
    <cellStyle name="Total 2 4 9 2 5 3 2" xfId="56684" xr:uid="{00000000-0005-0000-0000-000090DE0000}"/>
    <cellStyle name="Total 2 4 9 2 5 3 3" xfId="56685" xr:uid="{00000000-0005-0000-0000-000091DE0000}"/>
    <cellStyle name="Total 2 4 9 2 5 4" xfId="56686" xr:uid="{00000000-0005-0000-0000-000092DE0000}"/>
    <cellStyle name="Total 2 4 9 2 5 4 2" xfId="56687" xr:uid="{00000000-0005-0000-0000-000093DE0000}"/>
    <cellStyle name="Total 2 4 9 2 5 4 3" xfId="56688" xr:uid="{00000000-0005-0000-0000-000094DE0000}"/>
    <cellStyle name="Total 2 4 9 2 5 5" xfId="56689" xr:uid="{00000000-0005-0000-0000-000095DE0000}"/>
    <cellStyle name="Total 2 4 9 2 5 5 2" xfId="56690" xr:uid="{00000000-0005-0000-0000-000096DE0000}"/>
    <cellStyle name="Total 2 4 9 2 5 5 3" xfId="56691" xr:uid="{00000000-0005-0000-0000-000097DE0000}"/>
    <cellStyle name="Total 2 4 9 2 5 6" xfId="56692" xr:uid="{00000000-0005-0000-0000-000098DE0000}"/>
    <cellStyle name="Total 2 4 9 2 5 6 2" xfId="56693" xr:uid="{00000000-0005-0000-0000-000099DE0000}"/>
    <cellStyle name="Total 2 4 9 2 5 6 3" xfId="56694" xr:uid="{00000000-0005-0000-0000-00009ADE0000}"/>
    <cellStyle name="Total 2 4 9 2 5 7" xfId="56695" xr:uid="{00000000-0005-0000-0000-00009BDE0000}"/>
    <cellStyle name="Total 2 4 9 2 5 7 2" xfId="56696" xr:uid="{00000000-0005-0000-0000-00009CDE0000}"/>
    <cellStyle name="Total 2 4 9 2 5 7 3" xfId="56697" xr:uid="{00000000-0005-0000-0000-00009DDE0000}"/>
    <cellStyle name="Total 2 4 9 2 5 8" xfId="56698" xr:uid="{00000000-0005-0000-0000-00009EDE0000}"/>
    <cellStyle name="Total 2 4 9 2 5 8 2" xfId="56699" xr:uid="{00000000-0005-0000-0000-00009FDE0000}"/>
    <cellStyle name="Total 2 4 9 2 5 8 3" xfId="56700" xr:uid="{00000000-0005-0000-0000-0000A0DE0000}"/>
    <cellStyle name="Total 2 4 9 2 5 9" xfId="56701" xr:uid="{00000000-0005-0000-0000-0000A1DE0000}"/>
    <cellStyle name="Total 2 4 9 2 5 9 2" xfId="56702" xr:uid="{00000000-0005-0000-0000-0000A2DE0000}"/>
    <cellStyle name="Total 2 4 9 2 5 9 3" xfId="56703" xr:uid="{00000000-0005-0000-0000-0000A3DE0000}"/>
    <cellStyle name="Total 2 4 9 2 6" xfId="56704" xr:uid="{00000000-0005-0000-0000-0000A4DE0000}"/>
    <cellStyle name="Total 2 4 9 2 6 10" xfId="56705" xr:uid="{00000000-0005-0000-0000-0000A5DE0000}"/>
    <cellStyle name="Total 2 4 9 2 6 11" xfId="56706" xr:uid="{00000000-0005-0000-0000-0000A6DE0000}"/>
    <cellStyle name="Total 2 4 9 2 6 12" xfId="56707" xr:uid="{00000000-0005-0000-0000-0000A7DE0000}"/>
    <cellStyle name="Total 2 4 9 2 6 2" xfId="56708" xr:uid="{00000000-0005-0000-0000-0000A8DE0000}"/>
    <cellStyle name="Total 2 4 9 2 6 2 2" xfId="56709" xr:uid="{00000000-0005-0000-0000-0000A9DE0000}"/>
    <cellStyle name="Total 2 4 9 2 6 2 3" xfId="56710" xr:uid="{00000000-0005-0000-0000-0000AADE0000}"/>
    <cellStyle name="Total 2 4 9 2 6 3" xfId="56711" xr:uid="{00000000-0005-0000-0000-0000ABDE0000}"/>
    <cellStyle name="Total 2 4 9 2 6 3 2" xfId="56712" xr:uid="{00000000-0005-0000-0000-0000ACDE0000}"/>
    <cellStyle name="Total 2 4 9 2 6 3 3" xfId="56713" xr:uid="{00000000-0005-0000-0000-0000ADDE0000}"/>
    <cellStyle name="Total 2 4 9 2 6 4" xfId="56714" xr:uid="{00000000-0005-0000-0000-0000AEDE0000}"/>
    <cellStyle name="Total 2 4 9 2 6 4 2" xfId="56715" xr:uid="{00000000-0005-0000-0000-0000AFDE0000}"/>
    <cellStyle name="Total 2 4 9 2 6 4 3" xfId="56716" xr:uid="{00000000-0005-0000-0000-0000B0DE0000}"/>
    <cellStyle name="Total 2 4 9 2 6 5" xfId="56717" xr:uid="{00000000-0005-0000-0000-0000B1DE0000}"/>
    <cellStyle name="Total 2 4 9 2 6 5 2" xfId="56718" xr:uid="{00000000-0005-0000-0000-0000B2DE0000}"/>
    <cellStyle name="Total 2 4 9 2 6 5 3" xfId="56719" xr:uid="{00000000-0005-0000-0000-0000B3DE0000}"/>
    <cellStyle name="Total 2 4 9 2 6 6" xfId="56720" xr:uid="{00000000-0005-0000-0000-0000B4DE0000}"/>
    <cellStyle name="Total 2 4 9 2 6 6 2" xfId="56721" xr:uid="{00000000-0005-0000-0000-0000B5DE0000}"/>
    <cellStyle name="Total 2 4 9 2 6 6 3" xfId="56722" xr:uid="{00000000-0005-0000-0000-0000B6DE0000}"/>
    <cellStyle name="Total 2 4 9 2 6 7" xfId="56723" xr:uid="{00000000-0005-0000-0000-0000B7DE0000}"/>
    <cellStyle name="Total 2 4 9 2 6 7 2" xfId="56724" xr:uid="{00000000-0005-0000-0000-0000B8DE0000}"/>
    <cellStyle name="Total 2 4 9 2 6 7 3" xfId="56725" xr:uid="{00000000-0005-0000-0000-0000B9DE0000}"/>
    <cellStyle name="Total 2 4 9 2 6 8" xfId="56726" xr:uid="{00000000-0005-0000-0000-0000BADE0000}"/>
    <cellStyle name="Total 2 4 9 2 6 8 2" xfId="56727" xr:uid="{00000000-0005-0000-0000-0000BBDE0000}"/>
    <cellStyle name="Total 2 4 9 2 6 8 3" xfId="56728" xr:uid="{00000000-0005-0000-0000-0000BCDE0000}"/>
    <cellStyle name="Total 2 4 9 2 6 9" xfId="56729" xr:uid="{00000000-0005-0000-0000-0000BDDE0000}"/>
    <cellStyle name="Total 2 4 9 2 6 9 2" xfId="56730" xr:uid="{00000000-0005-0000-0000-0000BEDE0000}"/>
    <cellStyle name="Total 2 4 9 2 6 9 3" xfId="56731" xr:uid="{00000000-0005-0000-0000-0000BFDE0000}"/>
    <cellStyle name="Total 2 4 9 2 7" xfId="56732" xr:uid="{00000000-0005-0000-0000-0000C0DE0000}"/>
    <cellStyle name="Total 2 4 9 2 7 10" xfId="56733" xr:uid="{00000000-0005-0000-0000-0000C1DE0000}"/>
    <cellStyle name="Total 2 4 9 2 7 11" xfId="56734" xr:uid="{00000000-0005-0000-0000-0000C2DE0000}"/>
    <cellStyle name="Total 2 4 9 2 7 12" xfId="56735" xr:uid="{00000000-0005-0000-0000-0000C3DE0000}"/>
    <cellStyle name="Total 2 4 9 2 7 2" xfId="56736" xr:uid="{00000000-0005-0000-0000-0000C4DE0000}"/>
    <cellStyle name="Total 2 4 9 2 7 2 2" xfId="56737" xr:uid="{00000000-0005-0000-0000-0000C5DE0000}"/>
    <cellStyle name="Total 2 4 9 2 7 2 3" xfId="56738" xr:uid="{00000000-0005-0000-0000-0000C6DE0000}"/>
    <cellStyle name="Total 2 4 9 2 7 3" xfId="56739" xr:uid="{00000000-0005-0000-0000-0000C7DE0000}"/>
    <cellStyle name="Total 2 4 9 2 7 3 2" xfId="56740" xr:uid="{00000000-0005-0000-0000-0000C8DE0000}"/>
    <cellStyle name="Total 2 4 9 2 7 3 3" xfId="56741" xr:uid="{00000000-0005-0000-0000-0000C9DE0000}"/>
    <cellStyle name="Total 2 4 9 2 7 4" xfId="56742" xr:uid="{00000000-0005-0000-0000-0000CADE0000}"/>
    <cellStyle name="Total 2 4 9 2 7 4 2" xfId="56743" xr:uid="{00000000-0005-0000-0000-0000CBDE0000}"/>
    <cellStyle name="Total 2 4 9 2 7 4 3" xfId="56744" xr:uid="{00000000-0005-0000-0000-0000CCDE0000}"/>
    <cellStyle name="Total 2 4 9 2 7 5" xfId="56745" xr:uid="{00000000-0005-0000-0000-0000CDDE0000}"/>
    <cellStyle name="Total 2 4 9 2 7 5 2" xfId="56746" xr:uid="{00000000-0005-0000-0000-0000CEDE0000}"/>
    <cellStyle name="Total 2 4 9 2 7 5 3" xfId="56747" xr:uid="{00000000-0005-0000-0000-0000CFDE0000}"/>
    <cellStyle name="Total 2 4 9 2 7 6" xfId="56748" xr:uid="{00000000-0005-0000-0000-0000D0DE0000}"/>
    <cellStyle name="Total 2 4 9 2 7 6 2" xfId="56749" xr:uid="{00000000-0005-0000-0000-0000D1DE0000}"/>
    <cellStyle name="Total 2 4 9 2 7 6 3" xfId="56750" xr:uid="{00000000-0005-0000-0000-0000D2DE0000}"/>
    <cellStyle name="Total 2 4 9 2 7 7" xfId="56751" xr:uid="{00000000-0005-0000-0000-0000D3DE0000}"/>
    <cellStyle name="Total 2 4 9 2 7 7 2" xfId="56752" xr:uid="{00000000-0005-0000-0000-0000D4DE0000}"/>
    <cellStyle name="Total 2 4 9 2 7 7 3" xfId="56753" xr:uid="{00000000-0005-0000-0000-0000D5DE0000}"/>
    <cellStyle name="Total 2 4 9 2 7 8" xfId="56754" xr:uid="{00000000-0005-0000-0000-0000D6DE0000}"/>
    <cellStyle name="Total 2 4 9 2 7 8 2" xfId="56755" xr:uid="{00000000-0005-0000-0000-0000D7DE0000}"/>
    <cellStyle name="Total 2 4 9 2 7 8 3" xfId="56756" xr:uid="{00000000-0005-0000-0000-0000D8DE0000}"/>
    <cellStyle name="Total 2 4 9 2 7 9" xfId="56757" xr:uid="{00000000-0005-0000-0000-0000D9DE0000}"/>
    <cellStyle name="Total 2 4 9 2 7 9 2" xfId="56758" xr:uid="{00000000-0005-0000-0000-0000DADE0000}"/>
    <cellStyle name="Total 2 4 9 2 7 9 3" xfId="56759" xr:uid="{00000000-0005-0000-0000-0000DBDE0000}"/>
    <cellStyle name="Total 2 4 9 2 8" xfId="56760" xr:uid="{00000000-0005-0000-0000-0000DCDE0000}"/>
    <cellStyle name="Total 2 4 9 2 8 10" xfId="56761" xr:uid="{00000000-0005-0000-0000-0000DDDE0000}"/>
    <cellStyle name="Total 2 4 9 2 8 11" xfId="56762" xr:uid="{00000000-0005-0000-0000-0000DEDE0000}"/>
    <cellStyle name="Total 2 4 9 2 8 12" xfId="56763" xr:uid="{00000000-0005-0000-0000-0000DFDE0000}"/>
    <cellStyle name="Total 2 4 9 2 8 2" xfId="56764" xr:uid="{00000000-0005-0000-0000-0000E0DE0000}"/>
    <cellStyle name="Total 2 4 9 2 8 2 2" xfId="56765" xr:uid="{00000000-0005-0000-0000-0000E1DE0000}"/>
    <cellStyle name="Total 2 4 9 2 8 2 3" xfId="56766" xr:uid="{00000000-0005-0000-0000-0000E2DE0000}"/>
    <cellStyle name="Total 2 4 9 2 8 3" xfId="56767" xr:uid="{00000000-0005-0000-0000-0000E3DE0000}"/>
    <cellStyle name="Total 2 4 9 2 8 3 2" xfId="56768" xr:uid="{00000000-0005-0000-0000-0000E4DE0000}"/>
    <cellStyle name="Total 2 4 9 2 8 3 3" xfId="56769" xr:uid="{00000000-0005-0000-0000-0000E5DE0000}"/>
    <cellStyle name="Total 2 4 9 2 8 4" xfId="56770" xr:uid="{00000000-0005-0000-0000-0000E6DE0000}"/>
    <cellStyle name="Total 2 4 9 2 8 4 2" xfId="56771" xr:uid="{00000000-0005-0000-0000-0000E7DE0000}"/>
    <cellStyle name="Total 2 4 9 2 8 4 3" xfId="56772" xr:uid="{00000000-0005-0000-0000-0000E8DE0000}"/>
    <cellStyle name="Total 2 4 9 2 8 5" xfId="56773" xr:uid="{00000000-0005-0000-0000-0000E9DE0000}"/>
    <cellStyle name="Total 2 4 9 2 8 5 2" xfId="56774" xr:uid="{00000000-0005-0000-0000-0000EADE0000}"/>
    <cellStyle name="Total 2 4 9 2 8 5 3" xfId="56775" xr:uid="{00000000-0005-0000-0000-0000EBDE0000}"/>
    <cellStyle name="Total 2 4 9 2 8 6" xfId="56776" xr:uid="{00000000-0005-0000-0000-0000ECDE0000}"/>
    <cellStyle name="Total 2 4 9 2 8 6 2" xfId="56777" xr:uid="{00000000-0005-0000-0000-0000EDDE0000}"/>
    <cellStyle name="Total 2 4 9 2 8 6 3" xfId="56778" xr:uid="{00000000-0005-0000-0000-0000EEDE0000}"/>
    <cellStyle name="Total 2 4 9 2 8 7" xfId="56779" xr:uid="{00000000-0005-0000-0000-0000EFDE0000}"/>
    <cellStyle name="Total 2 4 9 2 8 7 2" xfId="56780" xr:uid="{00000000-0005-0000-0000-0000F0DE0000}"/>
    <cellStyle name="Total 2 4 9 2 8 7 3" xfId="56781" xr:uid="{00000000-0005-0000-0000-0000F1DE0000}"/>
    <cellStyle name="Total 2 4 9 2 8 8" xfId="56782" xr:uid="{00000000-0005-0000-0000-0000F2DE0000}"/>
    <cellStyle name="Total 2 4 9 2 8 8 2" xfId="56783" xr:uid="{00000000-0005-0000-0000-0000F3DE0000}"/>
    <cellStyle name="Total 2 4 9 2 8 8 3" xfId="56784" xr:uid="{00000000-0005-0000-0000-0000F4DE0000}"/>
    <cellStyle name="Total 2 4 9 2 8 9" xfId="56785" xr:uid="{00000000-0005-0000-0000-0000F5DE0000}"/>
    <cellStyle name="Total 2 4 9 2 8 9 2" xfId="56786" xr:uid="{00000000-0005-0000-0000-0000F6DE0000}"/>
    <cellStyle name="Total 2 4 9 2 8 9 3" xfId="56787" xr:uid="{00000000-0005-0000-0000-0000F7DE0000}"/>
    <cellStyle name="Total 2 4 9 2 9" xfId="56788" xr:uid="{00000000-0005-0000-0000-0000F8DE0000}"/>
    <cellStyle name="Total 2 4 9 2 9 10" xfId="56789" xr:uid="{00000000-0005-0000-0000-0000F9DE0000}"/>
    <cellStyle name="Total 2 4 9 2 9 11" xfId="56790" xr:uid="{00000000-0005-0000-0000-0000FADE0000}"/>
    <cellStyle name="Total 2 4 9 2 9 12" xfId="56791" xr:uid="{00000000-0005-0000-0000-0000FBDE0000}"/>
    <cellStyle name="Total 2 4 9 2 9 2" xfId="56792" xr:uid="{00000000-0005-0000-0000-0000FCDE0000}"/>
    <cellStyle name="Total 2 4 9 2 9 2 2" xfId="56793" xr:uid="{00000000-0005-0000-0000-0000FDDE0000}"/>
    <cellStyle name="Total 2 4 9 2 9 2 3" xfId="56794" xr:uid="{00000000-0005-0000-0000-0000FEDE0000}"/>
    <cellStyle name="Total 2 4 9 2 9 3" xfId="56795" xr:uid="{00000000-0005-0000-0000-0000FFDE0000}"/>
    <cellStyle name="Total 2 4 9 2 9 3 2" xfId="56796" xr:uid="{00000000-0005-0000-0000-000000DF0000}"/>
    <cellStyle name="Total 2 4 9 2 9 3 3" xfId="56797" xr:uid="{00000000-0005-0000-0000-000001DF0000}"/>
    <cellStyle name="Total 2 4 9 2 9 4" xfId="56798" xr:uid="{00000000-0005-0000-0000-000002DF0000}"/>
    <cellStyle name="Total 2 4 9 2 9 4 2" xfId="56799" xr:uid="{00000000-0005-0000-0000-000003DF0000}"/>
    <cellStyle name="Total 2 4 9 2 9 4 3" xfId="56800" xr:uid="{00000000-0005-0000-0000-000004DF0000}"/>
    <cellStyle name="Total 2 4 9 2 9 5" xfId="56801" xr:uid="{00000000-0005-0000-0000-000005DF0000}"/>
    <cellStyle name="Total 2 4 9 2 9 5 2" xfId="56802" xr:uid="{00000000-0005-0000-0000-000006DF0000}"/>
    <cellStyle name="Total 2 4 9 2 9 5 3" xfId="56803" xr:uid="{00000000-0005-0000-0000-000007DF0000}"/>
    <cellStyle name="Total 2 4 9 2 9 6" xfId="56804" xr:uid="{00000000-0005-0000-0000-000008DF0000}"/>
    <cellStyle name="Total 2 4 9 2 9 6 2" xfId="56805" xr:uid="{00000000-0005-0000-0000-000009DF0000}"/>
    <cellStyle name="Total 2 4 9 2 9 6 3" xfId="56806" xr:uid="{00000000-0005-0000-0000-00000ADF0000}"/>
    <cellStyle name="Total 2 4 9 2 9 7" xfId="56807" xr:uid="{00000000-0005-0000-0000-00000BDF0000}"/>
    <cellStyle name="Total 2 4 9 2 9 7 2" xfId="56808" xr:uid="{00000000-0005-0000-0000-00000CDF0000}"/>
    <cellStyle name="Total 2 4 9 2 9 7 3" xfId="56809" xr:uid="{00000000-0005-0000-0000-00000DDF0000}"/>
    <cellStyle name="Total 2 4 9 2 9 8" xfId="56810" xr:uid="{00000000-0005-0000-0000-00000EDF0000}"/>
    <cellStyle name="Total 2 4 9 2 9 8 2" xfId="56811" xr:uid="{00000000-0005-0000-0000-00000FDF0000}"/>
    <cellStyle name="Total 2 4 9 2 9 8 3" xfId="56812" xr:uid="{00000000-0005-0000-0000-000010DF0000}"/>
    <cellStyle name="Total 2 4 9 2 9 9" xfId="56813" xr:uid="{00000000-0005-0000-0000-000011DF0000}"/>
    <cellStyle name="Total 2 4 9 2 9 9 2" xfId="56814" xr:uid="{00000000-0005-0000-0000-000012DF0000}"/>
    <cellStyle name="Total 2 4 9 2 9 9 3" xfId="56815" xr:uid="{00000000-0005-0000-0000-000013DF0000}"/>
    <cellStyle name="Total 2 4 9 3" xfId="56816" xr:uid="{00000000-0005-0000-0000-000014DF0000}"/>
    <cellStyle name="Total 2 4 9 3 10" xfId="56817" xr:uid="{00000000-0005-0000-0000-000015DF0000}"/>
    <cellStyle name="Total 2 4 9 3 11" xfId="56818" xr:uid="{00000000-0005-0000-0000-000016DF0000}"/>
    <cellStyle name="Total 2 4 9 3 12" xfId="56819" xr:uid="{00000000-0005-0000-0000-000017DF0000}"/>
    <cellStyle name="Total 2 4 9 3 2" xfId="56820" xr:uid="{00000000-0005-0000-0000-000018DF0000}"/>
    <cellStyle name="Total 2 4 9 3 2 2" xfId="56821" xr:uid="{00000000-0005-0000-0000-000019DF0000}"/>
    <cellStyle name="Total 2 4 9 3 2 3" xfId="56822" xr:uid="{00000000-0005-0000-0000-00001ADF0000}"/>
    <cellStyle name="Total 2 4 9 3 3" xfId="56823" xr:uid="{00000000-0005-0000-0000-00001BDF0000}"/>
    <cellStyle name="Total 2 4 9 3 3 2" xfId="56824" xr:uid="{00000000-0005-0000-0000-00001CDF0000}"/>
    <cellStyle name="Total 2 4 9 3 3 3" xfId="56825" xr:uid="{00000000-0005-0000-0000-00001DDF0000}"/>
    <cellStyle name="Total 2 4 9 3 4" xfId="56826" xr:uid="{00000000-0005-0000-0000-00001EDF0000}"/>
    <cellStyle name="Total 2 4 9 3 4 2" xfId="56827" xr:uid="{00000000-0005-0000-0000-00001FDF0000}"/>
    <cellStyle name="Total 2 4 9 3 4 3" xfId="56828" xr:uid="{00000000-0005-0000-0000-000020DF0000}"/>
    <cellStyle name="Total 2 4 9 3 5" xfId="56829" xr:uid="{00000000-0005-0000-0000-000021DF0000}"/>
    <cellStyle name="Total 2 4 9 3 5 2" xfId="56830" xr:uid="{00000000-0005-0000-0000-000022DF0000}"/>
    <cellStyle name="Total 2 4 9 3 5 3" xfId="56831" xr:uid="{00000000-0005-0000-0000-000023DF0000}"/>
    <cellStyle name="Total 2 4 9 3 6" xfId="56832" xr:uid="{00000000-0005-0000-0000-000024DF0000}"/>
    <cellStyle name="Total 2 4 9 3 6 2" xfId="56833" xr:uid="{00000000-0005-0000-0000-000025DF0000}"/>
    <cellStyle name="Total 2 4 9 3 6 3" xfId="56834" xr:uid="{00000000-0005-0000-0000-000026DF0000}"/>
    <cellStyle name="Total 2 4 9 3 7" xfId="56835" xr:uid="{00000000-0005-0000-0000-000027DF0000}"/>
    <cellStyle name="Total 2 4 9 3 7 2" xfId="56836" xr:uid="{00000000-0005-0000-0000-000028DF0000}"/>
    <cellStyle name="Total 2 4 9 3 7 3" xfId="56837" xr:uid="{00000000-0005-0000-0000-000029DF0000}"/>
    <cellStyle name="Total 2 4 9 3 8" xfId="56838" xr:uid="{00000000-0005-0000-0000-00002ADF0000}"/>
    <cellStyle name="Total 2 4 9 3 8 2" xfId="56839" xr:uid="{00000000-0005-0000-0000-00002BDF0000}"/>
    <cellStyle name="Total 2 4 9 3 8 3" xfId="56840" xr:uid="{00000000-0005-0000-0000-00002CDF0000}"/>
    <cellStyle name="Total 2 4 9 3 9" xfId="56841" xr:uid="{00000000-0005-0000-0000-00002DDF0000}"/>
    <cellStyle name="Total 2 4 9 3 9 2" xfId="56842" xr:uid="{00000000-0005-0000-0000-00002EDF0000}"/>
    <cellStyle name="Total 2 4 9 3 9 3" xfId="56843" xr:uid="{00000000-0005-0000-0000-00002FDF0000}"/>
    <cellStyle name="Total 2 4 9 4" xfId="56844" xr:uid="{00000000-0005-0000-0000-000030DF0000}"/>
    <cellStyle name="Total 2 4 9 4 10" xfId="56845" xr:uid="{00000000-0005-0000-0000-000031DF0000}"/>
    <cellStyle name="Total 2 4 9 4 11" xfId="56846" xr:uid="{00000000-0005-0000-0000-000032DF0000}"/>
    <cellStyle name="Total 2 4 9 4 12" xfId="56847" xr:uid="{00000000-0005-0000-0000-000033DF0000}"/>
    <cellStyle name="Total 2 4 9 4 2" xfId="56848" xr:uid="{00000000-0005-0000-0000-000034DF0000}"/>
    <cellStyle name="Total 2 4 9 4 2 2" xfId="56849" xr:uid="{00000000-0005-0000-0000-000035DF0000}"/>
    <cellStyle name="Total 2 4 9 4 2 3" xfId="56850" xr:uid="{00000000-0005-0000-0000-000036DF0000}"/>
    <cellStyle name="Total 2 4 9 4 3" xfId="56851" xr:uid="{00000000-0005-0000-0000-000037DF0000}"/>
    <cellStyle name="Total 2 4 9 4 3 2" xfId="56852" xr:uid="{00000000-0005-0000-0000-000038DF0000}"/>
    <cellStyle name="Total 2 4 9 4 3 3" xfId="56853" xr:uid="{00000000-0005-0000-0000-000039DF0000}"/>
    <cellStyle name="Total 2 4 9 4 4" xfId="56854" xr:uid="{00000000-0005-0000-0000-00003ADF0000}"/>
    <cellStyle name="Total 2 4 9 4 4 2" xfId="56855" xr:uid="{00000000-0005-0000-0000-00003BDF0000}"/>
    <cellStyle name="Total 2 4 9 4 4 3" xfId="56856" xr:uid="{00000000-0005-0000-0000-00003CDF0000}"/>
    <cellStyle name="Total 2 4 9 4 5" xfId="56857" xr:uid="{00000000-0005-0000-0000-00003DDF0000}"/>
    <cellStyle name="Total 2 4 9 4 5 2" xfId="56858" xr:uid="{00000000-0005-0000-0000-00003EDF0000}"/>
    <cellStyle name="Total 2 4 9 4 5 3" xfId="56859" xr:uid="{00000000-0005-0000-0000-00003FDF0000}"/>
    <cellStyle name="Total 2 4 9 4 6" xfId="56860" xr:uid="{00000000-0005-0000-0000-000040DF0000}"/>
    <cellStyle name="Total 2 4 9 4 6 2" xfId="56861" xr:uid="{00000000-0005-0000-0000-000041DF0000}"/>
    <cellStyle name="Total 2 4 9 4 6 3" xfId="56862" xr:uid="{00000000-0005-0000-0000-000042DF0000}"/>
    <cellStyle name="Total 2 4 9 4 7" xfId="56863" xr:uid="{00000000-0005-0000-0000-000043DF0000}"/>
    <cellStyle name="Total 2 4 9 4 7 2" xfId="56864" xr:uid="{00000000-0005-0000-0000-000044DF0000}"/>
    <cellStyle name="Total 2 4 9 4 7 3" xfId="56865" xr:uid="{00000000-0005-0000-0000-000045DF0000}"/>
    <cellStyle name="Total 2 4 9 4 8" xfId="56866" xr:uid="{00000000-0005-0000-0000-000046DF0000}"/>
    <cellStyle name="Total 2 4 9 4 8 2" xfId="56867" xr:uid="{00000000-0005-0000-0000-000047DF0000}"/>
    <cellStyle name="Total 2 4 9 4 8 3" xfId="56868" xr:uid="{00000000-0005-0000-0000-000048DF0000}"/>
    <cellStyle name="Total 2 4 9 4 9" xfId="56869" xr:uid="{00000000-0005-0000-0000-000049DF0000}"/>
    <cellStyle name="Total 2 4 9 4 9 2" xfId="56870" xr:uid="{00000000-0005-0000-0000-00004ADF0000}"/>
    <cellStyle name="Total 2 4 9 4 9 3" xfId="56871" xr:uid="{00000000-0005-0000-0000-00004BDF0000}"/>
    <cellStyle name="Total 2 4 9 5" xfId="56872" xr:uid="{00000000-0005-0000-0000-00004CDF0000}"/>
    <cellStyle name="Total 2 4 9 5 10" xfId="56873" xr:uid="{00000000-0005-0000-0000-00004DDF0000}"/>
    <cellStyle name="Total 2 4 9 5 11" xfId="56874" xr:uid="{00000000-0005-0000-0000-00004EDF0000}"/>
    <cellStyle name="Total 2 4 9 5 12" xfId="56875" xr:uid="{00000000-0005-0000-0000-00004FDF0000}"/>
    <cellStyle name="Total 2 4 9 5 2" xfId="56876" xr:uid="{00000000-0005-0000-0000-000050DF0000}"/>
    <cellStyle name="Total 2 4 9 5 2 2" xfId="56877" xr:uid="{00000000-0005-0000-0000-000051DF0000}"/>
    <cellStyle name="Total 2 4 9 5 2 3" xfId="56878" xr:uid="{00000000-0005-0000-0000-000052DF0000}"/>
    <cellStyle name="Total 2 4 9 5 3" xfId="56879" xr:uid="{00000000-0005-0000-0000-000053DF0000}"/>
    <cellStyle name="Total 2 4 9 5 3 2" xfId="56880" xr:uid="{00000000-0005-0000-0000-000054DF0000}"/>
    <cellStyle name="Total 2 4 9 5 3 3" xfId="56881" xr:uid="{00000000-0005-0000-0000-000055DF0000}"/>
    <cellStyle name="Total 2 4 9 5 4" xfId="56882" xr:uid="{00000000-0005-0000-0000-000056DF0000}"/>
    <cellStyle name="Total 2 4 9 5 4 2" xfId="56883" xr:uid="{00000000-0005-0000-0000-000057DF0000}"/>
    <cellStyle name="Total 2 4 9 5 4 3" xfId="56884" xr:uid="{00000000-0005-0000-0000-000058DF0000}"/>
    <cellStyle name="Total 2 4 9 5 5" xfId="56885" xr:uid="{00000000-0005-0000-0000-000059DF0000}"/>
    <cellStyle name="Total 2 4 9 5 5 2" xfId="56886" xr:uid="{00000000-0005-0000-0000-00005ADF0000}"/>
    <cellStyle name="Total 2 4 9 5 5 3" xfId="56887" xr:uid="{00000000-0005-0000-0000-00005BDF0000}"/>
    <cellStyle name="Total 2 4 9 5 6" xfId="56888" xr:uid="{00000000-0005-0000-0000-00005CDF0000}"/>
    <cellStyle name="Total 2 4 9 5 6 2" xfId="56889" xr:uid="{00000000-0005-0000-0000-00005DDF0000}"/>
    <cellStyle name="Total 2 4 9 5 6 3" xfId="56890" xr:uid="{00000000-0005-0000-0000-00005EDF0000}"/>
    <cellStyle name="Total 2 4 9 5 7" xfId="56891" xr:uid="{00000000-0005-0000-0000-00005FDF0000}"/>
    <cellStyle name="Total 2 4 9 5 7 2" xfId="56892" xr:uid="{00000000-0005-0000-0000-000060DF0000}"/>
    <cellStyle name="Total 2 4 9 5 7 3" xfId="56893" xr:uid="{00000000-0005-0000-0000-000061DF0000}"/>
    <cellStyle name="Total 2 4 9 5 8" xfId="56894" xr:uid="{00000000-0005-0000-0000-000062DF0000}"/>
    <cellStyle name="Total 2 4 9 5 8 2" xfId="56895" xr:uid="{00000000-0005-0000-0000-000063DF0000}"/>
    <cellStyle name="Total 2 4 9 5 8 3" xfId="56896" xr:uid="{00000000-0005-0000-0000-000064DF0000}"/>
    <cellStyle name="Total 2 4 9 5 9" xfId="56897" xr:uid="{00000000-0005-0000-0000-000065DF0000}"/>
    <cellStyle name="Total 2 4 9 5 9 2" xfId="56898" xr:uid="{00000000-0005-0000-0000-000066DF0000}"/>
    <cellStyle name="Total 2 4 9 5 9 3" xfId="56899" xr:uid="{00000000-0005-0000-0000-000067DF0000}"/>
    <cellStyle name="Total 2 4 9 6" xfId="56900" xr:uid="{00000000-0005-0000-0000-000068DF0000}"/>
    <cellStyle name="Total 2 4 9 6 2" xfId="56901" xr:uid="{00000000-0005-0000-0000-000069DF0000}"/>
    <cellStyle name="Total 2 4 9 6 3" xfId="56902" xr:uid="{00000000-0005-0000-0000-00006ADF0000}"/>
    <cellStyle name="Total 2 4 9 7" xfId="56903" xr:uid="{00000000-0005-0000-0000-00006BDF0000}"/>
    <cellStyle name="Total 2 4 9 7 2" xfId="56904" xr:uid="{00000000-0005-0000-0000-00006CDF0000}"/>
    <cellStyle name="Total 2 4 9 7 3" xfId="56905" xr:uid="{00000000-0005-0000-0000-00006DDF0000}"/>
    <cellStyle name="Total 2 4 9 8" xfId="58422" xr:uid="{00000000-0005-0000-0000-00006EDF0000}"/>
    <cellStyle name="Total 2 5" xfId="56906" xr:uid="{00000000-0005-0000-0000-00006FDF0000}"/>
    <cellStyle name="Total 2 5 10" xfId="56907" xr:uid="{00000000-0005-0000-0000-000070DF0000}"/>
    <cellStyle name="Total 2 5 10 2" xfId="56908" xr:uid="{00000000-0005-0000-0000-000071DF0000}"/>
    <cellStyle name="Total 2 5 10 2 2" xfId="56909" xr:uid="{00000000-0005-0000-0000-000072DF0000}"/>
    <cellStyle name="Total 2 5 10 2 3" xfId="56910" xr:uid="{00000000-0005-0000-0000-000073DF0000}"/>
    <cellStyle name="Total 2 5 10 2 4" xfId="56911" xr:uid="{00000000-0005-0000-0000-000074DF0000}"/>
    <cellStyle name="Total 2 5 10 3" xfId="56912" xr:uid="{00000000-0005-0000-0000-000075DF0000}"/>
    <cellStyle name="Total 2 5 10 4" xfId="56913" xr:uid="{00000000-0005-0000-0000-000076DF0000}"/>
    <cellStyle name="Total 2 5 11" xfId="56914" xr:uid="{00000000-0005-0000-0000-000077DF0000}"/>
    <cellStyle name="Total 2 5 11 2" xfId="56915" xr:uid="{00000000-0005-0000-0000-000078DF0000}"/>
    <cellStyle name="Total 2 5 11 3" xfId="56916" xr:uid="{00000000-0005-0000-0000-000079DF0000}"/>
    <cellStyle name="Total 2 5 12" xfId="56917" xr:uid="{00000000-0005-0000-0000-00007ADF0000}"/>
    <cellStyle name="Total 2 5 12 2" xfId="56918" xr:uid="{00000000-0005-0000-0000-00007BDF0000}"/>
    <cellStyle name="Total 2 5 12 3" xfId="56919" xr:uid="{00000000-0005-0000-0000-00007CDF0000}"/>
    <cellStyle name="Total 2 5 12 4" xfId="56920" xr:uid="{00000000-0005-0000-0000-00007DDF0000}"/>
    <cellStyle name="Total 2 5 2" xfId="56921" xr:uid="{00000000-0005-0000-0000-00007EDF0000}"/>
    <cellStyle name="Total 2 5 2 10" xfId="56922" xr:uid="{00000000-0005-0000-0000-00007FDF0000}"/>
    <cellStyle name="Total 2 5 2 11" xfId="56923" xr:uid="{00000000-0005-0000-0000-000080DF0000}"/>
    <cellStyle name="Total 2 5 2 2" xfId="56924" xr:uid="{00000000-0005-0000-0000-000081DF0000}"/>
    <cellStyle name="Total 2 5 2 2 2" xfId="56925" xr:uid="{00000000-0005-0000-0000-000082DF0000}"/>
    <cellStyle name="Total 2 5 2 2 2 2" xfId="56926" xr:uid="{00000000-0005-0000-0000-000083DF0000}"/>
    <cellStyle name="Total 2 5 2 2 2 3" xfId="56927" xr:uid="{00000000-0005-0000-0000-000084DF0000}"/>
    <cellStyle name="Total 2 5 2 2 2 4" xfId="56928" xr:uid="{00000000-0005-0000-0000-000085DF0000}"/>
    <cellStyle name="Total 2 5 2 2 3" xfId="56929" xr:uid="{00000000-0005-0000-0000-000086DF0000}"/>
    <cellStyle name="Total 2 5 2 2 4" xfId="56930" xr:uid="{00000000-0005-0000-0000-000087DF0000}"/>
    <cellStyle name="Total 2 5 2 3" xfId="56931" xr:uid="{00000000-0005-0000-0000-000088DF0000}"/>
    <cellStyle name="Total 2 5 2 3 2" xfId="56932" xr:uid="{00000000-0005-0000-0000-000089DF0000}"/>
    <cellStyle name="Total 2 5 2 3 2 2" xfId="56933" xr:uid="{00000000-0005-0000-0000-00008ADF0000}"/>
    <cellStyle name="Total 2 5 2 3 2 3" xfId="56934" xr:uid="{00000000-0005-0000-0000-00008BDF0000}"/>
    <cellStyle name="Total 2 5 2 3 2 4" xfId="56935" xr:uid="{00000000-0005-0000-0000-00008CDF0000}"/>
    <cellStyle name="Total 2 5 2 3 3" xfId="56936" xr:uid="{00000000-0005-0000-0000-00008DDF0000}"/>
    <cellStyle name="Total 2 5 2 3 4" xfId="56937" xr:uid="{00000000-0005-0000-0000-00008EDF0000}"/>
    <cellStyle name="Total 2 5 2 4" xfId="56938" xr:uid="{00000000-0005-0000-0000-00008FDF0000}"/>
    <cellStyle name="Total 2 5 2 4 2" xfId="56939" xr:uid="{00000000-0005-0000-0000-000090DF0000}"/>
    <cellStyle name="Total 2 5 2 4 2 2" xfId="56940" xr:uid="{00000000-0005-0000-0000-000091DF0000}"/>
    <cellStyle name="Total 2 5 2 4 2 3" xfId="56941" xr:uid="{00000000-0005-0000-0000-000092DF0000}"/>
    <cellStyle name="Total 2 5 2 4 2 4" xfId="56942" xr:uid="{00000000-0005-0000-0000-000093DF0000}"/>
    <cellStyle name="Total 2 5 2 4 3" xfId="56943" xr:uid="{00000000-0005-0000-0000-000094DF0000}"/>
    <cellStyle name="Total 2 5 2 4 4" xfId="56944" xr:uid="{00000000-0005-0000-0000-000095DF0000}"/>
    <cellStyle name="Total 2 5 2 5" xfId="56945" xr:uid="{00000000-0005-0000-0000-000096DF0000}"/>
    <cellStyle name="Total 2 5 2 5 2" xfId="56946" xr:uid="{00000000-0005-0000-0000-000097DF0000}"/>
    <cellStyle name="Total 2 5 2 5 2 2" xfId="56947" xr:uid="{00000000-0005-0000-0000-000098DF0000}"/>
    <cellStyle name="Total 2 5 2 5 2 3" xfId="56948" xr:uid="{00000000-0005-0000-0000-000099DF0000}"/>
    <cellStyle name="Total 2 5 2 5 2 4" xfId="56949" xr:uid="{00000000-0005-0000-0000-00009ADF0000}"/>
    <cellStyle name="Total 2 5 2 5 3" xfId="56950" xr:uid="{00000000-0005-0000-0000-00009BDF0000}"/>
    <cellStyle name="Total 2 5 2 5 4" xfId="56951" xr:uid="{00000000-0005-0000-0000-00009CDF0000}"/>
    <cellStyle name="Total 2 5 2 6" xfId="56952" xr:uid="{00000000-0005-0000-0000-00009DDF0000}"/>
    <cellStyle name="Total 2 5 2 6 2" xfId="56953" xr:uid="{00000000-0005-0000-0000-00009EDF0000}"/>
    <cellStyle name="Total 2 5 2 6 2 2" xfId="56954" xr:uid="{00000000-0005-0000-0000-00009FDF0000}"/>
    <cellStyle name="Total 2 5 2 6 2 3" xfId="56955" xr:uid="{00000000-0005-0000-0000-0000A0DF0000}"/>
    <cellStyle name="Total 2 5 2 6 2 4" xfId="56956" xr:uid="{00000000-0005-0000-0000-0000A1DF0000}"/>
    <cellStyle name="Total 2 5 2 6 3" xfId="56957" xr:uid="{00000000-0005-0000-0000-0000A2DF0000}"/>
    <cellStyle name="Total 2 5 2 6 4" xfId="56958" xr:uid="{00000000-0005-0000-0000-0000A3DF0000}"/>
    <cellStyle name="Total 2 5 2 7" xfId="56959" xr:uid="{00000000-0005-0000-0000-0000A4DF0000}"/>
    <cellStyle name="Total 2 5 2 7 2" xfId="56960" xr:uid="{00000000-0005-0000-0000-0000A5DF0000}"/>
    <cellStyle name="Total 2 5 2 7 2 2" xfId="56961" xr:uid="{00000000-0005-0000-0000-0000A6DF0000}"/>
    <cellStyle name="Total 2 5 2 7 2 3" xfId="56962" xr:uid="{00000000-0005-0000-0000-0000A7DF0000}"/>
    <cellStyle name="Total 2 5 2 7 2 4" xfId="56963" xr:uid="{00000000-0005-0000-0000-0000A8DF0000}"/>
    <cellStyle name="Total 2 5 2 7 3" xfId="56964" xr:uid="{00000000-0005-0000-0000-0000A9DF0000}"/>
    <cellStyle name="Total 2 5 2 7 4" xfId="56965" xr:uid="{00000000-0005-0000-0000-0000AADF0000}"/>
    <cellStyle name="Total 2 5 2 8" xfId="56966" xr:uid="{00000000-0005-0000-0000-0000ABDF0000}"/>
    <cellStyle name="Total 2 5 2 8 2" xfId="56967" xr:uid="{00000000-0005-0000-0000-0000ACDF0000}"/>
    <cellStyle name="Total 2 5 2 8 2 2" xfId="56968" xr:uid="{00000000-0005-0000-0000-0000ADDF0000}"/>
    <cellStyle name="Total 2 5 2 8 2 3" xfId="56969" xr:uid="{00000000-0005-0000-0000-0000AEDF0000}"/>
    <cellStyle name="Total 2 5 2 8 2 4" xfId="56970" xr:uid="{00000000-0005-0000-0000-0000AFDF0000}"/>
    <cellStyle name="Total 2 5 2 8 3" xfId="56971" xr:uid="{00000000-0005-0000-0000-0000B0DF0000}"/>
    <cellStyle name="Total 2 5 2 8 4" xfId="56972" xr:uid="{00000000-0005-0000-0000-0000B1DF0000}"/>
    <cellStyle name="Total 2 5 2 9" xfId="56973" xr:uid="{00000000-0005-0000-0000-0000B2DF0000}"/>
    <cellStyle name="Total 2 5 2 9 2" xfId="56974" xr:uid="{00000000-0005-0000-0000-0000B3DF0000}"/>
    <cellStyle name="Total 2 5 2 9 3" xfId="56975" xr:uid="{00000000-0005-0000-0000-0000B4DF0000}"/>
    <cellStyle name="Total 2 5 2 9 4" xfId="56976" xr:uid="{00000000-0005-0000-0000-0000B5DF0000}"/>
    <cellStyle name="Total 2 5 3" xfId="56977" xr:uid="{00000000-0005-0000-0000-0000B6DF0000}"/>
    <cellStyle name="Total 2 5 3 10" xfId="56978" xr:uid="{00000000-0005-0000-0000-0000B7DF0000}"/>
    <cellStyle name="Total 2 5 3 11" xfId="56979" xr:uid="{00000000-0005-0000-0000-0000B8DF0000}"/>
    <cellStyle name="Total 2 5 3 2" xfId="56980" xr:uid="{00000000-0005-0000-0000-0000B9DF0000}"/>
    <cellStyle name="Total 2 5 3 2 2" xfId="56981" xr:uid="{00000000-0005-0000-0000-0000BADF0000}"/>
    <cellStyle name="Total 2 5 3 2 2 2" xfId="56982" xr:uid="{00000000-0005-0000-0000-0000BBDF0000}"/>
    <cellStyle name="Total 2 5 3 2 2 3" xfId="56983" xr:uid="{00000000-0005-0000-0000-0000BCDF0000}"/>
    <cellStyle name="Total 2 5 3 2 2 4" xfId="56984" xr:uid="{00000000-0005-0000-0000-0000BDDF0000}"/>
    <cellStyle name="Total 2 5 3 2 3" xfId="56985" xr:uid="{00000000-0005-0000-0000-0000BEDF0000}"/>
    <cellStyle name="Total 2 5 3 2 4" xfId="56986" xr:uid="{00000000-0005-0000-0000-0000BFDF0000}"/>
    <cellStyle name="Total 2 5 3 3" xfId="56987" xr:uid="{00000000-0005-0000-0000-0000C0DF0000}"/>
    <cellStyle name="Total 2 5 3 3 2" xfId="56988" xr:uid="{00000000-0005-0000-0000-0000C1DF0000}"/>
    <cellStyle name="Total 2 5 3 3 2 2" xfId="56989" xr:uid="{00000000-0005-0000-0000-0000C2DF0000}"/>
    <cellStyle name="Total 2 5 3 3 2 3" xfId="56990" xr:uid="{00000000-0005-0000-0000-0000C3DF0000}"/>
    <cellStyle name="Total 2 5 3 3 2 4" xfId="56991" xr:uid="{00000000-0005-0000-0000-0000C4DF0000}"/>
    <cellStyle name="Total 2 5 3 3 3" xfId="56992" xr:uid="{00000000-0005-0000-0000-0000C5DF0000}"/>
    <cellStyle name="Total 2 5 3 3 4" xfId="56993" xr:uid="{00000000-0005-0000-0000-0000C6DF0000}"/>
    <cellStyle name="Total 2 5 3 4" xfId="56994" xr:uid="{00000000-0005-0000-0000-0000C7DF0000}"/>
    <cellStyle name="Total 2 5 3 4 2" xfId="56995" xr:uid="{00000000-0005-0000-0000-0000C8DF0000}"/>
    <cellStyle name="Total 2 5 3 4 2 2" xfId="56996" xr:uid="{00000000-0005-0000-0000-0000C9DF0000}"/>
    <cellStyle name="Total 2 5 3 4 2 3" xfId="56997" xr:uid="{00000000-0005-0000-0000-0000CADF0000}"/>
    <cellStyle name="Total 2 5 3 4 2 4" xfId="56998" xr:uid="{00000000-0005-0000-0000-0000CBDF0000}"/>
    <cellStyle name="Total 2 5 3 4 3" xfId="56999" xr:uid="{00000000-0005-0000-0000-0000CCDF0000}"/>
    <cellStyle name="Total 2 5 3 4 4" xfId="57000" xr:uid="{00000000-0005-0000-0000-0000CDDF0000}"/>
    <cellStyle name="Total 2 5 3 5" xfId="57001" xr:uid="{00000000-0005-0000-0000-0000CEDF0000}"/>
    <cellStyle name="Total 2 5 3 5 2" xfId="57002" xr:uid="{00000000-0005-0000-0000-0000CFDF0000}"/>
    <cellStyle name="Total 2 5 3 5 2 2" xfId="57003" xr:uid="{00000000-0005-0000-0000-0000D0DF0000}"/>
    <cellStyle name="Total 2 5 3 5 2 3" xfId="57004" xr:uid="{00000000-0005-0000-0000-0000D1DF0000}"/>
    <cellStyle name="Total 2 5 3 5 2 4" xfId="57005" xr:uid="{00000000-0005-0000-0000-0000D2DF0000}"/>
    <cellStyle name="Total 2 5 3 5 3" xfId="57006" xr:uid="{00000000-0005-0000-0000-0000D3DF0000}"/>
    <cellStyle name="Total 2 5 3 5 4" xfId="57007" xr:uid="{00000000-0005-0000-0000-0000D4DF0000}"/>
    <cellStyle name="Total 2 5 3 6" xfId="57008" xr:uid="{00000000-0005-0000-0000-0000D5DF0000}"/>
    <cellStyle name="Total 2 5 3 6 2" xfId="57009" xr:uid="{00000000-0005-0000-0000-0000D6DF0000}"/>
    <cellStyle name="Total 2 5 3 6 2 2" xfId="57010" xr:uid="{00000000-0005-0000-0000-0000D7DF0000}"/>
    <cellStyle name="Total 2 5 3 6 2 3" xfId="57011" xr:uid="{00000000-0005-0000-0000-0000D8DF0000}"/>
    <cellStyle name="Total 2 5 3 6 2 4" xfId="57012" xr:uid="{00000000-0005-0000-0000-0000D9DF0000}"/>
    <cellStyle name="Total 2 5 3 6 3" xfId="57013" xr:uid="{00000000-0005-0000-0000-0000DADF0000}"/>
    <cellStyle name="Total 2 5 3 6 4" xfId="57014" xr:uid="{00000000-0005-0000-0000-0000DBDF0000}"/>
    <cellStyle name="Total 2 5 3 7" xfId="57015" xr:uid="{00000000-0005-0000-0000-0000DCDF0000}"/>
    <cellStyle name="Total 2 5 3 7 2" xfId="57016" xr:uid="{00000000-0005-0000-0000-0000DDDF0000}"/>
    <cellStyle name="Total 2 5 3 7 2 2" xfId="57017" xr:uid="{00000000-0005-0000-0000-0000DEDF0000}"/>
    <cellStyle name="Total 2 5 3 7 2 3" xfId="57018" xr:uid="{00000000-0005-0000-0000-0000DFDF0000}"/>
    <cellStyle name="Total 2 5 3 7 2 4" xfId="57019" xr:uid="{00000000-0005-0000-0000-0000E0DF0000}"/>
    <cellStyle name="Total 2 5 3 7 3" xfId="57020" xr:uid="{00000000-0005-0000-0000-0000E1DF0000}"/>
    <cellStyle name="Total 2 5 3 7 4" xfId="57021" xr:uid="{00000000-0005-0000-0000-0000E2DF0000}"/>
    <cellStyle name="Total 2 5 3 8" xfId="57022" xr:uid="{00000000-0005-0000-0000-0000E3DF0000}"/>
    <cellStyle name="Total 2 5 3 8 2" xfId="57023" xr:uid="{00000000-0005-0000-0000-0000E4DF0000}"/>
    <cellStyle name="Total 2 5 3 8 2 2" xfId="57024" xr:uid="{00000000-0005-0000-0000-0000E5DF0000}"/>
    <cellStyle name="Total 2 5 3 8 2 3" xfId="57025" xr:uid="{00000000-0005-0000-0000-0000E6DF0000}"/>
    <cellStyle name="Total 2 5 3 8 2 4" xfId="57026" xr:uid="{00000000-0005-0000-0000-0000E7DF0000}"/>
    <cellStyle name="Total 2 5 3 8 3" xfId="57027" xr:uid="{00000000-0005-0000-0000-0000E8DF0000}"/>
    <cellStyle name="Total 2 5 3 8 4" xfId="57028" xr:uid="{00000000-0005-0000-0000-0000E9DF0000}"/>
    <cellStyle name="Total 2 5 3 9" xfId="57029" xr:uid="{00000000-0005-0000-0000-0000EADF0000}"/>
    <cellStyle name="Total 2 5 3 9 2" xfId="57030" xr:uid="{00000000-0005-0000-0000-0000EBDF0000}"/>
    <cellStyle name="Total 2 5 3 9 3" xfId="57031" xr:uid="{00000000-0005-0000-0000-0000ECDF0000}"/>
    <cellStyle name="Total 2 5 3 9 4" xfId="57032" xr:uid="{00000000-0005-0000-0000-0000EDDF0000}"/>
    <cellStyle name="Total 2 5 4" xfId="57033" xr:uid="{00000000-0005-0000-0000-0000EEDF0000}"/>
    <cellStyle name="Total 2 5 4 2" xfId="57034" xr:uid="{00000000-0005-0000-0000-0000EFDF0000}"/>
    <cellStyle name="Total 2 5 4 2 2" xfId="57035" xr:uid="{00000000-0005-0000-0000-0000F0DF0000}"/>
    <cellStyle name="Total 2 5 4 2 3" xfId="57036" xr:uid="{00000000-0005-0000-0000-0000F1DF0000}"/>
    <cellStyle name="Total 2 5 4 2 4" xfId="57037" xr:uid="{00000000-0005-0000-0000-0000F2DF0000}"/>
    <cellStyle name="Total 2 5 4 3" xfId="57038" xr:uid="{00000000-0005-0000-0000-0000F3DF0000}"/>
    <cellStyle name="Total 2 5 4 4" xfId="57039" xr:uid="{00000000-0005-0000-0000-0000F4DF0000}"/>
    <cellStyle name="Total 2 5 5" xfId="57040" xr:uid="{00000000-0005-0000-0000-0000F5DF0000}"/>
    <cellStyle name="Total 2 5 5 2" xfId="57041" xr:uid="{00000000-0005-0000-0000-0000F6DF0000}"/>
    <cellStyle name="Total 2 5 5 2 2" xfId="57042" xr:uid="{00000000-0005-0000-0000-0000F7DF0000}"/>
    <cellStyle name="Total 2 5 5 2 3" xfId="57043" xr:uid="{00000000-0005-0000-0000-0000F8DF0000}"/>
    <cellStyle name="Total 2 5 5 2 4" xfId="57044" xr:uid="{00000000-0005-0000-0000-0000F9DF0000}"/>
    <cellStyle name="Total 2 5 5 3" xfId="57045" xr:uid="{00000000-0005-0000-0000-0000FADF0000}"/>
    <cellStyle name="Total 2 5 5 4" xfId="57046" xr:uid="{00000000-0005-0000-0000-0000FBDF0000}"/>
    <cellStyle name="Total 2 5 6" xfId="57047" xr:uid="{00000000-0005-0000-0000-0000FCDF0000}"/>
    <cellStyle name="Total 2 5 6 2" xfId="57048" xr:uid="{00000000-0005-0000-0000-0000FDDF0000}"/>
    <cellStyle name="Total 2 5 6 2 2" xfId="57049" xr:uid="{00000000-0005-0000-0000-0000FEDF0000}"/>
    <cellStyle name="Total 2 5 6 2 3" xfId="57050" xr:uid="{00000000-0005-0000-0000-0000FFDF0000}"/>
    <cellStyle name="Total 2 5 6 2 4" xfId="57051" xr:uid="{00000000-0005-0000-0000-000000E00000}"/>
    <cellStyle name="Total 2 5 6 3" xfId="57052" xr:uid="{00000000-0005-0000-0000-000001E00000}"/>
    <cellStyle name="Total 2 5 6 4" xfId="57053" xr:uid="{00000000-0005-0000-0000-000002E00000}"/>
    <cellStyle name="Total 2 5 7" xfId="57054" xr:uid="{00000000-0005-0000-0000-000003E00000}"/>
    <cellStyle name="Total 2 5 7 2" xfId="57055" xr:uid="{00000000-0005-0000-0000-000004E00000}"/>
    <cellStyle name="Total 2 5 7 2 2" xfId="57056" xr:uid="{00000000-0005-0000-0000-000005E00000}"/>
    <cellStyle name="Total 2 5 7 2 3" xfId="57057" xr:uid="{00000000-0005-0000-0000-000006E00000}"/>
    <cellStyle name="Total 2 5 7 2 4" xfId="57058" xr:uid="{00000000-0005-0000-0000-000007E00000}"/>
    <cellStyle name="Total 2 5 7 3" xfId="57059" xr:uid="{00000000-0005-0000-0000-000008E00000}"/>
    <cellStyle name="Total 2 5 7 4" xfId="57060" xr:uid="{00000000-0005-0000-0000-000009E00000}"/>
    <cellStyle name="Total 2 5 8" xfId="57061" xr:uid="{00000000-0005-0000-0000-00000AE00000}"/>
    <cellStyle name="Total 2 5 8 2" xfId="57062" xr:uid="{00000000-0005-0000-0000-00000BE00000}"/>
    <cellStyle name="Total 2 5 8 2 2" xfId="57063" xr:uid="{00000000-0005-0000-0000-00000CE00000}"/>
    <cellStyle name="Total 2 5 8 2 3" xfId="57064" xr:uid="{00000000-0005-0000-0000-00000DE00000}"/>
    <cellStyle name="Total 2 5 8 2 4" xfId="57065" xr:uid="{00000000-0005-0000-0000-00000EE00000}"/>
    <cellStyle name="Total 2 5 8 3" xfId="57066" xr:uid="{00000000-0005-0000-0000-00000FE00000}"/>
    <cellStyle name="Total 2 5 8 4" xfId="57067" xr:uid="{00000000-0005-0000-0000-000010E00000}"/>
    <cellStyle name="Total 2 5 9" xfId="57068" xr:uid="{00000000-0005-0000-0000-000011E00000}"/>
    <cellStyle name="Total 2 5 9 2" xfId="57069" xr:uid="{00000000-0005-0000-0000-000012E00000}"/>
    <cellStyle name="Total 2 5 9 2 2" xfId="57070" xr:uid="{00000000-0005-0000-0000-000013E00000}"/>
    <cellStyle name="Total 2 5 9 2 3" xfId="57071" xr:uid="{00000000-0005-0000-0000-000014E00000}"/>
    <cellStyle name="Total 2 5 9 2 4" xfId="57072" xr:uid="{00000000-0005-0000-0000-000015E00000}"/>
    <cellStyle name="Total 2 5 9 3" xfId="57073" xr:uid="{00000000-0005-0000-0000-000016E00000}"/>
    <cellStyle name="Total 2 5 9 4" xfId="57074" xr:uid="{00000000-0005-0000-0000-000017E00000}"/>
    <cellStyle name="Total 2 6" xfId="57075" xr:uid="{00000000-0005-0000-0000-000018E00000}"/>
    <cellStyle name="Total 2 6 10" xfId="57076" xr:uid="{00000000-0005-0000-0000-000019E00000}"/>
    <cellStyle name="Total 2 6 10 10" xfId="57077" xr:uid="{00000000-0005-0000-0000-00001AE00000}"/>
    <cellStyle name="Total 2 6 10 11" xfId="57078" xr:uid="{00000000-0005-0000-0000-00001BE00000}"/>
    <cellStyle name="Total 2 6 10 12" xfId="57079" xr:uid="{00000000-0005-0000-0000-00001CE00000}"/>
    <cellStyle name="Total 2 6 10 2" xfId="57080" xr:uid="{00000000-0005-0000-0000-00001DE00000}"/>
    <cellStyle name="Total 2 6 10 2 2" xfId="57081" xr:uid="{00000000-0005-0000-0000-00001EE00000}"/>
    <cellStyle name="Total 2 6 10 2 3" xfId="57082" xr:uid="{00000000-0005-0000-0000-00001FE00000}"/>
    <cellStyle name="Total 2 6 10 3" xfId="57083" xr:uid="{00000000-0005-0000-0000-000020E00000}"/>
    <cellStyle name="Total 2 6 10 3 2" xfId="57084" xr:uid="{00000000-0005-0000-0000-000021E00000}"/>
    <cellStyle name="Total 2 6 10 3 3" xfId="57085" xr:uid="{00000000-0005-0000-0000-000022E00000}"/>
    <cellStyle name="Total 2 6 10 4" xfId="57086" xr:uid="{00000000-0005-0000-0000-000023E00000}"/>
    <cellStyle name="Total 2 6 10 4 2" xfId="57087" xr:uid="{00000000-0005-0000-0000-000024E00000}"/>
    <cellStyle name="Total 2 6 10 4 3" xfId="57088" xr:uid="{00000000-0005-0000-0000-000025E00000}"/>
    <cellStyle name="Total 2 6 10 5" xfId="57089" xr:uid="{00000000-0005-0000-0000-000026E00000}"/>
    <cellStyle name="Total 2 6 10 5 2" xfId="57090" xr:uid="{00000000-0005-0000-0000-000027E00000}"/>
    <cellStyle name="Total 2 6 10 5 3" xfId="57091" xr:uid="{00000000-0005-0000-0000-000028E00000}"/>
    <cellStyle name="Total 2 6 10 6" xfId="57092" xr:uid="{00000000-0005-0000-0000-000029E00000}"/>
    <cellStyle name="Total 2 6 10 6 2" xfId="57093" xr:uid="{00000000-0005-0000-0000-00002AE00000}"/>
    <cellStyle name="Total 2 6 10 6 3" xfId="57094" xr:uid="{00000000-0005-0000-0000-00002BE00000}"/>
    <cellStyle name="Total 2 6 10 7" xfId="57095" xr:uid="{00000000-0005-0000-0000-00002CE00000}"/>
    <cellStyle name="Total 2 6 10 7 2" xfId="57096" xr:uid="{00000000-0005-0000-0000-00002DE00000}"/>
    <cellStyle name="Total 2 6 10 7 3" xfId="57097" xr:uid="{00000000-0005-0000-0000-00002EE00000}"/>
    <cellStyle name="Total 2 6 10 8" xfId="57098" xr:uid="{00000000-0005-0000-0000-00002FE00000}"/>
    <cellStyle name="Total 2 6 10 8 2" xfId="57099" xr:uid="{00000000-0005-0000-0000-000030E00000}"/>
    <cellStyle name="Total 2 6 10 8 3" xfId="57100" xr:uid="{00000000-0005-0000-0000-000031E00000}"/>
    <cellStyle name="Total 2 6 10 9" xfId="57101" xr:uid="{00000000-0005-0000-0000-000032E00000}"/>
    <cellStyle name="Total 2 6 10 9 2" xfId="57102" xr:uid="{00000000-0005-0000-0000-000033E00000}"/>
    <cellStyle name="Total 2 6 10 9 3" xfId="57103" xr:uid="{00000000-0005-0000-0000-000034E00000}"/>
    <cellStyle name="Total 2 6 11" xfId="57104" xr:uid="{00000000-0005-0000-0000-000035E00000}"/>
    <cellStyle name="Total 2 6 11 2" xfId="57105" xr:uid="{00000000-0005-0000-0000-000036E00000}"/>
    <cellStyle name="Total 2 6 11 3" xfId="57106" xr:uid="{00000000-0005-0000-0000-000037E00000}"/>
    <cellStyle name="Total 2 6 12" xfId="57107" xr:uid="{00000000-0005-0000-0000-000038E00000}"/>
    <cellStyle name="Total 2 6 12 2" xfId="57108" xr:uid="{00000000-0005-0000-0000-000039E00000}"/>
    <cellStyle name="Total 2 6 12 3" xfId="57109" xr:uid="{00000000-0005-0000-0000-00003AE00000}"/>
    <cellStyle name="Total 2 6 13" xfId="57110" xr:uid="{00000000-0005-0000-0000-00003BE00000}"/>
    <cellStyle name="Total 2 6 13 2" xfId="57111" xr:uid="{00000000-0005-0000-0000-00003CE00000}"/>
    <cellStyle name="Total 2 6 13 3" xfId="57112" xr:uid="{00000000-0005-0000-0000-00003DE00000}"/>
    <cellStyle name="Total 2 6 14" xfId="57113" xr:uid="{00000000-0005-0000-0000-00003EE00000}"/>
    <cellStyle name="Total 2 6 14 2" xfId="57114" xr:uid="{00000000-0005-0000-0000-00003FE00000}"/>
    <cellStyle name="Total 2 6 14 3" xfId="57115" xr:uid="{00000000-0005-0000-0000-000040E00000}"/>
    <cellStyle name="Total 2 6 15" xfId="57116" xr:uid="{00000000-0005-0000-0000-000041E00000}"/>
    <cellStyle name="Total 2 6 15 2" xfId="57117" xr:uid="{00000000-0005-0000-0000-000042E00000}"/>
    <cellStyle name="Total 2 6 15 3" xfId="57118" xr:uid="{00000000-0005-0000-0000-000043E00000}"/>
    <cellStyle name="Total 2 6 16" xfId="57119" xr:uid="{00000000-0005-0000-0000-000044E00000}"/>
    <cellStyle name="Total 2 6 16 2" xfId="57120" xr:uid="{00000000-0005-0000-0000-000045E00000}"/>
    <cellStyle name="Total 2 6 16 3" xfId="57121" xr:uid="{00000000-0005-0000-0000-000046E00000}"/>
    <cellStyle name="Total 2 6 17" xfId="57122" xr:uid="{00000000-0005-0000-0000-000047E00000}"/>
    <cellStyle name="Total 2 6 17 2" xfId="57123" xr:uid="{00000000-0005-0000-0000-000048E00000}"/>
    <cellStyle name="Total 2 6 17 3" xfId="57124" xr:uid="{00000000-0005-0000-0000-000049E00000}"/>
    <cellStyle name="Total 2 6 18" xfId="57125" xr:uid="{00000000-0005-0000-0000-00004AE00000}"/>
    <cellStyle name="Total 2 6 18 2" xfId="57126" xr:uid="{00000000-0005-0000-0000-00004BE00000}"/>
    <cellStyle name="Total 2 6 18 3" xfId="57127" xr:uid="{00000000-0005-0000-0000-00004CE00000}"/>
    <cellStyle name="Total 2 6 19" xfId="57128" xr:uid="{00000000-0005-0000-0000-00004DE00000}"/>
    <cellStyle name="Total 2 6 19 2" xfId="57129" xr:uid="{00000000-0005-0000-0000-00004EE00000}"/>
    <cellStyle name="Total 2 6 19 3" xfId="57130" xr:uid="{00000000-0005-0000-0000-00004FE00000}"/>
    <cellStyle name="Total 2 6 2" xfId="57131" xr:uid="{00000000-0005-0000-0000-000050E00000}"/>
    <cellStyle name="Total 2 6 2 10" xfId="57132" xr:uid="{00000000-0005-0000-0000-000051E00000}"/>
    <cellStyle name="Total 2 6 2 11" xfId="57133" xr:uid="{00000000-0005-0000-0000-000052E00000}"/>
    <cellStyle name="Total 2 6 2 12" xfId="57134" xr:uid="{00000000-0005-0000-0000-000053E00000}"/>
    <cellStyle name="Total 2 6 2 2" xfId="57135" xr:uid="{00000000-0005-0000-0000-000054E00000}"/>
    <cellStyle name="Total 2 6 2 2 2" xfId="57136" xr:uid="{00000000-0005-0000-0000-000055E00000}"/>
    <cellStyle name="Total 2 6 2 2 3" xfId="57137" xr:uid="{00000000-0005-0000-0000-000056E00000}"/>
    <cellStyle name="Total 2 6 2 3" xfId="57138" xr:uid="{00000000-0005-0000-0000-000057E00000}"/>
    <cellStyle name="Total 2 6 2 3 2" xfId="57139" xr:uid="{00000000-0005-0000-0000-000058E00000}"/>
    <cellStyle name="Total 2 6 2 3 3" xfId="57140" xr:uid="{00000000-0005-0000-0000-000059E00000}"/>
    <cellStyle name="Total 2 6 2 4" xfId="57141" xr:uid="{00000000-0005-0000-0000-00005AE00000}"/>
    <cellStyle name="Total 2 6 2 4 2" xfId="57142" xr:uid="{00000000-0005-0000-0000-00005BE00000}"/>
    <cellStyle name="Total 2 6 2 4 3" xfId="57143" xr:uid="{00000000-0005-0000-0000-00005CE00000}"/>
    <cellStyle name="Total 2 6 2 5" xfId="57144" xr:uid="{00000000-0005-0000-0000-00005DE00000}"/>
    <cellStyle name="Total 2 6 2 5 2" xfId="57145" xr:uid="{00000000-0005-0000-0000-00005EE00000}"/>
    <cellStyle name="Total 2 6 2 5 3" xfId="57146" xr:uid="{00000000-0005-0000-0000-00005FE00000}"/>
    <cellStyle name="Total 2 6 2 6" xfId="57147" xr:uid="{00000000-0005-0000-0000-000060E00000}"/>
    <cellStyle name="Total 2 6 2 6 2" xfId="57148" xr:uid="{00000000-0005-0000-0000-000061E00000}"/>
    <cellStyle name="Total 2 6 2 6 3" xfId="57149" xr:uid="{00000000-0005-0000-0000-000062E00000}"/>
    <cellStyle name="Total 2 6 2 7" xfId="57150" xr:uid="{00000000-0005-0000-0000-000063E00000}"/>
    <cellStyle name="Total 2 6 2 7 2" xfId="57151" xr:uid="{00000000-0005-0000-0000-000064E00000}"/>
    <cellStyle name="Total 2 6 2 7 3" xfId="57152" xr:uid="{00000000-0005-0000-0000-000065E00000}"/>
    <cellStyle name="Total 2 6 2 8" xfId="57153" xr:uid="{00000000-0005-0000-0000-000066E00000}"/>
    <cellStyle name="Total 2 6 2 8 2" xfId="57154" xr:uid="{00000000-0005-0000-0000-000067E00000}"/>
    <cellStyle name="Total 2 6 2 8 3" xfId="57155" xr:uid="{00000000-0005-0000-0000-000068E00000}"/>
    <cellStyle name="Total 2 6 2 9" xfId="57156" xr:uid="{00000000-0005-0000-0000-000069E00000}"/>
    <cellStyle name="Total 2 6 2 9 2" xfId="57157" xr:uid="{00000000-0005-0000-0000-00006AE00000}"/>
    <cellStyle name="Total 2 6 2 9 3" xfId="57158" xr:uid="{00000000-0005-0000-0000-00006BE00000}"/>
    <cellStyle name="Total 2 6 20" xfId="57159" xr:uid="{00000000-0005-0000-0000-00006CE00000}"/>
    <cellStyle name="Total 2 6 21" xfId="57160" xr:uid="{00000000-0005-0000-0000-00006DE00000}"/>
    <cellStyle name="Total 2 6 3" xfId="57161" xr:uid="{00000000-0005-0000-0000-00006EE00000}"/>
    <cellStyle name="Total 2 6 3 10" xfId="57162" xr:uid="{00000000-0005-0000-0000-00006FE00000}"/>
    <cellStyle name="Total 2 6 3 11" xfId="57163" xr:uid="{00000000-0005-0000-0000-000070E00000}"/>
    <cellStyle name="Total 2 6 3 12" xfId="57164" xr:uid="{00000000-0005-0000-0000-000071E00000}"/>
    <cellStyle name="Total 2 6 3 2" xfId="57165" xr:uid="{00000000-0005-0000-0000-000072E00000}"/>
    <cellStyle name="Total 2 6 3 2 2" xfId="57166" xr:uid="{00000000-0005-0000-0000-000073E00000}"/>
    <cellStyle name="Total 2 6 3 2 3" xfId="57167" xr:uid="{00000000-0005-0000-0000-000074E00000}"/>
    <cellStyle name="Total 2 6 3 3" xfId="57168" xr:uid="{00000000-0005-0000-0000-000075E00000}"/>
    <cellStyle name="Total 2 6 3 3 2" xfId="57169" xr:uid="{00000000-0005-0000-0000-000076E00000}"/>
    <cellStyle name="Total 2 6 3 3 3" xfId="57170" xr:uid="{00000000-0005-0000-0000-000077E00000}"/>
    <cellStyle name="Total 2 6 3 4" xfId="57171" xr:uid="{00000000-0005-0000-0000-000078E00000}"/>
    <cellStyle name="Total 2 6 3 4 2" xfId="57172" xr:uid="{00000000-0005-0000-0000-000079E00000}"/>
    <cellStyle name="Total 2 6 3 4 3" xfId="57173" xr:uid="{00000000-0005-0000-0000-00007AE00000}"/>
    <cellStyle name="Total 2 6 3 5" xfId="57174" xr:uid="{00000000-0005-0000-0000-00007BE00000}"/>
    <cellStyle name="Total 2 6 3 5 2" xfId="57175" xr:uid="{00000000-0005-0000-0000-00007CE00000}"/>
    <cellStyle name="Total 2 6 3 5 3" xfId="57176" xr:uid="{00000000-0005-0000-0000-00007DE00000}"/>
    <cellStyle name="Total 2 6 3 6" xfId="57177" xr:uid="{00000000-0005-0000-0000-00007EE00000}"/>
    <cellStyle name="Total 2 6 3 6 2" xfId="57178" xr:uid="{00000000-0005-0000-0000-00007FE00000}"/>
    <cellStyle name="Total 2 6 3 6 3" xfId="57179" xr:uid="{00000000-0005-0000-0000-000080E00000}"/>
    <cellStyle name="Total 2 6 3 7" xfId="57180" xr:uid="{00000000-0005-0000-0000-000081E00000}"/>
    <cellStyle name="Total 2 6 3 7 2" xfId="57181" xr:uid="{00000000-0005-0000-0000-000082E00000}"/>
    <cellStyle name="Total 2 6 3 7 3" xfId="57182" xr:uid="{00000000-0005-0000-0000-000083E00000}"/>
    <cellStyle name="Total 2 6 3 8" xfId="57183" xr:uid="{00000000-0005-0000-0000-000084E00000}"/>
    <cellStyle name="Total 2 6 3 8 2" xfId="57184" xr:uid="{00000000-0005-0000-0000-000085E00000}"/>
    <cellStyle name="Total 2 6 3 8 3" xfId="57185" xr:uid="{00000000-0005-0000-0000-000086E00000}"/>
    <cellStyle name="Total 2 6 3 9" xfId="57186" xr:uid="{00000000-0005-0000-0000-000087E00000}"/>
    <cellStyle name="Total 2 6 3 9 2" xfId="57187" xr:uid="{00000000-0005-0000-0000-000088E00000}"/>
    <cellStyle name="Total 2 6 3 9 3" xfId="57188" xr:uid="{00000000-0005-0000-0000-000089E00000}"/>
    <cellStyle name="Total 2 6 4" xfId="57189" xr:uid="{00000000-0005-0000-0000-00008AE00000}"/>
    <cellStyle name="Total 2 6 4 10" xfId="57190" xr:uid="{00000000-0005-0000-0000-00008BE00000}"/>
    <cellStyle name="Total 2 6 4 11" xfId="57191" xr:uid="{00000000-0005-0000-0000-00008CE00000}"/>
    <cellStyle name="Total 2 6 4 12" xfId="57192" xr:uid="{00000000-0005-0000-0000-00008DE00000}"/>
    <cellStyle name="Total 2 6 4 2" xfId="57193" xr:uid="{00000000-0005-0000-0000-00008EE00000}"/>
    <cellStyle name="Total 2 6 4 2 2" xfId="57194" xr:uid="{00000000-0005-0000-0000-00008FE00000}"/>
    <cellStyle name="Total 2 6 4 2 3" xfId="57195" xr:uid="{00000000-0005-0000-0000-000090E00000}"/>
    <cellStyle name="Total 2 6 4 3" xfId="57196" xr:uid="{00000000-0005-0000-0000-000091E00000}"/>
    <cellStyle name="Total 2 6 4 3 2" xfId="57197" xr:uid="{00000000-0005-0000-0000-000092E00000}"/>
    <cellStyle name="Total 2 6 4 3 3" xfId="57198" xr:uid="{00000000-0005-0000-0000-000093E00000}"/>
    <cellStyle name="Total 2 6 4 4" xfId="57199" xr:uid="{00000000-0005-0000-0000-000094E00000}"/>
    <cellStyle name="Total 2 6 4 4 2" xfId="57200" xr:uid="{00000000-0005-0000-0000-000095E00000}"/>
    <cellStyle name="Total 2 6 4 4 3" xfId="57201" xr:uid="{00000000-0005-0000-0000-000096E00000}"/>
    <cellStyle name="Total 2 6 4 5" xfId="57202" xr:uid="{00000000-0005-0000-0000-000097E00000}"/>
    <cellStyle name="Total 2 6 4 5 2" xfId="57203" xr:uid="{00000000-0005-0000-0000-000098E00000}"/>
    <cellStyle name="Total 2 6 4 5 3" xfId="57204" xr:uid="{00000000-0005-0000-0000-000099E00000}"/>
    <cellStyle name="Total 2 6 4 6" xfId="57205" xr:uid="{00000000-0005-0000-0000-00009AE00000}"/>
    <cellStyle name="Total 2 6 4 6 2" xfId="57206" xr:uid="{00000000-0005-0000-0000-00009BE00000}"/>
    <cellStyle name="Total 2 6 4 6 3" xfId="57207" xr:uid="{00000000-0005-0000-0000-00009CE00000}"/>
    <cellStyle name="Total 2 6 4 7" xfId="57208" xr:uid="{00000000-0005-0000-0000-00009DE00000}"/>
    <cellStyle name="Total 2 6 4 7 2" xfId="57209" xr:uid="{00000000-0005-0000-0000-00009EE00000}"/>
    <cellStyle name="Total 2 6 4 7 3" xfId="57210" xr:uid="{00000000-0005-0000-0000-00009FE00000}"/>
    <cellStyle name="Total 2 6 4 8" xfId="57211" xr:uid="{00000000-0005-0000-0000-0000A0E00000}"/>
    <cellStyle name="Total 2 6 4 8 2" xfId="57212" xr:uid="{00000000-0005-0000-0000-0000A1E00000}"/>
    <cellStyle name="Total 2 6 4 8 3" xfId="57213" xr:uid="{00000000-0005-0000-0000-0000A2E00000}"/>
    <cellStyle name="Total 2 6 4 9" xfId="57214" xr:uid="{00000000-0005-0000-0000-0000A3E00000}"/>
    <cellStyle name="Total 2 6 4 9 2" xfId="57215" xr:uid="{00000000-0005-0000-0000-0000A4E00000}"/>
    <cellStyle name="Total 2 6 4 9 3" xfId="57216" xr:uid="{00000000-0005-0000-0000-0000A5E00000}"/>
    <cellStyle name="Total 2 6 5" xfId="57217" xr:uid="{00000000-0005-0000-0000-0000A6E00000}"/>
    <cellStyle name="Total 2 6 5 10" xfId="57218" xr:uid="{00000000-0005-0000-0000-0000A7E00000}"/>
    <cellStyle name="Total 2 6 5 11" xfId="57219" xr:uid="{00000000-0005-0000-0000-0000A8E00000}"/>
    <cellStyle name="Total 2 6 5 12" xfId="57220" xr:uid="{00000000-0005-0000-0000-0000A9E00000}"/>
    <cellStyle name="Total 2 6 5 2" xfId="57221" xr:uid="{00000000-0005-0000-0000-0000AAE00000}"/>
    <cellStyle name="Total 2 6 5 2 2" xfId="57222" xr:uid="{00000000-0005-0000-0000-0000ABE00000}"/>
    <cellStyle name="Total 2 6 5 2 3" xfId="57223" xr:uid="{00000000-0005-0000-0000-0000ACE00000}"/>
    <cellStyle name="Total 2 6 5 3" xfId="57224" xr:uid="{00000000-0005-0000-0000-0000ADE00000}"/>
    <cellStyle name="Total 2 6 5 3 2" xfId="57225" xr:uid="{00000000-0005-0000-0000-0000AEE00000}"/>
    <cellStyle name="Total 2 6 5 3 3" xfId="57226" xr:uid="{00000000-0005-0000-0000-0000AFE00000}"/>
    <cellStyle name="Total 2 6 5 4" xfId="57227" xr:uid="{00000000-0005-0000-0000-0000B0E00000}"/>
    <cellStyle name="Total 2 6 5 4 2" xfId="57228" xr:uid="{00000000-0005-0000-0000-0000B1E00000}"/>
    <cellStyle name="Total 2 6 5 4 3" xfId="57229" xr:uid="{00000000-0005-0000-0000-0000B2E00000}"/>
    <cellStyle name="Total 2 6 5 5" xfId="57230" xr:uid="{00000000-0005-0000-0000-0000B3E00000}"/>
    <cellStyle name="Total 2 6 5 5 2" xfId="57231" xr:uid="{00000000-0005-0000-0000-0000B4E00000}"/>
    <cellStyle name="Total 2 6 5 5 3" xfId="57232" xr:uid="{00000000-0005-0000-0000-0000B5E00000}"/>
    <cellStyle name="Total 2 6 5 6" xfId="57233" xr:uid="{00000000-0005-0000-0000-0000B6E00000}"/>
    <cellStyle name="Total 2 6 5 6 2" xfId="57234" xr:uid="{00000000-0005-0000-0000-0000B7E00000}"/>
    <cellStyle name="Total 2 6 5 6 3" xfId="57235" xr:uid="{00000000-0005-0000-0000-0000B8E00000}"/>
    <cellStyle name="Total 2 6 5 7" xfId="57236" xr:uid="{00000000-0005-0000-0000-0000B9E00000}"/>
    <cellStyle name="Total 2 6 5 7 2" xfId="57237" xr:uid="{00000000-0005-0000-0000-0000BAE00000}"/>
    <cellStyle name="Total 2 6 5 7 3" xfId="57238" xr:uid="{00000000-0005-0000-0000-0000BBE00000}"/>
    <cellStyle name="Total 2 6 5 8" xfId="57239" xr:uid="{00000000-0005-0000-0000-0000BCE00000}"/>
    <cellStyle name="Total 2 6 5 8 2" xfId="57240" xr:uid="{00000000-0005-0000-0000-0000BDE00000}"/>
    <cellStyle name="Total 2 6 5 8 3" xfId="57241" xr:uid="{00000000-0005-0000-0000-0000BEE00000}"/>
    <cellStyle name="Total 2 6 5 9" xfId="57242" xr:uid="{00000000-0005-0000-0000-0000BFE00000}"/>
    <cellStyle name="Total 2 6 5 9 2" xfId="57243" xr:uid="{00000000-0005-0000-0000-0000C0E00000}"/>
    <cellStyle name="Total 2 6 5 9 3" xfId="57244" xr:uid="{00000000-0005-0000-0000-0000C1E00000}"/>
    <cellStyle name="Total 2 6 6" xfId="57245" xr:uid="{00000000-0005-0000-0000-0000C2E00000}"/>
    <cellStyle name="Total 2 6 6 10" xfId="57246" xr:uid="{00000000-0005-0000-0000-0000C3E00000}"/>
    <cellStyle name="Total 2 6 6 11" xfId="57247" xr:uid="{00000000-0005-0000-0000-0000C4E00000}"/>
    <cellStyle name="Total 2 6 6 12" xfId="57248" xr:uid="{00000000-0005-0000-0000-0000C5E00000}"/>
    <cellStyle name="Total 2 6 6 2" xfId="57249" xr:uid="{00000000-0005-0000-0000-0000C6E00000}"/>
    <cellStyle name="Total 2 6 6 2 2" xfId="57250" xr:uid="{00000000-0005-0000-0000-0000C7E00000}"/>
    <cellStyle name="Total 2 6 6 2 3" xfId="57251" xr:uid="{00000000-0005-0000-0000-0000C8E00000}"/>
    <cellStyle name="Total 2 6 6 3" xfId="57252" xr:uid="{00000000-0005-0000-0000-0000C9E00000}"/>
    <cellStyle name="Total 2 6 6 3 2" xfId="57253" xr:uid="{00000000-0005-0000-0000-0000CAE00000}"/>
    <cellStyle name="Total 2 6 6 3 3" xfId="57254" xr:uid="{00000000-0005-0000-0000-0000CBE00000}"/>
    <cellStyle name="Total 2 6 6 4" xfId="57255" xr:uid="{00000000-0005-0000-0000-0000CCE00000}"/>
    <cellStyle name="Total 2 6 6 4 2" xfId="57256" xr:uid="{00000000-0005-0000-0000-0000CDE00000}"/>
    <cellStyle name="Total 2 6 6 4 3" xfId="57257" xr:uid="{00000000-0005-0000-0000-0000CEE00000}"/>
    <cellStyle name="Total 2 6 6 5" xfId="57258" xr:uid="{00000000-0005-0000-0000-0000CFE00000}"/>
    <cellStyle name="Total 2 6 6 5 2" xfId="57259" xr:uid="{00000000-0005-0000-0000-0000D0E00000}"/>
    <cellStyle name="Total 2 6 6 5 3" xfId="57260" xr:uid="{00000000-0005-0000-0000-0000D1E00000}"/>
    <cellStyle name="Total 2 6 6 6" xfId="57261" xr:uid="{00000000-0005-0000-0000-0000D2E00000}"/>
    <cellStyle name="Total 2 6 6 6 2" xfId="57262" xr:uid="{00000000-0005-0000-0000-0000D3E00000}"/>
    <cellStyle name="Total 2 6 6 6 3" xfId="57263" xr:uid="{00000000-0005-0000-0000-0000D4E00000}"/>
    <cellStyle name="Total 2 6 6 7" xfId="57264" xr:uid="{00000000-0005-0000-0000-0000D5E00000}"/>
    <cellStyle name="Total 2 6 6 7 2" xfId="57265" xr:uid="{00000000-0005-0000-0000-0000D6E00000}"/>
    <cellStyle name="Total 2 6 6 7 3" xfId="57266" xr:uid="{00000000-0005-0000-0000-0000D7E00000}"/>
    <cellStyle name="Total 2 6 6 8" xfId="57267" xr:uid="{00000000-0005-0000-0000-0000D8E00000}"/>
    <cellStyle name="Total 2 6 6 8 2" xfId="57268" xr:uid="{00000000-0005-0000-0000-0000D9E00000}"/>
    <cellStyle name="Total 2 6 6 8 3" xfId="57269" xr:uid="{00000000-0005-0000-0000-0000DAE00000}"/>
    <cellStyle name="Total 2 6 6 9" xfId="57270" xr:uid="{00000000-0005-0000-0000-0000DBE00000}"/>
    <cellStyle name="Total 2 6 6 9 2" xfId="57271" xr:uid="{00000000-0005-0000-0000-0000DCE00000}"/>
    <cellStyle name="Total 2 6 6 9 3" xfId="57272" xr:uid="{00000000-0005-0000-0000-0000DDE00000}"/>
    <cellStyle name="Total 2 6 7" xfId="57273" xr:uid="{00000000-0005-0000-0000-0000DEE00000}"/>
    <cellStyle name="Total 2 6 7 10" xfId="57274" xr:uid="{00000000-0005-0000-0000-0000DFE00000}"/>
    <cellStyle name="Total 2 6 7 11" xfId="57275" xr:uid="{00000000-0005-0000-0000-0000E0E00000}"/>
    <cellStyle name="Total 2 6 7 12" xfId="57276" xr:uid="{00000000-0005-0000-0000-0000E1E00000}"/>
    <cellStyle name="Total 2 6 7 2" xfId="57277" xr:uid="{00000000-0005-0000-0000-0000E2E00000}"/>
    <cellStyle name="Total 2 6 7 2 2" xfId="57278" xr:uid="{00000000-0005-0000-0000-0000E3E00000}"/>
    <cellStyle name="Total 2 6 7 2 3" xfId="57279" xr:uid="{00000000-0005-0000-0000-0000E4E00000}"/>
    <cellStyle name="Total 2 6 7 3" xfId="57280" xr:uid="{00000000-0005-0000-0000-0000E5E00000}"/>
    <cellStyle name="Total 2 6 7 3 2" xfId="57281" xr:uid="{00000000-0005-0000-0000-0000E6E00000}"/>
    <cellStyle name="Total 2 6 7 3 3" xfId="57282" xr:uid="{00000000-0005-0000-0000-0000E7E00000}"/>
    <cellStyle name="Total 2 6 7 4" xfId="57283" xr:uid="{00000000-0005-0000-0000-0000E8E00000}"/>
    <cellStyle name="Total 2 6 7 4 2" xfId="57284" xr:uid="{00000000-0005-0000-0000-0000E9E00000}"/>
    <cellStyle name="Total 2 6 7 4 3" xfId="57285" xr:uid="{00000000-0005-0000-0000-0000EAE00000}"/>
    <cellStyle name="Total 2 6 7 5" xfId="57286" xr:uid="{00000000-0005-0000-0000-0000EBE00000}"/>
    <cellStyle name="Total 2 6 7 5 2" xfId="57287" xr:uid="{00000000-0005-0000-0000-0000ECE00000}"/>
    <cellStyle name="Total 2 6 7 5 3" xfId="57288" xr:uid="{00000000-0005-0000-0000-0000EDE00000}"/>
    <cellStyle name="Total 2 6 7 6" xfId="57289" xr:uid="{00000000-0005-0000-0000-0000EEE00000}"/>
    <cellStyle name="Total 2 6 7 6 2" xfId="57290" xr:uid="{00000000-0005-0000-0000-0000EFE00000}"/>
    <cellStyle name="Total 2 6 7 6 3" xfId="57291" xr:uid="{00000000-0005-0000-0000-0000F0E00000}"/>
    <cellStyle name="Total 2 6 7 7" xfId="57292" xr:uid="{00000000-0005-0000-0000-0000F1E00000}"/>
    <cellStyle name="Total 2 6 7 7 2" xfId="57293" xr:uid="{00000000-0005-0000-0000-0000F2E00000}"/>
    <cellStyle name="Total 2 6 7 7 3" xfId="57294" xr:uid="{00000000-0005-0000-0000-0000F3E00000}"/>
    <cellStyle name="Total 2 6 7 8" xfId="57295" xr:uid="{00000000-0005-0000-0000-0000F4E00000}"/>
    <cellStyle name="Total 2 6 7 8 2" xfId="57296" xr:uid="{00000000-0005-0000-0000-0000F5E00000}"/>
    <cellStyle name="Total 2 6 7 8 3" xfId="57297" xr:uid="{00000000-0005-0000-0000-0000F6E00000}"/>
    <cellStyle name="Total 2 6 7 9" xfId="57298" xr:uid="{00000000-0005-0000-0000-0000F7E00000}"/>
    <cellStyle name="Total 2 6 7 9 2" xfId="57299" xr:uid="{00000000-0005-0000-0000-0000F8E00000}"/>
    <cellStyle name="Total 2 6 7 9 3" xfId="57300" xr:uid="{00000000-0005-0000-0000-0000F9E00000}"/>
    <cellStyle name="Total 2 6 8" xfId="57301" xr:uid="{00000000-0005-0000-0000-0000FAE00000}"/>
    <cellStyle name="Total 2 6 8 10" xfId="57302" xr:uid="{00000000-0005-0000-0000-0000FBE00000}"/>
    <cellStyle name="Total 2 6 8 11" xfId="57303" xr:uid="{00000000-0005-0000-0000-0000FCE00000}"/>
    <cellStyle name="Total 2 6 8 12" xfId="57304" xr:uid="{00000000-0005-0000-0000-0000FDE00000}"/>
    <cellStyle name="Total 2 6 8 2" xfId="57305" xr:uid="{00000000-0005-0000-0000-0000FEE00000}"/>
    <cellStyle name="Total 2 6 8 2 2" xfId="57306" xr:uid="{00000000-0005-0000-0000-0000FFE00000}"/>
    <cellStyle name="Total 2 6 8 2 3" xfId="57307" xr:uid="{00000000-0005-0000-0000-000000E10000}"/>
    <cellStyle name="Total 2 6 8 3" xfId="57308" xr:uid="{00000000-0005-0000-0000-000001E10000}"/>
    <cellStyle name="Total 2 6 8 3 2" xfId="57309" xr:uid="{00000000-0005-0000-0000-000002E10000}"/>
    <cellStyle name="Total 2 6 8 3 3" xfId="57310" xr:uid="{00000000-0005-0000-0000-000003E10000}"/>
    <cellStyle name="Total 2 6 8 4" xfId="57311" xr:uid="{00000000-0005-0000-0000-000004E10000}"/>
    <cellStyle name="Total 2 6 8 4 2" xfId="57312" xr:uid="{00000000-0005-0000-0000-000005E10000}"/>
    <cellStyle name="Total 2 6 8 4 3" xfId="57313" xr:uid="{00000000-0005-0000-0000-000006E10000}"/>
    <cellStyle name="Total 2 6 8 5" xfId="57314" xr:uid="{00000000-0005-0000-0000-000007E10000}"/>
    <cellStyle name="Total 2 6 8 5 2" xfId="57315" xr:uid="{00000000-0005-0000-0000-000008E10000}"/>
    <cellStyle name="Total 2 6 8 5 3" xfId="57316" xr:uid="{00000000-0005-0000-0000-000009E10000}"/>
    <cellStyle name="Total 2 6 8 6" xfId="57317" xr:uid="{00000000-0005-0000-0000-00000AE10000}"/>
    <cellStyle name="Total 2 6 8 6 2" xfId="57318" xr:uid="{00000000-0005-0000-0000-00000BE10000}"/>
    <cellStyle name="Total 2 6 8 6 3" xfId="57319" xr:uid="{00000000-0005-0000-0000-00000CE10000}"/>
    <cellStyle name="Total 2 6 8 7" xfId="57320" xr:uid="{00000000-0005-0000-0000-00000DE10000}"/>
    <cellStyle name="Total 2 6 8 7 2" xfId="57321" xr:uid="{00000000-0005-0000-0000-00000EE10000}"/>
    <cellStyle name="Total 2 6 8 7 3" xfId="57322" xr:uid="{00000000-0005-0000-0000-00000FE10000}"/>
    <cellStyle name="Total 2 6 8 8" xfId="57323" xr:uid="{00000000-0005-0000-0000-000010E10000}"/>
    <cellStyle name="Total 2 6 8 8 2" xfId="57324" xr:uid="{00000000-0005-0000-0000-000011E10000}"/>
    <cellStyle name="Total 2 6 8 8 3" xfId="57325" xr:uid="{00000000-0005-0000-0000-000012E10000}"/>
    <cellStyle name="Total 2 6 8 9" xfId="57326" xr:uid="{00000000-0005-0000-0000-000013E10000}"/>
    <cellStyle name="Total 2 6 8 9 2" xfId="57327" xr:uid="{00000000-0005-0000-0000-000014E10000}"/>
    <cellStyle name="Total 2 6 8 9 3" xfId="57328" xr:uid="{00000000-0005-0000-0000-000015E10000}"/>
    <cellStyle name="Total 2 6 9" xfId="57329" xr:uid="{00000000-0005-0000-0000-000016E10000}"/>
    <cellStyle name="Total 2 6 9 10" xfId="57330" xr:uid="{00000000-0005-0000-0000-000017E10000}"/>
    <cellStyle name="Total 2 6 9 11" xfId="57331" xr:uid="{00000000-0005-0000-0000-000018E10000}"/>
    <cellStyle name="Total 2 6 9 12" xfId="57332" xr:uid="{00000000-0005-0000-0000-000019E10000}"/>
    <cellStyle name="Total 2 6 9 2" xfId="57333" xr:uid="{00000000-0005-0000-0000-00001AE10000}"/>
    <cellStyle name="Total 2 6 9 2 2" xfId="57334" xr:uid="{00000000-0005-0000-0000-00001BE10000}"/>
    <cellStyle name="Total 2 6 9 2 3" xfId="57335" xr:uid="{00000000-0005-0000-0000-00001CE10000}"/>
    <cellStyle name="Total 2 6 9 3" xfId="57336" xr:uid="{00000000-0005-0000-0000-00001DE10000}"/>
    <cellStyle name="Total 2 6 9 3 2" xfId="57337" xr:uid="{00000000-0005-0000-0000-00001EE10000}"/>
    <cellStyle name="Total 2 6 9 3 3" xfId="57338" xr:uid="{00000000-0005-0000-0000-00001FE10000}"/>
    <cellStyle name="Total 2 6 9 4" xfId="57339" xr:uid="{00000000-0005-0000-0000-000020E10000}"/>
    <cellStyle name="Total 2 6 9 4 2" xfId="57340" xr:uid="{00000000-0005-0000-0000-000021E10000}"/>
    <cellStyle name="Total 2 6 9 4 3" xfId="57341" xr:uid="{00000000-0005-0000-0000-000022E10000}"/>
    <cellStyle name="Total 2 6 9 5" xfId="57342" xr:uid="{00000000-0005-0000-0000-000023E10000}"/>
    <cellStyle name="Total 2 6 9 5 2" xfId="57343" xr:uid="{00000000-0005-0000-0000-000024E10000}"/>
    <cellStyle name="Total 2 6 9 5 3" xfId="57344" xr:uid="{00000000-0005-0000-0000-000025E10000}"/>
    <cellStyle name="Total 2 6 9 6" xfId="57345" xr:uid="{00000000-0005-0000-0000-000026E10000}"/>
    <cellStyle name="Total 2 6 9 6 2" xfId="57346" xr:uid="{00000000-0005-0000-0000-000027E10000}"/>
    <cellStyle name="Total 2 6 9 6 3" xfId="57347" xr:uid="{00000000-0005-0000-0000-000028E10000}"/>
    <cellStyle name="Total 2 6 9 7" xfId="57348" xr:uid="{00000000-0005-0000-0000-000029E10000}"/>
    <cellStyle name="Total 2 6 9 7 2" xfId="57349" xr:uid="{00000000-0005-0000-0000-00002AE10000}"/>
    <cellStyle name="Total 2 6 9 7 3" xfId="57350" xr:uid="{00000000-0005-0000-0000-00002BE10000}"/>
    <cellStyle name="Total 2 6 9 8" xfId="57351" xr:uid="{00000000-0005-0000-0000-00002CE10000}"/>
    <cellStyle name="Total 2 6 9 8 2" xfId="57352" xr:uid="{00000000-0005-0000-0000-00002DE10000}"/>
    <cellStyle name="Total 2 6 9 8 3" xfId="57353" xr:uid="{00000000-0005-0000-0000-00002EE10000}"/>
    <cellStyle name="Total 2 6 9 9" xfId="57354" xr:uid="{00000000-0005-0000-0000-00002FE10000}"/>
    <cellStyle name="Total 2 6 9 9 2" xfId="57355" xr:uid="{00000000-0005-0000-0000-000030E10000}"/>
    <cellStyle name="Total 2 6 9 9 3" xfId="57356" xr:uid="{00000000-0005-0000-0000-000031E10000}"/>
    <cellStyle name="Total 2 7" xfId="57357" xr:uid="{00000000-0005-0000-0000-000032E10000}"/>
    <cellStyle name="Total 2 7 10" xfId="57358" xr:uid="{00000000-0005-0000-0000-000033E10000}"/>
    <cellStyle name="Total 2 7 10 2" xfId="57359" xr:uid="{00000000-0005-0000-0000-000034E10000}"/>
    <cellStyle name="Total 2 7 10 3" xfId="57360" xr:uid="{00000000-0005-0000-0000-000035E10000}"/>
    <cellStyle name="Total 2 7 11" xfId="57361" xr:uid="{00000000-0005-0000-0000-000036E10000}"/>
    <cellStyle name="Total 2 7 12" xfId="57362" xr:uid="{00000000-0005-0000-0000-000037E10000}"/>
    <cellStyle name="Total 2 7 2" xfId="57363" xr:uid="{00000000-0005-0000-0000-000038E10000}"/>
    <cellStyle name="Total 2 7 2 2" xfId="57364" xr:uid="{00000000-0005-0000-0000-000039E10000}"/>
    <cellStyle name="Total 2 7 2 3" xfId="57365" xr:uid="{00000000-0005-0000-0000-00003AE10000}"/>
    <cellStyle name="Total 2 7 3" xfId="57366" xr:uid="{00000000-0005-0000-0000-00003BE10000}"/>
    <cellStyle name="Total 2 7 3 2" xfId="57367" xr:uid="{00000000-0005-0000-0000-00003CE10000}"/>
    <cellStyle name="Total 2 7 3 3" xfId="57368" xr:uid="{00000000-0005-0000-0000-00003DE10000}"/>
    <cellStyle name="Total 2 7 4" xfId="57369" xr:uid="{00000000-0005-0000-0000-00003EE10000}"/>
    <cellStyle name="Total 2 7 4 2" xfId="57370" xr:uid="{00000000-0005-0000-0000-00003FE10000}"/>
    <cellStyle name="Total 2 7 4 3" xfId="57371" xr:uid="{00000000-0005-0000-0000-000040E10000}"/>
    <cellStyle name="Total 2 7 5" xfId="57372" xr:uid="{00000000-0005-0000-0000-000041E10000}"/>
    <cellStyle name="Total 2 7 5 2" xfId="57373" xr:uid="{00000000-0005-0000-0000-000042E10000}"/>
    <cellStyle name="Total 2 7 5 3" xfId="57374" xr:uid="{00000000-0005-0000-0000-000043E10000}"/>
    <cellStyle name="Total 2 7 6" xfId="57375" xr:uid="{00000000-0005-0000-0000-000044E10000}"/>
    <cellStyle name="Total 2 7 6 2" xfId="57376" xr:uid="{00000000-0005-0000-0000-000045E10000}"/>
    <cellStyle name="Total 2 7 6 3" xfId="57377" xr:uid="{00000000-0005-0000-0000-000046E10000}"/>
    <cellStyle name="Total 2 7 7" xfId="57378" xr:uid="{00000000-0005-0000-0000-000047E10000}"/>
    <cellStyle name="Total 2 7 7 2" xfId="57379" xr:uid="{00000000-0005-0000-0000-000048E10000}"/>
    <cellStyle name="Total 2 7 7 3" xfId="57380" xr:uid="{00000000-0005-0000-0000-000049E10000}"/>
    <cellStyle name="Total 2 7 8" xfId="57381" xr:uid="{00000000-0005-0000-0000-00004AE10000}"/>
    <cellStyle name="Total 2 7 8 2" xfId="57382" xr:uid="{00000000-0005-0000-0000-00004BE10000}"/>
    <cellStyle name="Total 2 7 8 3" xfId="57383" xr:uid="{00000000-0005-0000-0000-00004CE10000}"/>
    <cellStyle name="Total 2 7 9" xfId="57384" xr:uid="{00000000-0005-0000-0000-00004DE10000}"/>
    <cellStyle name="Total 2 7 9 2" xfId="57385" xr:uid="{00000000-0005-0000-0000-00004EE10000}"/>
    <cellStyle name="Total 2 7 9 3" xfId="57386" xr:uid="{00000000-0005-0000-0000-00004FE10000}"/>
    <cellStyle name="Total 2 8" xfId="57387" xr:uid="{00000000-0005-0000-0000-000050E10000}"/>
    <cellStyle name="Total 2 8 10" xfId="57388" xr:uid="{00000000-0005-0000-0000-000051E10000}"/>
    <cellStyle name="Total 2 8 10 2" xfId="57389" xr:uid="{00000000-0005-0000-0000-000052E10000}"/>
    <cellStyle name="Total 2 8 10 3" xfId="57390" xr:uid="{00000000-0005-0000-0000-000053E10000}"/>
    <cellStyle name="Total 2 8 11" xfId="57391" xr:uid="{00000000-0005-0000-0000-000054E10000}"/>
    <cellStyle name="Total 2 8 12" xfId="57392" xr:uid="{00000000-0005-0000-0000-000055E10000}"/>
    <cellStyle name="Total 2 8 2" xfId="57393" xr:uid="{00000000-0005-0000-0000-000056E10000}"/>
    <cellStyle name="Total 2 8 2 2" xfId="57394" xr:uid="{00000000-0005-0000-0000-000057E10000}"/>
    <cellStyle name="Total 2 8 2 3" xfId="57395" xr:uid="{00000000-0005-0000-0000-000058E10000}"/>
    <cellStyle name="Total 2 8 3" xfId="57396" xr:uid="{00000000-0005-0000-0000-000059E10000}"/>
    <cellStyle name="Total 2 8 3 2" xfId="57397" xr:uid="{00000000-0005-0000-0000-00005AE10000}"/>
    <cellStyle name="Total 2 8 3 3" xfId="57398" xr:uid="{00000000-0005-0000-0000-00005BE10000}"/>
    <cellStyle name="Total 2 8 4" xfId="57399" xr:uid="{00000000-0005-0000-0000-00005CE10000}"/>
    <cellStyle name="Total 2 8 4 2" xfId="57400" xr:uid="{00000000-0005-0000-0000-00005DE10000}"/>
    <cellStyle name="Total 2 8 4 3" xfId="57401" xr:uid="{00000000-0005-0000-0000-00005EE10000}"/>
    <cellStyle name="Total 2 8 5" xfId="57402" xr:uid="{00000000-0005-0000-0000-00005FE10000}"/>
    <cellStyle name="Total 2 8 5 2" xfId="57403" xr:uid="{00000000-0005-0000-0000-000060E10000}"/>
    <cellStyle name="Total 2 8 5 3" xfId="57404" xr:uid="{00000000-0005-0000-0000-000061E10000}"/>
    <cellStyle name="Total 2 8 6" xfId="57405" xr:uid="{00000000-0005-0000-0000-000062E10000}"/>
    <cellStyle name="Total 2 8 6 2" xfId="57406" xr:uid="{00000000-0005-0000-0000-000063E10000}"/>
    <cellStyle name="Total 2 8 6 3" xfId="57407" xr:uid="{00000000-0005-0000-0000-000064E10000}"/>
    <cellStyle name="Total 2 8 7" xfId="57408" xr:uid="{00000000-0005-0000-0000-000065E10000}"/>
    <cellStyle name="Total 2 8 7 2" xfId="57409" xr:uid="{00000000-0005-0000-0000-000066E10000}"/>
    <cellStyle name="Total 2 8 7 3" xfId="57410" xr:uid="{00000000-0005-0000-0000-000067E10000}"/>
    <cellStyle name="Total 2 8 8" xfId="57411" xr:uid="{00000000-0005-0000-0000-000068E10000}"/>
    <cellStyle name="Total 2 8 8 2" xfId="57412" xr:uid="{00000000-0005-0000-0000-000069E10000}"/>
    <cellStyle name="Total 2 8 8 3" xfId="57413" xr:uid="{00000000-0005-0000-0000-00006AE10000}"/>
    <cellStyle name="Total 2 8 9" xfId="57414" xr:uid="{00000000-0005-0000-0000-00006BE10000}"/>
    <cellStyle name="Total 2 8 9 2" xfId="57415" xr:uid="{00000000-0005-0000-0000-00006CE10000}"/>
    <cellStyle name="Total 2 8 9 3" xfId="57416" xr:uid="{00000000-0005-0000-0000-00006DE10000}"/>
    <cellStyle name="Total 2 9" xfId="57417" xr:uid="{00000000-0005-0000-0000-00006EE10000}"/>
    <cellStyle name="Total 2 9 10" xfId="57418" xr:uid="{00000000-0005-0000-0000-00006FE10000}"/>
    <cellStyle name="Total 2 9 10 2" xfId="57419" xr:uid="{00000000-0005-0000-0000-000070E10000}"/>
    <cellStyle name="Total 2 9 10 3" xfId="57420" xr:uid="{00000000-0005-0000-0000-000071E10000}"/>
    <cellStyle name="Total 2 9 11" xfId="57421" xr:uid="{00000000-0005-0000-0000-000072E10000}"/>
    <cellStyle name="Total 2 9 12" xfId="57422" xr:uid="{00000000-0005-0000-0000-000073E10000}"/>
    <cellStyle name="Total 2 9 2" xfId="57423" xr:uid="{00000000-0005-0000-0000-000074E10000}"/>
    <cellStyle name="Total 2 9 2 2" xfId="57424" xr:uid="{00000000-0005-0000-0000-000075E10000}"/>
    <cellStyle name="Total 2 9 2 3" xfId="57425" xr:uid="{00000000-0005-0000-0000-000076E10000}"/>
    <cellStyle name="Total 2 9 3" xfId="57426" xr:uid="{00000000-0005-0000-0000-000077E10000}"/>
    <cellStyle name="Total 2 9 3 2" xfId="57427" xr:uid="{00000000-0005-0000-0000-000078E10000}"/>
    <cellStyle name="Total 2 9 3 3" xfId="57428" xr:uid="{00000000-0005-0000-0000-000079E10000}"/>
    <cellStyle name="Total 2 9 4" xfId="57429" xr:uid="{00000000-0005-0000-0000-00007AE10000}"/>
    <cellStyle name="Total 2 9 4 2" xfId="57430" xr:uid="{00000000-0005-0000-0000-00007BE10000}"/>
    <cellStyle name="Total 2 9 4 3" xfId="57431" xr:uid="{00000000-0005-0000-0000-00007CE10000}"/>
    <cellStyle name="Total 2 9 5" xfId="57432" xr:uid="{00000000-0005-0000-0000-00007DE10000}"/>
    <cellStyle name="Total 2 9 5 2" xfId="57433" xr:uid="{00000000-0005-0000-0000-00007EE10000}"/>
    <cellStyle name="Total 2 9 5 3" xfId="57434" xr:uid="{00000000-0005-0000-0000-00007FE10000}"/>
    <cellStyle name="Total 2 9 6" xfId="57435" xr:uid="{00000000-0005-0000-0000-000080E10000}"/>
    <cellStyle name="Total 2 9 6 2" xfId="57436" xr:uid="{00000000-0005-0000-0000-000081E10000}"/>
    <cellStyle name="Total 2 9 6 3" xfId="57437" xr:uid="{00000000-0005-0000-0000-000082E10000}"/>
    <cellStyle name="Total 2 9 7" xfId="57438" xr:uid="{00000000-0005-0000-0000-000083E10000}"/>
    <cellStyle name="Total 2 9 7 2" xfId="57439" xr:uid="{00000000-0005-0000-0000-000084E10000}"/>
    <cellStyle name="Total 2 9 7 3" xfId="57440" xr:uid="{00000000-0005-0000-0000-000085E10000}"/>
    <cellStyle name="Total 2 9 8" xfId="57441" xr:uid="{00000000-0005-0000-0000-000086E10000}"/>
    <cellStyle name="Total 2 9 8 2" xfId="57442" xr:uid="{00000000-0005-0000-0000-000087E10000}"/>
    <cellStyle name="Total 2 9 8 3" xfId="57443" xr:uid="{00000000-0005-0000-0000-000088E10000}"/>
    <cellStyle name="Total 2 9 9" xfId="57444" xr:uid="{00000000-0005-0000-0000-000089E10000}"/>
    <cellStyle name="Total 2 9 9 2" xfId="57445" xr:uid="{00000000-0005-0000-0000-00008AE10000}"/>
    <cellStyle name="Total 2 9 9 3" xfId="57446" xr:uid="{00000000-0005-0000-0000-00008BE10000}"/>
    <cellStyle name="Total 3" xfId="57447" xr:uid="{00000000-0005-0000-0000-00008CE10000}"/>
    <cellStyle name="Total 3 2" xfId="57448" xr:uid="{00000000-0005-0000-0000-00008DE10000}"/>
    <cellStyle name="Total 3 2 10" xfId="57449" xr:uid="{00000000-0005-0000-0000-00008EE10000}"/>
    <cellStyle name="Total 3 2 10 10" xfId="57450" xr:uid="{00000000-0005-0000-0000-00008FE10000}"/>
    <cellStyle name="Total 3 2 10 11" xfId="57451" xr:uid="{00000000-0005-0000-0000-000090E10000}"/>
    <cellStyle name="Total 3 2 10 12" xfId="57452" xr:uid="{00000000-0005-0000-0000-000091E10000}"/>
    <cellStyle name="Total 3 2 10 2" xfId="57453" xr:uid="{00000000-0005-0000-0000-000092E10000}"/>
    <cellStyle name="Total 3 2 10 2 2" xfId="57454" xr:uid="{00000000-0005-0000-0000-000093E10000}"/>
    <cellStyle name="Total 3 2 10 2 3" xfId="57455" xr:uid="{00000000-0005-0000-0000-000094E10000}"/>
    <cellStyle name="Total 3 2 10 3" xfId="57456" xr:uid="{00000000-0005-0000-0000-000095E10000}"/>
    <cellStyle name="Total 3 2 10 3 2" xfId="57457" xr:uid="{00000000-0005-0000-0000-000096E10000}"/>
    <cellStyle name="Total 3 2 10 3 3" xfId="57458" xr:uid="{00000000-0005-0000-0000-000097E10000}"/>
    <cellStyle name="Total 3 2 10 4" xfId="57459" xr:uid="{00000000-0005-0000-0000-000098E10000}"/>
    <cellStyle name="Total 3 2 10 4 2" xfId="57460" xr:uid="{00000000-0005-0000-0000-000099E10000}"/>
    <cellStyle name="Total 3 2 10 4 3" xfId="57461" xr:uid="{00000000-0005-0000-0000-00009AE10000}"/>
    <cellStyle name="Total 3 2 10 5" xfId="57462" xr:uid="{00000000-0005-0000-0000-00009BE10000}"/>
    <cellStyle name="Total 3 2 10 5 2" xfId="57463" xr:uid="{00000000-0005-0000-0000-00009CE10000}"/>
    <cellStyle name="Total 3 2 10 5 3" xfId="57464" xr:uid="{00000000-0005-0000-0000-00009DE10000}"/>
    <cellStyle name="Total 3 2 10 6" xfId="57465" xr:uid="{00000000-0005-0000-0000-00009EE10000}"/>
    <cellStyle name="Total 3 2 10 6 2" xfId="57466" xr:uid="{00000000-0005-0000-0000-00009FE10000}"/>
    <cellStyle name="Total 3 2 10 6 3" xfId="57467" xr:uid="{00000000-0005-0000-0000-0000A0E10000}"/>
    <cellStyle name="Total 3 2 10 7" xfId="57468" xr:uid="{00000000-0005-0000-0000-0000A1E10000}"/>
    <cellStyle name="Total 3 2 10 7 2" xfId="57469" xr:uid="{00000000-0005-0000-0000-0000A2E10000}"/>
    <cellStyle name="Total 3 2 10 7 3" xfId="57470" xr:uid="{00000000-0005-0000-0000-0000A3E10000}"/>
    <cellStyle name="Total 3 2 10 8" xfId="57471" xr:uid="{00000000-0005-0000-0000-0000A4E10000}"/>
    <cellStyle name="Total 3 2 10 8 2" xfId="57472" xr:uid="{00000000-0005-0000-0000-0000A5E10000}"/>
    <cellStyle name="Total 3 2 10 8 3" xfId="57473" xr:uid="{00000000-0005-0000-0000-0000A6E10000}"/>
    <cellStyle name="Total 3 2 10 9" xfId="57474" xr:uid="{00000000-0005-0000-0000-0000A7E10000}"/>
    <cellStyle name="Total 3 2 10 9 2" xfId="57475" xr:uid="{00000000-0005-0000-0000-0000A8E10000}"/>
    <cellStyle name="Total 3 2 10 9 3" xfId="57476" xr:uid="{00000000-0005-0000-0000-0000A9E10000}"/>
    <cellStyle name="Total 3 2 11" xfId="57477" xr:uid="{00000000-0005-0000-0000-0000AAE10000}"/>
    <cellStyle name="Total 3 2 11 2" xfId="57478" xr:uid="{00000000-0005-0000-0000-0000ABE10000}"/>
    <cellStyle name="Total 3 2 11 3" xfId="57479" xr:uid="{00000000-0005-0000-0000-0000ACE10000}"/>
    <cellStyle name="Total 3 2 12" xfId="57480" xr:uid="{00000000-0005-0000-0000-0000ADE10000}"/>
    <cellStyle name="Total 3 2 12 2" xfId="57481" xr:uid="{00000000-0005-0000-0000-0000AEE10000}"/>
    <cellStyle name="Total 3 2 12 3" xfId="57482" xr:uid="{00000000-0005-0000-0000-0000AFE10000}"/>
    <cellStyle name="Total 3 2 13" xfId="57483" xr:uid="{00000000-0005-0000-0000-0000B0E10000}"/>
    <cellStyle name="Total 3 2 13 2" xfId="57484" xr:uid="{00000000-0005-0000-0000-0000B1E10000}"/>
    <cellStyle name="Total 3 2 13 3" xfId="57485" xr:uid="{00000000-0005-0000-0000-0000B2E10000}"/>
    <cellStyle name="Total 3 2 14" xfId="57486" xr:uid="{00000000-0005-0000-0000-0000B3E10000}"/>
    <cellStyle name="Total 3 2 14 2" xfId="57487" xr:uid="{00000000-0005-0000-0000-0000B4E10000}"/>
    <cellStyle name="Total 3 2 14 3" xfId="57488" xr:uid="{00000000-0005-0000-0000-0000B5E10000}"/>
    <cellStyle name="Total 3 2 15" xfId="57489" xr:uid="{00000000-0005-0000-0000-0000B6E10000}"/>
    <cellStyle name="Total 3 2 15 2" xfId="57490" xr:uid="{00000000-0005-0000-0000-0000B7E10000}"/>
    <cellStyle name="Total 3 2 15 3" xfId="57491" xr:uid="{00000000-0005-0000-0000-0000B8E10000}"/>
    <cellStyle name="Total 3 2 16" xfId="57492" xr:uid="{00000000-0005-0000-0000-0000B9E10000}"/>
    <cellStyle name="Total 3 2 16 2" xfId="57493" xr:uid="{00000000-0005-0000-0000-0000BAE10000}"/>
    <cellStyle name="Total 3 2 16 3" xfId="57494" xr:uid="{00000000-0005-0000-0000-0000BBE10000}"/>
    <cellStyle name="Total 3 2 17" xfId="57495" xr:uid="{00000000-0005-0000-0000-0000BCE10000}"/>
    <cellStyle name="Total 3 2 17 2" xfId="57496" xr:uid="{00000000-0005-0000-0000-0000BDE10000}"/>
    <cellStyle name="Total 3 2 17 3" xfId="57497" xr:uid="{00000000-0005-0000-0000-0000BEE10000}"/>
    <cellStyle name="Total 3 2 18" xfId="57498" xr:uid="{00000000-0005-0000-0000-0000BFE10000}"/>
    <cellStyle name="Total 3 2 18 2" xfId="57499" xr:uid="{00000000-0005-0000-0000-0000C0E10000}"/>
    <cellStyle name="Total 3 2 18 3" xfId="57500" xr:uid="{00000000-0005-0000-0000-0000C1E10000}"/>
    <cellStyle name="Total 3 2 19" xfId="57501" xr:uid="{00000000-0005-0000-0000-0000C2E10000}"/>
    <cellStyle name="Total 3 2 2" xfId="57502" xr:uid="{00000000-0005-0000-0000-0000C3E10000}"/>
    <cellStyle name="Total 3 2 2 10" xfId="57503" xr:uid="{00000000-0005-0000-0000-0000C4E10000}"/>
    <cellStyle name="Total 3 2 2 11" xfId="57504" xr:uid="{00000000-0005-0000-0000-0000C5E10000}"/>
    <cellStyle name="Total 3 2 2 12" xfId="57505" xr:uid="{00000000-0005-0000-0000-0000C6E10000}"/>
    <cellStyle name="Total 3 2 2 2" xfId="57506" xr:uid="{00000000-0005-0000-0000-0000C7E10000}"/>
    <cellStyle name="Total 3 2 2 2 2" xfId="57507" xr:uid="{00000000-0005-0000-0000-0000C8E10000}"/>
    <cellStyle name="Total 3 2 2 2 3" xfId="57508" xr:uid="{00000000-0005-0000-0000-0000C9E10000}"/>
    <cellStyle name="Total 3 2 2 3" xfId="57509" xr:uid="{00000000-0005-0000-0000-0000CAE10000}"/>
    <cellStyle name="Total 3 2 2 3 2" xfId="57510" xr:uid="{00000000-0005-0000-0000-0000CBE10000}"/>
    <cellStyle name="Total 3 2 2 3 3" xfId="57511" xr:uid="{00000000-0005-0000-0000-0000CCE10000}"/>
    <cellStyle name="Total 3 2 2 4" xfId="57512" xr:uid="{00000000-0005-0000-0000-0000CDE10000}"/>
    <cellStyle name="Total 3 2 2 4 2" xfId="57513" xr:uid="{00000000-0005-0000-0000-0000CEE10000}"/>
    <cellStyle name="Total 3 2 2 4 3" xfId="57514" xr:uid="{00000000-0005-0000-0000-0000CFE10000}"/>
    <cellStyle name="Total 3 2 2 5" xfId="57515" xr:uid="{00000000-0005-0000-0000-0000D0E10000}"/>
    <cellStyle name="Total 3 2 2 5 2" xfId="57516" xr:uid="{00000000-0005-0000-0000-0000D1E10000}"/>
    <cellStyle name="Total 3 2 2 5 3" xfId="57517" xr:uid="{00000000-0005-0000-0000-0000D2E10000}"/>
    <cellStyle name="Total 3 2 2 6" xfId="57518" xr:uid="{00000000-0005-0000-0000-0000D3E10000}"/>
    <cellStyle name="Total 3 2 2 6 2" xfId="57519" xr:uid="{00000000-0005-0000-0000-0000D4E10000}"/>
    <cellStyle name="Total 3 2 2 6 3" xfId="57520" xr:uid="{00000000-0005-0000-0000-0000D5E10000}"/>
    <cellStyle name="Total 3 2 2 7" xfId="57521" xr:uid="{00000000-0005-0000-0000-0000D6E10000}"/>
    <cellStyle name="Total 3 2 2 7 2" xfId="57522" xr:uid="{00000000-0005-0000-0000-0000D7E10000}"/>
    <cellStyle name="Total 3 2 2 7 3" xfId="57523" xr:uid="{00000000-0005-0000-0000-0000D8E10000}"/>
    <cellStyle name="Total 3 2 2 8" xfId="57524" xr:uid="{00000000-0005-0000-0000-0000D9E10000}"/>
    <cellStyle name="Total 3 2 2 8 2" xfId="57525" xr:uid="{00000000-0005-0000-0000-0000DAE10000}"/>
    <cellStyle name="Total 3 2 2 8 3" xfId="57526" xr:uid="{00000000-0005-0000-0000-0000DBE10000}"/>
    <cellStyle name="Total 3 2 2 9" xfId="57527" xr:uid="{00000000-0005-0000-0000-0000DCE10000}"/>
    <cellStyle name="Total 3 2 2 9 2" xfId="57528" xr:uid="{00000000-0005-0000-0000-0000DDE10000}"/>
    <cellStyle name="Total 3 2 2 9 3" xfId="57529" xr:uid="{00000000-0005-0000-0000-0000DEE10000}"/>
    <cellStyle name="Total 3 2 20" xfId="57530" xr:uid="{00000000-0005-0000-0000-0000DFE10000}"/>
    <cellStyle name="Total 3 2 21" xfId="57531" xr:uid="{00000000-0005-0000-0000-0000E0E10000}"/>
    <cellStyle name="Total 3 2 3" xfId="57532" xr:uid="{00000000-0005-0000-0000-0000E1E10000}"/>
    <cellStyle name="Total 3 2 3 10" xfId="57533" xr:uid="{00000000-0005-0000-0000-0000E2E10000}"/>
    <cellStyle name="Total 3 2 3 11" xfId="57534" xr:uid="{00000000-0005-0000-0000-0000E3E10000}"/>
    <cellStyle name="Total 3 2 3 12" xfId="57535" xr:uid="{00000000-0005-0000-0000-0000E4E10000}"/>
    <cellStyle name="Total 3 2 3 2" xfId="57536" xr:uid="{00000000-0005-0000-0000-0000E5E10000}"/>
    <cellStyle name="Total 3 2 3 2 2" xfId="57537" xr:uid="{00000000-0005-0000-0000-0000E6E10000}"/>
    <cellStyle name="Total 3 2 3 2 3" xfId="57538" xr:uid="{00000000-0005-0000-0000-0000E7E10000}"/>
    <cellStyle name="Total 3 2 3 3" xfId="57539" xr:uid="{00000000-0005-0000-0000-0000E8E10000}"/>
    <cellStyle name="Total 3 2 3 3 2" xfId="57540" xr:uid="{00000000-0005-0000-0000-0000E9E10000}"/>
    <cellStyle name="Total 3 2 3 3 3" xfId="57541" xr:uid="{00000000-0005-0000-0000-0000EAE10000}"/>
    <cellStyle name="Total 3 2 3 4" xfId="57542" xr:uid="{00000000-0005-0000-0000-0000EBE10000}"/>
    <cellStyle name="Total 3 2 3 4 2" xfId="57543" xr:uid="{00000000-0005-0000-0000-0000ECE10000}"/>
    <cellStyle name="Total 3 2 3 4 3" xfId="57544" xr:uid="{00000000-0005-0000-0000-0000EDE10000}"/>
    <cellStyle name="Total 3 2 3 5" xfId="57545" xr:uid="{00000000-0005-0000-0000-0000EEE10000}"/>
    <cellStyle name="Total 3 2 3 5 2" xfId="57546" xr:uid="{00000000-0005-0000-0000-0000EFE10000}"/>
    <cellStyle name="Total 3 2 3 5 3" xfId="57547" xr:uid="{00000000-0005-0000-0000-0000F0E10000}"/>
    <cellStyle name="Total 3 2 3 6" xfId="57548" xr:uid="{00000000-0005-0000-0000-0000F1E10000}"/>
    <cellStyle name="Total 3 2 3 6 2" xfId="57549" xr:uid="{00000000-0005-0000-0000-0000F2E10000}"/>
    <cellStyle name="Total 3 2 3 6 3" xfId="57550" xr:uid="{00000000-0005-0000-0000-0000F3E10000}"/>
    <cellStyle name="Total 3 2 3 7" xfId="57551" xr:uid="{00000000-0005-0000-0000-0000F4E10000}"/>
    <cellStyle name="Total 3 2 3 7 2" xfId="57552" xr:uid="{00000000-0005-0000-0000-0000F5E10000}"/>
    <cellStyle name="Total 3 2 3 7 3" xfId="57553" xr:uid="{00000000-0005-0000-0000-0000F6E10000}"/>
    <cellStyle name="Total 3 2 3 8" xfId="57554" xr:uid="{00000000-0005-0000-0000-0000F7E10000}"/>
    <cellStyle name="Total 3 2 3 8 2" xfId="57555" xr:uid="{00000000-0005-0000-0000-0000F8E10000}"/>
    <cellStyle name="Total 3 2 3 8 3" xfId="57556" xr:uid="{00000000-0005-0000-0000-0000F9E10000}"/>
    <cellStyle name="Total 3 2 3 9" xfId="57557" xr:uid="{00000000-0005-0000-0000-0000FAE10000}"/>
    <cellStyle name="Total 3 2 3 9 2" xfId="57558" xr:uid="{00000000-0005-0000-0000-0000FBE10000}"/>
    <cellStyle name="Total 3 2 3 9 3" xfId="57559" xr:uid="{00000000-0005-0000-0000-0000FCE10000}"/>
    <cellStyle name="Total 3 2 4" xfId="57560" xr:uid="{00000000-0005-0000-0000-0000FDE10000}"/>
    <cellStyle name="Total 3 2 4 10" xfId="57561" xr:uid="{00000000-0005-0000-0000-0000FEE10000}"/>
    <cellStyle name="Total 3 2 4 11" xfId="57562" xr:uid="{00000000-0005-0000-0000-0000FFE10000}"/>
    <cellStyle name="Total 3 2 4 12" xfId="57563" xr:uid="{00000000-0005-0000-0000-000000E20000}"/>
    <cellStyle name="Total 3 2 4 2" xfId="57564" xr:uid="{00000000-0005-0000-0000-000001E20000}"/>
    <cellStyle name="Total 3 2 4 2 2" xfId="57565" xr:uid="{00000000-0005-0000-0000-000002E20000}"/>
    <cellStyle name="Total 3 2 4 2 3" xfId="57566" xr:uid="{00000000-0005-0000-0000-000003E20000}"/>
    <cellStyle name="Total 3 2 4 3" xfId="57567" xr:uid="{00000000-0005-0000-0000-000004E20000}"/>
    <cellStyle name="Total 3 2 4 3 2" xfId="57568" xr:uid="{00000000-0005-0000-0000-000005E20000}"/>
    <cellStyle name="Total 3 2 4 3 3" xfId="57569" xr:uid="{00000000-0005-0000-0000-000006E20000}"/>
    <cellStyle name="Total 3 2 4 4" xfId="57570" xr:uid="{00000000-0005-0000-0000-000007E20000}"/>
    <cellStyle name="Total 3 2 4 4 2" xfId="57571" xr:uid="{00000000-0005-0000-0000-000008E20000}"/>
    <cellStyle name="Total 3 2 4 4 3" xfId="57572" xr:uid="{00000000-0005-0000-0000-000009E20000}"/>
    <cellStyle name="Total 3 2 4 5" xfId="57573" xr:uid="{00000000-0005-0000-0000-00000AE20000}"/>
    <cellStyle name="Total 3 2 4 5 2" xfId="57574" xr:uid="{00000000-0005-0000-0000-00000BE20000}"/>
    <cellStyle name="Total 3 2 4 5 3" xfId="57575" xr:uid="{00000000-0005-0000-0000-00000CE20000}"/>
    <cellStyle name="Total 3 2 4 6" xfId="57576" xr:uid="{00000000-0005-0000-0000-00000DE20000}"/>
    <cellStyle name="Total 3 2 4 6 2" xfId="57577" xr:uid="{00000000-0005-0000-0000-00000EE20000}"/>
    <cellStyle name="Total 3 2 4 6 3" xfId="57578" xr:uid="{00000000-0005-0000-0000-00000FE20000}"/>
    <cellStyle name="Total 3 2 4 7" xfId="57579" xr:uid="{00000000-0005-0000-0000-000010E20000}"/>
    <cellStyle name="Total 3 2 4 7 2" xfId="57580" xr:uid="{00000000-0005-0000-0000-000011E20000}"/>
    <cellStyle name="Total 3 2 4 7 3" xfId="57581" xr:uid="{00000000-0005-0000-0000-000012E20000}"/>
    <cellStyle name="Total 3 2 4 8" xfId="57582" xr:uid="{00000000-0005-0000-0000-000013E20000}"/>
    <cellStyle name="Total 3 2 4 8 2" xfId="57583" xr:uid="{00000000-0005-0000-0000-000014E20000}"/>
    <cellStyle name="Total 3 2 4 8 3" xfId="57584" xr:uid="{00000000-0005-0000-0000-000015E20000}"/>
    <cellStyle name="Total 3 2 4 9" xfId="57585" xr:uid="{00000000-0005-0000-0000-000016E20000}"/>
    <cellStyle name="Total 3 2 4 9 2" xfId="57586" xr:uid="{00000000-0005-0000-0000-000017E20000}"/>
    <cellStyle name="Total 3 2 4 9 3" xfId="57587" xr:uid="{00000000-0005-0000-0000-000018E20000}"/>
    <cellStyle name="Total 3 2 5" xfId="57588" xr:uid="{00000000-0005-0000-0000-000019E20000}"/>
    <cellStyle name="Total 3 2 5 10" xfId="57589" xr:uid="{00000000-0005-0000-0000-00001AE20000}"/>
    <cellStyle name="Total 3 2 5 11" xfId="57590" xr:uid="{00000000-0005-0000-0000-00001BE20000}"/>
    <cellStyle name="Total 3 2 5 12" xfId="57591" xr:uid="{00000000-0005-0000-0000-00001CE20000}"/>
    <cellStyle name="Total 3 2 5 2" xfId="57592" xr:uid="{00000000-0005-0000-0000-00001DE20000}"/>
    <cellStyle name="Total 3 2 5 2 2" xfId="57593" xr:uid="{00000000-0005-0000-0000-00001EE20000}"/>
    <cellStyle name="Total 3 2 5 2 3" xfId="57594" xr:uid="{00000000-0005-0000-0000-00001FE20000}"/>
    <cellStyle name="Total 3 2 5 3" xfId="57595" xr:uid="{00000000-0005-0000-0000-000020E20000}"/>
    <cellStyle name="Total 3 2 5 3 2" xfId="57596" xr:uid="{00000000-0005-0000-0000-000021E20000}"/>
    <cellStyle name="Total 3 2 5 3 3" xfId="57597" xr:uid="{00000000-0005-0000-0000-000022E20000}"/>
    <cellStyle name="Total 3 2 5 4" xfId="57598" xr:uid="{00000000-0005-0000-0000-000023E20000}"/>
    <cellStyle name="Total 3 2 5 4 2" xfId="57599" xr:uid="{00000000-0005-0000-0000-000024E20000}"/>
    <cellStyle name="Total 3 2 5 4 3" xfId="57600" xr:uid="{00000000-0005-0000-0000-000025E20000}"/>
    <cellStyle name="Total 3 2 5 5" xfId="57601" xr:uid="{00000000-0005-0000-0000-000026E20000}"/>
    <cellStyle name="Total 3 2 5 5 2" xfId="57602" xr:uid="{00000000-0005-0000-0000-000027E20000}"/>
    <cellStyle name="Total 3 2 5 5 3" xfId="57603" xr:uid="{00000000-0005-0000-0000-000028E20000}"/>
    <cellStyle name="Total 3 2 5 6" xfId="57604" xr:uid="{00000000-0005-0000-0000-000029E20000}"/>
    <cellStyle name="Total 3 2 5 6 2" xfId="57605" xr:uid="{00000000-0005-0000-0000-00002AE20000}"/>
    <cellStyle name="Total 3 2 5 6 3" xfId="57606" xr:uid="{00000000-0005-0000-0000-00002BE20000}"/>
    <cellStyle name="Total 3 2 5 7" xfId="57607" xr:uid="{00000000-0005-0000-0000-00002CE20000}"/>
    <cellStyle name="Total 3 2 5 7 2" xfId="57608" xr:uid="{00000000-0005-0000-0000-00002DE20000}"/>
    <cellStyle name="Total 3 2 5 7 3" xfId="57609" xr:uid="{00000000-0005-0000-0000-00002EE20000}"/>
    <cellStyle name="Total 3 2 5 8" xfId="57610" xr:uid="{00000000-0005-0000-0000-00002FE20000}"/>
    <cellStyle name="Total 3 2 5 8 2" xfId="57611" xr:uid="{00000000-0005-0000-0000-000030E20000}"/>
    <cellStyle name="Total 3 2 5 8 3" xfId="57612" xr:uid="{00000000-0005-0000-0000-000031E20000}"/>
    <cellStyle name="Total 3 2 5 9" xfId="57613" xr:uid="{00000000-0005-0000-0000-000032E20000}"/>
    <cellStyle name="Total 3 2 5 9 2" xfId="57614" xr:uid="{00000000-0005-0000-0000-000033E20000}"/>
    <cellStyle name="Total 3 2 5 9 3" xfId="57615" xr:uid="{00000000-0005-0000-0000-000034E20000}"/>
    <cellStyle name="Total 3 2 6" xfId="57616" xr:uid="{00000000-0005-0000-0000-000035E20000}"/>
    <cellStyle name="Total 3 2 6 10" xfId="57617" xr:uid="{00000000-0005-0000-0000-000036E20000}"/>
    <cellStyle name="Total 3 2 6 11" xfId="57618" xr:uid="{00000000-0005-0000-0000-000037E20000}"/>
    <cellStyle name="Total 3 2 6 12" xfId="57619" xr:uid="{00000000-0005-0000-0000-000038E20000}"/>
    <cellStyle name="Total 3 2 6 2" xfId="57620" xr:uid="{00000000-0005-0000-0000-000039E20000}"/>
    <cellStyle name="Total 3 2 6 2 2" xfId="57621" xr:uid="{00000000-0005-0000-0000-00003AE20000}"/>
    <cellStyle name="Total 3 2 6 2 3" xfId="57622" xr:uid="{00000000-0005-0000-0000-00003BE20000}"/>
    <cellStyle name="Total 3 2 6 3" xfId="57623" xr:uid="{00000000-0005-0000-0000-00003CE20000}"/>
    <cellStyle name="Total 3 2 6 3 2" xfId="57624" xr:uid="{00000000-0005-0000-0000-00003DE20000}"/>
    <cellStyle name="Total 3 2 6 3 3" xfId="57625" xr:uid="{00000000-0005-0000-0000-00003EE20000}"/>
    <cellStyle name="Total 3 2 6 4" xfId="57626" xr:uid="{00000000-0005-0000-0000-00003FE20000}"/>
    <cellStyle name="Total 3 2 6 4 2" xfId="57627" xr:uid="{00000000-0005-0000-0000-000040E20000}"/>
    <cellStyle name="Total 3 2 6 4 3" xfId="57628" xr:uid="{00000000-0005-0000-0000-000041E20000}"/>
    <cellStyle name="Total 3 2 6 5" xfId="57629" xr:uid="{00000000-0005-0000-0000-000042E20000}"/>
    <cellStyle name="Total 3 2 6 5 2" xfId="57630" xr:uid="{00000000-0005-0000-0000-000043E20000}"/>
    <cellStyle name="Total 3 2 6 5 3" xfId="57631" xr:uid="{00000000-0005-0000-0000-000044E20000}"/>
    <cellStyle name="Total 3 2 6 6" xfId="57632" xr:uid="{00000000-0005-0000-0000-000045E20000}"/>
    <cellStyle name="Total 3 2 6 6 2" xfId="57633" xr:uid="{00000000-0005-0000-0000-000046E20000}"/>
    <cellStyle name="Total 3 2 6 6 3" xfId="57634" xr:uid="{00000000-0005-0000-0000-000047E20000}"/>
    <cellStyle name="Total 3 2 6 7" xfId="57635" xr:uid="{00000000-0005-0000-0000-000048E20000}"/>
    <cellStyle name="Total 3 2 6 7 2" xfId="57636" xr:uid="{00000000-0005-0000-0000-000049E20000}"/>
    <cellStyle name="Total 3 2 6 7 3" xfId="57637" xr:uid="{00000000-0005-0000-0000-00004AE20000}"/>
    <cellStyle name="Total 3 2 6 8" xfId="57638" xr:uid="{00000000-0005-0000-0000-00004BE20000}"/>
    <cellStyle name="Total 3 2 6 8 2" xfId="57639" xr:uid="{00000000-0005-0000-0000-00004CE20000}"/>
    <cellStyle name="Total 3 2 6 8 3" xfId="57640" xr:uid="{00000000-0005-0000-0000-00004DE20000}"/>
    <cellStyle name="Total 3 2 6 9" xfId="57641" xr:uid="{00000000-0005-0000-0000-00004EE20000}"/>
    <cellStyle name="Total 3 2 6 9 2" xfId="57642" xr:uid="{00000000-0005-0000-0000-00004FE20000}"/>
    <cellStyle name="Total 3 2 6 9 3" xfId="57643" xr:uid="{00000000-0005-0000-0000-000050E20000}"/>
    <cellStyle name="Total 3 2 7" xfId="57644" xr:uid="{00000000-0005-0000-0000-000051E20000}"/>
    <cellStyle name="Total 3 2 7 10" xfId="57645" xr:uid="{00000000-0005-0000-0000-000052E20000}"/>
    <cellStyle name="Total 3 2 7 11" xfId="57646" xr:uid="{00000000-0005-0000-0000-000053E20000}"/>
    <cellStyle name="Total 3 2 7 12" xfId="57647" xr:uid="{00000000-0005-0000-0000-000054E20000}"/>
    <cellStyle name="Total 3 2 7 2" xfId="57648" xr:uid="{00000000-0005-0000-0000-000055E20000}"/>
    <cellStyle name="Total 3 2 7 2 2" xfId="57649" xr:uid="{00000000-0005-0000-0000-000056E20000}"/>
    <cellStyle name="Total 3 2 7 2 3" xfId="57650" xr:uid="{00000000-0005-0000-0000-000057E20000}"/>
    <cellStyle name="Total 3 2 7 3" xfId="57651" xr:uid="{00000000-0005-0000-0000-000058E20000}"/>
    <cellStyle name="Total 3 2 7 3 2" xfId="57652" xr:uid="{00000000-0005-0000-0000-000059E20000}"/>
    <cellStyle name="Total 3 2 7 3 3" xfId="57653" xr:uid="{00000000-0005-0000-0000-00005AE20000}"/>
    <cellStyle name="Total 3 2 7 4" xfId="57654" xr:uid="{00000000-0005-0000-0000-00005BE20000}"/>
    <cellStyle name="Total 3 2 7 4 2" xfId="57655" xr:uid="{00000000-0005-0000-0000-00005CE20000}"/>
    <cellStyle name="Total 3 2 7 4 3" xfId="57656" xr:uid="{00000000-0005-0000-0000-00005DE20000}"/>
    <cellStyle name="Total 3 2 7 5" xfId="57657" xr:uid="{00000000-0005-0000-0000-00005EE20000}"/>
    <cellStyle name="Total 3 2 7 5 2" xfId="57658" xr:uid="{00000000-0005-0000-0000-00005FE20000}"/>
    <cellStyle name="Total 3 2 7 5 3" xfId="57659" xr:uid="{00000000-0005-0000-0000-000060E20000}"/>
    <cellStyle name="Total 3 2 7 6" xfId="57660" xr:uid="{00000000-0005-0000-0000-000061E20000}"/>
    <cellStyle name="Total 3 2 7 6 2" xfId="57661" xr:uid="{00000000-0005-0000-0000-000062E20000}"/>
    <cellStyle name="Total 3 2 7 6 3" xfId="57662" xr:uid="{00000000-0005-0000-0000-000063E20000}"/>
    <cellStyle name="Total 3 2 7 7" xfId="57663" xr:uid="{00000000-0005-0000-0000-000064E20000}"/>
    <cellStyle name="Total 3 2 7 7 2" xfId="57664" xr:uid="{00000000-0005-0000-0000-000065E20000}"/>
    <cellStyle name="Total 3 2 7 7 3" xfId="57665" xr:uid="{00000000-0005-0000-0000-000066E20000}"/>
    <cellStyle name="Total 3 2 7 8" xfId="57666" xr:uid="{00000000-0005-0000-0000-000067E20000}"/>
    <cellStyle name="Total 3 2 7 8 2" xfId="57667" xr:uid="{00000000-0005-0000-0000-000068E20000}"/>
    <cellStyle name="Total 3 2 7 8 3" xfId="57668" xr:uid="{00000000-0005-0000-0000-000069E20000}"/>
    <cellStyle name="Total 3 2 7 9" xfId="57669" xr:uid="{00000000-0005-0000-0000-00006AE20000}"/>
    <cellStyle name="Total 3 2 7 9 2" xfId="57670" xr:uid="{00000000-0005-0000-0000-00006BE20000}"/>
    <cellStyle name="Total 3 2 7 9 3" xfId="57671" xr:uid="{00000000-0005-0000-0000-00006CE20000}"/>
    <cellStyle name="Total 3 2 8" xfId="57672" xr:uid="{00000000-0005-0000-0000-00006DE20000}"/>
    <cellStyle name="Total 3 2 8 10" xfId="57673" xr:uid="{00000000-0005-0000-0000-00006EE20000}"/>
    <cellStyle name="Total 3 2 8 11" xfId="57674" xr:uid="{00000000-0005-0000-0000-00006FE20000}"/>
    <cellStyle name="Total 3 2 8 12" xfId="57675" xr:uid="{00000000-0005-0000-0000-000070E20000}"/>
    <cellStyle name="Total 3 2 8 2" xfId="57676" xr:uid="{00000000-0005-0000-0000-000071E20000}"/>
    <cellStyle name="Total 3 2 8 2 2" xfId="57677" xr:uid="{00000000-0005-0000-0000-000072E20000}"/>
    <cellStyle name="Total 3 2 8 2 3" xfId="57678" xr:uid="{00000000-0005-0000-0000-000073E20000}"/>
    <cellStyle name="Total 3 2 8 3" xfId="57679" xr:uid="{00000000-0005-0000-0000-000074E20000}"/>
    <cellStyle name="Total 3 2 8 3 2" xfId="57680" xr:uid="{00000000-0005-0000-0000-000075E20000}"/>
    <cellStyle name="Total 3 2 8 3 3" xfId="57681" xr:uid="{00000000-0005-0000-0000-000076E20000}"/>
    <cellStyle name="Total 3 2 8 4" xfId="57682" xr:uid="{00000000-0005-0000-0000-000077E20000}"/>
    <cellStyle name="Total 3 2 8 4 2" xfId="57683" xr:uid="{00000000-0005-0000-0000-000078E20000}"/>
    <cellStyle name="Total 3 2 8 4 3" xfId="57684" xr:uid="{00000000-0005-0000-0000-000079E20000}"/>
    <cellStyle name="Total 3 2 8 5" xfId="57685" xr:uid="{00000000-0005-0000-0000-00007AE20000}"/>
    <cellStyle name="Total 3 2 8 5 2" xfId="57686" xr:uid="{00000000-0005-0000-0000-00007BE20000}"/>
    <cellStyle name="Total 3 2 8 5 3" xfId="57687" xr:uid="{00000000-0005-0000-0000-00007CE20000}"/>
    <cellStyle name="Total 3 2 8 6" xfId="57688" xr:uid="{00000000-0005-0000-0000-00007DE20000}"/>
    <cellStyle name="Total 3 2 8 6 2" xfId="57689" xr:uid="{00000000-0005-0000-0000-00007EE20000}"/>
    <cellStyle name="Total 3 2 8 6 3" xfId="57690" xr:uid="{00000000-0005-0000-0000-00007FE20000}"/>
    <cellStyle name="Total 3 2 8 7" xfId="57691" xr:uid="{00000000-0005-0000-0000-000080E20000}"/>
    <cellStyle name="Total 3 2 8 7 2" xfId="57692" xr:uid="{00000000-0005-0000-0000-000081E20000}"/>
    <cellStyle name="Total 3 2 8 7 3" xfId="57693" xr:uid="{00000000-0005-0000-0000-000082E20000}"/>
    <cellStyle name="Total 3 2 8 8" xfId="57694" xr:uid="{00000000-0005-0000-0000-000083E20000}"/>
    <cellStyle name="Total 3 2 8 8 2" xfId="57695" xr:uid="{00000000-0005-0000-0000-000084E20000}"/>
    <cellStyle name="Total 3 2 8 8 3" xfId="57696" xr:uid="{00000000-0005-0000-0000-000085E20000}"/>
    <cellStyle name="Total 3 2 8 9" xfId="57697" xr:uid="{00000000-0005-0000-0000-000086E20000}"/>
    <cellStyle name="Total 3 2 8 9 2" xfId="57698" xr:uid="{00000000-0005-0000-0000-000087E20000}"/>
    <cellStyle name="Total 3 2 8 9 3" xfId="57699" xr:uid="{00000000-0005-0000-0000-000088E20000}"/>
    <cellStyle name="Total 3 2 9" xfId="57700" xr:uid="{00000000-0005-0000-0000-000089E20000}"/>
    <cellStyle name="Total 3 2 9 10" xfId="57701" xr:uid="{00000000-0005-0000-0000-00008AE20000}"/>
    <cellStyle name="Total 3 2 9 11" xfId="57702" xr:uid="{00000000-0005-0000-0000-00008BE20000}"/>
    <cellStyle name="Total 3 2 9 12" xfId="57703" xr:uid="{00000000-0005-0000-0000-00008CE20000}"/>
    <cellStyle name="Total 3 2 9 2" xfId="57704" xr:uid="{00000000-0005-0000-0000-00008DE20000}"/>
    <cellStyle name="Total 3 2 9 2 2" xfId="57705" xr:uid="{00000000-0005-0000-0000-00008EE20000}"/>
    <cellStyle name="Total 3 2 9 2 3" xfId="57706" xr:uid="{00000000-0005-0000-0000-00008FE20000}"/>
    <cellStyle name="Total 3 2 9 3" xfId="57707" xr:uid="{00000000-0005-0000-0000-000090E20000}"/>
    <cellStyle name="Total 3 2 9 3 2" xfId="57708" xr:uid="{00000000-0005-0000-0000-000091E20000}"/>
    <cellStyle name="Total 3 2 9 3 3" xfId="57709" xr:uid="{00000000-0005-0000-0000-000092E20000}"/>
    <cellStyle name="Total 3 2 9 4" xfId="57710" xr:uid="{00000000-0005-0000-0000-000093E20000}"/>
    <cellStyle name="Total 3 2 9 4 2" xfId="57711" xr:uid="{00000000-0005-0000-0000-000094E20000}"/>
    <cellStyle name="Total 3 2 9 4 3" xfId="57712" xr:uid="{00000000-0005-0000-0000-000095E20000}"/>
    <cellStyle name="Total 3 2 9 5" xfId="57713" xr:uid="{00000000-0005-0000-0000-000096E20000}"/>
    <cellStyle name="Total 3 2 9 5 2" xfId="57714" xr:uid="{00000000-0005-0000-0000-000097E20000}"/>
    <cellStyle name="Total 3 2 9 5 3" xfId="57715" xr:uid="{00000000-0005-0000-0000-000098E20000}"/>
    <cellStyle name="Total 3 2 9 6" xfId="57716" xr:uid="{00000000-0005-0000-0000-000099E20000}"/>
    <cellStyle name="Total 3 2 9 6 2" xfId="57717" xr:uid="{00000000-0005-0000-0000-00009AE20000}"/>
    <cellStyle name="Total 3 2 9 6 3" xfId="57718" xr:uid="{00000000-0005-0000-0000-00009BE20000}"/>
    <cellStyle name="Total 3 2 9 7" xfId="57719" xr:uid="{00000000-0005-0000-0000-00009CE20000}"/>
    <cellStyle name="Total 3 2 9 7 2" xfId="57720" xr:uid="{00000000-0005-0000-0000-00009DE20000}"/>
    <cellStyle name="Total 3 2 9 7 3" xfId="57721" xr:uid="{00000000-0005-0000-0000-00009EE20000}"/>
    <cellStyle name="Total 3 2 9 8" xfId="57722" xr:uid="{00000000-0005-0000-0000-00009FE20000}"/>
    <cellStyle name="Total 3 2 9 8 2" xfId="57723" xr:uid="{00000000-0005-0000-0000-0000A0E20000}"/>
    <cellStyle name="Total 3 2 9 8 3" xfId="57724" xr:uid="{00000000-0005-0000-0000-0000A1E20000}"/>
    <cellStyle name="Total 3 2 9 9" xfId="57725" xr:uid="{00000000-0005-0000-0000-0000A2E20000}"/>
    <cellStyle name="Total 3 2 9 9 2" xfId="57726" xr:uid="{00000000-0005-0000-0000-0000A3E20000}"/>
    <cellStyle name="Total 3 2 9 9 3" xfId="57727" xr:uid="{00000000-0005-0000-0000-0000A4E20000}"/>
    <cellStyle name="Total 3 3" xfId="57728" xr:uid="{00000000-0005-0000-0000-0000A5E20000}"/>
    <cellStyle name="Total 3 3 10" xfId="57729" xr:uid="{00000000-0005-0000-0000-0000A6E20000}"/>
    <cellStyle name="Total 3 3 11" xfId="57730" xr:uid="{00000000-0005-0000-0000-0000A7E20000}"/>
    <cellStyle name="Total 3 3 12" xfId="57731" xr:uid="{00000000-0005-0000-0000-0000A8E20000}"/>
    <cellStyle name="Total 3 3 2" xfId="57732" xr:uid="{00000000-0005-0000-0000-0000A9E20000}"/>
    <cellStyle name="Total 3 3 2 2" xfId="57733" xr:uid="{00000000-0005-0000-0000-0000AAE20000}"/>
    <cellStyle name="Total 3 3 2 3" xfId="57734" xr:uid="{00000000-0005-0000-0000-0000ABE20000}"/>
    <cellStyle name="Total 3 3 3" xfId="57735" xr:uid="{00000000-0005-0000-0000-0000ACE20000}"/>
    <cellStyle name="Total 3 3 3 2" xfId="57736" xr:uid="{00000000-0005-0000-0000-0000ADE20000}"/>
    <cellStyle name="Total 3 3 3 3" xfId="57737" xr:uid="{00000000-0005-0000-0000-0000AEE20000}"/>
    <cellStyle name="Total 3 3 4" xfId="57738" xr:uid="{00000000-0005-0000-0000-0000AFE20000}"/>
    <cellStyle name="Total 3 3 4 2" xfId="57739" xr:uid="{00000000-0005-0000-0000-0000B0E20000}"/>
    <cellStyle name="Total 3 3 4 3" xfId="57740" xr:uid="{00000000-0005-0000-0000-0000B1E20000}"/>
    <cellStyle name="Total 3 3 5" xfId="57741" xr:uid="{00000000-0005-0000-0000-0000B2E20000}"/>
    <cellStyle name="Total 3 3 5 2" xfId="57742" xr:uid="{00000000-0005-0000-0000-0000B3E20000}"/>
    <cellStyle name="Total 3 3 5 3" xfId="57743" xr:uid="{00000000-0005-0000-0000-0000B4E20000}"/>
    <cellStyle name="Total 3 3 6" xfId="57744" xr:uid="{00000000-0005-0000-0000-0000B5E20000}"/>
    <cellStyle name="Total 3 3 6 2" xfId="57745" xr:uid="{00000000-0005-0000-0000-0000B6E20000}"/>
    <cellStyle name="Total 3 3 6 3" xfId="57746" xr:uid="{00000000-0005-0000-0000-0000B7E20000}"/>
    <cellStyle name="Total 3 3 7" xfId="57747" xr:uid="{00000000-0005-0000-0000-0000B8E20000}"/>
    <cellStyle name="Total 3 3 7 2" xfId="57748" xr:uid="{00000000-0005-0000-0000-0000B9E20000}"/>
    <cellStyle name="Total 3 3 7 3" xfId="57749" xr:uid="{00000000-0005-0000-0000-0000BAE20000}"/>
    <cellStyle name="Total 3 3 8" xfId="57750" xr:uid="{00000000-0005-0000-0000-0000BBE20000}"/>
    <cellStyle name="Total 3 3 8 2" xfId="57751" xr:uid="{00000000-0005-0000-0000-0000BCE20000}"/>
    <cellStyle name="Total 3 3 8 3" xfId="57752" xr:uid="{00000000-0005-0000-0000-0000BDE20000}"/>
    <cellStyle name="Total 3 3 9" xfId="57753" xr:uid="{00000000-0005-0000-0000-0000BEE20000}"/>
    <cellStyle name="Total 3 3 9 2" xfId="57754" xr:uid="{00000000-0005-0000-0000-0000BFE20000}"/>
    <cellStyle name="Total 3 3 9 3" xfId="57755" xr:uid="{00000000-0005-0000-0000-0000C0E20000}"/>
    <cellStyle name="Total 3 4" xfId="57756" xr:uid="{00000000-0005-0000-0000-0000C1E20000}"/>
    <cellStyle name="Total 3 4 10" xfId="57757" xr:uid="{00000000-0005-0000-0000-0000C2E20000}"/>
    <cellStyle name="Total 3 4 11" xfId="57758" xr:uid="{00000000-0005-0000-0000-0000C3E20000}"/>
    <cellStyle name="Total 3 4 12" xfId="57759" xr:uid="{00000000-0005-0000-0000-0000C4E20000}"/>
    <cellStyle name="Total 3 4 2" xfId="57760" xr:uid="{00000000-0005-0000-0000-0000C5E20000}"/>
    <cellStyle name="Total 3 4 2 2" xfId="57761" xr:uid="{00000000-0005-0000-0000-0000C6E20000}"/>
    <cellStyle name="Total 3 4 2 3" xfId="57762" xr:uid="{00000000-0005-0000-0000-0000C7E20000}"/>
    <cellStyle name="Total 3 4 3" xfId="57763" xr:uid="{00000000-0005-0000-0000-0000C8E20000}"/>
    <cellStyle name="Total 3 4 3 2" xfId="57764" xr:uid="{00000000-0005-0000-0000-0000C9E20000}"/>
    <cellStyle name="Total 3 4 3 3" xfId="57765" xr:uid="{00000000-0005-0000-0000-0000CAE20000}"/>
    <cellStyle name="Total 3 4 4" xfId="57766" xr:uid="{00000000-0005-0000-0000-0000CBE20000}"/>
    <cellStyle name="Total 3 4 4 2" xfId="57767" xr:uid="{00000000-0005-0000-0000-0000CCE20000}"/>
    <cellStyle name="Total 3 4 4 3" xfId="57768" xr:uid="{00000000-0005-0000-0000-0000CDE20000}"/>
    <cellStyle name="Total 3 4 5" xfId="57769" xr:uid="{00000000-0005-0000-0000-0000CEE20000}"/>
    <cellStyle name="Total 3 4 5 2" xfId="57770" xr:uid="{00000000-0005-0000-0000-0000CFE20000}"/>
    <cellStyle name="Total 3 4 5 3" xfId="57771" xr:uid="{00000000-0005-0000-0000-0000D0E20000}"/>
    <cellStyle name="Total 3 4 6" xfId="57772" xr:uid="{00000000-0005-0000-0000-0000D1E20000}"/>
    <cellStyle name="Total 3 4 6 2" xfId="57773" xr:uid="{00000000-0005-0000-0000-0000D2E20000}"/>
    <cellStyle name="Total 3 4 6 3" xfId="57774" xr:uid="{00000000-0005-0000-0000-0000D3E20000}"/>
    <cellStyle name="Total 3 4 7" xfId="57775" xr:uid="{00000000-0005-0000-0000-0000D4E20000}"/>
    <cellStyle name="Total 3 4 7 2" xfId="57776" xr:uid="{00000000-0005-0000-0000-0000D5E20000}"/>
    <cellStyle name="Total 3 4 7 3" xfId="57777" xr:uid="{00000000-0005-0000-0000-0000D6E20000}"/>
    <cellStyle name="Total 3 4 8" xfId="57778" xr:uid="{00000000-0005-0000-0000-0000D7E20000}"/>
    <cellStyle name="Total 3 4 8 2" xfId="57779" xr:uid="{00000000-0005-0000-0000-0000D8E20000}"/>
    <cellStyle name="Total 3 4 8 3" xfId="57780" xr:uid="{00000000-0005-0000-0000-0000D9E20000}"/>
    <cellStyle name="Total 3 4 9" xfId="57781" xr:uid="{00000000-0005-0000-0000-0000DAE20000}"/>
    <cellStyle name="Total 3 4 9 2" xfId="57782" xr:uid="{00000000-0005-0000-0000-0000DBE20000}"/>
    <cellStyle name="Total 3 4 9 3" xfId="57783" xr:uid="{00000000-0005-0000-0000-0000DCE20000}"/>
    <cellStyle name="Total 3 5" xfId="57784" xr:uid="{00000000-0005-0000-0000-0000DDE20000}"/>
    <cellStyle name="Total 3 5 10" xfId="57785" xr:uid="{00000000-0005-0000-0000-0000DEE20000}"/>
    <cellStyle name="Total 3 5 11" xfId="57786" xr:uid="{00000000-0005-0000-0000-0000DFE20000}"/>
    <cellStyle name="Total 3 5 12" xfId="57787" xr:uid="{00000000-0005-0000-0000-0000E0E20000}"/>
    <cellStyle name="Total 3 5 2" xfId="57788" xr:uid="{00000000-0005-0000-0000-0000E1E20000}"/>
    <cellStyle name="Total 3 5 2 2" xfId="57789" xr:uid="{00000000-0005-0000-0000-0000E2E20000}"/>
    <cellStyle name="Total 3 5 2 3" xfId="57790" xr:uid="{00000000-0005-0000-0000-0000E3E20000}"/>
    <cellStyle name="Total 3 5 3" xfId="57791" xr:uid="{00000000-0005-0000-0000-0000E4E20000}"/>
    <cellStyle name="Total 3 5 3 2" xfId="57792" xr:uid="{00000000-0005-0000-0000-0000E5E20000}"/>
    <cellStyle name="Total 3 5 3 3" xfId="57793" xr:uid="{00000000-0005-0000-0000-0000E6E20000}"/>
    <cellStyle name="Total 3 5 4" xfId="57794" xr:uid="{00000000-0005-0000-0000-0000E7E20000}"/>
    <cellStyle name="Total 3 5 4 2" xfId="57795" xr:uid="{00000000-0005-0000-0000-0000E8E20000}"/>
    <cellStyle name="Total 3 5 4 3" xfId="57796" xr:uid="{00000000-0005-0000-0000-0000E9E20000}"/>
    <cellStyle name="Total 3 5 5" xfId="57797" xr:uid="{00000000-0005-0000-0000-0000EAE20000}"/>
    <cellStyle name="Total 3 5 5 2" xfId="57798" xr:uid="{00000000-0005-0000-0000-0000EBE20000}"/>
    <cellStyle name="Total 3 5 5 3" xfId="57799" xr:uid="{00000000-0005-0000-0000-0000ECE20000}"/>
    <cellStyle name="Total 3 5 6" xfId="57800" xr:uid="{00000000-0005-0000-0000-0000EDE20000}"/>
    <cellStyle name="Total 3 5 6 2" xfId="57801" xr:uid="{00000000-0005-0000-0000-0000EEE20000}"/>
    <cellStyle name="Total 3 5 6 3" xfId="57802" xr:uid="{00000000-0005-0000-0000-0000EFE20000}"/>
    <cellStyle name="Total 3 5 7" xfId="57803" xr:uid="{00000000-0005-0000-0000-0000F0E20000}"/>
    <cellStyle name="Total 3 5 7 2" xfId="57804" xr:uid="{00000000-0005-0000-0000-0000F1E20000}"/>
    <cellStyle name="Total 3 5 7 3" xfId="57805" xr:uid="{00000000-0005-0000-0000-0000F2E20000}"/>
    <cellStyle name="Total 3 5 8" xfId="57806" xr:uid="{00000000-0005-0000-0000-0000F3E20000}"/>
    <cellStyle name="Total 3 5 8 2" xfId="57807" xr:uid="{00000000-0005-0000-0000-0000F4E20000}"/>
    <cellStyle name="Total 3 5 8 3" xfId="57808" xr:uid="{00000000-0005-0000-0000-0000F5E20000}"/>
    <cellStyle name="Total 3 5 9" xfId="57809" xr:uid="{00000000-0005-0000-0000-0000F6E20000}"/>
    <cellStyle name="Total 3 5 9 2" xfId="57810" xr:uid="{00000000-0005-0000-0000-0000F7E20000}"/>
    <cellStyle name="Total 3 5 9 3" xfId="57811" xr:uid="{00000000-0005-0000-0000-0000F8E20000}"/>
    <cellStyle name="Total 3 6" xfId="57812" xr:uid="{00000000-0005-0000-0000-0000F9E20000}"/>
    <cellStyle name="Total 3 6 2" xfId="57813" xr:uid="{00000000-0005-0000-0000-0000FAE20000}"/>
    <cellStyle name="Total 3 6 3" xfId="57814" xr:uid="{00000000-0005-0000-0000-0000FBE20000}"/>
    <cellStyle name="Total 3 7" xfId="57815" xr:uid="{00000000-0005-0000-0000-0000FCE20000}"/>
    <cellStyle name="Total 3 7 2" xfId="57816" xr:uid="{00000000-0005-0000-0000-0000FDE20000}"/>
    <cellStyle name="Total 3 7 3" xfId="57817" xr:uid="{00000000-0005-0000-0000-0000FEE20000}"/>
    <cellStyle name="Total 3 8" xfId="58208" xr:uid="{00000000-0005-0000-0000-0000FFE20000}"/>
    <cellStyle name="Total 4" xfId="57818" xr:uid="{00000000-0005-0000-0000-000000E30000}"/>
    <cellStyle name="Total 4 2" xfId="57819" xr:uid="{00000000-0005-0000-0000-000001E30000}"/>
    <cellStyle name="Total 4 2 10" xfId="57820" xr:uid="{00000000-0005-0000-0000-000002E30000}"/>
    <cellStyle name="Total 4 2 10 10" xfId="57821" xr:uid="{00000000-0005-0000-0000-000003E30000}"/>
    <cellStyle name="Total 4 2 10 11" xfId="57822" xr:uid="{00000000-0005-0000-0000-000004E30000}"/>
    <cellStyle name="Total 4 2 10 12" xfId="57823" xr:uid="{00000000-0005-0000-0000-000005E30000}"/>
    <cellStyle name="Total 4 2 10 2" xfId="57824" xr:uid="{00000000-0005-0000-0000-000006E30000}"/>
    <cellStyle name="Total 4 2 10 2 2" xfId="57825" xr:uid="{00000000-0005-0000-0000-000007E30000}"/>
    <cellStyle name="Total 4 2 10 2 3" xfId="57826" xr:uid="{00000000-0005-0000-0000-000008E30000}"/>
    <cellStyle name="Total 4 2 10 3" xfId="57827" xr:uid="{00000000-0005-0000-0000-000009E30000}"/>
    <cellStyle name="Total 4 2 10 3 2" xfId="57828" xr:uid="{00000000-0005-0000-0000-00000AE30000}"/>
    <cellStyle name="Total 4 2 10 3 3" xfId="57829" xr:uid="{00000000-0005-0000-0000-00000BE30000}"/>
    <cellStyle name="Total 4 2 10 4" xfId="57830" xr:uid="{00000000-0005-0000-0000-00000CE30000}"/>
    <cellStyle name="Total 4 2 10 4 2" xfId="57831" xr:uid="{00000000-0005-0000-0000-00000DE30000}"/>
    <cellStyle name="Total 4 2 10 4 3" xfId="57832" xr:uid="{00000000-0005-0000-0000-00000EE30000}"/>
    <cellStyle name="Total 4 2 10 5" xfId="57833" xr:uid="{00000000-0005-0000-0000-00000FE30000}"/>
    <cellStyle name="Total 4 2 10 5 2" xfId="57834" xr:uid="{00000000-0005-0000-0000-000010E30000}"/>
    <cellStyle name="Total 4 2 10 5 3" xfId="57835" xr:uid="{00000000-0005-0000-0000-000011E30000}"/>
    <cellStyle name="Total 4 2 10 6" xfId="57836" xr:uid="{00000000-0005-0000-0000-000012E30000}"/>
    <cellStyle name="Total 4 2 10 6 2" xfId="57837" xr:uid="{00000000-0005-0000-0000-000013E30000}"/>
    <cellStyle name="Total 4 2 10 6 3" xfId="57838" xr:uid="{00000000-0005-0000-0000-000014E30000}"/>
    <cellStyle name="Total 4 2 10 7" xfId="57839" xr:uid="{00000000-0005-0000-0000-000015E30000}"/>
    <cellStyle name="Total 4 2 10 7 2" xfId="57840" xr:uid="{00000000-0005-0000-0000-000016E30000}"/>
    <cellStyle name="Total 4 2 10 7 3" xfId="57841" xr:uid="{00000000-0005-0000-0000-000017E30000}"/>
    <cellStyle name="Total 4 2 10 8" xfId="57842" xr:uid="{00000000-0005-0000-0000-000018E30000}"/>
    <cellStyle name="Total 4 2 10 8 2" xfId="57843" xr:uid="{00000000-0005-0000-0000-000019E30000}"/>
    <cellStyle name="Total 4 2 10 8 3" xfId="57844" xr:uid="{00000000-0005-0000-0000-00001AE30000}"/>
    <cellStyle name="Total 4 2 10 9" xfId="57845" xr:uid="{00000000-0005-0000-0000-00001BE30000}"/>
    <cellStyle name="Total 4 2 10 9 2" xfId="57846" xr:uid="{00000000-0005-0000-0000-00001CE30000}"/>
    <cellStyle name="Total 4 2 10 9 3" xfId="57847" xr:uid="{00000000-0005-0000-0000-00001DE30000}"/>
    <cellStyle name="Total 4 2 11" xfId="57848" xr:uid="{00000000-0005-0000-0000-00001EE30000}"/>
    <cellStyle name="Total 4 2 11 2" xfId="57849" xr:uid="{00000000-0005-0000-0000-00001FE30000}"/>
    <cellStyle name="Total 4 2 11 3" xfId="57850" xr:uid="{00000000-0005-0000-0000-000020E30000}"/>
    <cellStyle name="Total 4 2 12" xfId="57851" xr:uid="{00000000-0005-0000-0000-000021E30000}"/>
    <cellStyle name="Total 4 2 12 2" xfId="57852" xr:uid="{00000000-0005-0000-0000-000022E30000}"/>
    <cellStyle name="Total 4 2 12 3" xfId="57853" xr:uid="{00000000-0005-0000-0000-000023E30000}"/>
    <cellStyle name="Total 4 2 13" xfId="57854" xr:uid="{00000000-0005-0000-0000-000024E30000}"/>
    <cellStyle name="Total 4 2 13 2" xfId="57855" xr:uid="{00000000-0005-0000-0000-000025E30000}"/>
    <cellStyle name="Total 4 2 13 3" xfId="57856" xr:uid="{00000000-0005-0000-0000-000026E30000}"/>
    <cellStyle name="Total 4 2 14" xfId="57857" xr:uid="{00000000-0005-0000-0000-000027E30000}"/>
    <cellStyle name="Total 4 2 14 2" xfId="57858" xr:uid="{00000000-0005-0000-0000-000028E30000}"/>
    <cellStyle name="Total 4 2 14 3" xfId="57859" xr:uid="{00000000-0005-0000-0000-000029E30000}"/>
    <cellStyle name="Total 4 2 15" xfId="57860" xr:uid="{00000000-0005-0000-0000-00002AE30000}"/>
    <cellStyle name="Total 4 2 15 2" xfId="57861" xr:uid="{00000000-0005-0000-0000-00002BE30000}"/>
    <cellStyle name="Total 4 2 15 3" xfId="57862" xr:uid="{00000000-0005-0000-0000-00002CE30000}"/>
    <cellStyle name="Total 4 2 16" xfId="57863" xr:uid="{00000000-0005-0000-0000-00002DE30000}"/>
    <cellStyle name="Total 4 2 16 2" xfId="57864" xr:uid="{00000000-0005-0000-0000-00002EE30000}"/>
    <cellStyle name="Total 4 2 16 3" xfId="57865" xr:uid="{00000000-0005-0000-0000-00002FE30000}"/>
    <cellStyle name="Total 4 2 17" xfId="57866" xr:uid="{00000000-0005-0000-0000-000030E30000}"/>
    <cellStyle name="Total 4 2 17 2" xfId="57867" xr:uid="{00000000-0005-0000-0000-000031E30000}"/>
    <cellStyle name="Total 4 2 17 3" xfId="57868" xr:uid="{00000000-0005-0000-0000-000032E30000}"/>
    <cellStyle name="Total 4 2 18" xfId="57869" xr:uid="{00000000-0005-0000-0000-000033E30000}"/>
    <cellStyle name="Total 4 2 18 2" xfId="57870" xr:uid="{00000000-0005-0000-0000-000034E30000}"/>
    <cellStyle name="Total 4 2 18 3" xfId="57871" xr:uid="{00000000-0005-0000-0000-000035E30000}"/>
    <cellStyle name="Total 4 2 19" xfId="57872" xr:uid="{00000000-0005-0000-0000-000036E30000}"/>
    <cellStyle name="Total 4 2 2" xfId="57873" xr:uid="{00000000-0005-0000-0000-000037E30000}"/>
    <cellStyle name="Total 4 2 2 10" xfId="57874" xr:uid="{00000000-0005-0000-0000-000038E30000}"/>
    <cellStyle name="Total 4 2 2 11" xfId="57875" xr:uid="{00000000-0005-0000-0000-000039E30000}"/>
    <cellStyle name="Total 4 2 2 12" xfId="57876" xr:uid="{00000000-0005-0000-0000-00003AE30000}"/>
    <cellStyle name="Total 4 2 2 2" xfId="57877" xr:uid="{00000000-0005-0000-0000-00003BE30000}"/>
    <cellStyle name="Total 4 2 2 2 2" xfId="57878" xr:uid="{00000000-0005-0000-0000-00003CE30000}"/>
    <cellStyle name="Total 4 2 2 2 3" xfId="57879" xr:uid="{00000000-0005-0000-0000-00003DE30000}"/>
    <cellStyle name="Total 4 2 2 3" xfId="57880" xr:uid="{00000000-0005-0000-0000-00003EE30000}"/>
    <cellStyle name="Total 4 2 2 3 2" xfId="57881" xr:uid="{00000000-0005-0000-0000-00003FE30000}"/>
    <cellStyle name="Total 4 2 2 3 3" xfId="57882" xr:uid="{00000000-0005-0000-0000-000040E30000}"/>
    <cellStyle name="Total 4 2 2 4" xfId="57883" xr:uid="{00000000-0005-0000-0000-000041E30000}"/>
    <cellStyle name="Total 4 2 2 4 2" xfId="57884" xr:uid="{00000000-0005-0000-0000-000042E30000}"/>
    <cellStyle name="Total 4 2 2 4 3" xfId="57885" xr:uid="{00000000-0005-0000-0000-000043E30000}"/>
    <cellStyle name="Total 4 2 2 5" xfId="57886" xr:uid="{00000000-0005-0000-0000-000044E30000}"/>
    <cellStyle name="Total 4 2 2 5 2" xfId="57887" xr:uid="{00000000-0005-0000-0000-000045E30000}"/>
    <cellStyle name="Total 4 2 2 5 3" xfId="57888" xr:uid="{00000000-0005-0000-0000-000046E30000}"/>
    <cellStyle name="Total 4 2 2 6" xfId="57889" xr:uid="{00000000-0005-0000-0000-000047E30000}"/>
    <cellStyle name="Total 4 2 2 6 2" xfId="57890" xr:uid="{00000000-0005-0000-0000-000048E30000}"/>
    <cellStyle name="Total 4 2 2 6 3" xfId="57891" xr:uid="{00000000-0005-0000-0000-000049E30000}"/>
    <cellStyle name="Total 4 2 2 7" xfId="57892" xr:uid="{00000000-0005-0000-0000-00004AE30000}"/>
    <cellStyle name="Total 4 2 2 7 2" xfId="57893" xr:uid="{00000000-0005-0000-0000-00004BE30000}"/>
    <cellStyle name="Total 4 2 2 7 3" xfId="57894" xr:uid="{00000000-0005-0000-0000-00004CE30000}"/>
    <cellStyle name="Total 4 2 2 8" xfId="57895" xr:uid="{00000000-0005-0000-0000-00004DE30000}"/>
    <cellStyle name="Total 4 2 2 8 2" xfId="57896" xr:uid="{00000000-0005-0000-0000-00004EE30000}"/>
    <cellStyle name="Total 4 2 2 8 3" xfId="57897" xr:uid="{00000000-0005-0000-0000-00004FE30000}"/>
    <cellStyle name="Total 4 2 2 9" xfId="57898" xr:uid="{00000000-0005-0000-0000-000050E30000}"/>
    <cellStyle name="Total 4 2 2 9 2" xfId="57899" xr:uid="{00000000-0005-0000-0000-000051E30000}"/>
    <cellStyle name="Total 4 2 2 9 3" xfId="57900" xr:uid="{00000000-0005-0000-0000-000052E30000}"/>
    <cellStyle name="Total 4 2 20" xfId="57901" xr:uid="{00000000-0005-0000-0000-000053E30000}"/>
    <cellStyle name="Total 4 2 21" xfId="57902" xr:uid="{00000000-0005-0000-0000-000054E30000}"/>
    <cellStyle name="Total 4 2 3" xfId="57903" xr:uid="{00000000-0005-0000-0000-000055E30000}"/>
    <cellStyle name="Total 4 2 3 10" xfId="57904" xr:uid="{00000000-0005-0000-0000-000056E30000}"/>
    <cellStyle name="Total 4 2 3 11" xfId="57905" xr:uid="{00000000-0005-0000-0000-000057E30000}"/>
    <cellStyle name="Total 4 2 3 12" xfId="57906" xr:uid="{00000000-0005-0000-0000-000058E30000}"/>
    <cellStyle name="Total 4 2 3 2" xfId="57907" xr:uid="{00000000-0005-0000-0000-000059E30000}"/>
    <cellStyle name="Total 4 2 3 2 2" xfId="57908" xr:uid="{00000000-0005-0000-0000-00005AE30000}"/>
    <cellStyle name="Total 4 2 3 2 3" xfId="57909" xr:uid="{00000000-0005-0000-0000-00005BE30000}"/>
    <cellStyle name="Total 4 2 3 3" xfId="57910" xr:uid="{00000000-0005-0000-0000-00005CE30000}"/>
    <cellStyle name="Total 4 2 3 3 2" xfId="57911" xr:uid="{00000000-0005-0000-0000-00005DE30000}"/>
    <cellStyle name="Total 4 2 3 3 3" xfId="57912" xr:uid="{00000000-0005-0000-0000-00005EE30000}"/>
    <cellStyle name="Total 4 2 3 4" xfId="57913" xr:uid="{00000000-0005-0000-0000-00005FE30000}"/>
    <cellStyle name="Total 4 2 3 4 2" xfId="57914" xr:uid="{00000000-0005-0000-0000-000060E30000}"/>
    <cellStyle name="Total 4 2 3 4 3" xfId="57915" xr:uid="{00000000-0005-0000-0000-000061E30000}"/>
    <cellStyle name="Total 4 2 3 5" xfId="57916" xr:uid="{00000000-0005-0000-0000-000062E30000}"/>
    <cellStyle name="Total 4 2 3 5 2" xfId="57917" xr:uid="{00000000-0005-0000-0000-000063E30000}"/>
    <cellStyle name="Total 4 2 3 5 3" xfId="57918" xr:uid="{00000000-0005-0000-0000-000064E30000}"/>
    <cellStyle name="Total 4 2 3 6" xfId="57919" xr:uid="{00000000-0005-0000-0000-000065E30000}"/>
    <cellStyle name="Total 4 2 3 6 2" xfId="57920" xr:uid="{00000000-0005-0000-0000-000066E30000}"/>
    <cellStyle name="Total 4 2 3 6 3" xfId="57921" xr:uid="{00000000-0005-0000-0000-000067E30000}"/>
    <cellStyle name="Total 4 2 3 7" xfId="57922" xr:uid="{00000000-0005-0000-0000-000068E30000}"/>
    <cellStyle name="Total 4 2 3 7 2" xfId="57923" xr:uid="{00000000-0005-0000-0000-000069E30000}"/>
    <cellStyle name="Total 4 2 3 7 3" xfId="57924" xr:uid="{00000000-0005-0000-0000-00006AE30000}"/>
    <cellStyle name="Total 4 2 3 8" xfId="57925" xr:uid="{00000000-0005-0000-0000-00006BE30000}"/>
    <cellStyle name="Total 4 2 3 8 2" xfId="57926" xr:uid="{00000000-0005-0000-0000-00006CE30000}"/>
    <cellStyle name="Total 4 2 3 8 3" xfId="57927" xr:uid="{00000000-0005-0000-0000-00006DE30000}"/>
    <cellStyle name="Total 4 2 3 9" xfId="57928" xr:uid="{00000000-0005-0000-0000-00006EE30000}"/>
    <cellStyle name="Total 4 2 3 9 2" xfId="57929" xr:uid="{00000000-0005-0000-0000-00006FE30000}"/>
    <cellStyle name="Total 4 2 3 9 3" xfId="57930" xr:uid="{00000000-0005-0000-0000-000070E30000}"/>
    <cellStyle name="Total 4 2 4" xfId="57931" xr:uid="{00000000-0005-0000-0000-000071E30000}"/>
    <cellStyle name="Total 4 2 4 10" xfId="57932" xr:uid="{00000000-0005-0000-0000-000072E30000}"/>
    <cellStyle name="Total 4 2 4 11" xfId="57933" xr:uid="{00000000-0005-0000-0000-000073E30000}"/>
    <cellStyle name="Total 4 2 4 12" xfId="57934" xr:uid="{00000000-0005-0000-0000-000074E30000}"/>
    <cellStyle name="Total 4 2 4 2" xfId="57935" xr:uid="{00000000-0005-0000-0000-000075E30000}"/>
    <cellStyle name="Total 4 2 4 2 2" xfId="57936" xr:uid="{00000000-0005-0000-0000-000076E30000}"/>
    <cellStyle name="Total 4 2 4 2 3" xfId="57937" xr:uid="{00000000-0005-0000-0000-000077E30000}"/>
    <cellStyle name="Total 4 2 4 3" xfId="57938" xr:uid="{00000000-0005-0000-0000-000078E30000}"/>
    <cellStyle name="Total 4 2 4 3 2" xfId="57939" xr:uid="{00000000-0005-0000-0000-000079E30000}"/>
    <cellStyle name="Total 4 2 4 3 3" xfId="57940" xr:uid="{00000000-0005-0000-0000-00007AE30000}"/>
    <cellStyle name="Total 4 2 4 4" xfId="57941" xr:uid="{00000000-0005-0000-0000-00007BE30000}"/>
    <cellStyle name="Total 4 2 4 4 2" xfId="57942" xr:uid="{00000000-0005-0000-0000-00007CE30000}"/>
    <cellStyle name="Total 4 2 4 4 3" xfId="57943" xr:uid="{00000000-0005-0000-0000-00007DE30000}"/>
    <cellStyle name="Total 4 2 4 5" xfId="57944" xr:uid="{00000000-0005-0000-0000-00007EE30000}"/>
    <cellStyle name="Total 4 2 4 5 2" xfId="57945" xr:uid="{00000000-0005-0000-0000-00007FE30000}"/>
    <cellStyle name="Total 4 2 4 5 3" xfId="57946" xr:uid="{00000000-0005-0000-0000-000080E30000}"/>
    <cellStyle name="Total 4 2 4 6" xfId="57947" xr:uid="{00000000-0005-0000-0000-000081E30000}"/>
    <cellStyle name="Total 4 2 4 6 2" xfId="57948" xr:uid="{00000000-0005-0000-0000-000082E30000}"/>
    <cellStyle name="Total 4 2 4 6 3" xfId="57949" xr:uid="{00000000-0005-0000-0000-000083E30000}"/>
    <cellStyle name="Total 4 2 4 7" xfId="57950" xr:uid="{00000000-0005-0000-0000-000084E30000}"/>
    <cellStyle name="Total 4 2 4 7 2" xfId="57951" xr:uid="{00000000-0005-0000-0000-000085E30000}"/>
    <cellStyle name="Total 4 2 4 7 3" xfId="57952" xr:uid="{00000000-0005-0000-0000-000086E30000}"/>
    <cellStyle name="Total 4 2 4 8" xfId="57953" xr:uid="{00000000-0005-0000-0000-000087E30000}"/>
    <cellStyle name="Total 4 2 4 8 2" xfId="57954" xr:uid="{00000000-0005-0000-0000-000088E30000}"/>
    <cellStyle name="Total 4 2 4 8 3" xfId="57955" xr:uid="{00000000-0005-0000-0000-000089E30000}"/>
    <cellStyle name="Total 4 2 4 9" xfId="57956" xr:uid="{00000000-0005-0000-0000-00008AE30000}"/>
    <cellStyle name="Total 4 2 4 9 2" xfId="57957" xr:uid="{00000000-0005-0000-0000-00008BE30000}"/>
    <cellStyle name="Total 4 2 4 9 3" xfId="57958" xr:uid="{00000000-0005-0000-0000-00008CE30000}"/>
    <cellStyle name="Total 4 2 5" xfId="57959" xr:uid="{00000000-0005-0000-0000-00008DE30000}"/>
    <cellStyle name="Total 4 2 5 10" xfId="57960" xr:uid="{00000000-0005-0000-0000-00008EE30000}"/>
    <cellStyle name="Total 4 2 5 11" xfId="57961" xr:uid="{00000000-0005-0000-0000-00008FE30000}"/>
    <cellStyle name="Total 4 2 5 12" xfId="57962" xr:uid="{00000000-0005-0000-0000-000090E30000}"/>
    <cellStyle name="Total 4 2 5 2" xfId="57963" xr:uid="{00000000-0005-0000-0000-000091E30000}"/>
    <cellStyle name="Total 4 2 5 2 2" xfId="57964" xr:uid="{00000000-0005-0000-0000-000092E30000}"/>
    <cellStyle name="Total 4 2 5 2 3" xfId="57965" xr:uid="{00000000-0005-0000-0000-000093E30000}"/>
    <cellStyle name="Total 4 2 5 3" xfId="57966" xr:uid="{00000000-0005-0000-0000-000094E30000}"/>
    <cellStyle name="Total 4 2 5 3 2" xfId="57967" xr:uid="{00000000-0005-0000-0000-000095E30000}"/>
    <cellStyle name="Total 4 2 5 3 3" xfId="57968" xr:uid="{00000000-0005-0000-0000-000096E30000}"/>
    <cellStyle name="Total 4 2 5 4" xfId="57969" xr:uid="{00000000-0005-0000-0000-000097E30000}"/>
    <cellStyle name="Total 4 2 5 4 2" xfId="57970" xr:uid="{00000000-0005-0000-0000-000098E30000}"/>
    <cellStyle name="Total 4 2 5 4 3" xfId="57971" xr:uid="{00000000-0005-0000-0000-000099E30000}"/>
    <cellStyle name="Total 4 2 5 5" xfId="57972" xr:uid="{00000000-0005-0000-0000-00009AE30000}"/>
    <cellStyle name="Total 4 2 5 5 2" xfId="57973" xr:uid="{00000000-0005-0000-0000-00009BE30000}"/>
    <cellStyle name="Total 4 2 5 5 3" xfId="57974" xr:uid="{00000000-0005-0000-0000-00009CE30000}"/>
    <cellStyle name="Total 4 2 5 6" xfId="57975" xr:uid="{00000000-0005-0000-0000-00009DE30000}"/>
    <cellStyle name="Total 4 2 5 6 2" xfId="57976" xr:uid="{00000000-0005-0000-0000-00009EE30000}"/>
    <cellStyle name="Total 4 2 5 6 3" xfId="57977" xr:uid="{00000000-0005-0000-0000-00009FE30000}"/>
    <cellStyle name="Total 4 2 5 7" xfId="57978" xr:uid="{00000000-0005-0000-0000-0000A0E30000}"/>
    <cellStyle name="Total 4 2 5 7 2" xfId="57979" xr:uid="{00000000-0005-0000-0000-0000A1E30000}"/>
    <cellStyle name="Total 4 2 5 7 3" xfId="57980" xr:uid="{00000000-0005-0000-0000-0000A2E30000}"/>
    <cellStyle name="Total 4 2 5 8" xfId="57981" xr:uid="{00000000-0005-0000-0000-0000A3E30000}"/>
    <cellStyle name="Total 4 2 5 8 2" xfId="57982" xr:uid="{00000000-0005-0000-0000-0000A4E30000}"/>
    <cellStyle name="Total 4 2 5 8 3" xfId="57983" xr:uid="{00000000-0005-0000-0000-0000A5E30000}"/>
    <cellStyle name="Total 4 2 5 9" xfId="57984" xr:uid="{00000000-0005-0000-0000-0000A6E30000}"/>
    <cellStyle name="Total 4 2 5 9 2" xfId="57985" xr:uid="{00000000-0005-0000-0000-0000A7E30000}"/>
    <cellStyle name="Total 4 2 5 9 3" xfId="57986" xr:uid="{00000000-0005-0000-0000-0000A8E30000}"/>
    <cellStyle name="Total 4 2 6" xfId="57987" xr:uid="{00000000-0005-0000-0000-0000A9E30000}"/>
    <cellStyle name="Total 4 2 6 10" xfId="57988" xr:uid="{00000000-0005-0000-0000-0000AAE30000}"/>
    <cellStyle name="Total 4 2 6 11" xfId="57989" xr:uid="{00000000-0005-0000-0000-0000ABE30000}"/>
    <cellStyle name="Total 4 2 6 12" xfId="57990" xr:uid="{00000000-0005-0000-0000-0000ACE30000}"/>
    <cellStyle name="Total 4 2 6 2" xfId="57991" xr:uid="{00000000-0005-0000-0000-0000ADE30000}"/>
    <cellStyle name="Total 4 2 6 2 2" xfId="57992" xr:uid="{00000000-0005-0000-0000-0000AEE30000}"/>
    <cellStyle name="Total 4 2 6 2 3" xfId="57993" xr:uid="{00000000-0005-0000-0000-0000AFE30000}"/>
    <cellStyle name="Total 4 2 6 3" xfId="57994" xr:uid="{00000000-0005-0000-0000-0000B0E30000}"/>
    <cellStyle name="Total 4 2 6 3 2" xfId="57995" xr:uid="{00000000-0005-0000-0000-0000B1E30000}"/>
    <cellStyle name="Total 4 2 6 3 3" xfId="57996" xr:uid="{00000000-0005-0000-0000-0000B2E30000}"/>
    <cellStyle name="Total 4 2 6 4" xfId="57997" xr:uid="{00000000-0005-0000-0000-0000B3E30000}"/>
    <cellStyle name="Total 4 2 6 4 2" xfId="57998" xr:uid="{00000000-0005-0000-0000-0000B4E30000}"/>
    <cellStyle name="Total 4 2 6 4 3" xfId="57999" xr:uid="{00000000-0005-0000-0000-0000B5E30000}"/>
    <cellStyle name="Total 4 2 6 5" xfId="58000" xr:uid="{00000000-0005-0000-0000-0000B6E30000}"/>
    <cellStyle name="Total 4 2 6 5 2" xfId="58001" xr:uid="{00000000-0005-0000-0000-0000B7E30000}"/>
    <cellStyle name="Total 4 2 6 5 3" xfId="58002" xr:uid="{00000000-0005-0000-0000-0000B8E30000}"/>
    <cellStyle name="Total 4 2 6 6" xfId="58003" xr:uid="{00000000-0005-0000-0000-0000B9E30000}"/>
    <cellStyle name="Total 4 2 6 6 2" xfId="58004" xr:uid="{00000000-0005-0000-0000-0000BAE30000}"/>
    <cellStyle name="Total 4 2 6 6 3" xfId="58005" xr:uid="{00000000-0005-0000-0000-0000BBE30000}"/>
    <cellStyle name="Total 4 2 6 7" xfId="58006" xr:uid="{00000000-0005-0000-0000-0000BCE30000}"/>
    <cellStyle name="Total 4 2 6 7 2" xfId="58007" xr:uid="{00000000-0005-0000-0000-0000BDE30000}"/>
    <cellStyle name="Total 4 2 6 7 3" xfId="58008" xr:uid="{00000000-0005-0000-0000-0000BEE30000}"/>
    <cellStyle name="Total 4 2 6 8" xfId="58009" xr:uid="{00000000-0005-0000-0000-0000BFE30000}"/>
    <cellStyle name="Total 4 2 6 8 2" xfId="58010" xr:uid="{00000000-0005-0000-0000-0000C0E30000}"/>
    <cellStyle name="Total 4 2 6 8 3" xfId="58011" xr:uid="{00000000-0005-0000-0000-0000C1E30000}"/>
    <cellStyle name="Total 4 2 6 9" xfId="58012" xr:uid="{00000000-0005-0000-0000-0000C2E30000}"/>
    <cellStyle name="Total 4 2 6 9 2" xfId="58013" xr:uid="{00000000-0005-0000-0000-0000C3E30000}"/>
    <cellStyle name="Total 4 2 6 9 3" xfId="58014" xr:uid="{00000000-0005-0000-0000-0000C4E30000}"/>
    <cellStyle name="Total 4 2 7" xfId="58015" xr:uid="{00000000-0005-0000-0000-0000C5E30000}"/>
    <cellStyle name="Total 4 2 7 10" xfId="58016" xr:uid="{00000000-0005-0000-0000-0000C6E30000}"/>
    <cellStyle name="Total 4 2 7 11" xfId="58017" xr:uid="{00000000-0005-0000-0000-0000C7E30000}"/>
    <cellStyle name="Total 4 2 7 12" xfId="58018" xr:uid="{00000000-0005-0000-0000-0000C8E30000}"/>
    <cellStyle name="Total 4 2 7 2" xfId="58019" xr:uid="{00000000-0005-0000-0000-0000C9E30000}"/>
    <cellStyle name="Total 4 2 7 2 2" xfId="58020" xr:uid="{00000000-0005-0000-0000-0000CAE30000}"/>
    <cellStyle name="Total 4 2 7 2 3" xfId="58021" xr:uid="{00000000-0005-0000-0000-0000CBE30000}"/>
    <cellStyle name="Total 4 2 7 3" xfId="58022" xr:uid="{00000000-0005-0000-0000-0000CCE30000}"/>
    <cellStyle name="Total 4 2 7 3 2" xfId="58023" xr:uid="{00000000-0005-0000-0000-0000CDE30000}"/>
    <cellStyle name="Total 4 2 7 3 3" xfId="58024" xr:uid="{00000000-0005-0000-0000-0000CEE30000}"/>
    <cellStyle name="Total 4 2 7 4" xfId="58025" xr:uid="{00000000-0005-0000-0000-0000CFE30000}"/>
    <cellStyle name="Total 4 2 7 4 2" xfId="58026" xr:uid="{00000000-0005-0000-0000-0000D0E30000}"/>
    <cellStyle name="Total 4 2 7 4 3" xfId="58027" xr:uid="{00000000-0005-0000-0000-0000D1E30000}"/>
    <cellStyle name="Total 4 2 7 5" xfId="58028" xr:uid="{00000000-0005-0000-0000-0000D2E30000}"/>
    <cellStyle name="Total 4 2 7 5 2" xfId="58029" xr:uid="{00000000-0005-0000-0000-0000D3E30000}"/>
    <cellStyle name="Total 4 2 7 5 3" xfId="58030" xr:uid="{00000000-0005-0000-0000-0000D4E30000}"/>
    <cellStyle name="Total 4 2 7 6" xfId="58031" xr:uid="{00000000-0005-0000-0000-0000D5E30000}"/>
    <cellStyle name="Total 4 2 7 6 2" xfId="58032" xr:uid="{00000000-0005-0000-0000-0000D6E30000}"/>
    <cellStyle name="Total 4 2 7 6 3" xfId="58033" xr:uid="{00000000-0005-0000-0000-0000D7E30000}"/>
    <cellStyle name="Total 4 2 7 7" xfId="58034" xr:uid="{00000000-0005-0000-0000-0000D8E30000}"/>
    <cellStyle name="Total 4 2 7 7 2" xfId="58035" xr:uid="{00000000-0005-0000-0000-0000D9E30000}"/>
    <cellStyle name="Total 4 2 7 7 3" xfId="58036" xr:uid="{00000000-0005-0000-0000-0000DAE30000}"/>
    <cellStyle name="Total 4 2 7 8" xfId="58037" xr:uid="{00000000-0005-0000-0000-0000DBE30000}"/>
    <cellStyle name="Total 4 2 7 8 2" xfId="58038" xr:uid="{00000000-0005-0000-0000-0000DCE30000}"/>
    <cellStyle name="Total 4 2 7 8 3" xfId="58039" xr:uid="{00000000-0005-0000-0000-0000DDE30000}"/>
    <cellStyle name="Total 4 2 7 9" xfId="58040" xr:uid="{00000000-0005-0000-0000-0000DEE30000}"/>
    <cellStyle name="Total 4 2 7 9 2" xfId="58041" xr:uid="{00000000-0005-0000-0000-0000DFE30000}"/>
    <cellStyle name="Total 4 2 7 9 3" xfId="58042" xr:uid="{00000000-0005-0000-0000-0000E0E30000}"/>
    <cellStyle name="Total 4 2 8" xfId="58043" xr:uid="{00000000-0005-0000-0000-0000E1E30000}"/>
    <cellStyle name="Total 4 2 8 10" xfId="58044" xr:uid="{00000000-0005-0000-0000-0000E2E30000}"/>
    <cellStyle name="Total 4 2 8 11" xfId="58045" xr:uid="{00000000-0005-0000-0000-0000E3E30000}"/>
    <cellStyle name="Total 4 2 8 12" xfId="58046" xr:uid="{00000000-0005-0000-0000-0000E4E30000}"/>
    <cellStyle name="Total 4 2 8 2" xfId="58047" xr:uid="{00000000-0005-0000-0000-0000E5E30000}"/>
    <cellStyle name="Total 4 2 8 2 2" xfId="58048" xr:uid="{00000000-0005-0000-0000-0000E6E30000}"/>
    <cellStyle name="Total 4 2 8 2 3" xfId="58049" xr:uid="{00000000-0005-0000-0000-0000E7E30000}"/>
    <cellStyle name="Total 4 2 8 3" xfId="58050" xr:uid="{00000000-0005-0000-0000-0000E8E30000}"/>
    <cellStyle name="Total 4 2 8 3 2" xfId="58051" xr:uid="{00000000-0005-0000-0000-0000E9E30000}"/>
    <cellStyle name="Total 4 2 8 3 3" xfId="58052" xr:uid="{00000000-0005-0000-0000-0000EAE30000}"/>
    <cellStyle name="Total 4 2 8 4" xfId="58053" xr:uid="{00000000-0005-0000-0000-0000EBE30000}"/>
    <cellStyle name="Total 4 2 8 4 2" xfId="58054" xr:uid="{00000000-0005-0000-0000-0000ECE30000}"/>
    <cellStyle name="Total 4 2 8 4 3" xfId="58055" xr:uid="{00000000-0005-0000-0000-0000EDE30000}"/>
    <cellStyle name="Total 4 2 8 5" xfId="58056" xr:uid="{00000000-0005-0000-0000-0000EEE30000}"/>
    <cellStyle name="Total 4 2 8 5 2" xfId="58057" xr:uid="{00000000-0005-0000-0000-0000EFE30000}"/>
    <cellStyle name="Total 4 2 8 5 3" xfId="58058" xr:uid="{00000000-0005-0000-0000-0000F0E30000}"/>
    <cellStyle name="Total 4 2 8 6" xfId="58059" xr:uid="{00000000-0005-0000-0000-0000F1E30000}"/>
    <cellStyle name="Total 4 2 8 6 2" xfId="58060" xr:uid="{00000000-0005-0000-0000-0000F2E30000}"/>
    <cellStyle name="Total 4 2 8 6 3" xfId="58061" xr:uid="{00000000-0005-0000-0000-0000F3E30000}"/>
    <cellStyle name="Total 4 2 8 7" xfId="58062" xr:uid="{00000000-0005-0000-0000-0000F4E30000}"/>
    <cellStyle name="Total 4 2 8 7 2" xfId="58063" xr:uid="{00000000-0005-0000-0000-0000F5E30000}"/>
    <cellStyle name="Total 4 2 8 7 3" xfId="58064" xr:uid="{00000000-0005-0000-0000-0000F6E30000}"/>
    <cellStyle name="Total 4 2 8 8" xfId="58065" xr:uid="{00000000-0005-0000-0000-0000F7E30000}"/>
    <cellStyle name="Total 4 2 8 8 2" xfId="58066" xr:uid="{00000000-0005-0000-0000-0000F8E30000}"/>
    <cellStyle name="Total 4 2 8 8 3" xfId="58067" xr:uid="{00000000-0005-0000-0000-0000F9E30000}"/>
    <cellStyle name="Total 4 2 8 9" xfId="58068" xr:uid="{00000000-0005-0000-0000-0000FAE30000}"/>
    <cellStyle name="Total 4 2 8 9 2" xfId="58069" xr:uid="{00000000-0005-0000-0000-0000FBE30000}"/>
    <cellStyle name="Total 4 2 8 9 3" xfId="58070" xr:uid="{00000000-0005-0000-0000-0000FCE30000}"/>
    <cellStyle name="Total 4 2 9" xfId="58071" xr:uid="{00000000-0005-0000-0000-0000FDE30000}"/>
    <cellStyle name="Total 4 2 9 10" xfId="58072" xr:uid="{00000000-0005-0000-0000-0000FEE30000}"/>
    <cellStyle name="Total 4 2 9 11" xfId="58073" xr:uid="{00000000-0005-0000-0000-0000FFE30000}"/>
    <cellStyle name="Total 4 2 9 12" xfId="58074" xr:uid="{00000000-0005-0000-0000-000000E40000}"/>
    <cellStyle name="Total 4 2 9 2" xfId="58075" xr:uid="{00000000-0005-0000-0000-000001E40000}"/>
    <cellStyle name="Total 4 2 9 2 2" xfId="58076" xr:uid="{00000000-0005-0000-0000-000002E40000}"/>
    <cellStyle name="Total 4 2 9 2 3" xfId="58077" xr:uid="{00000000-0005-0000-0000-000003E40000}"/>
    <cellStyle name="Total 4 2 9 3" xfId="58078" xr:uid="{00000000-0005-0000-0000-000004E40000}"/>
    <cellStyle name="Total 4 2 9 3 2" xfId="58079" xr:uid="{00000000-0005-0000-0000-000005E40000}"/>
    <cellStyle name="Total 4 2 9 3 3" xfId="58080" xr:uid="{00000000-0005-0000-0000-000006E40000}"/>
    <cellStyle name="Total 4 2 9 4" xfId="58081" xr:uid="{00000000-0005-0000-0000-000007E40000}"/>
    <cellStyle name="Total 4 2 9 4 2" xfId="58082" xr:uid="{00000000-0005-0000-0000-000008E40000}"/>
    <cellStyle name="Total 4 2 9 4 3" xfId="58083" xr:uid="{00000000-0005-0000-0000-000009E40000}"/>
    <cellStyle name="Total 4 2 9 5" xfId="58084" xr:uid="{00000000-0005-0000-0000-00000AE40000}"/>
    <cellStyle name="Total 4 2 9 5 2" xfId="58085" xr:uid="{00000000-0005-0000-0000-00000BE40000}"/>
    <cellStyle name="Total 4 2 9 5 3" xfId="58086" xr:uid="{00000000-0005-0000-0000-00000CE40000}"/>
    <cellStyle name="Total 4 2 9 6" xfId="58087" xr:uid="{00000000-0005-0000-0000-00000DE40000}"/>
    <cellStyle name="Total 4 2 9 6 2" xfId="58088" xr:uid="{00000000-0005-0000-0000-00000EE40000}"/>
    <cellStyle name="Total 4 2 9 6 3" xfId="58089" xr:uid="{00000000-0005-0000-0000-00000FE40000}"/>
    <cellStyle name="Total 4 2 9 7" xfId="58090" xr:uid="{00000000-0005-0000-0000-000010E40000}"/>
    <cellStyle name="Total 4 2 9 7 2" xfId="58091" xr:uid="{00000000-0005-0000-0000-000011E40000}"/>
    <cellStyle name="Total 4 2 9 7 3" xfId="58092" xr:uid="{00000000-0005-0000-0000-000012E40000}"/>
    <cellStyle name="Total 4 2 9 8" xfId="58093" xr:uid="{00000000-0005-0000-0000-000013E40000}"/>
    <cellStyle name="Total 4 2 9 8 2" xfId="58094" xr:uid="{00000000-0005-0000-0000-000014E40000}"/>
    <cellStyle name="Total 4 2 9 8 3" xfId="58095" xr:uid="{00000000-0005-0000-0000-000015E40000}"/>
    <cellStyle name="Total 4 2 9 9" xfId="58096" xr:uid="{00000000-0005-0000-0000-000016E40000}"/>
    <cellStyle name="Total 4 2 9 9 2" xfId="58097" xr:uid="{00000000-0005-0000-0000-000017E40000}"/>
    <cellStyle name="Total 4 2 9 9 3" xfId="58098" xr:uid="{00000000-0005-0000-0000-000018E40000}"/>
    <cellStyle name="Total 4 3" xfId="58099" xr:uid="{00000000-0005-0000-0000-000019E40000}"/>
    <cellStyle name="Total 4 3 10" xfId="58100" xr:uid="{00000000-0005-0000-0000-00001AE40000}"/>
    <cellStyle name="Total 4 3 11" xfId="58101" xr:uid="{00000000-0005-0000-0000-00001BE40000}"/>
    <cellStyle name="Total 4 3 12" xfId="58102" xr:uid="{00000000-0005-0000-0000-00001CE40000}"/>
    <cellStyle name="Total 4 3 2" xfId="58103" xr:uid="{00000000-0005-0000-0000-00001DE40000}"/>
    <cellStyle name="Total 4 3 2 2" xfId="58104" xr:uid="{00000000-0005-0000-0000-00001EE40000}"/>
    <cellStyle name="Total 4 3 2 3" xfId="58105" xr:uid="{00000000-0005-0000-0000-00001FE40000}"/>
    <cellStyle name="Total 4 3 3" xfId="58106" xr:uid="{00000000-0005-0000-0000-000020E40000}"/>
    <cellStyle name="Total 4 3 3 2" xfId="58107" xr:uid="{00000000-0005-0000-0000-000021E40000}"/>
    <cellStyle name="Total 4 3 3 3" xfId="58108" xr:uid="{00000000-0005-0000-0000-000022E40000}"/>
    <cellStyle name="Total 4 3 4" xfId="58109" xr:uid="{00000000-0005-0000-0000-000023E40000}"/>
    <cellStyle name="Total 4 3 4 2" xfId="58110" xr:uid="{00000000-0005-0000-0000-000024E40000}"/>
    <cellStyle name="Total 4 3 4 3" xfId="58111" xr:uid="{00000000-0005-0000-0000-000025E40000}"/>
    <cellStyle name="Total 4 3 5" xfId="58112" xr:uid="{00000000-0005-0000-0000-000026E40000}"/>
    <cellStyle name="Total 4 3 5 2" xfId="58113" xr:uid="{00000000-0005-0000-0000-000027E40000}"/>
    <cellStyle name="Total 4 3 5 3" xfId="58114" xr:uid="{00000000-0005-0000-0000-000028E40000}"/>
    <cellStyle name="Total 4 3 6" xfId="58115" xr:uid="{00000000-0005-0000-0000-000029E40000}"/>
    <cellStyle name="Total 4 3 6 2" xfId="58116" xr:uid="{00000000-0005-0000-0000-00002AE40000}"/>
    <cellStyle name="Total 4 3 6 3" xfId="58117" xr:uid="{00000000-0005-0000-0000-00002BE40000}"/>
    <cellStyle name="Total 4 3 7" xfId="58118" xr:uid="{00000000-0005-0000-0000-00002CE40000}"/>
    <cellStyle name="Total 4 3 7 2" xfId="58119" xr:uid="{00000000-0005-0000-0000-00002DE40000}"/>
    <cellStyle name="Total 4 3 7 3" xfId="58120" xr:uid="{00000000-0005-0000-0000-00002EE40000}"/>
    <cellStyle name="Total 4 3 8" xfId="58121" xr:uid="{00000000-0005-0000-0000-00002FE40000}"/>
    <cellStyle name="Total 4 3 8 2" xfId="58122" xr:uid="{00000000-0005-0000-0000-000030E40000}"/>
    <cellStyle name="Total 4 3 8 3" xfId="58123" xr:uid="{00000000-0005-0000-0000-000031E40000}"/>
    <cellStyle name="Total 4 3 9" xfId="58124" xr:uid="{00000000-0005-0000-0000-000032E40000}"/>
    <cellStyle name="Total 4 3 9 2" xfId="58125" xr:uid="{00000000-0005-0000-0000-000033E40000}"/>
    <cellStyle name="Total 4 3 9 3" xfId="58126" xr:uid="{00000000-0005-0000-0000-000034E40000}"/>
    <cellStyle name="Total 4 4" xfId="58127" xr:uid="{00000000-0005-0000-0000-000035E40000}"/>
    <cellStyle name="Total 4 4 10" xfId="58128" xr:uid="{00000000-0005-0000-0000-000036E40000}"/>
    <cellStyle name="Total 4 4 11" xfId="58129" xr:uid="{00000000-0005-0000-0000-000037E40000}"/>
    <cellStyle name="Total 4 4 12" xfId="58130" xr:uid="{00000000-0005-0000-0000-000038E40000}"/>
    <cellStyle name="Total 4 4 2" xfId="58131" xr:uid="{00000000-0005-0000-0000-000039E40000}"/>
    <cellStyle name="Total 4 4 2 2" xfId="58132" xr:uid="{00000000-0005-0000-0000-00003AE40000}"/>
    <cellStyle name="Total 4 4 2 3" xfId="58133" xr:uid="{00000000-0005-0000-0000-00003BE40000}"/>
    <cellStyle name="Total 4 4 3" xfId="58134" xr:uid="{00000000-0005-0000-0000-00003CE40000}"/>
    <cellStyle name="Total 4 4 3 2" xfId="58135" xr:uid="{00000000-0005-0000-0000-00003DE40000}"/>
    <cellStyle name="Total 4 4 3 3" xfId="58136" xr:uid="{00000000-0005-0000-0000-00003EE40000}"/>
    <cellStyle name="Total 4 4 4" xfId="58137" xr:uid="{00000000-0005-0000-0000-00003FE40000}"/>
    <cellStyle name="Total 4 4 4 2" xfId="58138" xr:uid="{00000000-0005-0000-0000-000040E40000}"/>
    <cellStyle name="Total 4 4 4 3" xfId="58139" xr:uid="{00000000-0005-0000-0000-000041E40000}"/>
    <cellStyle name="Total 4 4 5" xfId="58140" xr:uid="{00000000-0005-0000-0000-000042E40000}"/>
    <cellStyle name="Total 4 4 5 2" xfId="58141" xr:uid="{00000000-0005-0000-0000-000043E40000}"/>
    <cellStyle name="Total 4 4 5 3" xfId="58142" xr:uid="{00000000-0005-0000-0000-000044E40000}"/>
    <cellStyle name="Total 4 4 6" xfId="58143" xr:uid="{00000000-0005-0000-0000-000045E40000}"/>
    <cellStyle name="Total 4 4 6 2" xfId="58144" xr:uid="{00000000-0005-0000-0000-000046E40000}"/>
    <cellStyle name="Total 4 4 6 3" xfId="58145" xr:uid="{00000000-0005-0000-0000-000047E40000}"/>
    <cellStyle name="Total 4 4 7" xfId="58146" xr:uid="{00000000-0005-0000-0000-000048E40000}"/>
    <cellStyle name="Total 4 4 7 2" xfId="58147" xr:uid="{00000000-0005-0000-0000-000049E40000}"/>
    <cellStyle name="Total 4 4 7 3" xfId="58148" xr:uid="{00000000-0005-0000-0000-00004AE40000}"/>
    <cellStyle name="Total 4 4 8" xfId="58149" xr:uid="{00000000-0005-0000-0000-00004BE40000}"/>
    <cellStyle name="Total 4 4 8 2" xfId="58150" xr:uid="{00000000-0005-0000-0000-00004CE40000}"/>
    <cellStyle name="Total 4 4 8 3" xfId="58151" xr:uid="{00000000-0005-0000-0000-00004DE40000}"/>
    <cellStyle name="Total 4 4 9" xfId="58152" xr:uid="{00000000-0005-0000-0000-00004EE40000}"/>
    <cellStyle name="Total 4 4 9 2" xfId="58153" xr:uid="{00000000-0005-0000-0000-00004FE40000}"/>
    <cellStyle name="Total 4 4 9 3" xfId="58154" xr:uid="{00000000-0005-0000-0000-000050E40000}"/>
    <cellStyle name="Total 4 5" xfId="58155" xr:uid="{00000000-0005-0000-0000-000051E40000}"/>
    <cellStyle name="Total 4 5 10" xfId="58156" xr:uid="{00000000-0005-0000-0000-000052E40000}"/>
    <cellStyle name="Total 4 5 11" xfId="58157" xr:uid="{00000000-0005-0000-0000-000053E40000}"/>
    <cellStyle name="Total 4 5 12" xfId="58158" xr:uid="{00000000-0005-0000-0000-000054E40000}"/>
    <cellStyle name="Total 4 5 2" xfId="58159" xr:uid="{00000000-0005-0000-0000-000055E40000}"/>
    <cellStyle name="Total 4 5 2 2" xfId="58160" xr:uid="{00000000-0005-0000-0000-000056E40000}"/>
    <cellStyle name="Total 4 5 2 3" xfId="58161" xr:uid="{00000000-0005-0000-0000-000057E40000}"/>
    <cellStyle name="Total 4 5 3" xfId="58162" xr:uid="{00000000-0005-0000-0000-000058E40000}"/>
    <cellStyle name="Total 4 5 3 2" xfId="58163" xr:uid="{00000000-0005-0000-0000-000059E40000}"/>
    <cellStyle name="Total 4 5 3 3" xfId="58164" xr:uid="{00000000-0005-0000-0000-00005AE40000}"/>
    <cellStyle name="Total 4 5 4" xfId="58165" xr:uid="{00000000-0005-0000-0000-00005BE40000}"/>
    <cellStyle name="Total 4 5 4 2" xfId="58166" xr:uid="{00000000-0005-0000-0000-00005CE40000}"/>
    <cellStyle name="Total 4 5 4 3" xfId="58167" xr:uid="{00000000-0005-0000-0000-00005DE40000}"/>
    <cellStyle name="Total 4 5 5" xfId="58168" xr:uid="{00000000-0005-0000-0000-00005EE40000}"/>
    <cellStyle name="Total 4 5 5 2" xfId="58169" xr:uid="{00000000-0005-0000-0000-00005FE40000}"/>
    <cellStyle name="Total 4 5 5 3" xfId="58170" xr:uid="{00000000-0005-0000-0000-000060E40000}"/>
    <cellStyle name="Total 4 5 6" xfId="58171" xr:uid="{00000000-0005-0000-0000-000061E40000}"/>
    <cellStyle name="Total 4 5 6 2" xfId="58172" xr:uid="{00000000-0005-0000-0000-000062E40000}"/>
    <cellStyle name="Total 4 5 6 3" xfId="58173" xr:uid="{00000000-0005-0000-0000-000063E40000}"/>
    <cellStyle name="Total 4 5 7" xfId="58174" xr:uid="{00000000-0005-0000-0000-000064E40000}"/>
    <cellStyle name="Total 4 5 7 2" xfId="58175" xr:uid="{00000000-0005-0000-0000-000065E40000}"/>
    <cellStyle name="Total 4 5 7 3" xfId="58176" xr:uid="{00000000-0005-0000-0000-000066E40000}"/>
    <cellStyle name="Total 4 5 8" xfId="58177" xr:uid="{00000000-0005-0000-0000-000067E40000}"/>
    <cellStyle name="Total 4 5 8 2" xfId="58178" xr:uid="{00000000-0005-0000-0000-000068E40000}"/>
    <cellStyle name="Total 4 5 8 3" xfId="58179" xr:uid="{00000000-0005-0000-0000-000069E40000}"/>
    <cellStyle name="Total 4 5 9" xfId="58180" xr:uid="{00000000-0005-0000-0000-00006AE40000}"/>
    <cellStyle name="Total 4 5 9 2" xfId="58181" xr:uid="{00000000-0005-0000-0000-00006BE40000}"/>
    <cellStyle name="Total 4 5 9 3" xfId="58182" xr:uid="{00000000-0005-0000-0000-00006CE40000}"/>
    <cellStyle name="Total 4 6" xfId="58183" xr:uid="{00000000-0005-0000-0000-00006DE40000}"/>
    <cellStyle name="Total 4 6 2" xfId="58184" xr:uid="{00000000-0005-0000-0000-00006EE40000}"/>
    <cellStyle name="Total 4 6 3" xfId="58185" xr:uid="{00000000-0005-0000-0000-00006FE40000}"/>
    <cellStyle name="Total 4 7" xfId="58186" xr:uid="{00000000-0005-0000-0000-000070E40000}"/>
    <cellStyle name="Total 4 7 2" xfId="58187" xr:uid="{00000000-0005-0000-0000-000071E40000}"/>
    <cellStyle name="Total 4 7 3" xfId="58188" xr:uid="{00000000-0005-0000-0000-000072E40000}"/>
    <cellStyle name="Total 4 8" xfId="58340" xr:uid="{00000000-0005-0000-0000-000073E40000}"/>
    <cellStyle name="Warning Text" xfId="14" builtinId="11" customBuiltin="1"/>
    <cellStyle name="Warning Text 2" xfId="454" xr:uid="{00000000-0005-0000-0000-000075E40000}"/>
    <cellStyle name="Warning Text 2 2" xfId="58189" xr:uid="{00000000-0005-0000-0000-000076E40000}"/>
    <cellStyle name="Warning Text 3" xfId="58190" xr:uid="{00000000-0005-0000-0000-000077E40000}"/>
    <cellStyle name="Warning Text 4" xfId="58191" xr:uid="{00000000-0005-0000-0000-000078E40000}"/>
    <cellStyle name="عادي_aaa حمل التكيف واختيار الوحدات" xfId="58192" xr:uid="{00000000-0005-0000-0000-000079E4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21</xdr:col>
      <xdr:colOff>257175</xdr:colOff>
      <xdr:row>1</xdr:row>
      <xdr:rowOff>85725</xdr:rowOff>
    </xdr:from>
    <xdr:to>
      <xdr:col>31</xdr:col>
      <xdr:colOff>123825</xdr:colOff>
      <xdr:row>28</xdr:row>
      <xdr:rowOff>180975</xdr:rowOff>
    </xdr:to>
    <xdr:pic>
      <xdr:nvPicPr>
        <xdr:cNvPr id="3" name="Picture 2">
          <a:extLst>
            <a:ext uri="{FF2B5EF4-FFF2-40B4-BE49-F238E27FC236}">
              <a16:creationId xmlns:a16="http://schemas.microsoft.com/office/drawing/2014/main" id="{32A94241-EF2D-3B78-7A6E-479215DDB44B}"/>
            </a:ext>
          </a:extLst>
        </xdr:cNvPr>
        <xdr:cNvPicPr>
          <a:picLocks noChangeAspect="1"/>
        </xdr:cNvPicPr>
      </xdr:nvPicPr>
      <xdr:blipFill>
        <a:blip xmlns:r="http://schemas.openxmlformats.org/officeDocument/2006/relationships" r:embed="rId1"/>
        <a:stretch>
          <a:fillRect/>
        </a:stretch>
      </xdr:blipFill>
      <xdr:spPr>
        <a:xfrm>
          <a:off x="17649825" y="323850"/>
          <a:ext cx="5962650" cy="6543675"/>
        </a:xfrm>
        <a:prstGeom prst="rect">
          <a:avLst/>
        </a:prstGeom>
      </xdr:spPr>
    </xdr:pic>
    <xdr:clientData/>
  </xdr:twoCellAnchor>
  <xdr:twoCellAnchor editAs="oneCell">
    <xdr:from>
      <xdr:col>29</xdr:col>
      <xdr:colOff>504824</xdr:colOff>
      <xdr:row>0</xdr:row>
      <xdr:rowOff>0</xdr:rowOff>
    </xdr:from>
    <xdr:to>
      <xdr:col>39</xdr:col>
      <xdr:colOff>572263</xdr:colOff>
      <xdr:row>39</xdr:row>
      <xdr:rowOff>9525</xdr:rowOff>
    </xdr:to>
    <xdr:pic>
      <xdr:nvPicPr>
        <xdr:cNvPr id="4" name="Picture 3">
          <a:extLst>
            <a:ext uri="{FF2B5EF4-FFF2-40B4-BE49-F238E27FC236}">
              <a16:creationId xmlns:a16="http://schemas.microsoft.com/office/drawing/2014/main" id="{3C193C0A-B9B2-ED4B-A02F-BD4054ACAD6E}"/>
            </a:ext>
          </a:extLst>
        </xdr:cNvPr>
        <xdr:cNvPicPr>
          <a:picLocks noChangeAspect="1"/>
        </xdr:cNvPicPr>
      </xdr:nvPicPr>
      <xdr:blipFill>
        <a:blip xmlns:r="http://schemas.openxmlformats.org/officeDocument/2006/relationships" r:embed="rId2"/>
        <a:stretch>
          <a:fillRect/>
        </a:stretch>
      </xdr:blipFill>
      <xdr:spPr>
        <a:xfrm>
          <a:off x="22345649" y="0"/>
          <a:ext cx="6163439" cy="9315450"/>
        </a:xfrm>
        <a:prstGeom prst="rect">
          <a:avLst/>
        </a:prstGeom>
      </xdr:spPr>
    </xdr:pic>
    <xdr:clientData/>
  </xdr:twoCellAnchor>
  <xdr:twoCellAnchor editAs="oneCell">
    <xdr:from>
      <xdr:col>12</xdr:col>
      <xdr:colOff>66675</xdr:colOff>
      <xdr:row>2</xdr:row>
      <xdr:rowOff>57150</xdr:rowOff>
    </xdr:from>
    <xdr:to>
      <xdr:col>20</xdr:col>
      <xdr:colOff>419923</xdr:colOff>
      <xdr:row>30</xdr:row>
      <xdr:rowOff>86662</xdr:rowOff>
    </xdr:to>
    <xdr:pic>
      <xdr:nvPicPr>
        <xdr:cNvPr id="2" name="Picture 1">
          <a:extLst>
            <a:ext uri="{FF2B5EF4-FFF2-40B4-BE49-F238E27FC236}">
              <a16:creationId xmlns:a16="http://schemas.microsoft.com/office/drawing/2014/main" id="{94D38167-BEC1-3D1D-42E8-7A7038A0F0C9}"/>
            </a:ext>
          </a:extLst>
        </xdr:cNvPr>
        <xdr:cNvPicPr>
          <a:picLocks noChangeAspect="1"/>
        </xdr:cNvPicPr>
      </xdr:nvPicPr>
      <xdr:blipFill>
        <a:blip xmlns:r="http://schemas.openxmlformats.org/officeDocument/2006/relationships" r:embed="rId3"/>
        <a:stretch>
          <a:fillRect/>
        </a:stretch>
      </xdr:blipFill>
      <xdr:spPr>
        <a:xfrm>
          <a:off x="11306175" y="533400"/>
          <a:ext cx="5896798" cy="6716062"/>
        </a:xfrm>
        <a:prstGeom prst="rect">
          <a:avLst/>
        </a:prstGeom>
      </xdr:spPr>
    </xdr:pic>
    <xdr:clientData/>
  </xdr:twoCellAnchor>
  <xdr:twoCellAnchor editAs="oneCell">
    <xdr:from>
      <xdr:col>3</xdr:col>
      <xdr:colOff>228600</xdr:colOff>
      <xdr:row>0</xdr:row>
      <xdr:rowOff>0</xdr:rowOff>
    </xdr:from>
    <xdr:to>
      <xdr:col>13</xdr:col>
      <xdr:colOff>86556</xdr:colOff>
      <xdr:row>32</xdr:row>
      <xdr:rowOff>10593</xdr:rowOff>
    </xdr:to>
    <xdr:pic>
      <xdr:nvPicPr>
        <xdr:cNvPr id="5" name="Picture 4">
          <a:extLst>
            <a:ext uri="{FF2B5EF4-FFF2-40B4-BE49-F238E27FC236}">
              <a16:creationId xmlns:a16="http://schemas.microsoft.com/office/drawing/2014/main" id="{C26E847F-83E0-0A3C-B956-C6A80BBDC8B7}"/>
            </a:ext>
          </a:extLst>
        </xdr:cNvPr>
        <xdr:cNvPicPr>
          <a:picLocks noChangeAspect="1"/>
        </xdr:cNvPicPr>
      </xdr:nvPicPr>
      <xdr:blipFill>
        <a:blip xmlns:r="http://schemas.openxmlformats.org/officeDocument/2006/relationships" r:embed="rId4"/>
        <a:stretch>
          <a:fillRect/>
        </a:stretch>
      </xdr:blipFill>
      <xdr:spPr>
        <a:xfrm>
          <a:off x="5981700" y="0"/>
          <a:ext cx="5953956" cy="76496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V66"/>
  <sheetViews>
    <sheetView showGridLines="0" view="pageBreakPreview" zoomScaleNormal="100" zoomScaleSheetLayoutView="100" workbookViewId="0">
      <pane ySplit="4" topLeftCell="A43" activePane="bottomLeft" state="frozen"/>
      <selection activeCell="A5" sqref="A5:XFD5"/>
      <selection pane="bottomLeft" activeCell="K17" sqref="K17"/>
    </sheetView>
  </sheetViews>
  <sheetFormatPr defaultRowHeight="18.75"/>
  <cols>
    <col min="1" max="1" width="8.5703125" style="31" customWidth="1"/>
    <col min="2" max="2" width="15.5703125" style="31" customWidth="1"/>
    <col min="3" max="3" width="71.42578125" style="32" customWidth="1"/>
    <col min="4" max="4" width="9.42578125" style="33" bestFit="1" customWidth="1"/>
    <col min="5" max="5" width="7.28515625" style="34" customWidth="1"/>
    <col min="6" max="6" width="13.42578125" style="73" customWidth="1"/>
    <col min="7" max="7" width="9.140625" style="73"/>
    <col min="8" max="8" width="11.5703125" style="73" customWidth="1"/>
    <col min="9" max="10" width="12.42578125" style="35" bestFit="1" customWidth="1"/>
    <col min="11" max="229" width="9.140625" style="35"/>
    <col min="230" max="230" width="8.5703125" style="35" bestFit="1" customWidth="1"/>
    <col min="231" max="231" width="12.42578125" style="35" bestFit="1" customWidth="1"/>
    <col min="232" max="232" width="48.140625" style="35" customWidth="1"/>
    <col min="233" max="244" width="9.5703125" style="35" customWidth="1"/>
    <col min="245" max="248" width="14.5703125" style="35" customWidth="1"/>
    <col min="249" max="249" width="16.42578125" style="35" customWidth="1"/>
    <col min="250" max="250" width="11.5703125" style="35" bestFit="1" customWidth="1"/>
    <col min="251" max="251" width="34.140625" style="35" bestFit="1" customWidth="1"/>
    <col min="252" max="252" width="20.140625" style="35" customWidth="1"/>
    <col min="253" max="485" width="9.140625" style="35"/>
    <col min="486" max="486" width="8.5703125" style="35" bestFit="1" customWidth="1"/>
    <col min="487" max="487" width="12.42578125" style="35" bestFit="1" customWidth="1"/>
    <col min="488" max="488" width="48.140625" style="35" customWidth="1"/>
    <col min="489" max="500" width="9.5703125" style="35" customWidth="1"/>
    <col min="501" max="504" width="14.5703125" style="35" customWidth="1"/>
    <col min="505" max="505" width="16.42578125" style="35" customWidth="1"/>
    <col min="506" max="506" width="11.5703125" style="35" bestFit="1" customWidth="1"/>
    <col min="507" max="507" width="34.140625" style="35" bestFit="1" customWidth="1"/>
    <col min="508" max="508" width="20.140625" style="35" customWidth="1"/>
    <col min="509" max="741" width="9.140625" style="35"/>
    <col min="742" max="742" width="8.5703125" style="35" bestFit="1" customWidth="1"/>
    <col min="743" max="743" width="12.42578125" style="35" bestFit="1" customWidth="1"/>
    <col min="744" max="744" width="48.140625" style="35" customWidth="1"/>
    <col min="745" max="756" width="9.5703125" style="35" customWidth="1"/>
    <col min="757" max="760" width="14.5703125" style="35" customWidth="1"/>
    <col min="761" max="761" width="16.42578125" style="35" customWidth="1"/>
    <col min="762" max="762" width="11.5703125" style="35" bestFit="1" customWidth="1"/>
    <col min="763" max="763" width="34.140625" style="35" bestFit="1" customWidth="1"/>
    <col min="764" max="764" width="20.140625" style="35" customWidth="1"/>
    <col min="765" max="997" width="9.140625" style="35"/>
    <col min="998" max="998" width="8.5703125" style="35" bestFit="1" customWidth="1"/>
    <col min="999" max="999" width="12.42578125" style="35" bestFit="1" customWidth="1"/>
    <col min="1000" max="1000" width="48.140625" style="35" customWidth="1"/>
    <col min="1001" max="1012" width="9.5703125" style="35" customWidth="1"/>
    <col min="1013" max="1016" width="14.5703125" style="35" customWidth="1"/>
    <col min="1017" max="1017" width="16.42578125" style="35" customWidth="1"/>
    <col min="1018" max="1018" width="11.5703125" style="35" bestFit="1" customWidth="1"/>
    <col min="1019" max="1019" width="34.140625" style="35" bestFit="1" customWidth="1"/>
    <col min="1020" max="1020" width="20.140625" style="35" customWidth="1"/>
    <col min="1021" max="1253" width="9.140625" style="35"/>
    <col min="1254" max="1254" width="8.5703125" style="35" bestFit="1" customWidth="1"/>
    <col min="1255" max="1255" width="12.42578125" style="35" bestFit="1" customWidth="1"/>
    <col min="1256" max="1256" width="48.140625" style="35" customWidth="1"/>
    <col min="1257" max="1268" width="9.5703125" style="35" customWidth="1"/>
    <col min="1269" max="1272" width="14.5703125" style="35" customWidth="1"/>
    <col min="1273" max="1273" width="16.42578125" style="35" customWidth="1"/>
    <col min="1274" max="1274" width="11.5703125" style="35" bestFit="1" customWidth="1"/>
    <col min="1275" max="1275" width="34.140625" style="35" bestFit="1" customWidth="1"/>
    <col min="1276" max="1276" width="20.140625" style="35" customWidth="1"/>
    <col min="1277" max="1509" width="9.140625" style="35"/>
    <col min="1510" max="1510" width="8.5703125" style="35" bestFit="1" customWidth="1"/>
    <col min="1511" max="1511" width="12.42578125" style="35" bestFit="1" customWidth="1"/>
    <col min="1512" max="1512" width="48.140625" style="35" customWidth="1"/>
    <col min="1513" max="1524" width="9.5703125" style="35" customWidth="1"/>
    <col min="1525" max="1528" width="14.5703125" style="35" customWidth="1"/>
    <col min="1529" max="1529" width="16.42578125" style="35" customWidth="1"/>
    <col min="1530" max="1530" width="11.5703125" style="35" bestFit="1" customWidth="1"/>
    <col min="1531" max="1531" width="34.140625" style="35" bestFit="1" customWidth="1"/>
    <col min="1532" max="1532" width="20.140625" style="35" customWidth="1"/>
    <col min="1533" max="1765" width="9.140625" style="35"/>
    <col min="1766" max="1766" width="8.5703125" style="35" bestFit="1" customWidth="1"/>
    <col min="1767" max="1767" width="12.42578125" style="35" bestFit="1" customWidth="1"/>
    <col min="1768" max="1768" width="48.140625" style="35" customWidth="1"/>
    <col min="1769" max="1780" width="9.5703125" style="35" customWidth="1"/>
    <col min="1781" max="1784" width="14.5703125" style="35" customWidth="1"/>
    <col min="1785" max="1785" width="16.42578125" style="35" customWidth="1"/>
    <col min="1786" max="1786" width="11.5703125" style="35" bestFit="1" customWidth="1"/>
    <col min="1787" max="1787" width="34.140625" style="35" bestFit="1" customWidth="1"/>
    <col min="1788" max="1788" width="20.140625" style="35" customWidth="1"/>
    <col min="1789" max="2021" width="9.140625" style="35"/>
    <col min="2022" max="2022" width="8.5703125" style="35" bestFit="1" customWidth="1"/>
    <col min="2023" max="2023" width="12.42578125" style="35" bestFit="1" customWidth="1"/>
    <col min="2024" max="2024" width="48.140625" style="35" customWidth="1"/>
    <col min="2025" max="2036" width="9.5703125" style="35" customWidth="1"/>
    <col min="2037" max="2040" width="14.5703125" style="35" customWidth="1"/>
    <col min="2041" max="2041" width="16.42578125" style="35" customWidth="1"/>
    <col min="2042" max="2042" width="11.5703125" style="35" bestFit="1" customWidth="1"/>
    <col min="2043" max="2043" width="34.140625" style="35" bestFit="1" customWidth="1"/>
    <col min="2044" max="2044" width="20.140625" style="35" customWidth="1"/>
    <col min="2045" max="2277" width="9.140625" style="35"/>
    <col min="2278" max="2278" width="8.5703125" style="35" bestFit="1" customWidth="1"/>
    <col min="2279" max="2279" width="12.42578125" style="35" bestFit="1" customWidth="1"/>
    <col min="2280" max="2280" width="48.140625" style="35" customWidth="1"/>
    <col min="2281" max="2292" width="9.5703125" style="35" customWidth="1"/>
    <col min="2293" max="2296" width="14.5703125" style="35" customWidth="1"/>
    <col min="2297" max="2297" width="16.42578125" style="35" customWidth="1"/>
    <col min="2298" max="2298" width="11.5703125" style="35" bestFit="1" customWidth="1"/>
    <col min="2299" max="2299" width="34.140625" style="35" bestFit="1" customWidth="1"/>
    <col min="2300" max="2300" width="20.140625" style="35" customWidth="1"/>
    <col min="2301" max="2533" width="9.140625" style="35"/>
    <col min="2534" max="2534" width="8.5703125" style="35" bestFit="1" customWidth="1"/>
    <col min="2535" max="2535" width="12.42578125" style="35" bestFit="1" customWidth="1"/>
    <col min="2536" max="2536" width="48.140625" style="35" customWidth="1"/>
    <col min="2537" max="2548" width="9.5703125" style="35" customWidth="1"/>
    <col min="2549" max="2552" width="14.5703125" style="35" customWidth="1"/>
    <col min="2553" max="2553" width="16.42578125" style="35" customWidth="1"/>
    <col min="2554" max="2554" width="11.5703125" style="35" bestFit="1" customWidth="1"/>
    <col min="2555" max="2555" width="34.140625" style="35" bestFit="1" customWidth="1"/>
    <col min="2556" max="2556" width="20.140625" style="35" customWidth="1"/>
    <col min="2557" max="2789" width="9.140625" style="35"/>
    <col min="2790" max="2790" width="8.5703125" style="35" bestFit="1" customWidth="1"/>
    <col min="2791" max="2791" width="12.42578125" style="35" bestFit="1" customWidth="1"/>
    <col min="2792" max="2792" width="48.140625" style="35" customWidth="1"/>
    <col min="2793" max="2804" width="9.5703125" style="35" customWidth="1"/>
    <col min="2805" max="2808" width="14.5703125" style="35" customWidth="1"/>
    <col min="2809" max="2809" width="16.42578125" style="35" customWidth="1"/>
    <col min="2810" max="2810" width="11.5703125" style="35" bestFit="1" customWidth="1"/>
    <col min="2811" max="2811" width="34.140625" style="35" bestFit="1" customWidth="1"/>
    <col min="2812" max="2812" width="20.140625" style="35" customWidth="1"/>
    <col min="2813" max="3045" width="9.140625" style="35"/>
    <col min="3046" max="3046" width="8.5703125" style="35" bestFit="1" customWidth="1"/>
    <col min="3047" max="3047" width="12.42578125" style="35" bestFit="1" customWidth="1"/>
    <col min="3048" max="3048" width="48.140625" style="35" customWidth="1"/>
    <col min="3049" max="3060" width="9.5703125" style="35" customWidth="1"/>
    <col min="3061" max="3064" width="14.5703125" style="35" customWidth="1"/>
    <col min="3065" max="3065" width="16.42578125" style="35" customWidth="1"/>
    <col min="3066" max="3066" width="11.5703125" style="35" bestFit="1" customWidth="1"/>
    <col min="3067" max="3067" width="34.140625" style="35" bestFit="1" customWidth="1"/>
    <col min="3068" max="3068" width="20.140625" style="35" customWidth="1"/>
    <col min="3069" max="3301" width="9.140625" style="35"/>
    <col min="3302" max="3302" width="8.5703125" style="35" bestFit="1" customWidth="1"/>
    <col min="3303" max="3303" width="12.42578125" style="35" bestFit="1" customWidth="1"/>
    <col min="3304" max="3304" width="48.140625" style="35" customWidth="1"/>
    <col min="3305" max="3316" width="9.5703125" style="35" customWidth="1"/>
    <col min="3317" max="3320" width="14.5703125" style="35" customWidth="1"/>
    <col min="3321" max="3321" width="16.42578125" style="35" customWidth="1"/>
    <col min="3322" max="3322" width="11.5703125" style="35" bestFit="1" customWidth="1"/>
    <col min="3323" max="3323" width="34.140625" style="35" bestFit="1" customWidth="1"/>
    <col min="3324" max="3324" width="20.140625" style="35" customWidth="1"/>
    <col min="3325" max="3557" width="9.140625" style="35"/>
    <col min="3558" max="3558" width="8.5703125" style="35" bestFit="1" customWidth="1"/>
    <col min="3559" max="3559" width="12.42578125" style="35" bestFit="1" customWidth="1"/>
    <col min="3560" max="3560" width="48.140625" style="35" customWidth="1"/>
    <col min="3561" max="3572" width="9.5703125" style="35" customWidth="1"/>
    <col min="3573" max="3576" width="14.5703125" style="35" customWidth="1"/>
    <col min="3577" max="3577" width="16.42578125" style="35" customWidth="1"/>
    <col min="3578" max="3578" width="11.5703125" style="35" bestFit="1" customWidth="1"/>
    <col min="3579" max="3579" width="34.140625" style="35" bestFit="1" customWidth="1"/>
    <col min="3580" max="3580" width="20.140625" style="35" customWidth="1"/>
    <col min="3581" max="3813" width="9.140625" style="35"/>
    <col min="3814" max="3814" width="8.5703125" style="35" bestFit="1" customWidth="1"/>
    <col min="3815" max="3815" width="12.42578125" style="35" bestFit="1" customWidth="1"/>
    <col min="3816" max="3816" width="48.140625" style="35" customWidth="1"/>
    <col min="3817" max="3828" width="9.5703125" style="35" customWidth="1"/>
    <col min="3829" max="3832" width="14.5703125" style="35" customWidth="1"/>
    <col min="3833" max="3833" width="16.42578125" style="35" customWidth="1"/>
    <col min="3834" max="3834" width="11.5703125" style="35" bestFit="1" customWidth="1"/>
    <col min="3835" max="3835" width="34.140625" style="35" bestFit="1" customWidth="1"/>
    <col min="3836" max="3836" width="20.140625" style="35" customWidth="1"/>
    <col min="3837" max="4069" width="9.140625" style="35"/>
    <col min="4070" max="4070" width="8.5703125" style="35" bestFit="1" customWidth="1"/>
    <col min="4071" max="4071" width="12.42578125" style="35" bestFit="1" customWidth="1"/>
    <col min="4072" max="4072" width="48.140625" style="35" customWidth="1"/>
    <col min="4073" max="4084" width="9.5703125" style="35" customWidth="1"/>
    <col min="4085" max="4088" width="14.5703125" style="35" customWidth="1"/>
    <col min="4089" max="4089" width="16.42578125" style="35" customWidth="1"/>
    <col min="4090" max="4090" width="11.5703125" style="35" bestFit="1" customWidth="1"/>
    <col min="4091" max="4091" width="34.140625" style="35" bestFit="1" customWidth="1"/>
    <col min="4092" max="4092" width="20.140625" style="35" customWidth="1"/>
    <col min="4093" max="4325" width="9.140625" style="35"/>
    <col min="4326" max="4326" width="8.5703125" style="35" bestFit="1" customWidth="1"/>
    <col min="4327" max="4327" width="12.42578125" style="35" bestFit="1" customWidth="1"/>
    <col min="4328" max="4328" width="48.140625" style="35" customWidth="1"/>
    <col min="4329" max="4340" width="9.5703125" style="35" customWidth="1"/>
    <col min="4341" max="4344" width="14.5703125" style="35" customWidth="1"/>
    <col min="4345" max="4345" width="16.42578125" style="35" customWidth="1"/>
    <col min="4346" max="4346" width="11.5703125" style="35" bestFit="1" customWidth="1"/>
    <col min="4347" max="4347" width="34.140625" style="35" bestFit="1" customWidth="1"/>
    <col min="4348" max="4348" width="20.140625" style="35" customWidth="1"/>
    <col min="4349" max="4581" width="9.140625" style="35"/>
    <col min="4582" max="4582" width="8.5703125" style="35" bestFit="1" customWidth="1"/>
    <col min="4583" max="4583" width="12.42578125" style="35" bestFit="1" customWidth="1"/>
    <col min="4584" max="4584" width="48.140625" style="35" customWidth="1"/>
    <col min="4585" max="4596" width="9.5703125" style="35" customWidth="1"/>
    <col min="4597" max="4600" width="14.5703125" style="35" customWidth="1"/>
    <col min="4601" max="4601" width="16.42578125" style="35" customWidth="1"/>
    <col min="4602" max="4602" width="11.5703125" style="35" bestFit="1" customWidth="1"/>
    <col min="4603" max="4603" width="34.140625" style="35" bestFit="1" customWidth="1"/>
    <col min="4604" max="4604" width="20.140625" style="35" customWidth="1"/>
    <col min="4605" max="4837" width="9.140625" style="35"/>
    <col min="4838" max="4838" width="8.5703125" style="35" bestFit="1" customWidth="1"/>
    <col min="4839" max="4839" width="12.42578125" style="35" bestFit="1" customWidth="1"/>
    <col min="4840" max="4840" width="48.140625" style="35" customWidth="1"/>
    <col min="4841" max="4852" width="9.5703125" style="35" customWidth="1"/>
    <col min="4853" max="4856" width="14.5703125" style="35" customWidth="1"/>
    <col min="4857" max="4857" width="16.42578125" style="35" customWidth="1"/>
    <col min="4858" max="4858" width="11.5703125" style="35" bestFit="1" customWidth="1"/>
    <col min="4859" max="4859" width="34.140625" style="35" bestFit="1" customWidth="1"/>
    <col min="4860" max="4860" width="20.140625" style="35" customWidth="1"/>
    <col min="4861" max="5093" width="9.140625" style="35"/>
    <col min="5094" max="5094" width="8.5703125" style="35" bestFit="1" customWidth="1"/>
    <col min="5095" max="5095" width="12.42578125" style="35" bestFit="1" customWidth="1"/>
    <col min="5096" max="5096" width="48.140625" style="35" customWidth="1"/>
    <col min="5097" max="5108" width="9.5703125" style="35" customWidth="1"/>
    <col min="5109" max="5112" width="14.5703125" style="35" customWidth="1"/>
    <col min="5113" max="5113" width="16.42578125" style="35" customWidth="1"/>
    <col min="5114" max="5114" width="11.5703125" style="35" bestFit="1" customWidth="1"/>
    <col min="5115" max="5115" width="34.140625" style="35" bestFit="1" customWidth="1"/>
    <col min="5116" max="5116" width="20.140625" style="35" customWidth="1"/>
    <col min="5117" max="5349" width="9.140625" style="35"/>
    <col min="5350" max="5350" width="8.5703125" style="35" bestFit="1" customWidth="1"/>
    <col min="5351" max="5351" width="12.42578125" style="35" bestFit="1" customWidth="1"/>
    <col min="5352" max="5352" width="48.140625" style="35" customWidth="1"/>
    <col min="5353" max="5364" width="9.5703125" style="35" customWidth="1"/>
    <col min="5365" max="5368" width="14.5703125" style="35" customWidth="1"/>
    <col min="5369" max="5369" width="16.42578125" style="35" customWidth="1"/>
    <col min="5370" max="5370" width="11.5703125" style="35" bestFit="1" customWidth="1"/>
    <col min="5371" max="5371" width="34.140625" style="35" bestFit="1" customWidth="1"/>
    <col min="5372" max="5372" width="20.140625" style="35" customWidth="1"/>
    <col min="5373" max="5605" width="9.140625" style="35"/>
    <col min="5606" max="5606" width="8.5703125" style="35" bestFit="1" customWidth="1"/>
    <col min="5607" max="5607" width="12.42578125" style="35" bestFit="1" customWidth="1"/>
    <col min="5608" max="5608" width="48.140625" style="35" customWidth="1"/>
    <col min="5609" max="5620" width="9.5703125" style="35" customWidth="1"/>
    <col min="5621" max="5624" width="14.5703125" style="35" customWidth="1"/>
    <col min="5625" max="5625" width="16.42578125" style="35" customWidth="1"/>
    <col min="5626" max="5626" width="11.5703125" style="35" bestFit="1" customWidth="1"/>
    <col min="5627" max="5627" width="34.140625" style="35" bestFit="1" customWidth="1"/>
    <col min="5628" max="5628" width="20.140625" style="35" customWidth="1"/>
    <col min="5629" max="5861" width="9.140625" style="35"/>
    <col min="5862" max="5862" width="8.5703125" style="35" bestFit="1" customWidth="1"/>
    <col min="5863" max="5863" width="12.42578125" style="35" bestFit="1" customWidth="1"/>
    <col min="5864" max="5864" width="48.140625" style="35" customWidth="1"/>
    <col min="5865" max="5876" width="9.5703125" style="35" customWidth="1"/>
    <col min="5877" max="5880" width="14.5703125" style="35" customWidth="1"/>
    <col min="5881" max="5881" width="16.42578125" style="35" customWidth="1"/>
    <col min="5882" max="5882" width="11.5703125" style="35" bestFit="1" customWidth="1"/>
    <col min="5883" max="5883" width="34.140625" style="35" bestFit="1" customWidth="1"/>
    <col min="5884" max="5884" width="20.140625" style="35" customWidth="1"/>
    <col min="5885" max="6117" width="9.140625" style="35"/>
    <col min="6118" max="6118" width="8.5703125" style="35" bestFit="1" customWidth="1"/>
    <col min="6119" max="6119" width="12.42578125" style="35" bestFit="1" customWidth="1"/>
    <col min="6120" max="6120" width="48.140625" style="35" customWidth="1"/>
    <col min="6121" max="6132" width="9.5703125" style="35" customWidth="1"/>
    <col min="6133" max="6136" width="14.5703125" style="35" customWidth="1"/>
    <col min="6137" max="6137" width="16.42578125" style="35" customWidth="1"/>
    <col min="6138" max="6138" width="11.5703125" style="35" bestFit="1" customWidth="1"/>
    <col min="6139" max="6139" width="34.140625" style="35" bestFit="1" customWidth="1"/>
    <col min="6140" max="6140" width="20.140625" style="35" customWidth="1"/>
    <col min="6141" max="6373" width="9.140625" style="35"/>
    <col min="6374" max="6374" width="8.5703125" style="35" bestFit="1" customWidth="1"/>
    <col min="6375" max="6375" width="12.42578125" style="35" bestFit="1" customWidth="1"/>
    <col min="6376" max="6376" width="48.140625" style="35" customWidth="1"/>
    <col min="6377" max="6388" width="9.5703125" style="35" customWidth="1"/>
    <col min="6389" max="6392" width="14.5703125" style="35" customWidth="1"/>
    <col min="6393" max="6393" width="16.42578125" style="35" customWidth="1"/>
    <col min="6394" max="6394" width="11.5703125" style="35" bestFit="1" customWidth="1"/>
    <col min="6395" max="6395" width="34.140625" style="35" bestFit="1" customWidth="1"/>
    <col min="6396" max="6396" width="20.140625" style="35" customWidth="1"/>
    <col min="6397" max="6629" width="9.140625" style="35"/>
    <col min="6630" max="6630" width="8.5703125" style="35" bestFit="1" customWidth="1"/>
    <col min="6631" max="6631" width="12.42578125" style="35" bestFit="1" customWidth="1"/>
    <col min="6632" max="6632" width="48.140625" style="35" customWidth="1"/>
    <col min="6633" max="6644" width="9.5703125" style="35" customWidth="1"/>
    <col min="6645" max="6648" width="14.5703125" style="35" customWidth="1"/>
    <col min="6649" max="6649" width="16.42578125" style="35" customWidth="1"/>
    <col min="6650" max="6650" width="11.5703125" style="35" bestFit="1" customWidth="1"/>
    <col min="6651" max="6651" width="34.140625" style="35" bestFit="1" customWidth="1"/>
    <col min="6652" max="6652" width="20.140625" style="35" customWidth="1"/>
    <col min="6653" max="6885" width="9.140625" style="35"/>
    <col min="6886" max="6886" width="8.5703125" style="35" bestFit="1" customWidth="1"/>
    <col min="6887" max="6887" width="12.42578125" style="35" bestFit="1" customWidth="1"/>
    <col min="6888" max="6888" width="48.140625" style="35" customWidth="1"/>
    <col min="6889" max="6900" width="9.5703125" style="35" customWidth="1"/>
    <col min="6901" max="6904" width="14.5703125" style="35" customWidth="1"/>
    <col min="6905" max="6905" width="16.42578125" style="35" customWidth="1"/>
    <col min="6906" max="6906" width="11.5703125" style="35" bestFit="1" customWidth="1"/>
    <col min="6907" max="6907" width="34.140625" style="35" bestFit="1" customWidth="1"/>
    <col min="6908" max="6908" width="20.140625" style="35" customWidth="1"/>
    <col min="6909" max="7141" width="9.140625" style="35"/>
    <col min="7142" max="7142" width="8.5703125" style="35" bestFit="1" customWidth="1"/>
    <col min="7143" max="7143" width="12.42578125" style="35" bestFit="1" customWidth="1"/>
    <col min="7144" max="7144" width="48.140625" style="35" customWidth="1"/>
    <col min="7145" max="7156" width="9.5703125" style="35" customWidth="1"/>
    <col min="7157" max="7160" width="14.5703125" style="35" customWidth="1"/>
    <col min="7161" max="7161" width="16.42578125" style="35" customWidth="1"/>
    <col min="7162" max="7162" width="11.5703125" style="35" bestFit="1" customWidth="1"/>
    <col min="7163" max="7163" width="34.140625" style="35" bestFit="1" customWidth="1"/>
    <col min="7164" max="7164" width="20.140625" style="35" customWidth="1"/>
    <col min="7165" max="7397" width="9.140625" style="35"/>
    <col min="7398" max="7398" width="8.5703125" style="35" bestFit="1" customWidth="1"/>
    <col min="7399" max="7399" width="12.42578125" style="35" bestFit="1" customWidth="1"/>
    <col min="7400" max="7400" width="48.140625" style="35" customWidth="1"/>
    <col min="7401" max="7412" width="9.5703125" style="35" customWidth="1"/>
    <col min="7413" max="7416" width="14.5703125" style="35" customWidth="1"/>
    <col min="7417" max="7417" width="16.42578125" style="35" customWidth="1"/>
    <col min="7418" max="7418" width="11.5703125" style="35" bestFit="1" customWidth="1"/>
    <col min="7419" max="7419" width="34.140625" style="35" bestFit="1" customWidth="1"/>
    <col min="7420" max="7420" width="20.140625" style="35" customWidth="1"/>
    <col min="7421" max="7653" width="9.140625" style="35"/>
    <col min="7654" max="7654" width="8.5703125" style="35" bestFit="1" customWidth="1"/>
    <col min="7655" max="7655" width="12.42578125" style="35" bestFit="1" customWidth="1"/>
    <col min="7656" max="7656" width="48.140625" style="35" customWidth="1"/>
    <col min="7657" max="7668" width="9.5703125" style="35" customWidth="1"/>
    <col min="7669" max="7672" width="14.5703125" style="35" customWidth="1"/>
    <col min="7673" max="7673" width="16.42578125" style="35" customWidth="1"/>
    <col min="7674" max="7674" width="11.5703125" style="35" bestFit="1" customWidth="1"/>
    <col min="7675" max="7675" width="34.140625" style="35" bestFit="1" customWidth="1"/>
    <col min="7676" max="7676" width="20.140625" style="35" customWidth="1"/>
    <col min="7677" max="7909" width="9.140625" style="35"/>
    <col min="7910" max="7910" width="8.5703125" style="35" bestFit="1" customWidth="1"/>
    <col min="7911" max="7911" width="12.42578125" style="35" bestFit="1" customWidth="1"/>
    <col min="7912" max="7912" width="48.140625" style="35" customWidth="1"/>
    <col min="7913" max="7924" width="9.5703125" style="35" customWidth="1"/>
    <col min="7925" max="7928" width="14.5703125" style="35" customWidth="1"/>
    <col min="7929" max="7929" width="16.42578125" style="35" customWidth="1"/>
    <col min="7930" max="7930" width="11.5703125" style="35" bestFit="1" customWidth="1"/>
    <col min="7931" max="7931" width="34.140625" style="35" bestFit="1" customWidth="1"/>
    <col min="7932" max="7932" width="20.140625" style="35" customWidth="1"/>
    <col min="7933" max="8165" width="9.140625" style="35"/>
    <col min="8166" max="8166" width="8.5703125" style="35" bestFit="1" customWidth="1"/>
    <col min="8167" max="8167" width="12.42578125" style="35" bestFit="1" customWidth="1"/>
    <col min="8168" max="8168" width="48.140625" style="35" customWidth="1"/>
    <col min="8169" max="8180" width="9.5703125" style="35" customWidth="1"/>
    <col min="8181" max="8184" width="14.5703125" style="35" customWidth="1"/>
    <col min="8185" max="8185" width="16.42578125" style="35" customWidth="1"/>
    <col min="8186" max="8186" width="11.5703125" style="35" bestFit="1" customWidth="1"/>
    <col min="8187" max="8187" width="34.140625" style="35" bestFit="1" customWidth="1"/>
    <col min="8188" max="8188" width="20.140625" style="35" customWidth="1"/>
    <col min="8189" max="8421" width="9.140625" style="35"/>
    <col min="8422" max="8422" width="8.5703125" style="35" bestFit="1" customWidth="1"/>
    <col min="8423" max="8423" width="12.42578125" style="35" bestFit="1" customWidth="1"/>
    <col min="8424" max="8424" width="48.140625" style="35" customWidth="1"/>
    <col min="8425" max="8436" width="9.5703125" style="35" customWidth="1"/>
    <col min="8437" max="8440" width="14.5703125" style="35" customWidth="1"/>
    <col min="8441" max="8441" width="16.42578125" style="35" customWidth="1"/>
    <col min="8442" max="8442" width="11.5703125" style="35" bestFit="1" customWidth="1"/>
    <col min="8443" max="8443" width="34.140625" style="35" bestFit="1" customWidth="1"/>
    <col min="8444" max="8444" width="20.140625" style="35" customWidth="1"/>
    <col min="8445" max="8677" width="9.140625" style="35"/>
    <col min="8678" max="8678" width="8.5703125" style="35" bestFit="1" customWidth="1"/>
    <col min="8679" max="8679" width="12.42578125" style="35" bestFit="1" customWidth="1"/>
    <col min="8680" max="8680" width="48.140625" style="35" customWidth="1"/>
    <col min="8681" max="8692" width="9.5703125" style="35" customWidth="1"/>
    <col min="8693" max="8696" width="14.5703125" style="35" customWidth="1"/>
    <col min="8697" max="8697" width="16.42578125" style="35" customWidth="1"/>
    <col min="8698" max="8698" width="11.5703125" style="35" bestFit="1" customWidth="1"/>
    <col min="8699" max="8699" width="34.140625" style="35" bestFit="1" customWidth="1"/>
    <col min="8700" max="8700" width="20.140625" style="35" customWidth="1"/>
    <col min="8701" max="8933" width="9.140625" style="35"/>
    <col min="8934" max="8934" width="8.5703125" style="35" bestFit="1" customWidth="1"/>
    <col min="8935" max="8935" width="12.42578125" style="35" bestFit="1" customWidth="1"/>
    <col min="8936" max="8936" width="48.140625" style="35" customWidth="1"/>
    <col min="8937" max="8948" width="9.5703125" style="35" customWidth="1"/>
    <col min="8949" max="8952" width="14.5703125" style="35" customWidth="1"/>
    <col min="8953" max="8953" width="16.42578125" style="35" customWidth="1"/>
    <col min="8954" max="8954" width="11.5703125" style="35" bestFit="1" customWidth="1"/>
    <col min="8955" max="8955" width="34.140625" style="35" bestFit="1" customWidth="1"/>
    <col min="8956" max="8956" width="20.140625" style="35" customWidth="1"/>
    <col min="8957" max="9189" width="9.140625" style="35"/>
    <col min="9190" max="9190" width="8.5703125" style="35" bestFit="1" customWidth="1"/>
    <col min="9191" max="9191" width="12.42578125" style="35" bestFit="1" customWidth="1"/>
    <col min="9192" max="9192" width="48.140625" style="35" customWidth="1"/>
    <col min="9193" max="9204" width="9.5703125" style="35" customWidth="1"/>
    <col min="9205" max="9208" width="14.5703125" style="35" customWidth="1"/>
    <col min="9209" max="9209" width="16.42578125" style="35" customWidth="1"/>
    <col min="9210" max="9210" width="11.5703125" style="35" bestFit="1" customWidth="1"/>
    <col min="9211" max="9211" width="34.140625" style="35" bestFit="1" customWidth="1"/>
    <col min="9212" max="9212" width="20.140625" style="35" customWidth="1"/>
    <col min="9213" max="9445" width="9.140625" style="35"/>
    <col min="9446" max="9446" width="8.5703125" style="35" bestFit="1" customWidth="1"/>
    <col min="9447" max="9447" width="12.42578125" style="35" bestFit="1" customWidth="1"/>
    <col min="9448" max="9448" width="48.140625" style="35" customWidth="1"/>
    <col min="9449" max="9460" width="9.5703125" style="35" customWidth="1"/>
    <col min="9461" max="9464" width="14.5703125" style="35" customWidth="1"/>
    <col min="9465" max="9465" width="16.42578125" style="35" customWidth="1"/>
    <col min="9466" max="9466" width="11.5703125" style="35" bestFit="1" customWidth="1"/>
    <col min="9467" max="9467" width="34.140625" style="35" bestFit="1" customWidth="1"/>
    <col min="9468" max="9468" width="20.140625" style="35" customWidth="1"/>
    <col min="9469" max="9701" width="9.140625" style="35"/>
    <col min="9702" max="9702" width="8.5703125" style="35" bestFit="1" customWidth="1"/>
    <col min="9703" max="9703" width="12.42578125" style="35" bestFit="1" customWidth="1"/>
    <col min="9704" max="9704" width="48.140625" style="35" customWidth="1"/>
    <col min="9705" max="9716" width="9.5703125" style="35" customWidth="1"/>
    <col min="9717" max="9720" width="14.5703125" style="35" customWidth="1"/>
    <col min="9721" max="9721" width="16.42578125" style="35" customWidth="1"/>
    <col min="9722" max="9722" width="11.5703125" style="35" bestFit="1" customWidth="1"/>
    <col min="9723" max="9723" width="34.140625" style="35" bestFit="1" customWidth="1"/>
    <col min="9724" max="9724" width="20.140625" style="35" customWidth="1"/>
    <col min="9725" max="9957" width="9.140625" style="35"/>
    <col min="9958" max="9958" width="8.5703125" style="35" bestFit="1" customWidth="1"/>
    <col min="9959" max="9959" width="12.42578125" style="35" bestFit="1" customWidth="1"/>
    <col min="9960" max="9960" width="48.140625" style="35" customWidth="1"/>
    <col min="9961" max="9972" width="9.5703125" style="35" customWidth="1"/>
    <col min="9973" max="9976" width="14.5703125" style="35" customWidth="1"/>
    <col min="9977" max="9977" width="16.42578125" style="35" customWidth="1"/>
    <col min="9978" max="9978" width="11.5703125" style="35" bestFit="1" customWidth="1"/>
    <col min="9979" max="9979" width="34.140625" style="35" bestFit="1" customWidth="1"/>
    <col min="9980" max="9980" width="20.140625" style="35" customWidth="1"/>
    <col min="9981" max="10213" width="9.140625" style="35"/>
    <col min="10214" max="10214" width="8.5703125" style="35" bestFit="1" customWidth="1"/>
    <col min="10215" max="10215" width="12.42578125" style="35" bestFit="1" customWidth="1"/>
    <col min="10216" max="10216" width="48.140625" style="35" customWidth="1"/>
    <col min="10217" max="10228" width="9.5703125" style="35" customWidth="1"/>
    <col min="10229" max="10232" width="14.5703125" style="35" customWidth="1"/>
    <col min="10233" max="10233" width="16.42578125" style="35" customWidth="1"/>
    <col min="10234" max="10234" width="11.5703125" style="35" bestFit="1" customWidth="1"/>
    <col min="10235" max="10235" width="34.140625" style="35" bestFit="1" customWidth="1"/>
    <col min="10236" max="10236" width="20.140625" style="35" customWidth="1"/>
    <col min="10237" max="10469" width="9.140625" style="35"/>
    <col min="10470" max="10470" width="8.5703125" style="35" bestFit="1" customWidth="1"/>
    <col min="10471" max="10471" width="12.42578125" style="35" bestFit="1" customWidth="1"/>
    <col min="10472" max="10472" width="48.140625" style="35" customWidth="1"/>
    <col min="10473" max="10484" width="9.5703125" style="35" customWidth="1"/>
    <col min="10485" max="10488" width="14.5703125" style="35" customWidth="1"/>
    <col min="10489" max="10489" width="16.42578125" style="35" customWidth="1"/>
    <col min="10490" max="10490" width="11.5703125" style="35" bestFit="1" customWidth="1"/>
    <col min="10491" max="10491" width="34.140625" style="35" bestFit="1" customWidth="1"/>
    <col min="10492" max="10492" width="20.140625" style="35" customWidth="1"/>
    <col min="10493" max="10725" width="9.140625" style="35"/>
    <col min="10726" max="10726" width="8.5703125" style="35" bestFit="1" customWidth="1"/>
    <col min="10727" max="10727" width="12.42578125" style="35" bestFit="1" customWidth="1"/>
    <col min="10728" max="10728" width="48.140625" style="35" customWidth="1"/>
    <col min="10729" max="10740" width="9.5703125" style="35" customWidth="1"/>
    <col min="10741" max="10744" width="14.5703125" style="35" customWidth="1"/>
    <col min="10745" max="10745" width="16.42578125" style="35" customWidth="1"/>
    <col min="10746" max="10746" width="11.5703125" style="35" bestFit="1" customWidth="1"/>
    <col min="10747" max="10747" width="34.140625" style="35" bestFit="1" customWidth="1"/>
    <col min="10748" max="10748" width="20.140625" style="35" customWidth="1"/>
    <col min="10749" max="10981" width="9.140625" style="35"/>
    <col min="10982" max="10982" width="8.5703125" style="35" bestFit="1" customWidth="1"/>
    <col min="10983" max="10983" width="12.42578125" style="35" bestFit="1" customWidth="1"/>
    <col min="10984" max="10984" width="48.140625" style="35" customWidth="1"/>
    <col min="10985" max="10996" width="9.5703125" style="35" customWidth="1"/>
    <col min="10997" max="11000" width="14.5703125" style="35" customWidth="1"/>
    <col min="11001" max="11001" width="16.42578125" style="35" customWidth="1"/>
    <col min="11002" max="11002" width="11.5703125" style="35" bestFit="1" customWidth="1"/>
    <col min="11003" max="11003" width="34.140625" style="35" bestFit="1" customWidth="1"/>
    <col min="11004" max="11004" width="20.140625" style="35" customWidth="1"/>
    <col min="11005" max="11237" width="9.140625" style="35"/>
    <col min="11238" max="11238" width="8.5703125" style="35" bestFit="1" customWidth="1"/>
    <col min="11239" max="11239" width="12.42578125" style="35" bestFit="1" customWidth="1"/>
    <col min="11240" max="11240" width="48.140625" style="35" customWidth="1"/>
    <col min="11241" max="11252" width="9.5703125" style="35" customWidth="1"/>
    <col min="11253" max="11256" width="14.5703125" style="35" customWidth="1"/>
    <col min="11257" max="11257" width="16.42578125" style="35" customWidth="1"/>
    <col min="11258" max="11258" width="11.5703125" style="35" bestFit="1" customWidth="1"/>
    <col min="11259" max="11259" width="34.140625" style="35" bestFit="1" customWidth="1"/>
    <col min="11260" max="11260" width="20.140625" style="35" customWidth="1"/>
    <col min="11261" max="11493" width="9.140625" style="35"/>
    <col min="11494" max="11494" width="8.5703125" style="35" bestFit="1" customWidth="1"/>
    <col min="11495" max="11495" width="12.42578125" style="35" bestFit="1" customWidth="1"/>
    <col min="11496" max="11496" width="48.140625" style="35" customWidth="1"/>
    <col min="11497" max="11508" width="9.5703125" style="35" customWidth="1"/>
    <col min="11509" max="11512" width="14.5703125" style="35" customWidth="1"/>
    <col min="11513" max="11513" width="16.42578125" style="35" customWidth="1"/>
    <col min="11514" max="11514" width="11.5703125" style="35" bestFit="1" customWidth="1"/>
    <col min="11515" max="11515" width="34.140625" style="35" bestFit="1" customWidth="1"/>
    <col min="11516" max="11516" width="20.140625" style="35" customWidth="1"/>
    <col min="11517" max="11749" width="9.140625" style="35"/>
    <col min="11750" max="11750" width="8.5703125" style="35" bestFit="1" customWidth="1"/>
    <col min="11751" max="11751" width="12.42578125" style="35" bestFit="1" customWidth="1"/>
    <col min="11752" max="11752" width="48.140625" style="35" customWidth="1"/>
    <col min="11753" max="11764" width="9.5703125" style="35" customWidth="1"/>
    <col min="11765" max="11768" width="14.5703125" style="35" customWidth="1"/>
    <col min="11769" max="11769" width="16.42578125" style="35" customWidth="1"/>
    <col min="11770" max="11770" width="11.5703125" style="35" bestFit="1" customWidth="1"/>
    <col min="11771" max="11771" width="34.140625" style="35" bestFit="1" customWidth="1"/>
    <col min="11772" max="11772" width="20.140625" style="35" customWidth="1"/>
    <col min="11773" max="12005" width="9.140625" style="35"/>
    <col min="12006" max="12006" width="8.5703125" style="35" bestFit="1" customWidth="1"/>
    <col min="12007" max="12007" width="12.42578125" style="35" bestFit="1" customWidth="1"/>
    <col min="12008" max="12008" width="48.140625" style="35" customWidth="1"/>
    <col min="12009" max="12020" width="9.5703125" style="35" customWidth="1"/>
    <col min="12021" max="12024" width="14.5703125" style="35" customWidth="1"/>
    <col min="12025" max="12025" width="16.42578125" style="35" customWidth="1"/>
    <col min="12026" max="12026" width="11.5703125" style="35" bestFit="1" customWidth="1"/>
    <col min="12027" max="12027" width="34.140625" style="35" bestFit="1" customWidth="1"/>
    <col min="12028" max="12028" width="20.140625" style="35" customWidth="1"/>
    <col min="12029" max="12261" width="9.140625" style="35"/>
    <col min="12262" max="12262" width="8.5703125" style="35" bestFit="1" customWidth="1"/>
    <col min="12263" max="12263" width="12.42578125" style="35" bestFit="1" customWidth="1"/>
    <col min="12264" max="12264" width="48.140625" style="35" customWidth="1"/>
    <col min="12265" max="12276" width="9.5703125" style="35" customWidth="1"/>
    <col min="12277" max="12280" width="14.5703125" style="35" customWidth="1"/>
    <col min="12281" max="12281" width="16.42578125" style="35" customWidth="1"/>
    <col min="12282" max="12282" width="11.5703125" style="35" bestFit="1" customWidth="1"/>
    <col min="12283" max="12283" width="34.140625" style="35" bestFit="1" customWidth="1"/>
    <col min="12284" max="12284" width="20.140625" style="35" customWidth="1"/>
    <col min="12285" max="12517" width="9.140625" style="35"/>
    <col min="12518" max="12518" width="8.5703125" style="35" bestFit="1" customWidth="1"/>
    <col min="12519" max="12519" width="12.42578125" style="35" bestFit="1" customWidth="1"/>
    <col min="12520" max="12520" width="48.140625" style="35" customWidth="1"/>
    <col min="12521" max="12532" width="9.5703125" style="35" customWidth="1"/>
    <col min="12533" max="12536" width="14.5703125" style="35" customWidth="1"/>
    <col min="12537" max="12537" width="16.42578125" style="35" customWidth="1"/>
    <col min="12538" max="12538" width="11.5703125" style="35" bestFit="1" customWidth="1"/>
    <col min="12539" max="12539" width="34.140625" style="35" bestFit="1" customWidth="1"/>
    <col min="12540" max="12540" width="20.140625" style="35" customWidth="1"/>
    <col min="12541" max="12773" width="9.140625" style="35"/>
    <col min="12774" max="12774" width="8.5703125" style="35" bestFit="1" customWidth="1"/>
    <col min="12775" max="12775" width="12.42578125" style="35" bestFit="1" customWidth="1"/>
    <col min="12776" max="12776" width="48.140625" style="35" customWidth="1"/>
    <col min="12777" max="12788" width="9.5703125" style="35" customWidth="1"/>
    <col min="12789" max="12792" width="14.5703125" style="35" customWidth="1"/>
    <col min="12793" max="12793" width="16.42578125" style="35" customWidth="1"/>
    <col min="12794" max="12794" width="11.5703125" style="35" bestFit="1" customWidth="1"/>
    <col min="12795" max="12795" width="34.140625" style="35" bestFit="1" customWidth="1"/>
    <col min="12796" max="12796" width="20.140625" style="35" customWidth="1"/>
    <col min="12797" max="13029" width="9.140625" style="35"/>
    <col min="13030" max="13030" width="8.5703125" style="35" bestFit="1" customWidth="1"/>
    <col min="13031" max="13031" width="12.42578125" style="35" bestFit="1" customWidth="1"/>
    <col min="13032" max="13032" width="48.140625" style="35" customWidth="1"/>
    <col min="13033" max="13044" width="9.5703125" style="35" customWidth="1"/>
    <col min="13045" max="13048" width="14.5703125" style="35" customWidth="1"/>
    <col min="13049" max="13049" width="16.42578125" style="35" customWidth="1"/>
    <col min="13050" max="13050" width="11.5703125" style="35" bestFit="1" customWidth="1"/>
    <col min="13051" max="13051" width="34.140625" style="35" bestFit="1" customWidth="1"/>
    <col min="13052" max="13052" width="20.140625" style="35" customWidth="1"/>
    <col min="13053" max="13285" width="9.140625" style="35"/>
    <col min="13286" max="13286" width="8.5703125" style="35" bestFit="1" customWidth="1"/>
    <col min="13287" max="13287" width="12.42578125" style="35" bestFit="1" customWidth="1"/>
    <col min="13288" max="13288" width="48.140625" style="35" customWidth="1"/>
    <col min="13289" max="13300" width="9.5703125" style="35" customWidth="1"/>
    <col min="13301" max="13304" width="14.5703125" style="35" customWidth="1"/>
    <col min="13305" max="13305" width="16.42578125" style="35" customWidth="1"/>
    <col min="13306" max="13306" width="11.5703125" style="35" bestFit="1" customWidth="1"/>
    <col min="13307" max="13307" width="34.140625" style="35" bestFit="1" customWidth="1"/>
    <col min="13308" max="13308" width="20.140625" style="35" customWidth="1"/>
    <col min="13309" max="13541" width="9.140625" style="35"/>
    <col min="13542" max="13542" width="8.5703125" style="35" bestFit="1" customWidth="1"/>
    <col min="13543" max="13543" width="12.42578125" style="35" bestFit="1" customWidth="1"/>
    <col min="13544" max="13544" width="48.140625" style="35" customWidth="1"/>
    <col min="13545" max="13556" width="9.5703125" style="35" customWidth="1"/>
    <col min="13557" max="13560" width="14.5703125" style="35" customWidth="1"/>
    <col min="13561" max="13561" width="16.42578125" style="35" customWidth="1"/>
    <col min="13562" max="13562" width="11.5703125" style="35" bestFit="1" customWidth="1"/>
    <col min="13563" max="13563" width="34.140625" style="35" bestFit="1" customWidth="1"/>
    <col min="13564" max="13564" width="20.140625" style="35" customWidth="1"/>
    <col min="13565" max="13797" width="9.140625" style="35"/>
    <col min="13798" max="13798" width="8.5703125" style="35" bestFit="1" customWidth="1"/>
    <col min="13799" max="13799" width="12.42578125" style="35" bestFit="1" customWidth="1"/>
    <col min="13800" max="13800" width="48.140625" style="35" customWidth="1"/>
    <col min="13801" max="13812" width="9.5703125" style="35" customWidth="1"/>
    <col min="13813" max="13816" width="14.5703125" style="35" customWidth="1"/>
    <col min="13817" max="13817" width="16.42578125" style="35" customWidth="1"/>
    <col min="13818" max="13818" width="11.5703125" style="35" bestFit="1" customWidth="1"/>
    <col min="13819" max="13819" width="34.140625" style="35" bestFit="1" customWidth="1"/>
    <col min="13820" max="13820" width="20.140625" style="35" customWidth="1"/>
    <col min="13821" max="14053" width="9.140625" style="35"/>
    <col min="14054" max="14054" width="8.5703125" style="35" bestFit="1" customWidth="1"/>
    <col min="14055" max="14055" width="12.42578125" style="35" bestFit="1" customWidth="1"/>
    <col min="14056" max="14056" width="48.140625" style="35" customWidth="1"/>
    <col min="14057" max="14068" width="9.5703125" style="35" customWidth="1"/>
    <col min="14069" max="14072" width="14.5703125" style="35" customWidth="1"/>
    <col min="14073" max="14073" width="16.42578125" style="35" customWidth="1"/>
    <col min="14074" max="14074" width="11.5703125" style="35" bestFit="1" customWidth="1"/>
    <col min="14075" max="14075" width="34.140625" style="35" bestFit="1" customWidth="1"/>
    <col min="14076" max="14076" width="20.140625" style="35" customWidth="1"/>
    <col min="14077" max="14309" width="9.140625" style="35"/>
    <col min="14310" max="14310" width="8.5703125" style="35" bestFit="1" customWidth="1"/>
    <col min="14311" max="14311" width="12.42578125" style="35" bestFit="1" customWidth="1"/>
    <col min="14312" max="14312" width="48.140625" style="35" customWidth="1"/>
    <col min="14313" max="14324" width="9.5703125" style="35" customWidth="1"/>
    <col min="14325" max="14328" width="14.5703125" style="35" customWidth="1"/>
    <col min="14329" max="14329" width="16.42578125" style="35" customWidth="1"/>
    <col min="14330" max="14330" width="11.5703125" style="35" bestFit="1" customWidth="1"/>
    <col min="14331" max="14331" width="34.140625" style="35" bestFit="1" customWidth="1"/>
    <col min="14332" max="14332" width="20.140625" style="35" customWidth="1"/>
    <col min="14333" max="14565" width="9.140625" style="35"/>
    <col min="14566" max="14566" width="8.5703125" style="35" bestFit="1" customWidth="1"/>
    <col min="14567" max="14567" width="12.42578125" style="35" bestFit="1" customWidth="1"/>
    <col min="14568" max="14568" width="48.140625" style="35" customWidth="1"/>
    <col min="14569" max="14580" width="9.5703125" style="35" customWidth="1"/>
    <col min="14581" max="14584" width="14.5703125" style="35" customWidth="1"/>
    <col min="14585" max="14585" width="16.42578125" style="35" customWidth="1"/>
    <col min="14586" max="14586" width="11.5703125" style="35" bestFit="1" customWidth="1"/>
    <col min="14587" max="14587" width="34.140625" style="35" bestFit="1" customWidth="1"/>
    <col min="14588" max="14588" width="20.140625" style="35" customWidth="1"/>
    <col min="14589" max="14821" width="9.140625" style="35"/>
    <col min="14822" max="14822" width="8.5703125" style="35" bestFit="1" customWidth="1"/>
    <col min="14823" max="14823" width="12.42578125" style="35" bestFit="1" customWidth="1"/>
    <col min="14824" max="14824" width="48.140625" style="35" customWidth="1"/>
    <col min="14825" max="14836" width="9.5703125" style="35" customWidth="1"/>
    <col min="14837" max="14840" width="14.5703125" style="35" customWidth="1"/>
    <col min="14841" max="14841" width="16.42578125" style="35" customWidth="1"/>
    <col min="14842" max="14842" width="11.5703125" style="35" bestFit="1" customWidth="1"/>
    <col min="14843" max="14843" width="34.140625" style="35" bestFit="1" customWidth="1"/>
    <col min="14844" max="14844" width="20.140625" style="35" customWidth="1"/>
    <col min="14845" max="15077" width="9.140625" style="35"/>
    <col min="15078" max="15078" width="8.5703125" style="35" bestFit="1" customWidth="1"/>
    <col min="15079" max="15079" width="12.42578125" style="35" bestFit="1" customWidth="1"/>
    <col min="15080" max="15080" width="48.140625" style="35" customWidth="1"/>
    <col min="15081" max="15092" width="9.5703125" style="35" customWidth="1"/>
    <col min="15093" max="15096" width="14.5703125" style="35" customWidth="1"/>
    <col min="15097" max="15097" width="16.42578125" style="35" customWidth="1"/>
    <col min="15098" max="15098" width="11.5703125" style="35" bestFit="1" customWidth="1"/>
    <col min="15099" max="15099" width="34.140625" style="35" bestFit="1" customWidth="1"/>
    <col min="15100" max="15100" width="20.140625" style="35" customWidth="1"/>
    <col min="15101" max="15333" width="9.140625" style="35"/>
    <col min="15334" max="15334" width="8.5703125" style="35" bestFit="1" customWidth="1"/>
    <col min="15335" max="15335" width="12.42578125" style="35" bestFit="1" customWidth="1"/>
    <col min="15336" max="15336" width="48.140625" style="35" customWidth="1"/>
    <col min="15337" max="15348" width="9.5703125" style="35" customWidth="1"/>
    <col min="15349" max="15352" width="14.5703125" style="35" customWidth="1"/>
    <col min="15353" max="15353" width="16.42578125" style="35" customWidth="1"/>
    <col min="15354" max="15354" width="11.5703125" style="35" bestFit="1" customWidth="1"/>
    <col min="15355" max="15355" width="34.140625" style="35" bestFit="1" customWidth="1"/>
    <col min="15356" max="15356" width="20.140625" style="35" customWidth="1"/>
    <col min="15357" max="15589" width="9.140625" style="35"/>
    <col min="15590" max="15590" width="8.5703125" style="35" bestFit="1" customWidth="1"/>
    <col min="15591" max="15591" width="12.42578125" style="35" bestFit="1" customWidth="1"/>
    <col min="15592" max="15592" width="48.140625" style="35" customWidth="1"/>
    <col min="15593" max="15604" width="9.5703125" style="35" customWidth="1"/>
    <col min="15605" max="15608" width="14.5703125" style="35" customWidth="1"/>
    <col min="15609" max="15609" width="16.42578125" style="35" customWidth="1"/>
    <col min="15610" max="15610" width="11.5703125" style="35" bestFit="1" customWidth="1"/>
    <col min="15611" max="15611" width="34.140625" style="35" bestFit="1" customWidth="1"/>
    <col min="15612" max="15612" width="20.140625" style="35" customWidth="1"/>
    <col min="15613" max="15845" width="9.140625" style="35"/>
    <col min="15846" max="15846" width="8.5703125" style="35" bestFit="1" customWidth="1"/>
    <col min="15847" max="15847" width="12.42578125" style="35" bestFit="1" customWidth="1"/>
    <col min="15848" max="15848" width="48.140625" style="35" customWidth="1"/>
    <col min="15849" max="15860" width="9.5703125" style="35" customWidth="1"/>
    <col min="15861" max="15864" width="14.5703125" style="35" customWidth="1"/>
    <col min="15865" max="15865" width="16.42578125" style="35" customWidth="1"/>
    <col min="15866" max="15866" width="11.5703125" style="35" bestFit="1" customWidth="1"/>
    <col min="15867" max="15867" width="34.140625" style="35" bestFit="1" customWidth="1"/>
    <col min="15868" max="15868" width="20.140625" style="35" customWidth="1"/>
    <col min="15869" max="16101" width="9.140625" style="35"/>
    <col min="16102" max="16102" width="8.5703125" style="35" bestFit="1" customWidth="1"/>
    <col min="16103" max="16103" width="12.42578125" style="35" bestFit="1" customWidth="1"/>
    <col min="16104" max="16104" width="48.140625" style="35" customWidth="1"/>
    <col min="16105" max="16116" width="9.5703125" style="35" customWidth="1"/>
    <col min="16117" max="16120" width="14.5703125" style="35" customWidth="1"/>
    <col min="16121" max="16121" width="16.42578125" style="35" customWidth="1"/>
    <col min="16122" max="16122" width="11.5703125" style="35" bestFit="1" customWidth="1"/>
    <col min="16123" max="16123" width="34.140625" style="35" bestFit="1" customWidth="1"/>
    <col min="16124" max="16124" width="20.140625" style="35" customWidth="1"/>
    <col min="16125" max="16370" width="9.140625" style="35"/>
    <col min="16371" max="16378" width="9.140625" style="35" customWidth="1"/>
    <col min="16379" max="16384" width="9.140625" style="35"/>
  </cols>
  <sheetData>
    <row r="1" spans="1:22" s="49" customFormat="1" ht="21">
      <c r="A1" s="250" t="s">
        <v>93</v>
      </c>
      <c r="B1" s="250"/>
      <c r="C1" s="250"/>
      <c r="D1" s="250"/>
      <c r="E1" s="250"/>
      <c r="F1" s="68"/>
      <c r="G1" s="68"/>
      <c r="H1" s="68"/>
    </row>
    <row r="2" spans="1:22" s="50" customFormat="1" ht="12.75">
      <c r="A2" s="14">
        <v>1</v>
      </c>
      <c r="B2" s="14">
        <v>2</v>
      </c>
      <c r="C2" s="14">
        <v>3</v>
      </c>
      <c r="D2" s="14">
        <v>4</v>
      </c>
      <c r="E2" s="14">
        <v>5</v>
      </c>
      <c r="F2" s="69">
        <v>6</v>
      </c>
      <c r="G2" s="69">
        <v>7</v>
      </c>
      <c r="H2" s="69">
        <v>8</v>
      </c>
      <c r="I2" s="69">
        <v>9</v>
      </c>
      <c r="J2" s="69">
        <v>10</v>
      </c>
    </row>
    <row r="3" spans="1:22" s="52" customFormat="1" ht="30">
      <c r="A3" s="51" t="s">
        <v>71</v>
      </c>
      <c r="B3" s="51" t="s">
        <v>32</v>
      </c>
      <c r="C3" s="51" t="s">
        <v>31</v>
      </c>
      <c r="D3" s="51" t="s">
        <v>72</v>
      </c>
      <c r="E3" s="51" t="s">
        <v>30</v>
      </c>
      <c r="F3" s="70" t="s">
        <v>73</v>
      </c>
      <c r="G3" s="70" t="s">
        <v>74</v>
      </c>
      <c r="H3" s="70" t="s">
        <v>29</v>
      </c>
      <c r="I3" s="70" t="s">
        <v>28</v>
      </c>
      <c r="J3" s="70" t="s">
        <v>75</v>
      </c>
    </row>
    <row r="4" spans="1:22" s="15" customFormat="1" ht="12.75">
      <c r="A4" s="14">
        <v>1</v>
      </c>
      <c r="B4" s="14">
        <v>2</v>
      </c>
      <c r="C4" s="14">
        <v>3</v>
      </c>
      <c r="D4" s="14">
        <v>4</v>
      </c>
      <c r="E4" s="14">
        <v>5</v>
      </c>
      <c r="F4" s="197">
        <v>6</v>
      </c>
      <c r="G4" s="198" t="s">
        <v>27</v>
      </c>
      <c r="H4" s="198">
        <v>8</v>
      </c>
      <c r="I4" s="198" t="s">
        <v>26</v>
      </c>
      <c r="J4" s="198" t="s">
        <v>76</v>
      </c>
    </row>
    <row r="5" spans="1:22" s="12" customFormat="1" ht="17.25">
      <c r="A5" s="16"/>
      <c r="B5" s="17"/>
      <c r="C5" s="18" t="s">
        <v>25</v>
      </c>
      <c r="D5" s="16"/>
      <c r="E5" s="188"/>
      <c r="F5" s="211"/>
      <c r="G5" s="211"/>
      <c r="H5" s="211"/>
      <c r="I5" s="211"/>
      <c r="J5" s="211"/>
    </row>
    <row r="6" spans="1:22" s="20" customFormat="1" ht="15.75">
      <c r="A6" s="248" t="s">
        <v>77</v>
      </c>
      <c r="B6" s="248"/>
      <c r="C6" s="248"/>
      <c r="D6" s="248"/>
      <c r="E6" s="249"/>
      <c r="F6" s="214"/>
      <c r="G6" s="214"/>
      <c r="H6" s="214"/>
      <c r="I6" s="212"/>
      <c r="J6" s="212"/>
      <c r="K6" s="19"/>
      <c r="L6" s="19"/>
      <c r="M6" s="19"/>
      <c r="N6" s="19"/>
      <c r="O6" s="19"/>
      <c r="P6" s="19"/>
      <c r="Q6" s="19"/>
      <c r="R6" s="19"/>
      <c r="S6" s="19"/>
      <c r="T6" s="19"/>
      <c r="U6" s="19"/>
      <c r="V6" s="19"/>
    </row>
    <row r="7" spans="1:22" s="15" customFormat="1" ht="38.25">
      <c r="A7" s="5"/>
      <c r="B7" s="11" t="s">
        <v>23</v>
      </c>
      <c r="C7" s="9" t="s">
        <v>24</v>
      </c>
      <c r="D7" s="8"/>
      <c r="E7" s="189"/>
      <c r="F7" s="204"/>
      <c r="G7" s="204"/>
      <c r="H7" s="204"/>
      <c r="I7" s="215"/>
      <c r="J7" s="215"/>
    </row>
    <row r="8" spans="1:22" s="15" customFormat="1" ht="15">
      <c r="A8" s="5" t="s">
        <v>9</v>
      </c>
      <c r="B8" s="11"/>
      <c r="C8" s="4" t="s">
        <v>37</v>
      </c>
      <c r="D8" s="47">
        <f>57*1.15</f>
        <v>65.55</v>
      </c>
      <c r="E8" s="190" t="s">
        <v>21</v>
      </c>
      <c r="F8" s="199">
        <v>532</v>
      </c>
      <c r="G8" s="199">
        <f>F8*D8</f>
        <v>34872.6</v>
      </c>
      <c r="H8" s="199">
        <v>197.6</v>
      </c>
      <c r="I8" s="199">
        <f>H8*D8</f>
        <v>12952.679999999998</v>
      </c>
      <c r="J8" s="200">
        <f>G8+I8</f>
        <v>47825.279999999999</v>
      </c>
    </row>
    <row r="9" spans="1:22" s="27" customFormat="1" ht="15">
      <c r="A9" s="5" t="s">
        <v>7</v>
      </c>
      <c r="B9" s="10"/>
      <c r="C9" s="4" t="s">
        <v>19</v>
      </c>
      <c r="D9" s="47">
        <f>1.15*10</f>
        <v>11.5</v>
      </c>
      <c r="E9" s="190" t="s">
        <v>21</v>
      </c>
      <c r="F9" s="199">
        <v>516.79999999999995</v>
      </c>
      <c r="G9" s="199">
        <f>F9*D9</f>
        <v>5943.2</v>
      </c>
      <c r="H9" s="199">
        <v>167.2</v>
      </c>
      <c r="I9" s="199">
        <f>H9*D9</f>
        <v>1922.8</v>
      </c>
      <c r="J9" s="200">
        <f>G9+I9</f>
        <v>7866</v>
      </c>
    </row>
    <row r="10" spans="1:22" s="56" customFormat="1" ht="15">
      <c r="A10" s="53"/>
      <c r="B10" s="53"/>
      <c r="C10" s="54" t="s">
        <v>80</v>
      </c>
      <c r="D10" s="55"/>
      <c r="E10" s="191"/>
      <c r="F10" s="201"/>
      <c r="G10" s="202">
        <f>SUM(G8:G9)</f>
        <v>40815.799999999996</v>
      </c>
      <c r="H10" s="201"/>
      <c r="I10" s="202">
        <f t="shared" ref="I10:J10" si="0">SUM(I8:I9)</f>
        <v>14875.479999999998</v>
      </c>
      <c r="J10" s="202">
        <f t="shared" si="0"/>
        <v>55691.28</v>
      </c>
    </row>
    <row r="11" spans="1:22" s="22" customFormat="1" ht="15.75">
      <c r="A11" s="248" t="s">
        <v>78</v>
      </c>
      <c r="B11" s="248"/>
      <c r="C11" s="248"/>
      <c r="D11" s="248"/>
      <c r="E11" s="249"/>
      <c r="F11" s="214"/>
      <c r="G11" s="214"/>
      <c r="H11" s="214"/>
      <c r="I11" s="212"/>
      <c r="J11" s="212"/>
      <c r="K11" s="21"/>
      <c r="L11" s="21"/>
      <c r="M11" s="21"/>
      <c r="N11" s="21"/>
      <c r="O11" s="21"/>
      <c r="P11" s="21"/>
      <c r="Q11" s="21"/>
      <c r="R11" s="21"/>
      <c r="S11" s="21"/>
      <c r="T11" s="21"/>
      <c r="U11" s="21"/>
      <c r="V11" s="21"/>
    </row>
    <row r="12" spans="1:22" s="27" customFormat="1" ht="38.25">
      <c r="A12" s="37"/>
      <c r="B12" s="38" t="s">
        <v>23</v>
      </c>
      <c r="C12" s="36" t="s">
        <v>33</v>
      </c>
      <c r="D12" s="39"/>
      <c r="E12" s="192"/>
      <c r="F12" s="216"/>
      <c r="G12" s="216"/>
      <c r="H12" s="216"/>
      <c r="I12" s="213"/>
      <c r="J12" s="213"/>
    </row>
    <row r="13" spans="1:22" s="27" customFormat="1" ht="15">
      <c r="A13" s="41" t="s">
        <v>9</v>
      </c>
      <c r="B13" s="38"/>
      <c r="C13" s="42" t="s">
        <v>70</v>
      </c>
      <c r="D13" s="43">
        <f>10*1.15</f>
        <v>11.5</v>
      </c>
      <c r="E13" s="190" t="s">
        <v>21</v>
      </c>
      <c r="F13" s="199">
        <v>912</v>
      </c>
      <c r="G13" s="199">
        <f>F13*D13</f>
        <v>10488</v>
      </c>
      <c r="H13" s="199">
        <v>152</v>
      </c>
      <c r="I13" s="199">
        <f>H13*D13</f>
        <v>1748</v>
      </c>
      <c r="J13" s="200">
        <f>G13+I13</f>
        <v>12236</v>
      </c>
    </row>
    <row r="14" spans="1:22" s="27" customFormat="1" ht="15">
      <c r="A14" s="41" t="s">
        <v>7</v>
      </c>
      <c r="B14" s="38"/>
      <c r="C14" s="42" t="s">
        <v>34</v>
      </c>
      <c r="D14" s="43">
        <f>10*1.15</f>
        <v>11.5</v>
      </c>
      <c r="E14" s="190" t="s">
        <v>21</v>
      </c>
      <c r="F14" s="199">
        <v>1368</v>
      </c>
      <c r="G14" s="199">
        <f>F14*D14</f>
        <v>15732</v>
      </c>
      <c r="H14" s="199">
        <v>152</v>
      </c>
      <c r="I14" s="199">
        <f>H14*D14</f>
        <v>1748</v>
      </c>
      <c r="J14" s="200">
        <f>G14+I14</f>
        <v>17480</v>
      </c>
    </row>
    <row r="15" spans="1:22" s="56" customFormat="1" ht="15">
      <c r="A15" s="53"/>
      <c r="B15" s="53"/>
      <c r="C15" s="54" t="s">
        <v>84</v>
      </c>
      <c r="D15" s="55"/>
      <c r="E15" s="191"/>
      <c r="F15" s="201"/>
      <c r="G15" s="202">
        <f>SUM(G13:G14)</f>
        <v>26220</v>
      </c>
      <c r="H15" s="201"/>
      <c r="I15" s="202">
        <f t="shared" ref="I15:J15" si="1">SUM(I13:I14)</f>
        <v>3496</v>
      </c>
      <c r="J15" s="202">
        <f t="shared" si="1"/>
        <v>29716</v>
      </c>
    </row>
    <row r="16" spans="1:22" s="22" customFormat="1" ht="15.75">
      <c r="A16" s="248" t="s">
        <v>36</v>
      </c>
      <c r="B16" s="248"/>
      <c r="C16" s="248"/>
      <c r="D16" s="248"/>
      <c r="E16" s="249"/>
      <c r="F16" s="214"/>
      <c r="G16" s="214"/>
      <c r="H16" s="214"/>
      <c r="I16" s="212"/>
      <c r="J16" s="212"/>
      <c r="K16" s="21"/>
      <c r="L16" s="21"/>
      <c r="M16" s="21"/>
      <c r="N16" s="21"/>
      <c r="O16" s="21"/>
      <c r="P16" s="21"/>
      <c r="Q16" s="21"/>
      <c r="R16" s="21"/>
      <c r="S16" s="21"/>
      <c r="T16" s="21"/>
      <c r="U16" s="21"/>
      <c r="V16" s="21"/>
    </row>
    <row r="17" spans="1:22" s="27" customFormat="1" ht="25.5">
      <c r="A17" s="38"/>
      <c r="B17" s="44" t="s">
        <v>20</v>
      </c>
      <c r="C17" s="45" t="s">
        <v>35</v>
      </c>
      <c r="D17" s="41"/>
      <c r="E17" s="190"/>
      <c r="F17" s="216"/>
      <c r="G17" s="216"/>
      <c r="H17" s="216"/>
      <c r="I17" s="213"/>
      <c r="J17" s="213"/>
    </row>
    <row r="18" spans="1:22" s="27" customFormat="1" ht="15">
      <c r="A18" s="41" t="s">
        <v>9</v>
      </c>
      <c r="B18" s="46"/>
      <c r="C18" s="42" t="s">
        <v>36</v>
      </c>
      <c r="D18" s="41">
        <v>1</v>
      </c>
      <c r="E18" s="190" t="s">
        <v>18</v>
      </c>
      <c r="F18" s="199">
        <v>3040</v>
      </c>
      <c r="G18" s="199">
        <f>F18*D18</f>
        <v>3040</v>
      </c>
      <c r="H18" s="199">
        <v>1140</v>
      </c>
      <c r="I18" s="199">
        <f>H18*D18</f>
        <v>1140</v>
      </c>
      <c r="J18" s="200">
        <f>G18+I18</f>
        <v>4180</v>
      </c>
    </row>
    <row r="19" spans="1:22" s="56" customFormat="1" ht="15">
      <c r="A19" s="53"/>
      <c r="B19" s="53"/>
      <c r="C19" s="54" t="s">
        <v>85</v>
      </c>
      <c r="D19" s="55"/>
      <c r="E19" s="191"/>
      <c r="F19" s="201"/>
      <c r="G19" s="202">
        <f>SUM(G17:G18)</f>
        <v>3040</v>
      </c>
      <c r="H19" s="201"/>
      <c r="I19" s="202">
        <f t="shared" ref="I19:J19" si="2">SUM(I17:I18)</f>
        <v>1140</v>
      </c>
      <c r="J19" s="202">
        <f t="shared" si="2"/>
        <v>4180</v>
      </c>
    </row>
    <row r="20" spans="1:22" s="22" customFormat="1" ht="15.75">
      <c r="A20" s="248" t="s">
        <v>94</v>
      </c>
      <c r="B20" s="248"/>
      <c r="C20" s="248"/>
      <c r="D20" s="248"/>
      <c r="E20" s="249"/>
      <c r="F20" s="214"/>
      <c r="G20" s="214"/>
      <c r="H20" s="214"/>
      <c r="I20" s="212"/>
      <c r="J20" s="212"/>
      <c r="K20" s="21"/>
      <c r="L20" s="21"/>
      <c r="M20" s="21"/>
      <c r="N20" s="21"/>
      <c r="O20" s="21"/>
      <c r="P20" s="21"/>
      <c r="Q20" s="21"/>
      <c r="R20" s="21"/>
      <c r="S20" s="21"/>
      <c r="T20" s="21"/>
      <c r="U20" s="21"/>
      <c r="V20" s="21"/>
    </row>
    <row r="21" spans="1:22" s="27" customFormat="1" ht="12.75">
      <c r="A21" s="1"/>
      <c r="B21" s="1"/>
      <c r="C21" s="48" t="s">
        <v>39</v>
      </c>
      <c r="D21" s="25"/>
      <c r="E21" s="193"/>
      <c r="F21" s="216"/>
      <c r="G21" s="216"/>
      <c r="H21" s="216"/>
      <c r="I21" s="213"/>
      <c r="J21" s="213"/>
    </row>
    <row r="22" spans="1:22" s="27" customFormat="1" ht="76.5">
      <c r="A22" s="1" t="s">
        <v>9</v>
      </c>
      <c r="B22" s="1"/>
      <c r="C22" s="28" t="s">
        <v>40</v>
      </c>
      <c r="D22" s="26">
        <v>3</v>
      </c>
      <c r="E22" s="193" t="s">
        <v>17</v>
      </c>
      <c r="F22" s="203" t="s">
        <v>306</v>
      </c>
      <c r="G22" s="203" t="s">
        <v>306</v>
      </c>
      <c r="H22" s="199">
        <v>7600</v>
      </c>
      <c r="I22" s="217">
        <f t="shared" ref="I22:I30" si="3">H22*D22</f>
        <v>22800</v>
      </c>
      <c r="J22" s="200">
        <f>I22</f>
        <v>22800</v>
      </c>
    </row>
    <row r="23" spans="1:22" s="27" customFormat="1" ht="89.25">
      <c r="A23" s="1" t="s">
        <v>7</v>
      </c>
      <c r="B23" s="1"/>
      <c r="C23" s="28" t="s">
        <v>41</v>
      </c>
      <c r="D23" s="26">
        <v>3</v>
      </c>
      <c r="E23" s="193" t="s">
        <v>17</v>
      </c>
      <c r="F23" s="203" t="s">
        <v>306</v>
      </c>
      <c r="G23" s="203" t="s">
        <v>306</v>
      </c>
      <c r="H23" s="199">
        <v>7600</v>
      </c>
      <c r="I23" s="217">
        <f t="shared" si="3"/>
        <v>22800</v>
      </c>
      <c r="J23" s="200">
        <f t="shared" ref="J23:J30" si="4">I23</f>
        <v>22800</v>
      </c>
    </row>
    <row r="24" spans="1:22" s="27" customFormat="1" ht="25.5">
      <c r="A24" s="1" t="s">
        <v>3</v>
      </c>
      <c r="B24" s="1"/>
      <c r="C24" s="28" t="s">
        <v>42</v>
      </c>
      <c r="D24" s="26">
        <v>3</v>
      </c>
      <c r="E24" s="193" t="s">
        <v>17</v>
      </c>
      <c r="F24" s="203" t="s">
        <v>306</v>
      </c>
      <c r="G24" s="203" t="s">
        <v>306</v>
      </c>
      <c r="H24" s="199">
        <v>532</v>
      </c>
      <c r="I24" s="217">
        <f t="shared" si="3"/>
        <v>1596</v>
      </c>
      <c r="J24" s="200">
        <f t="shared" si="4"/>
        <v>1596</v>
      </c>
    </row>
    <row r="25" spans="1:22" s="27" customFormat="1" ht="25.5">
      <c r="A25" s="1" t="s">
        <v>1</v>
      </c>
      <c r="B25" s="1"/>
      <c r="C25" s="28" t="s">
        <v>43</v>
      </c>
      <c r="D25" s="26">
        <v>3</v>
      </c>
      <c r="E25" s="193" t="s">
        <v>17</v>
      </c>
      <c r="F25" s="203" t="s">
        <v>306</v>
      </c>
      <c r="G25" s="203" t="s">
        <v>306</v>
      </c>
      <c r="H25" s="199">
        <v>1140</v>
      </c>
      <c r="I25" s="217">
        <f t="shared" si="3"/>
        <v>3420</v>
      </c>
      <c r="J25" s="200">
        <f t="shared" si="4"/>
        <v>3420</v>
      </c>
    </row>
    <row r="26" spans="1:22" s="27" customFormat="1" ht="25.5">
      <c r="A26" s="1" t="s">
        <v>16</v>
      </c>
      <c r="B26" s="1"/>
      <c r="C26" s="28" t="s">
        <v>44</v>
      </c>
      <c r="D26" s="26">
        <v>3</v>
      </c>
      <c r="E26" s="193" t="s">
        <v>18</v>
      </c>
      <c r="F26" s="203" t="s">
        <v>306</v>
      </c>
      <c r="G26" s="203" t="s">
        <v>306</v>
      </c>
      <c r="H26" s="199">
        <v>532</v>
      </c>
      <c r="I26" s="217">
        <f t="shared" si="3"/>
        <v>1596</v>
      </c>
      <c r="J26" s="200">
        <f t="shared" si="4"/>
        <v>1596</v>
      </c>
    </row>
    <row r="27" spans="1:22" s="27" customFormat="1" ht="25.5">
      <c r="A27" s="1" t="s">
        <v>13</v>
      </c>
      <c r="B27" s="1"/>
      <c r="C27" s="28" t="s">
        <v>45</v>
      </c>
      <c r="D27" s="26">
        <v>3</v>
      </c>
      <c r="E27" s="193" t="s">
        <v>18</v>
      </c>
      <c r="F27" s="203" t="s">
        <v>306</v>
      </c>
      <c r="G27" s="203" t="s">
        <v>306</v>
      </c>
      <c r="H27" s="199">
        <v>532</v>
      </c>
      <c r="I27" s="217">
        <f t="shared" si="3"/>
        <v>1596</v>
      </c>
      <c r="J27" s="200">
        <f t="shared" si="4"/>
        <v>1596</v>
      </c>
    </row>
    <row r="28" spans="1:22" s="27" customFormat="1" ht="15">
      <c r="A28" s="1" t="s">
        <v>87</v>
      </c>
      <c r="B28" s="1"/>
      <c r="C28" s="28" t="s">
        <v>46</v>
      </c>
      <c r="D28" s="26">
        <v>3</v>
      </c>
      <c r="E28" s="193" t="s">
        <v>17</v>
      </c>
      <c r="F28" s="203" t="s">
        <v>306</v>
      </c>
      <c r="G28" s="203" t="s">
        <v>306</v>
      </c>
      <c r="H28" s="199">
        <v>532</v>
      </c>
      <c r="I28" s="217">
        <f t="shared" si="3"/>
        <v>1596</v>
      </c>
      <c r="J28" s="200">
        <f t="shared" si="4"/>
        <v>1596</v>
      </c>
    </row>
    <row r="29" spans="1:22" s="27" customFormat="1" ht="15">
      <c r="A29" s="1" t="s">
        <v>88</v>
      </c>
      <c r="B29" s="1"/>
      <c r="C29" s="28" t="s">
        <v>47</v>
      </c>
      <c r="D29" s="26">
        <v>3</v>
      </c>
      <c r="E29" s="193" t="s">
        <v>17</v>
      </c>
      <c r="F29" s="203" t="s">
        <v>306</v>
      </c>
      <c r="G29" s="203" t="s">
        <v>306</v>
      </c>
      <c r="H29" s="199">
        <v>532</v>
      </c>
      <c r="I29" s="217">
        <f t="shared" si="3"/>
        <v>1596</v>
      </c>
      <c r="J29" s="200">
        <f t="shared" si="4"/>
        <v>1596</v>
      </c>
    </row>
    <row r="30" spans="1:22" s="27" customFormat="1" ht="25.5">
      <c r="A30" s="1" t="s">
        <v>89</v>
      </c>
      <c r="B30" s="1"/>
      <c r="C30" s="28" t="s">
        <v>48</v>
      </c>
      <c r="D30" s="26">
        <v>3</v>
      </c>
      <c r="E30" s="193" t="s">
        <v>17</v>
      </c>
      <c r="F30" s="203" t="s">
        <v>306</v>
      </c>
      <c r="G30" s="203" t="s">
        <v>306</v>
      </c>
      <c r="H30" s="199">
        <v>2660</v>
      </c>
      <c r="I30" s="217">
        <f t="shared" si="3"/>
        <v>7980</v>
      </c>
      <c r="J30" s="200">
        <f t="shared" si="4"/>
        <v>7980</v>
      </c>
    </row>
    <row r="31" spans="1:22" s="56" customFormat="1" ht="15">
      <c r="A31" s="53"/>
      <c r="B31" s="53"/>
      <c r="C31" s="54" t="s">
        <v>95</v>
      </c>
      <c r="D31" s="55"/>
      <c r="E31" s="191"/>
      <c r="F31" s="201"/>
      <c r="G31" s="202">
        <f>SUM(G22:G30)</f>
        <v>0</v>
      </c>
      <c r="H31" s="201"/>
      <c r="I31" s="202">
        <f t="shared" ref="I31:J31" si="5">SUM(I22:I30)</f>
        <v>64980</v>
      </c>
      <c r="J31" s="202">
        <f t="shared" si="5"/>
        <v>64980</v>
      </c>
    </row>
    <row r="32" spans="1:22" s="27" customFormat="1" ht="12.75">
      <c r="A32" s="24"/>
      <c r="B32" s="1"/>
      <c r="C32" s="48" t="s">
        <v>49</v>
      </c>
      <c r="D32" s="26"/>
      <c r="E32" s="193"/>
      <c r="F32" s="216"/>
      <c r="G32" s="216"/>
      <c r="H32" s="216"/>
      <c r="I32" s="213"/>
      <c r="J32" s="213"/>
    </row>
    <row r="33" spans="1:10" s="27" customFormat="1" ht="76.5">
      <c r="A33" s="24" t="s">
        <v>9</v>
      </c>
      <c r="B33" s="1"/>
      <c r="C33" s="28" t="s">
        <v>59</v>
      </c>
      <c r="D33" s="26">
        <v>4</v>
      </c>
      <c r="E33" s="193" t="s">
        <v>17</v>
      </c>
      <c r="F33" s="199">
        <v>0</v>
      </c>
      <c r="G33" s="199">
        <f>F33*D33</f>
        <v>0</v>
      </c>
      <c r="H33" s="199">
        <v>5320</v>
      </c>
      <c r="I33" s="199">
        <f>H33*D33</f>
        <v>21280</v>
      </c>
      <c r="J33" s="200">
        <f>G33+I33</f>
        <v>21280</v>
      </c>
    </row>
    <row r="34" spans="1:10" s="27" customFormat="1" ht="63.75">
      <c r="A34" s="24" t="s">
        <v>7</v>
      </c>
      <c r="B34" s="1"/>
      <c r="C34" s="28" t="s">
        <v>60</v>
      </c>
      <c r="D34" s="26">
        <v>2</v>
      </c>
      <c r="E34" s="193" t="s">
        <v>17</v>
      </c>
      <c r="F34" s="199">
        <v>0</v>
      </c>
      <c r="G34" s="199">
        <f>F34*D34</f>
        <v>0</v>
      </c>
      <c r="H34" s="199">
        <v>5320</v>
      </c>
      <c r="I34" s="199">
        <f>H34*D34</f>
        <v>10640</v>
      </c>
      <c r="J34" s="200">
        <f>G34+I34</f>
        <v>10640</v>
      </c>
    </row>
    <row r="35" spans="1:10" s="27" customFormat="1" ht="45">
      <c r="A35" s="24" t="s">
        <v>3</v>
      </c>
      <c r="B35" s="1"/>
      <c r="C35" s="13" t="s">
        <v>67</v>
      </c>
      <c r="D35" s="26">
        <v>1</v>
      </c>
      <c r="E35" s="193" t="s">
        <v>18</v>
      </c>
      <c r="F35" s="199">
        <v>0</v>
      </c>
      <c r="G35" s="199">
        <f>F35*D35</f>
        <v>0</v>
      </c>
      <c r="H35" s="199">
        <v>5320</v>
      </c>
      <c r="I35" s="199">
        <f>H35*D35</f>
        <v>5320</v>
      </c>
      <c r="J35" s="200">
        <f>G35+I35</f>
        <v>5320</v>
      </c>
    </row>
    <row r="36" spans="1:10" s="27" customFormat="1" ht="89.25">
      <c r="A36" s="24" t="s">
        <v>1</v>
      </c>
      <c r="B36" s="1"/>
      <c r="C36" s="28" t="s">
        <v>61</v>
      </c>
      <c r="D36" s="26">
        <v>3</v>
      </c>
      <c r="E36" s="193" t="s">
        <v>17</v>
      </c>
      <c r="F36" s="199">
        <v>0</v>
      </c>
      <c r="G36" s="199">
        <f>F36*D36</f>
        <v>0</v>
      </c>
      <c r="H36" s="199">
        <v>5320</v>
      </c>
      <c r="I36" s="199">
        <f>H36*D36</f>
        <v>15960</v>
      </c>
      <c r="J36" s="200">
        <f>G36+I36</f>
        <v>15960</v>
      </c>
    </row>
    <row r="37" spans="1:10" s="27" customFormat="1" ht="89.25">
      <c r="A37" s="24" t="s">
        <v>16</v>
      </c>
      <c r="B37" s="1"/>
      <c r="C37" s="28" t="s">
        <v>62</v>
      </c>
      <c r="D37" s="26">
        <v>1</v>
      </c>
      <c r="E37" s="193" t="s">
        <v>18</v>
      </c>
      <c r="F37" s="199">
        <v>0</v>
      </c>
      <c r="G37" s="199">
        <f>F37*D37</f>
        <v>0</v>
      </c>
      <c r="H37" s="199">
        <v>5320</v>
      </c>
      <c r="I37" s="199">
        <f>H37*D37</f>
        <v>5320</v>
      </c>
      <c r="J37" s="200">
        <f>G37+I37</f>
        <v>5320</v>
      </c>
    </row>
    <row r="38" spans="1:10" s="56" customFormat="1" ht="15">
      <c r="A38" s="53"/>
      <c r="B38" s="53"/>
      <c r="C38" s="54" t="s">
        <v>95</v>
      </c>
      <c r="D38" s="55"/>
      <c r="E38" s="191"/>
      <c r="F38" s="201"/>
      <c r="G38" s="202">
        <f>SUM(G33:G37)</f>
        <v>0</v>
      </c>
      <c r="H38" s="201"/>
      <c r="I38" s="202">
        <f t="shared" ref="I38:J38" si="6">SUM(I33:I37)</f>
        <v>58520</v>
      </c>
      <c r="J38" s="202">
        <f t="shared" si="6"/>
        <v>58520</v>
      </c>
    </row>
    <row r="39" spans="1:10" s="27" customFormat="1" ht="25.5">
      <c r="A39" s="24" t="s">
        <v>9</v>
      </c>
      <c r="B39" s="1"/>
      <c r="C39" s="28" t="s">
        <v>53</v>
      </c>
      <c r="D39" s="26">
        <v>1</v>
      </c>
      <c r="E39" s="193" t="s">
        <v>17</v>
      </c>
      <c r="F39" s="199">
        <v>0</v>
      </c>
      <c r="G39" s="199">
        <f t="shared" ref="G39:G52" si="7">F39*D39</f>
        <v>0</v>
      </c>
      <c r="H39" s="199">
        <v>532</v>
      </c>
      <c r="I39" s="199">
        <f t="shared" ref="I39:I52" si="8">H39*D39</f>
        <v>532</v>
      </c>
      <c r="J39" s="200">
        <f t="shared" ref="J39:J52" si="9">G39+I39</f>
        <v>532</v>
      </c>
    </row>
    <row r="40" spans="1:10" s="27" customFormat="1" ht="25.5">
      <c r="A40" s="24" t="s">
        <v>7</v>
      </c>
      <c r="B40" s="1"/>
      <c r="C40" s="28" t="s">
        <v>63</v>
      </c>
      <c r="D40" s="26">
        <v>2</v>
      </c>
      <c r="E40" s="193" t="s">
        <v>17</v>
      </c>
      <c r="F40" s="199">
        <v>0</v>
      </c>
      <c r="G40" s="199">
        <f t="shared" si="7"/>
        <v>0</v>
      </c>
      <c r="H40" s="199">
        <v>4560</v>
      </c>
      <c r="I40" s="199">
        <f t="shared" si="8"/>
        <v>9120</v>
      </c>
      <c r="J40" s="200">
        <f t="shared" si="9"/>
        <v>9120</v>
      </c>
    </row>
    <row r="41" spans="1:10" s="27" customFormat="1" ht="15">
      <c r="A41" s="24" t="s">
        <v>3</v>
      </c>
      <c r="B41" s="1"/>
      <c r="C41" s="28" t="s">
        <v>54</v>
      </c>
      <c r="D41" s="26">
        <v>1</v>
      </c>
      <c r="E41" s="193" t="s">
        <v>18</v>
      </c>
      <c r="F41" s="199">
        <v>0</v>
      </c>
      <c r="G41" s="199">
        <f t="shared" si="7"/>
        <v>0</v>
      </c>
      <c r="H41" s="199">
        <v>1140</v>
      </c>
      <c r="I41" s="199">
        <f t="shared" si="8"/>
        <v>1140</v>
      </c>
      <c r="J41" s="200">
        <f t="shared" si="9"/>
        <v>1140</v>
      </c>
    </row>
    <row r="42" spans="1:10" s="27" customFormat="1" ht="25.5">
      <c r="A42" s="24" t="s">
        <v>1</v>
      </c>
      <c r="B42" s="1"/>
      <c r="C42" s="28" t="s">
        <v>69</v>
      </c>
      <c r="D42" s="26">
        <v>7</v>
      </c>
      <c r="E42" s="193" t="s">
        <v>17</v>
      </c>
      <c r="F42" s="199">
        <v>0</v>
      </c>
      <c r="G42" s="199">
        <f t="shared" si="7"/>
        <v>0</v>
      </c>
      <c r="H42" s="199">
        <v>532</v>
      </c>
      <c r="I42" s="199">
        <f t="shared" si="8"/>
        <v>3724</v>
      </c>
      <c r="J42" s="200">
        <f t="shared" si="9"/>
        <v>3724</v>
      </c>
    </row>
    <row r="43" spans="1:10" s="27" customFormat="1" ht="15">
      <c r="A43" s="24" t="s">
        <v>16</v>
      </c>
      <c r="B43" s="1"/>
      <c r="C43" s="28" t="s">
        <v>56</v>
      </c>
      <c r="D43" s="26">
        <v>1</v>
      </c>
      <c r="E43" s="193" t="s">
        <v>18</v>
      </c>
      <c r="F43" s="199">
        <v>0</v>
      </c>
      <c r="G43" s="199">
        <f t="shared" si="7"/>
        <v>0</v>
      </c>
      <c r="H43" s="199">
        <v>532</v>
      </c>
      <c r="I43" s="199">
        <f t="shared" si="8"/>
        <v>532</v>
      </c>
      <c r="J43" s="200">
        <f t="shared" si="9"/>
        <v>532</v>
      </c>
    </row>
    <row r="44" spans="1:10" s="27" customFormat="1" ht="15">
      <c r="A44" s="24" t="s">
        <v>13</v>
      </c>
      <c r="B44" s="1"/>
      <c r="C44" s="28" t="s">
        <v>68</v>
      </c>
      <c r="D44" s="26">
        <v>6</v>
      </c>
      <c r="E44" s="193" t="s">
        <v>17</v>
      </c>
      <c r="F44" s="199">
        <v>0</v>
      </c>
      <c r="G44" s="199">
        <f t="shared" si="7"/>
        <v>0</v>
      </c>
      <c r="H44" s="199">
        <v>532</v>
      </c>
      <c r="I44" s="199">
        <f t="shared" si="8"/>
        <v>3192</v>
      </c>
      <c r="J44" s="200">
        <f t="shared" si="9"/>
        <v>3192</v>
      </c>
    </row>
    <row r="45" spans="1:10" s="27" customFormat="1" ht="15">
      <c r="A45" s="24" t="s">
        <v>87</v>
      </c>
      <c r="B45" s="1"/>
      <c r="C45" s="28" t="s">
        <v>58</v>
      </c>
      <c r="D45" s="26">
        <v>1</v>
      </c>
      <c r="E45" s="193" t="s">
        <v>18</v>
      </c>
      <c r="F45" s="199">
        <v>0</v>
      </c>
      <c r="G45" s="199">
        <f t="shared" si="7"/>
        <v>0</v>
      </c>
      <c r="H45" s="199">
        <v>532</v>
      </c>
      <c r="I45" s="199">
        <f t="shared" si="8"/>
        <v>532</v>
      </c>
      <c r="J45" s="200">
        <f t="shared" si="9"/>
        <v>532</v>
      </c>
    </row>
    <row r="46" spans="1:10" s="27" customFormat="1" ht="25.5">
      <c r="A46" s="24" t="s">
        <v>88</v>
      </c>
      <c r="B46" s="1"/>
      <c r="C46" s="28" t="s">
        <v>64</v>
      </c>
      <c r="D46" s="26">
        <v>7</v>
      </c>
      <c r="E46" s="193" t="s">
        <v>17</v>
      </c>
      <c r="F46" s="199">
        <v>0</v>
      </c>
      <c r="G46" s="199">
        <f t="shared" si="7"/>
        <v>0</v>
      </c>
      <c r="H46" s="199">
        <v>2660</v>
      </c>
      <c r="I46" s="199">
        <f t="shared" si="8"/>
        <v>18620</v>
      </c>
      <c r="J46" s="200">
        <f t="shared" si="9"/>
        <v>18620</v>
      </c>
    </row>
    <row r="47" spans="1:10" s="27" customFormat="1" ht="15">
      <c r="A47" s="24" t="s">
        <v>89</v>
      </c>
      <c r="B47" s="1"/>
      <c r="C47" s="28" t="s">
        <v>65</v>
      </c>
      <c r="D47" s="26">
        <v>6</v>
      </c>
      <c r="E47" s="193" t="s">
        <v>17</v>
      </c>
      <c r="F47" s="199">
        <v>0</v>
      </c>
      <c r="G47" s="199">
        <f t="shared" si="7"/>
        <v>0</v>
      </c>
      <c r="H47" s="199">
        <v>1140</v>
      </c>
      <c r="I47" s="199">
        <f t="shared" si="8"/>
        <v>6840</v>
      </c>
      <c r="J47" s="200">
        <f t="shared" si="9"/>
        <v>6840</v>
      </c>
    </row>
    <row r="48" spans="1:10" s="27" customFormat="1" ht="15">
      <c r="A48" s="24"/>
      <c r="B48" s="1"/>
      <c r="C48" s="48" t="s">
        <v>50</v>
      </c>
      <c r="D48" s="26"/>
      <c r="E48" s="193"/>
      <c r="F48" s="199">
        <v>0</v>
      </c>
      <c r="G48" s="199">
        <f t="shared" si="7"/>
        <v>0</v>
      </c>
      <c r="H48" s="199">
        <v>0</v>
      </c>
      <c r="I48" s="199">
        <f t="shared" si="8"/>
        <v>0</v>
      </c>
      <c r="J48" s="200">
        <f t="shared" si="9"/>
        <v>0</v>
      </c>
    </row>
    <row r="49" spans="1:10" s="27" customFormat="1" ht="25.5">
      <c r="A49" s="24" t="s">
        <v>90</v>
      </c>
      <c r="B49" s="1"/>
      <c r="C49" s="28" t="s">
        <v>66</v>
      </c>
      <c r="D49" s="26">
        <v>1</v>
      </c>
      <c r="E49" s="193" t="s">
        <v>18</v>
      </c>
      <c r="F49" s="199">
        <v>0</v>
      </c>
      <c r="G49" s="199">
        <f t="shared" si="7"/>
        <v>0</v>
      </c>
      <c r="H49" s="199">
        <v>4940</v>
      </c>
      <c r="I49" s="199">
        <f t="shared" si="8"/>
        <v>4940</v>
      </c>
      <c r="J49" s="200">
        <f t="shared" si="9"/>
        <v>4940</v>
      </c>
    </row>
    <row r="50" spans="1:10" s="27" customFormat="1" ht="15">
      <c r="A50" s="24" t="s">
        <v>91</v>
      </c>
      <c r="B50" s="1"/>
      <c r="C50" s="4" t="s">
        <v>81</v>
      </c>
      <c r="D50" s="3">
        <v>2</v>
      </c>
      <c r="E50" s="189" t="s">
        <v>17</v>
      </c>
      <c r="F50" s="199">
        <v>0</v>
      </c>
      <c r="G50" s="199">
        <f t="shared" si="7"/>
        <v>0</v>
      </c>
      <c r="H50" s="199">
        <v>760</v>
      </c>
      <c r="I50" s="199">
        <f t="shared" si="8"/>
        <v>1520</v>
      </c>
      <c r="J50" s="200">
        <f t="shared" si="9"/>
        <v>1520</v>
      </c>
    </row>
    <row r="51" spans="1:10" s="27" customFormat="1" ht="15">
      <c r="A51" s="24" t="s">
        <v>92</v>
      </c>
      <c r="B51" s="1"/>
      <c r="C51" s="4" t="s">
        <v>82</v>
      </c>
      <c r="D51" s="3">
        <v>1</v>
      </c>
      <c r="E51" s="193" t="s">
        <v>18</v>
      </c>
      <c r="F51" s="199">
        <v>0</v>
      </c>
      <c r="G51" s="199">
        <f t="shared" si="7"/>
        <v>0</v>
      </c>
      <c r="H51" s="199">
        <v>760</v>
      </c>
      <c r="I51" s="199">
        <f t="shared" si="8"/>
        <v>760</v>
      </c>
      <c r="J51" s="200">
        <f t="shared" si="9"/>
        <v>760</v>
      </c>
    </row>
    <row r="52" spans="1:10" s="27" customFormat="1" ht="15">
      <c r="A52" s="24" t="s">
        <v>98</v>
      </c>
      <c r="B52" s="1"/>
      <c r="C52" s="4" t="s">
        <v>83</v>
      </c>
      <c r="D52" s="3">
        <v>3</v>
      </c>
      <c r="E52" s="189" t="s">
        <v>17</v>
      </c>
      <c r="F52" s="199">
        <v>0</v>
      </c>
      <c r="G52" s="199">
        <f t="shared" si="7"/>
        <v>0</v>
      </c>
      <c r="H52" s="199">
        <v>760</v>
      </c>
      <c r="I52" s="199">
        <f t="shared" si="8"/>
        <v>2280</v>
      </c>
      <c r="J52" s="200">
        <f t="shared" si="9"/>
        <v>2280</v>
      </c>
    </row>
    <row r="53" spans="1:10" s="56" customFormat="1" ht="15">
      <c r="A53" s="53"/>
      <c r="B53" s="53"/>
      <c r="C53" s="54" t="s">
        <v>95</v>
      </c>
      <c r="D53" s="55"/>
      <c r="E53" s="191"/>
      <c r="F53" s="201"/>
      <c r="G53" s="202">
        <f>SUM(G39:G52)</f>
        <v>0</v>
      </c>
      <c r="H53" s="201"/>
      <c r="I53" s="202">
        <f t="shared" ref="I53:J53" si="10">SUM(I39:I52)</f>
        <v>53732</v>
      </c>
      <c r="J53" s="202">
        <f t="shared" si="10"/>
        <v>53732</v>
      </c>
    </row>
    <row r="54" spans="1:10" s="56" customFormat="1" ht="15">
      <c r="A54" s="57"/>
      <c r="B54" s="57"/>
      <c r="C54" s="58"/>
      <c r="D54" s="59"/>
      <c r="E54" s="194"/>
      <c r="F54" s="205"/>
      <c r="G54" s="205"/>
      <c r="H54" s="205"/>
      <c r="I54" s="205"/>
      <c r="J54" s="205"/>
    </row>
    <row r="55" spans="1:10" s="56" customFormat="1" ht="15">
      <c r="A55" s="53"/>
      <c r="B55" s="53"/>
      <c r="C55" s="54" t="s">
        <v>96</v>
      </c>
      <c r="D55" s="55"/>
      <c r="E55" s="191"/>
      <c r="F55" s="201"/>
      <c r="G55" s="202">
        <f>G53+G38+G31</f>
        <v>0</v>
      </c>
      <c r="H55" s="201"/>
      <c r="I55" s="202">
        <f t="shared" ref="I55:J55" si="11">I53+I38+I31</f>
        <v>177232</v>
      </c>
      <c r="J55" s="202">
        <f t="shared" si="11"/>
        <v>177232</v>
      </c>
    </row>
    <row r="56" spans="1:10" s="29" customFormat="1">
      <c r="A56" s="248" t="s">
        <v>79</v>
      </c>
      <c r="B56" s="248"/>
      <c r="C56" s="248"/>
      <c r="D56" s="248"/>
      <c r="E56" s="249"/>
      <c r="F56" s="218"/>
      <c r="G56" s="218"/>
      <c r="H56" s="218"/>
      <c r="I56" s="219"/>
      <c r="J56" s="219"/>
    </row>
    <row r="57" spans="1:10" s="30" customFormat="1" ht="38.25">
      <c r="A57" s="5" t="s">
        <v>9</v>
      </c>
      <c r="B57" s="24" t="s">
        <v>15</v>
      </c>
      <c r="C57" s="4" t="s">
        <v>14</v>
      </c>
      <c r="D57" s="3">
        <v>1</v>
      </c>
      <c r="E57" s="189" t="s">
        <v>0</v>
      </c>
      <c r="F57" s="199">
        <v>26600</v>
      </c>
      <c r="G57" s="199">
        <f t="shared" ref="G57:G63" si="12">F57*D57</f>
        <v>26600</v>
      </c>
      <c r="H57" s="199">
        <v>7600</v>
      </c>
      <c r="I57" s="199">
        <f t="shared" ref="I57:I63" si="13">H57*D57</f>
        <v>7600</v>
      </c>
      <c r="J57" s="200">
        <f t="shared" ref="J57:J63" si="14">G57+I57</f>
        <v>34200</v>
      </c>
    </row>
    <row r="58" spans="1:10" s="30" customFormat="1" ht="25.5">
      <c r="A58" s="5" t="s">
        <v>7</v>
      </c>
      <c r="B58" s="24" t="s">
        <v>12</v>
      </c>
      <c r="C58" s="4" t="s">
        <v>11</v>
      </c>
      <c r="D58" s="3">
        <v>1</v>
      </c>
      <c r="E58" s="189" t="s">
        <v>0</v>
      </c>
      <c r="F58" s="199">
        <v>11400</v>
      </c>
      <c r="G58" s="199">
        <f t="shared" si="12"/>
        <v>11400</v>
      </c>
      <c r="H58" s="199">
        <v>6840</v>
      </c>
      <c r="I58" s="199">
        <f t="shared" si="13"/>
        <v>6840</v>
      </c>
      <c r="J58" s="200">
        <f t="shared" si="14"/>
        <v>18240</v>
      </c>
    </row>
    <row r="59" spans="1:10" s="30" customFormat="1" ht="15">
      <c r="A59" s="5"/>
      <c r="B59" s="24" t="s">
        <v>5</v>
      </c>
      <c r="C59" s="6" t="s">
        <v>10</v>
      </c>
      <c r="D59" s="3"/>
      <c r="E59" s="189"/>
      <c r="F59" s="199">
        <v>0</v>
      </c>
      <c r="G59" s="199">
        <f t="shared" si="12"/>
        <v>0</v>
      </c>
      <c r="H59" s="199">
        <v>0</v>
      </c>
      <c r="I59" s="199">
        <f t="shared" si="13"/>
        <v>0</v>
      </c>
      <c r="J59" s="200">
        <f t="shared" si="14"/>
        <v>0</v>
      </c>
    </row>
    <row r="60" spans="1:10" s="30" customFormat="1" ht="15">
      <c r="A60" s="5" t="s">
        <v>3</v>
      </c>
      <c r="B60" s="7"/>
      <c r="C60" s="4" t="s">
        <v>8</v>
      </c>
      <c r="D60" s="3">
        <v>1</v>
      </c>
      <c r="E60" s="189" t="s">
        <v>0</v>
      </c>
      <c r="F60" s="199">
        <v>3800</v>
      </c>
      <c r="G60" s="199">
        <f t="shared" si="12"/>
        <v>3800</v>
      </c>
      <c r="H60" s="199">
        <v>3800</v>
      </c>
      <c r="I60" s="199">
        <f t="shared" si="13"/>
        <v>3800</v>
      </c>
      <c r="J60" s="200">
        <f t="shared" si="14"/>
        <v>7600</v>
      </c>
    </row>
    <row r="61" spans="1:10" s="30" customFormat="1" ht="15">
      <c r="A61" s="5" t="s">
        <v>1</v>
      </c>
      <c r="B61" s="24"/>
      <c r="C61" s="4" t="s">
        <v>6</v>
      </c>
      <c r="D61" s="3">
        <v>1</v>
      </c>
      <c r="E61" s="189" t="s">
        <v>0</v>
      </c>
      <c r="F61" s="199">
        <v>3800</v>
      </c>
      <c r="G61" s="199">
        <f t="shared" si="12"/>
        <v>3800</v>
      </c>
      <c r="H61" s="199">
        <v>3800</v>
      </c>
      <c r="I61" s="199">
        <f t="shared" si="13"/>
        <v>3800</v>
      </c>
      <c r="J61" s="200">
        <f t="shared" si="14"/>
        <v>7600</v>
      </c>
    </row>
    <row r="62" spans="1:10" s="30" customFormat="1" ht="15">
      <c r="A62" s="5"/>
      <c r="B62" s="24" t="s">
        <v>5</v>
      </c>
      <c r="C62" s="6" t="s">
        <v>4</v>
      </c>
      <c r="D62" s="3"/>
      <c r="E62" s="189"/>
      <c r="F62" s="199">
        <v>0</v>
      </c>
      <c r="G62" s="199">
        <f t="shared" si="12"/>
        <v>0</v>
      </c>
      <c r="H62" s="199">
        <v>0</v>
      </c>
      <c r="I62" s="199">
        <f t="shared" si="13"/>
        <v>0</v>
      </c>
      <c r="J62" s="200">
        <f t="shared" si="14"/>
        <v>0</v>
      </c>
    </row>
    <row r="63" spans="1:10" s="30" customFormat="1" ht="15">
      <c r="A63" s="5" t="s">
        <v>16</v>
      </c>
      <c r="B63" s="24"/>
      <c r="C63" s="4" t="s">
        <v>2</v>
      </c>
      <c r="D63" s="3">
        <v>1</v>
      </c>
      <c r="E63" s="189" t="s">
        <v>0</v>
      </c>
      <c r="F63" s="199">
        <v>0</v>
      </c>
      <c r="G63" s="199">
        <f t="shared" si="12"/>
        <v>0</v>
      </c>
      <c r="H63" s="199">
        <v>15200</v>
      </c>
      <c r="I63" s="199">
        <f t="shared" si="13"/>
        <v>15200</v>
      </c>
      <c r="J63" s="200">
        <f t="shared" si="14"/>
        <v>15200</v>
      </c>
    </row>
    <row r="64" spans="1:10" s="56" customFormat="1" ht="15">
      <c r="A64" s="53"/>
      <c r="B64" s="53"/>
      <c r="C64" s="54" t="s">
        <v>86</v>
      </c>
      <c r="D64" s="55"/>
      <c r="E64" s="191"/>
      <c r="F64" s="201"/>
      <c r="G64" s="202">
        <f>SUM(G57:G63)</f>
        <v>45600</v>
      </c>
      <c r="H64" s="201"/>
      <c r="I64" s="202">
        <f t="shared" ref="I64:J64" si="15">SUM(I57:I63)</f>
        <v>37240</v>
      </c>
      <c r="J64" s="202">
        <f t="shared" si="15"/>
        <v>82840</v>
      </c>
    </row>
    <row r="65" spans="1:10" s="63" customFormat="1" ht="15">
      <c r="A65" s="60"/>
      <c r="B65" s="60"/>
      <c r="C65" s="61"/>
      <c r="D65" s="62"/>
      <c r="E65" s="195"/>
      <c r="F65" s="206"/>
      <c r="G65" s="206"/>
      <c r="H65" s="220"/>
      <c r="I65" s="221"/>
      <c r="J65" s="221"/>
    </row>
    <row r="66" spans="1:10" s="67" customFormat="1" ht="15.75">
      <c r="A66" s="64"/>
      <c r="B66" s="64"/>
      <c r="C66" s="65" t="s">
        <v>97</v>
      </c>
      <c r="D66" s="65"/>
      <c r="E66" s="196"/>
      <c r="F66" s="209"/>
      <c r="G66" s="210">
        <f>G10+G15+G19++G55+G64</f>
        <v>115675.79999999999</v>
      </c>
      <c r="H66" s="210"/>
      <c r="I66" s="210">
        <f t="shared" ref="I66" si="16">I10+I15+I19++I55+I64</f>
        <v>233983.47999999998</v>
      </c>
      <c r="J66" s="210">
        <f>J10+J15+J19++J55+J64</f>
        <v>349659.28</v>
      </c>
    </row>
  </sheetData>
  <mergeCells count="6">
    <mergeCell ref="A56:E56"/>
    <mergeCell ref="A11:E11"/>
    <mergeCell ref="A16:E16"/>
    <mergeCell ref="A20:E20"/>
    <mergeCell ref="A1:E1"/>
    <mergeCell ref="A6:E6"/>
  </mergeCells>
  <printOptions horizontalCentered="1" gridLinesSet="0"/>
  <pageMargins left="0.74" right="0.73" top="1.07" bottom="0.96" header="0.42" footer="0.45"/>
  <pageSetup paperSize="9" scale="77"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COMPANY&amp;R&amp;"Calibri,Regular"&amp;12Sec-III/B/III (Level-19A) - Page - &amp;P of &amp;N&amp;8
&amp;5&amp;Z
&amp;F</oddFooter>
  </headerFooter>
  <rowBreaks count="4" manualBreakCount="4">
    <brk id="19" max="14" man="1"/>
    <brk id="31" max="14" man="1"/>
    <brk id="38" max="14" man="1"/>
    <brk id="55" max="14"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J40"/>
  <sheetViews>
    <sheetView showGridLines="0" view="pageBreakPreview" zoomScaleNormal="100" zoomScaleSheetLayoutView="100" workbookViewId="0">
      <pane ySplit="4" topLeftCell="A28" activePane="bottomLeft" state="frozen"/>
      <selection activeCell="A5" sqref="A5:XFD5"/>
      <selection pane="bottomLeft" activeCell="K1" sqref="K1:K1048576"/>
    </sheetView>
  </sheetViews>
  <sheetFormatPr defaultRowHeight="18.75"/>
  <cols>
    <col min="1" max="1" width="8.5703125" style="31" customWidth="1"/>
    <col min="2" max="2" width="15.5703125" style="31" customWidth="1"/>
    <col min="3" max="3" width="71.42578125" style="32" customWidth="1"/>
    <col min="4" max="4" width="9.42578125" style="33" bestFit="1" customWidth="1"/>
    <col min="5" max="5" width="5.5703125" style="34" customWidth="1"/>
    <col min="6" max="9" width="13.7109375" style="76" customWidth="1"/>
    <col min="10" max="10" width="13.7109375" style="35" customWidth="1"/>
    <col min="11" max="230" width="9.140625" style="35"/>
    <col min="231" max="231" width="8.5703125" style="35" bestFit="1" customWidth="1"/>
    <col min="232" max="232" width="12.42578125" style="35" bestFit="1" customWidth="1"/>
    <col min="233" max="233" width="48.140625" style="35" customWidth="1"/>
    <col min="234" max="245" width="9.5703125" style="35" customWidth="1"/>
    <col min="246" max="249" width="14.5703125" style="35" customWidth="1"/>
    <col min="250" max="250" width="16.42578125" style="35" customWidth="1"/>
    <col min="251" max="251" width="11.5703125" style="35" bestFit="1" customWidth="1"/>
    <col min="252" max="252" width="34.140625" style="35" bestFit="1" customWidth="1"/>
    <col min="253" max="253" width="20.140625" style="35" customWidth="1"/>
    <col min="254" max="486" width="9.140625" style="35"/>
    <col min="487" max="487" width="8.5703125" style="35" bestFit="1" customWidth="1"/>
    <col min="488" max="488" width="12.42578125" style="35" bestFit="1" customWidth="1"/>
    <col min="489" max="489" width="48.140625" style="35" customWidth="1"/>
    <col min="490" max="501" width="9.5703125" style="35" customWidth="1"/>
    <col min="502" max="505" width="14.5703125" style="35" customWidth="1"/>
    <col min="506" max="506" width="16.42578125" style="35" customWidth="1"/>
    <col min="507" max="507" width="11.5703125" style="35" bestFit="1" customWidth="1"/>
    <col min="508" max="508" width="34.140625" style="35" bestFit="1" customWidth="1"/>
    <col min="509" max="509" width="20.140625" style="35" customWidth="1"/>
    <col min="510" max="742" width="9.140625" style="35"/>
    <col min="743" max="743" width="8.5703125" style="35" bestFit="1" customWidth="1"/>
    <col min="744" max="744" width="12.42578125" style="35" bestFit="1" customWidth="1"/>
    <col min="745" max="745" width="48.140625" style="35" customWidth="1"/>
    <col min="746" max="757" width="9.5703125" style="35" customWidth="1"/>
    <col min="758" max="761" width="14.5703125" style="35" customWidth="1"/>
    <col min="762" max="762" width="16.42578125" style="35" customWidth="1"/>
    <col min="763" max="763" width="11.5703125" style="35" bestFit="1" customWidth="1"/>
    <col min="764" max="764" width="34.140625" style="35" bestFit="1" customWidth="1"/>
    <col min="765" max="765" width="20.140625" style="35" customWidth="1"/>
    <col min="766" max="998" width="9.140625" style="35"/>
    <col min="999" max="999" width="8.5703125" style="35" bestFit="1" customWidth="1"/>
    <col min="1000" max="1000" width="12.42578125" style="35" bestFit="1" customWidth="1"/>
    <col min="1001" max="1001" width="48.140625" style="35" customWidth="1"/>
    <col min="1002" max="1013" width="9.5703125" style="35" customWidth="1"/>
    <col min="1014" max="1017" width="14.5703125" style="35" customWidth="1"/>
    <col min="1018" max="1018" width="16.42578125" style="35" customWidth="1"/>
    <col min="1019" max="1019" width="11.5703125" style="35" bestFit="1" customWidth="1"/>
    <col min="1020" max="1020" width="34.140625" style="35" bestFit="1" customWidth="1"/>
    <col min="1021" max="1021" width="20.140625" style="35" customWidth="1"/>
    <col min="1022" max="1254" width="9.140625" style="35"/>
    <col min="1255" max="1255" width="8.5703125" style="35" bestFit="1" customWidth="1"/>
    <col min="1256" max="1256" width="12.42578125" style="35" bestFit="1" customWidth="1"/>
    <col min="1257" max="1257" width="48.140625" style="35" customWidth="1"/>
    <col min="1258" max="1269" width="9.5703125" style="35" customWidth="1"/>
    <col min="1270" max="1273" width="14.5703125" style="35" customWidth="1"/>
    <col min="1274" max="1274" width="16.42578125" style="35" customWidth="1"/>
    <col min="1275" max="1275" width="11.5703125" style="35" bestFit="1" customWidth="1"/>
    <col min="1276" max="1276" width="34.140625" style="35" bestFit="1" customWidth="1"/>
    <col min="1277" max="1277" width="20.140625" style="35" customWidth="1"/>
    <col min="1278" max="1510" width="9.140625" style="35"/>
    <col min="1511" max="1511" width="8.5703125" style="35" bestFit="1" customWidth="1"/>
    <col min="1512" max="1512" width="12.42578125" style="35" bestFit="1" customWidth="1"/>
    <col min="1513" max="1513" width="48.140625" style="35" customWidth="1"/>
    <col min="1514" max="1525" width="9.5703125" style="35" customWidth="1"/>
    <col min="1526" max="1529" width="14.5703125" style="35" customWidth="1"/>
    <col min="1530" max="1530" width="16.42578125" style="35" customWidth="1"/>
    <col min="1531" max="1531" width="11.5703125" style="35" bestFit="1" customWidth="1"/>
    <col min="1532" max="1532" width="34.140625" style="35" bestFit="1" customWidth="1"/>
    <col min="1533" max="1533" width="20.140625" style="35" customWidth="1"/>
    <col min="1534" max="1766" width="9.140625" style="35"/>
    <col min="1767" max="1767" width="8.5703125" style="35" bestFit="1" customWidth="1"/>
    <col min="1768" max="1768" width="12.42578125" style="35" bestFit="1" customWidth="1"/>
    <col min="1769" max="1769" width="48.140625" style="35" customWidth="1"/>
    <col min="1770" max="1781" width="9.5703125" style="35" customWidth="1"/>
    <col min="1782" max="1785" width="14.5703125" style="35" customWidth="1"/>
    <col min="1786" max="1786" width="16.42578125" style="35" customWidth="1"/>
    <col min="1787" max="1787" width="11.5703125" style="35" bestFit="1" customWidth="1"/>
    <col min="1788" max="1788" width="34.140625" style="35" bestFit="1" customWidth="1"/>
    <col min="1789" max="1789" width="20.140625" style="35" customWidth="1"/>
    <col min="1790" max="2022" width="9.140625" style="35"/>
    <col min="2023" max="2023" width="8.5703125" style="35" bestFit="1" customWidth="1"/>
    <col min="2024" max="2024" width="12.42578125" style="35" bestFit="1" customWidth="1"/>
    <col min="2025" max="2025" width="48.140625" style="35" customWidth="1"/>
    <col min="2026" max="2037" width="9.5703125" style="35" customWidth="1"/>
    <col min="2038" max="2041" width="14.5703125" style="35" customWidth="1"/>
    <col min="2042" max="2042" width="16.42578125" style="35" customWidth="1"/>
    <col min="2043" max="2043" width="11.5703125" style="35" bestFit="1" customWidth="1"/>
    <col min="2044" max="2044" width="34.140625" style="35" bestFit="1" customWidth="1"/>
    <col min="2045" max="2045" width="20.140625" style="35" customWidth="1"/>
    <col min="2046" max="2278" width="9.140625" style="35"/>
    <col min="2279" max="2279" width="8.5703125" style="35" bestFit="1" customWidth="1"/>
    <col min="2280" max="2280" width="12.42578125" style="35" bestFit="1" customWidth="1"/>
    <col min="2281" max="2281" width="48.140625" style="35" customWidth="1"/>
    <col min="2282" max="2293" width="9.5703125" style="35" customWidth="1"/>
    <col min="2294" max="2297" width="14.5703125" style="35" customWidth="1"/>
    <col min="2298" max="2298" width="16.42578125" style="35" customWidth="1"/>
    <col min="2299" max="2299" width="11.5703125" style="35" bestFit="1" customWidth="1"/>
    <col min="2300" max="2300" width="34.140625" style="35" bestFit="1" customWidth="1"/>
    <col min="2301" max="2301" width="20.140625" style="35" customWidth="1"/>
    <col min="2302" max="2534" width="9.140625" style="35"/>
    <col min="2535" max="2535" width="8.5703125" style="35" bestFit="1" customWidth="1"/>
    <col min="2536" max="2536" width="12.42578125" style="35" bestFit="1" customWidth="1"/>
    <col min="2537" max="2537" width="48.140625" style="35" customWidth="1"/>
    <col min="2538" max="2549" width="9.5703125" style="35" customWidth="1"/>
    <col min="2550" max="2553" width="14.5703125" style="35" customWidth="1"/>
    <col min="2554" max="2554" width="16.42578125" style="35" customWidth="1"/>
    <col min="2555" max="2555" width="11.5703125" style="35" bestFit="1" customWidth="1"/>
    <col min="2556" max="2556" width="34.140625" style="35" bestFit="1" customWidth="1"/>
    <col min="2557" max="2557" width="20.140625" style="35" customWidth="1"/>
    <col min="2558" max="2790" width="9.140625" style="35"/>
    <col min="2791" max="2791" width="8.5703125" style="35" bestFit="1" customWidth="1"/>
    <col min="2792" max="2792" width="12.42578125" style="35" bestFit="1" customWidth="1"/>
    <col min="2793" max="2793" width="48.140625" style="35" customWidth="1"/>
    <col min="2794" max="2805" width="9.5703125" style="35" customWidth="1"/>
    <col min="2806" max="2809" width="14.5703125" style="35" customWidth="1"/>
    <col min="2810" max="2810" width="16.42578125" style="35" customWidth="1"/>
    <col min="2811" max="2811" width="11.5703125" style="35" bestFit="1" customWidth="1"/>
    <col min="2812" max="2812" width="34.140625" style="35" bestFit="1" customWidth="1"/>
    <col min="2813" max="2813" width="20.140625" style="35" customWidth="1"/>
    <col min="2814" max="3046" width="9.140625" style="35"/>
    <col min="3047" max="3047" width="8.5703125" style="35" bestFit="1" customWidth="1"/>
    <col min="3048" max="3048" width="12.42578125" style="35" bestFit="1" customWidth="1"/>
    <col min="3049" max="3049" width="48.140625" style="35" customWidth="1"/>
    <col min="3050" max="3061" width="9.5703125" style="35" customWidth="1"/>
    <col min="3062" max="3065" width="14.5703125" style="35" customWidth="1"/>
    <col min="3066" max="3066" width="16.42578125" style="35" customWidth="1"/>
    <col min="3067" max="3067" width="11.5703125" style="35" bestFit="1" customWidth="1"/>
    <col min="3068" max="3068" width="34.140625" style="35" bestFit="1" customWidth="1"/>
    <col min="3069" max="3069" width="20.140625" style="35" customWidth="1"/>
    <col min="3070" max="3302" width="9.140625" style="35"/>
    <col min="3303" max="3303" width="8.5703125" style="35" bestFit="1" customWidth="1"/>
    <col min="3304" max="3304" width="12.42578125" style="35" bestFit="1" customWidth="1"/>
    <col min="3305" max="3305" width="48.140625" style="35" customWidth="1"/>
    <col min="3306" max="3317" width="9.5703125" style="35" customWidth="1"/>
    <col min="3318" max="3321" width="14.5703125" style="35" customWidth="1"/>
    <col min="3322" max="3322" width="16.42578125" style="35" customWidth="1"/>
    <col min="3323" max="3323" width="11.5703125" style="35" bestFit="1" customWidth="1"/>
    <col min="3324" max="3324" width="34.140625" style="35" bestFit="1" customWidth="1"/>
    <col min="3325" max="3325" width="20.140625" style="35" customWidth="1"/>
    <col min="3326" max="3558" width="9.140625" style="35"/>
    <col min="3559" max="3559" width="8.5703125" style="35" bestFit="1" customWidth="1"/>
    <col min="3560" max="3560" width="12.42578125" style="35" bestFit="1" customWidth="1"/>
    <col min="3561" max="3561" width="48.140625" style="35" customWidth="1"/>
    <col min="3562" max="3573" width="9.5703125" style="35" customWidth="1"/>
    <col min="3574" max="3577" width="14.5703125" style="35" customWidth="1"/>
    <col min="3578" max="3578" width="16.42578125" style="35" customWidth="1"/>
    <col min="3579" max="3579" width="11.5703125" style="35" bestFit="1" customWidth="1"/>
    <col min="3580" max="3580" width="34.140625" style="35" bestFit="1" customWidth="1"/>
    <col min="3581" max="3581" width="20.140625" style="35" customWidth="1"/>
    <col min="3582" max="3814" width="9.140625" style="35"/>
    <col min="3815" max="3815" width="8.5703125" style="35" bestFit="1" customWidth="1"/>
    <col min="3816" max="3816" width="12.42578125" style="35" bestFit="1" customWidth="1"/>
    <col min="3817" max="3817" width="48.140625" style="35" customWidth="1"/>
    <col min="3818" max="3829" width="9.5703125" style="35" customWidth="1"/>
    <col min="3830" max="3833" width="14.5703125" style="35" customWidth="1"/>
    <col min="3834" max="3834" width="16.42578125" style="35" customWidth="1"/>
    <col min="3835" max="3835" width="11.5703125" style="35" bestFit="1" customWidth="1"/>
    <col min="3836" max="3836" width="34.140625" style="35" bestFit="1" customWidth="1"/>
    <col min="3837" max="3837" width="20.140625" style="35" customWidth="1"/>
    <col min="3838" max="4070" width="9.140625" style="35"/>
    <col min="4071" max="4071" width="8.5703125" style="35" bestFit="1" customWidth="1"/>
    <col min="4072" max="4072" width="12.42578125" style="35" bestFit="1" customWidth="1"/>
    <col min="4073" max="4073" width="48.140625" style="35" customWidth="1"/>
    <col min="4074" max="4085" width="9.5703125" style="35" customWidth="1"/>
    <col min="4086" max="4089" width="14.5703125" style="35" customWidth="1"/>
    <col min="4090" max="4090" width="16.42578125" style="35" customWidth="1"/>
    <col min="4091" max="4091" width="11.5703125" style="35" bestFit="1" customWidth="1"/>
    <col min="4092" max="4092" width="34.140625" style="35" bestFit="1" customWidth="1"/>
    <col min="4093" max="4093" width="20.140625" style="35" customWidth="1"/>
    <col min="4094" max="4326" width="9.140625" style="35"/>
    <col min="4327" max="4327" width="8.5703125" style="35" bestFit="1" customWidth="1"/>
    <col min="4328" max="4328" width="12.42578125" style="35" bestFit="1" customWidth="1"/>
    <col min="4329" max="4329" width="48.140625" style="35" customWidth="1"/>
    <col min="4330" max="4341" width="9.5703125" style="35" customWidth="1"/>
    <col min="4342" max="4345" width="14.5703125" style="35" customWidth="1"/>
    <col min="4346" max="4346" width="16.42578125" style="35" customWidth="1"/>
    <col min="4347" max="4347" width="11.5703125" style="35" bestFit="1" customWidth="1"/>
    <col min="4348" max="4348" width="34.140625" style="35" bestFit="1" customWidth="1"/>
    <col min="4349" max="4349" width="20.140625" style="35" customWidth="1"/>
    <col min="4350" max="4582" width="9.140625" style="35"/>
    <col min="4583" max="4583" width="8.5703125" style="35" bestFit="1" customWidth="1"/>
    <col min="4584" max="4584" width="12.42578125" style="35" bestFit="1" customWidth="1"/>
    <col min="4585" max="4585" width="48.140625" style="35" customWidth="1"/>
    <col min="4586" max="4597" width="9.5703125" style="35" customWidth="1"/>
    <col min="4598" max="4601" width="14.5703125" style="35" customWidth="1"/>
    <col min="4602" max="4602" width="16.42578125" style="35" customWidth="1"/>
    <col min="4603" max="4603" width="11.5703125" style="35" bestFit="1" customWidth="1"/>
    <col min="4604" max="4604" width="34.140625" style="35" bestFit="1" customWidth="1"/>
    <col min="4605" max="4605" width="20.140625" style="35" customWidth="1"/>
    <col min="4606" max="4838" width="9.140625" style="35"/>
    <col min="4839" max="4839" width="8.5703125" style="35" bestFit="1" customWidth="1"/>
    <col min="4840" max="4840" width="12.42578125" style="35" bestFit="1" customWidth="1"/>
    <col min="4841" max="4841" width="48.140625" style="35" customWidth="1"/>
    <col min="4842" max="4853" width="9.5703125" style="35" customWidth="1"/>
    <col min="4854" max="4857" width="14.5703125" style="35" customWidth="1"/>
    <col min="4858" max="4858" width="16.42578125" style="35" customWidth="1"/>
    <col min="4859" max="4859" width="11.5703125" style="35" bestFit="1" customWidth="1"/>
    <col min="4860" max="4860" width="34.140625" style="35" bestFit="1" customWidth="1"/>
    <col min="4861" max="4861" width="20.140625" style="35" customWidth="1"/>
    <col min="4862" max="5094" width="9.140625" style="35"/>
    <col min="5095" max="5095" width="8.5703125" style="35" bestFit="1" customWidth="1"/>
    <col min="5096" max="5096" width="12.42578125" style="35" bestFit="1" customWidth="1"/>
    <col min="5097" max="5097" width="48.140625" style="35" customWidth="1"/>
    <col min="5098" max="5109" width="9.5703125" style="35" customWidth="1"/>
    <col min="5110" max="5113" width="14.5703125" style="35" customWidth="1"/>
    <col min="5114" max="5114" width="16.42578125" style="35" customWidth="1"/>
    <col min="5115" max="5115" width="11.5703125" style="35" bestFit="1" customWidth="1"/>
    <col min="5116" max="5116" width="34.140625" style="35" bestFit="1" customWidth="1"/>
    <col min="5117" max="5117" width="20.140625" style="35" customWidth="1"/>
    <col min="5118" max="5350" width="9.140625" style="35"/>
    <col min="5351" max="5351" width="8.5703125" style="35" bestFit="1" customWidth="1"/>
    <col min="5352" max="5352" width="12.42578125" style="35" bestFit="1" customWidth="1"/>
    <col min="5353" max="5353" width="48.140625" style="35" customWidth="1"/>
    <col min="5354" max="5365" width="9.5703125" style="35" customWidth="1"/>
    <col min="5366" max="5369" width="14.5703125" style="35" customWidth="1"/>
    <col min="5370" max="5370" width="16.42578125" style="35" customWidth="1"/>
    <col min="5371" max="5371" width="11.5703125" style="35" bestFit="1" customWidth="1"/>
    <col min="5372" max="5372" width="34.140625" style="35" bestFit="1" customWidth="1"/>
    <col min="5373" max="5373" width="20.140625" style="35" customWidth="1"/>
    <col min="5374" max="5606" width="9.140625" style="35"/>
    <col min="5607" max="5607" width="8.5703125" style="35" bestFit="1" customWidth="1"/>
    <col min="5608" max="5608" width="12.42578125" style="35" bestFit="1" customWidth="1"/>
    <col min="5609" max="5609" width="48.140625" style="35" customWidth="1"/>
    <col min="5610" max="5621" width="9.5703125" style="35" customWidth="1"/>
    <col min="5622" max="5625" width="14.5703125" style="35" customWidth="1"/>
    <col min="5626" max="5626" width="16.42578125" style="35" customWidth="1"/>
    <col min="5627" max="5627" width="11.5703125" style="35" bestFit="1" customWidth="1"/>
    <col min="5628" max="5628" width="34.140625" style="35" bestFit="1" customWidth="1"/>
    <col min="5629" max="5629" width="20.140625" style="35" customWidth="1"/>
    <col min="5630" max="5862" width="9.140625" style="35"/>
    <col min="5863" max="5863" width="8.5703125" style="35" bestFit="1" customWidth="1"/>
    <col min="5864" max="5864" width="12.42578125" style="35" bestFit="1" customWidth="1"/>
    <col min="5865" max="5865" width="48.140625" style="35" customWidth="1"/>
    <col min="5866" max="5877" width="9.5703125" style="35" customWidth="1"/>
    <col min="5878" max="5881" width="14.5703125" style="35" customWidth="1"/>
    <col min="5882" max="5882" width="16.42578125" style="35" customWidth="1"/>
    <col min="5883" max="5883" width="11.5703125" style="35" bestFit="1" customWidth="1"/>
    <col min="5884" max="5884" width="34.140625" style="35" bestFit="1" customWidth="1"/>
    <col min="5885" max="5885" width="20.140625" style="35" customWidth="1"/>
    <col min="5886" max="6118" width="9.140625" style="35"/>
    <col min="6119" max="6119" width="8.5703125" style="35" bestFit="1" customWidth="1"/>
    <col min="6120" max="6120" width="12.42578125" style="35" bestFit="1" customWidth="1"/>
    <col min="6121" max="6121" width="48.140625" style="35" customWidth="1"/>
    <col min="6122" max="6133" width="9.5703125" style="35" customWidth="1"/>
    <col min="6134" max="6137" width="14.5703125" style="35" customWidth="1"/>
    <col min="6138" max="6138" width="16.42578125" style="35" customWidth="1"/>
    <col min="6139" max="6139" width="11.5703125" style="35" bestFit="1" customWidth="1"/>
    <col min="6140" max="6140" width="34.140625" style="35" bestFit="1" customWidth="1"/>
    <col min="6141" max="6141" width="20.140625" style="35" customWidth="1"/>
    <col min="6142" max="6374" width="9.140625" style="35"/>
    <col min="6375" max="6375" width="8.5703125" style="35" bestFit="1" customWidth="1"/>
    <col min="6376" max="6376" width="12.42578125" style="35" bestFit="1" customWidth="1"/>
    <col min="6377" max="6377" width="48.140625" style="35" customWidth="1"/>
    <col min="6378" max="6389" width="9.5703125" style="35" customWidth="1"/>
    <col min="6390" max="6393" width="14.5703125" style="35" customWidth="1"/>
    <col min="6394" max="6394" width="16.42578125" style="35" customWidth="1"/>
    <col min="6395" max="6395" width="11.5703125" style="35" bestFit="1" customWidth="1"/>
    <col min="6396" max="6396" width="34.140625" style="35" bestFit="1" customWidth="1"/>
    <col min="6397" max="6397" width="20.140625" style="35" customWidth="1"/>
    <col min="6398" max="6630" width="9.140625" style="35"/>
    <col min="6631" max="6631" width="8.5703125" style="35" bestFit="1" customWidth="1"/>
    <col min="6632" max="6632" width="12.42578125" style="35" bestFit="1" customWidth="1"/>
    <col min="6633" max="6633" width="48.140625" style="35" customWidth="1"/>
    <col min="6634" max="6645" width="9.5703125" style="35" customWidth="1"/>
    <col min="6646" max="6649" width="14.5703125" style="35" customWidth="1"/>
    <col min="6650" max="6650" width="16.42578125" style="35" customWidth="1"/>
    <col min="6651" max="6651" width="11.5703125" style="35" bestFit="1" customWidth="1"/>
    <col min="6652" max="6652" width="34.140625" style="35" bestFit="1" customWidth="1"/>
    <col min="6653" max="6653" width="20.140625" style="35" customWidth="1"/>
    <col min="6654" max="6886" width="9.140625" style="35"/>
    <col min="6887" max="6887" width="8.5703125" style="35" bestFit="1" customWidth="1"/>
    <col min="6888" max="6888" width="12.42578125" style="35" bestFit="1" customWidth="1"/>
    <col min="6889" max="6889" width="48.140625" style="35" customWidth="1"/>
    <col min="6890" max="6901" width="9.5703125" style="35" customWidth="1"/>
    <col min="6902" max="6905" width="14.5703125" style="35" customWidth="1"/>
    <col min="6906" max="6906" width="16.42578125" style="35" customWidth="1"/>
    <col min="6907" max="6907" width="11.5703125" style="35" bestFit="1" customWidth="1"/>
    <col min="6908" max="6908" width="34.140625" style="35" bestFit="1" customWidth="1"/>
    <col min="6909" max="6909" width="20.140625" style="35" customWidth="1"/>
    <col min="6910" max="7142" width="9.140625" style="35"/>
    <col min="7143" max="7143" width="8.5703125" style="35" bestFit="1" customWidth="1"/>
    <col min="7144" max="7144" width="12.42578125" style="35" bestFit="1" customWidth="1"/>
    <col min="7145" max="7145" width="48.140625" style="35" customWidth="1"/>
    <col min="7146" max="7157" width="9.5703125" style="35" customWidth="1"/>
    <col min="7158" max="7161" width="14.5703125" style="35" customWidth="1"/>
    <col min="7162" max="7162" width="16.42578125" style="35" customWidth="1"/>
    <col min="7163" max="7163" width="11.5703125" style="35" bestFit="1" customWidth="1"/>
    <col min="7164" max="7164" width="34.140625" style="35" bestFit="1" customWidth="1"/>
    <col min="7165" max="7165" width="20.140625" style="35" customWidth="1"/>
    <col min="7166" max="7398" width="9.140625" style="35"/>
    <col min="7399" max="7399" width="8.5703125" style="35" bestFit="1" customWidth="1"/>
    <col min="7400" max="7400" width="12.42578125" style="35" bestFit="1" customWidth="1"/>
    <col min="7401" max="7401" width="48.140625" style="35" customWidth="1"/>
    <col min="7402" max="7413" width="9.5703125" style="35" customWidth="1"/>
    <col min="7414" max="7417" width="14.5703125" style="35" customWidth="1"/>
    <col min="7418" max="7418" width="16.42578125" style="35" customWidth="1"/>
    <col min="7419" max="7419" width="11.5703125" style="35" bestFit="1" customWidth="1"/>
    <col min="7420" max="7420" width="34.140625" style="35" bestFit="1" customWidth="1"/>
    <col min="7421" max="7421" width="20.140625" style="35" customWidth="1"/>
    <col min="7422" max="7654" width="9.140625" style="35"/>
    <col min="7655" max="7655" width="8.5703125" style="35" bestFit="1" customWidth="1"/>
    <col min="7656" max="7656" width="12.42578125" style="35" bestFit="1" customWidth="1"/>
    <col min="7657" max="7657" width="48.140625" style="35" customWidth="1"/>
    <col min="7658" max="7669" width="9.5703125" style="35" customWidth="1"/>
    <col min="7670" max="7673" width="14.5703125" style="35" customWidth="1"/>
    <col min="7674" max="7674" width="16.42578125" style="35" customWidth="1"/>
    <col min="7675" max="7675" width="11.5703125" style="35" bestFit="1" customWidth="1"/>
    <col min="7676" max="7676" width="34.140625" style="35" bestFit="1" customWidth="1"/>
    <col min="7677" max="7677" width="20.140625" style="35" customWidth="1"/>
    <col min="7678" max="7910" width="9.140625" style="35"/>
    <col min="7911" max="7911" width="8.5703125" style="35" bestFit="1" customWidth="1"/>
    <col min="7912" max="7912" width="12.42578125" style="35" bestFit="1" customWidth="1"/>
    <col min="7913" max="7913" width="48.140625" style="35" customWidth="1"/>
    <col min="7914" max="7925" width="9.5703125" style="35" customWidth="1"/>
    <col min="7926" max="7929" width="14.5703125" style="35" customWidth="1"/>
    <col min="7930" max="7930" width="16.42578125" style="35" customWidth="1"/>
    <col min="7931" max="7931" width="11.5703125" style="35" bestFit="1" customWidth="1"/>
    <col min="7932" max="7932" width="34.140625" style="35" bestFit="1" customWidth="1"/>
    <col min="7933" max="7933" width="20.140625" style="35" customWidth="1"/>
    <col min="7934" max="8166" width="9.140625" style="35"/>
    <col min="8167" max="8167" width="8.5703125" style="35" bestFit="1" customWidth="1"/>
    <col min="8168" max="8168" width="12.42578125" style="35" bestFit="1" customWidth="1"/>
    <col min="8169" max="8169" width="48.140625" style="35" customWidth="1"/>
    <col min="8170" max="8181" width="9.5703125" style="35" customWidth="1"/>
    <col min="8182" max="8185" width="14.5703125" style="35" customWidth="1"/>
    <col min="8186" max="8186" width="16.42578125" style="35" customWidth="1"/>
    <col min="8187" max="8187" width="11.5703125" style="35" bestFit="1" customWidth="1"/>
    <col min="8188" max="8188" width="34.140625" style="35" bestFit="1" customWidth="1"/>
    <col min="8189" max="8189" width="20.140625" style="35" customWidth="1"/>
    <col min="8190" max="8422" width="9.140625" style="35"/>
    <col min="8423" max="8423" width="8.5703125" style="35" bestFit="1" customWidth="1"/>
    <col min="8424" max="8424" width="12.42578125" style="35" bestFit="1" customWidth="1"/>
    <col min="8425" max="8425" width="48.140625" style="35" customWidth="1"/>
    <col min="8426" max="8437" width="9.5703125" style="35" customWidth="1"/>
    <col min="8438" max="8441" width="14.5703125" style="35" customWidth="1"/>
    <col min="8442" max="8442" width="16.42578125" style="35" customWidth="1"/>
    <col min="8443" max="8443" width="11.5703125" style="35" bestFit="1" customWidth="1"/>
    <col min="8444" max="8444" width="34.140625" style="35" bestFit="1" customWidth="1"/>
    <col min="8445" max="8445" width="20.140625" style="35" customWidth="1"/>
    <col min="8446" max="8678" width="9.140625" style="35"/>
    <col min="8679" max="8679" width="8.5703125" style="35" bestFit="1" customWidth="1"/>
    <col min="8680" max="8680" width="12.42578125" style="35" bestFit="1" customWidth="1"/>
    <col min="8681" max="8681" width="48.140625" style="35" customWidth="1"/>
    <col min="8682" max="8693" width="9.5703125" style="35" customWidth="1"/>
    <col min="8694" max="8697" width="14.5703125" style="35" customWidth="1"/>
    <col min="8698" max="8698" width="16.42578125" style="35" customWidth="1"/>
    <col min="8699" max="8699" width="11.5703125" style="35" bestFit="1" customWidth="1"/>
    <col min="8700" max="8700" width="34.140625" style="35" bestFit="1" customWidth="1"/>
    <col min="8701" max="8701" width="20.140625" style="35" customWidth="1"/>
    <col min="8702" max="8934" width="9.140625" style="35"/>
    <col min="8935" max="8935" width="8.5703125" style="35" bestFit="1" customWidth="1"/>
    <col min="8936" max="8936" width="12.42578125" style="35" bestFit="1" customWidth="1"/>
    <col min="8937" max="8937" width="48.140625" style="35" customWidth="1"/>
    <col min="8938" max="8949" width="9.5703125" style="35" customWidth="1"/>
    <col min="8950" max="8953" width="14.5703125" style="35" customWidth="1"/>
    <col min="8954" max="8954" width="16.42578125" style="35" customWidth="1"/>
    <col min="8955" max="8955" width="11.5703125" style="35" bestFit="1" customWidth="1"/>
    <col min="8956" max="8956" width="34.140625" style="35" bestFit="1" customWidth="1"/>
    <col min="8957" max="8957" width="20.140625" style="35" customWidth="1"/>
    <col min="8958" max="9190" width="9.140625" style="35"/>
    <col min="9191" max="9191" width="8.5703125" style="35" bestFit="1" customWidth="1"/>
    <col min="9192" max="9192" width="12.42578125" style="35" bestFit="1" customWidth="1"/>
    <col min="9193" max="9193" width="48.140625" style="35" customWidth="1"/>
    <col min="9194" max="9205" width="9.5703125" style="35" customWidth="1"/>
    <col min="9206" max="9209" width="14.5703125" style="35" customWidth="1"/>
    <col min="9210" max="9210" width="16.42578125" style="35" customWidth="1"/>
    <col min="9211" max="9211" width="11.5703125" style="35" bestFit="1" customWidth="1"/>
    <col min="9212" max="9212" width="34.140625" style="35" bestFit="1" customWidth="1"/>
    <col min="9213" max="9213" width="20.140625" style="35" customWidth="1"/>
    <col min="9214" max="9446" width="9.140625" style="35"/>
    <col min="9447" max="9447" width="8.5703125" style="35" bestFit="1" customWidth="1"/>
    <col min="9448" max="9448" width="12.42578125" style="35" bestFit="1" customWidth="1"/>
    <col min="9449" max="9449" width="48.140625" style="35" customWidth="1"/>
    <col min="9450" max="9461" width="9.5703125" style="35" customWidth="1"/>
    <col min="9462" max="9465" width="14.5703125" style="35" customWidth="1"/>
    <col min="9466" max="9466" width="16.42578125" style="35" customWidth="1"/>
    <col min="9467" max="9467" width="11.5703125" style="35" bestFit="1" customWidth="1"/>
    <col min="9468" max="9468" width="34.140625" style="35" bestFit="1" customWidth="1"/>
    <col min="9469" max="9469" width="20.140625" style="35" customWidth="1"/>
    <col min="9470" max="9702" width="9.140625" style="35"/>
    <col min="9703" max="9703" width="8.5703125" style="35" bestFit="1" customWidth="1"/>
    <col min="9704" max="9704" width="12.42578125" style="35" bestFit="1" customWidth="1"/>
    <col min="9705" max="9705" width="48.140625" style="35" customWidth="1"/>
    <col min="9706" max="9717" width="9.5703125" style="35" customWidth="1"/>
    <col min="9718" max="9721" width="14.5703125" style="35" customWidth="1"/>
    <col min="9722" max="9722" width="16.42578125" style="35" customWidth="1"/>
    <col min="9723" max="9723" width="11.5703125" style="35" bestFit="1" customWidth="1"/>
    <col min="9724" max="9724" width="34.140625" style="35" bestFit="1" customWidth="1"/>
    <col min="9725" max="9725" width="20.140625" style="35" customWidth="1"/>
    <col min="9726" max="9958" width="9.140625" style="35"/>
    <col min="9959" max="9959" width="8.5703125" style="35" bestFit="1" customWidth="1"/>
    <col min="9960" max="9960" width="12.42578125" style="35" bestFit="1" customWidth="1"/>
    <col min="9961" max="9961" width="48.140625" style="35" customWidth="1"/>
    <col min="9962" max="9973" width="9.5703125" style="35" customWidth="1"/>
    <col min="9974" max="9977" width="14.5703125" style="35" customWidth="1"/>
    <col min="9978" max="9978" width="16.42578125" style="35" customWidth="1"/>
    <col min="9979" max="9979" width="11.5703125" style="35" bestFit="1" customWidth="1"/>
    <col min="9980" max="9980" width="34.140625" style="35" bestFit="1" customWidth="1"/>
    <col min="9981" max="9981" width="20.140625" style="35" customWidth="1"/>
    <col min="9982" max="10214" width="9.140625" style="35"/>
    <col min="10215" max="10215" width="8.5703125" style="35" bestFit="1" customWidth="1"/>
    <col min="10216" max="10216" width="12.42578125" style="35" bestFit="1" customWidth="1"/>
    <col min="10217" max="10217" width="48.140625" style="35" customWidth="1"/>
    <col min="10218" max="10229" width="9.5703125" style="35" customWidth="1"/>
    <col min="10230" max="10233" width="14.5703125" style="35" customWidth="1"/>
    <col min="10234" max="10234" width="16.42578125" style="35" customWidth="1"/>
    <col min="10235" max="10235" width="11.5703125" style="35" bestFit="1" customWidth="1"/>
    <col min="10236" max="10236" width="34.140625" style="35" bestFit="1" customWidth="1"/>
    <col min="10237" max="10237" width="20.140625" style="35" customWidth="1"/>
    <col min="10238" max="10470" width="9.140625" style="35"/>
    <col min="10471" max="10471" width="8.5703125" style="35" bestFit="1" customWidth="1"/>
    <col min="10472" max="10472" width="12.42578125" style="35" bestFit="1" customWidth="1"/>
    <col min="10473" max="10473" width="48.140625" style="35" customWidth="1"/>
    <col min="10474" max="10485" width="9.5703125" style="35" customWidth="1"/>
    <col min="10486" max="10489" width="14.5703125" style="35" customWidth="1"/>
    <col min="10490" max="10490" width="16.42578125" style="35" customWidth="1"/>
    <col min="10491" max="10491" width="11.5703125" style="35" bestFit="1" customWidth="1"/>
    <col min="10492" max="10492" width="34.140625" style="35" bestFit="1" customWidth="1"/>
    <col min="10493" max="10493" width="20.140625" style="35" customWidth="1"/>
    <col min="10494" max="10726" width="9.140625" style="35"/>
    <col min="10727" max="10727" width="8.5703125" style="35" bestFit="1" customWidth="1"/>
    <col min="10728" max="10728" width="12.42578125" style="35" bestFit="1" customWidth="1"/>
    <col min="10729" max="10729" width="48.140625" style="35" customWidth="1"/>
    <col min="10730" max="10741" width="9.5703125" style="35" customWidth="1"/>
    <col min="10742" max="10745" width="14.5703125" style="35" customWidth="1"/>
    <col min="10746" max="10746" width="16.42578125" style="35" customWidth="1"/>
    <col min="10747" max="10747" width="11.5703125" style="35" bestFit="1" customWidth="1"/>
    <col min="10748" max="10748" width="34.140625" style="35" bestFit="1" customWidth="1"/>
    <col min="10749" max="10749" width="20.140625" style="35" customWidth="1"/>
    <col min="10750" max="10982" width="9.140625" style="35"/>
    <col min="10983" max="10983" width="8.5703125" style="35" bestFit="1" customWidth="1"/>
    <col min="10984" max="10984" width="12.42578125" style="35" bestFit="1" customWidth="1"/>
    <col min="10985" max="10985" width="48.140625" style="35" customWidth="1"/>
    <col min="10986" max="10997" width="9.5703125" style="35" customWidth="1"/>
    <col min="10998" max="11001" width="14.5703125" style="35" customWidth="1"/>
    <col min="11002" max="11002" width="16.42578125" style="35" customWidth="1"/>
    <col min="11003" max="11003" width="11.5703125" style="35" bestFit="1" customWidth="1"/>
    <col min="11004" max="11004" width="34.140625" style="35" bestFit="1" customWidth="1"/>
    <col min="11005" max="11005" width="20.140625" style="35" customWidth="1"/>
    <col min="11006" max="11238" width="9.140625" style="35"/>
    <col min="11239" max="11239" width="8.5703125" style="35" bestFit="1" customWidth="1"/>
    <col min="11240" max="11240" width="12.42578125" style="35" bestFit="1" customWidth="1"/>
    <col min="11241" max="11241" width="48.140625" style="35" customWidth="1"/>
    <col min="11242" max="11253" width="9.5703125" style="35" customWidth="1"/>
    <col min="11254" max="11257" width="14.5703125" style="35" customWidth="1"/>
    <col min="11258" max="11258" width="16.42578125" style="35" customWidth="1"/>
    <col min="11259" max="11259" width="11.5703125" style="35" bestFit="1" customWidth="1"/>
    <col min="11260" max="11260" width="34.140625" style="35" bestFit="1" customWidth="1"/>
    <col min="11261" max="11261" width="20.140625" style="35" customWidth="1"/>
    <col min="11262" max="11494" width="9.140625" style="35"/>
    <col min="11495" max="11495" width="8.5703125" style="35" bestFit="1" customWidth="1"/>
    <col min="11496" max="11496" width="12.42578125" style="35" bestFit="1" customWidth="1"/>
    <col min="11497" max="11497" width="48.140625" style="35" customWidth="1"/>
    <col min="11498" max="11509" width="9.5703125" style="35" customWidth="1"/>
    <col min="11510" max="11513" width="14.5703125" style="35" customWidth="1"/>
    <col min="11514" max="11514" width="16.42578125" style="35" customWidth="1"/>
    <col min="11515" max="11515" width="11.5703125" style="35" bestFit="1" customWidth="1"/>
    <col min="11516" max="11516" width="34.140625" style="35" bestFit="1" customWidth="1"/>
    <col min="11517" max="11517" width="20.140625" style="35" customWidth="1"/>
    <col min="11518" max="11750" width="9.140625" style="35"/>
    <col min="11751" max="11751" width="8.5703125" style="35" bestFit="1" customWidth="1"/>
    <col min="11752" max="11752" width="12.42578125" style="35" bestFit="1" customWidth="1"/>
    <col min="11753" max="11753" width="48.140625" style="35" customWidth="1"/>
    <col min="11754" max="11765" width="9.5703125" style="35" customWidth="1"/>
    <col min="11766" max="11769" width="14.5703125" style="35" customWidth="1"/>
    <col min="11770" max="11770" width="16.42578125" style="35" customWidth="1"/>
    <col min="11771" max="11771" width="11.5703125" style="35" bestFit="1" customWidth="1"/>
    <col min="11772" max="11772" width="34.140625" style="35" bestFit="1" customWidth="1"/>
    <col min="11773" max="11773" width="20.140625" style="35" customWidth="1"/>
    <col min="11774" max="12006" width="9.140625" style="35"/>
    <col min="12007" max="12007" width="8.5703125" style="35" bestFit="1" customWidth="1"/>
    <col min="12008" max="12008" width="12.42578125" style="35" bestFit="1" customWidth="1"/>
    <col min="12009" max="12009" width="48.140625" style="35" customWidth="1"/>
    <col min="12010" max="12021" width="9.5703125" style="35" customWidth="1"/>
    <col min="12022" max="12025" width="14.5703125" style="35" customWidth="1"/>
    <col min="12026" max="12026" width="16.42578125" style="35" customWidth="1"/>
    <col min="12027" max="12027" width="11.5703125" style="35" bestFit="1" customWidth="1"/>
    <col min="12028" max="12028" width="34.140625" style="35" bestFit="1" customWidth="1"/>
    <col min="12029" max="12029" width="20.140625" style="35" customWidth="1"/>
    <col min="12030" max="12262" width="9.140625" style="35"/>
    <col min="12263" max="12263" width="8.5703125" style="35" bestFit="1" customWidth="1"/>
    <col min="12264" max="12264" width="12.42578125" style="35" bestFit="1" customWidth="1"/>
    <col min="12265" max="12265" width="48.140625" style="35" customWidth="1"/>
    <col min="12266" max="12277" width="9.5703125" style="35" customWidth="1"/>
    <col min="12278" max="12281" width="14.5703125" style="35" customWidth="1"/>
    <col min="12282" max="12282" width="16.42578125" style="35" customWidth="1"/>
    <col min="12283" max="12283" width="11.5703125" style="35" bestFit="1" customWidth="1"/>
    <col min="12284" max="12284" width="34.140625" style="35" bestFit="1" customWidth="1"/>
    <col min="12285" max="12285" width="20.140625" style="35" customWidth="1"/>
    <col min="12286" max="12518" width="9.140625" style="35"/>
    <col min="12519" max="12519" width="8.5703125" style="35" bestFit="1" customWidth="1"/>
    <col min="12520" max="12520" width="12.42578125" style="35" bestFit="1" customWidth="1"/>
    <col min="12521" max="12521" width="48.140625" style="35" customWidth="1"/>
    <col min="12522" max="12533" width="9.5703125" style="35" customWidth="1"/>
    <col min="12534" max="12537" width="14.5703125" style="35" customWidth="1"/>
    <col min="12538" max="12538" width="16.42578125" style="35" customWidth="1"/>
    <col min="12539" max="12539" width="11.5703125" style="35" bestFit="1" customWidth="1"/>
    <col min="12540" max="12540" width="34.140625" style="35" bestFit="1" customWidth="1"/>
    <col min="12541" max="12541" width="20.140625" style="35" customWidth="1"/>
    <col min="12542" max="12774" width="9.140625" style="35"/>
    <col min="12775" max="12775" width="8.5703125" style="35" bestFit="1" customWidth="1"/>
    <col min="12776" max="12776" width="12.42578125" style="35" bestFit="1" customWidth="1"/>
    <col min="12777" max="12777" width="48.140625" style="35" customWidth="1"/>
    <col min="12778" max="12789" width="9.5703125" style="35" customWidth="1"/>
    <col min="12790" max="12793" width="14.5703125" style="35" customWidth="1"/>
    <col min="12794" max="12794" width="16.42578125" style="35" customWidth="1"/>
    <col min="12795" max="12795" width="11.5703125" style="35" bestFit="1" customWidth="1"/>
    <col min="12796" max="12796" width="34.140625" style="35" bestFit="1" customWidth="1"/>
    <col min="12797" max="12797" width="20.140625" style="35" customWidth="1"/>
    <col min="12798" max="13030" width="9.140625" style="35"/>
    <col min="13031" max="13031" width="8.5703125" style="35" bestFit="1" customWidth="1"/>
    <col min="13032" max="13032" width="12.42578125" style="35" bestFit="1" customWidth="1"/>
    <col min="13033" max="13033" width="48.140625" style="35" customWidth="1"/>
    <col min="13034" max="13045" width="9.5703125" style="35" customWidth="1"/>
    <col min="13046" max="13049" width="14.5703125" style="35" customWidth="1"/>
    <col min="13050" max="13050" width="16.42578125" style="35" customWidth="1"/>
    <col min="13051" max="13051" width="11.5703125" style="35" bestFit="1" customWidth="1"/>
    <col min="13052" max="13052" width="34.140625" style="35" bestFit="1" customWidth="1"/>
    <col min="13053" max="13053" width="20.140625" style="35" customWidth="1"/>
    <col min="13054" max="13286" width="9.140625" style="35"/>
    <col min="13287" max="13287" width="8.5703125" style="35" bestFit="1" customWidth="1"/>
    <col min="13288" max="13288" width="12.42578125" style="35" bestFit="1" customWidth="1"/>
    <col min="13289" max="13289" width="48.140625" style="35" customWidth="1"/>
    <col min="13290" max="13301" width="9.5703125" style="35" customWidth="1"/>
    <col min="13302" max="13305" width="14.5703125" style="35" customWidth="1"/>
    <col min="13306" max="13306" width="16.42578125" style="35" customWidth="1"/>
    <col min="13307" max="13307" width="11.5703125" style="35" bestFit="1" customWidth="1"/>
    <col min="13308" max="13308" width="34.140625" style="35" bestFit="1" customWidth="1"/>
    <col min="13309" max="13309" width="20.140625" style="35" customWidth="1"/>
    <col min="13310" max="13542" width="9.140625" style="35"/>
    <col min="13543" max="13543" width="8.5703125" style="35" bestFit="1" customWidth="1"/>
    <col min="13544" max="13544" width="12.42578125" style="35" bestFit="1" customWidth="1"/>
    <col min="13545" max="13545" width="48.140625" style="35" customWidth="1"/>
    <col min="13546" max="13557" width="9.5703125" style="35" customWidth="1"/>
    <col min="13558" max="13561" width="14.5703125" style="35" customWidth="1"/>
    <col min="13562" max="13562" width="16.42578125" style="35" customWidth="1"/>
    <col min="13563" max="13563" width="11.5703125" style="35" bestFit="1" customWidth="1"/>
    <col min="13564" max="13564" width="34.140625" style="35" bestFit="1" customWidth="1"/>
    <col min="13565" max="13565" width="20.140625" style="35" customWidth="1"/>
    <col min="13566" max="13798" width="9.140625" style="35"/>
    <col min="13799" max="13799" width="8.5703125" style="35" bestFit="1" customWidth="1"/>
    <col min="13800" max="13800" width="12.42578125" style="35" bestFit="1" customWidth="1"/>
    <col min="13801" max="13801" width="48.140625" style="35" customWidth="1"/>
    <col min="13802" max="13813" width="9.5703125" style="35" customWidth="1"/>
    <col min="13814" max="13817" width="14.5703125" style="35" customWidth="1"/>
    <col min="13818" max="13818" width="16.42578125" style="35" customWidth="1"/>
    <col min="13819" max="13819" width="11.5703125" style="35" bestFit="1" customWidth="1"/>
    <col min="13820" max="13820" width="34.140625" style="35" bestFit="1" customWidth="1"/>
    <col min="13821" max="13821" width="20.140625" style="35" customWidth="1"/>
    <col min="13822" max="14054" width="9.140625" style="35"/>
    <col min="14055" max="14055" width="8.5703125" style="35" bestFit="1" customWidth="1"/>
    <col min="14056" max="14056" width="12.42578125" style="35" bestFit="1" customWidth="1"/>
    <col min="14057" max="14057" width="48.140625" style="35" customWidth="1"/>
    <col min="14058" max="14069" width="9.5703125" style="35" customWidth="1"/>
    <col min="14070" max="14073" width="14.5703125" style="35" customWidth="1"/>
    <col min="14074" max="14074" width="16.42578125" style="35" customWidth="1"/>
    <col min="14075" max="14075" width="11.5703125" style="35" bestFit="1" customWidth="1"/>
    <col min="14076" max="14076" width="34.140625" style="35" bestFit="1" customWidth="1"/>
    <col min="14077" max="14077" width="20.140625" style="35" customWidth="1"/>
    <col min="14078" max="14310" width="9.140625" style="35"/>
    <col min="14311" max="14311" width="8.5703125" style="35" bestFit="1" customWidth="1"/>
    <col min="14312" max="14312" width="12.42578125" style="35" bestFit="1" customWidth="1"/>
    <col min="14313" max="14313" width="48.140625" style="35" customWidth="1"/>
    <col min="14314" max="14325" width="9.5703125" style="35" customWidth="1"/>
    <col min="14326" max="14329" width="14.5703125" style="35" customWidth="1"/>
    <col min="14330" max="14330" width="16.42578125" style="35" customWidth="1"/>
    <col min="14331" max="14331" width="11.5703125" style="35" bestFit="1" customWidth="1"/>
    <col min="14332" max="14332" width="34.140625" style="35" bestFit="1" customWidth="1"/>
    <col min="14333" max="14333" width="20.140625" style="35" customWidth="1"/>
    <col min="14334" max="14566" width="9.140625" style="35"/>
    <col min="14567" max="14567" width="8.5703125" style="35" bestFit="1" customWidth="1"/>
    <col min="14568" max="14568" width="12.42578125" style="35" bestFit="1" customWidth="1"/>
    <col min="14569" max="14569" width="48.140625" style="35" customWidth="1"/>
    <col min="14570" max="14581" width="9.5703125" style="35" customWidth="1"/>
    <col min="14582" max="14585" width="14.5703125" style="35" customWidth="1"/>
    <col min="14586" max="14586" width="16.42578125" style="35" customWidth="1"/>
    <col min="14587" max="14587" width="11.5703125" style="35" bestFit="1" customWidth="1"/>
    <col min="14588" max="14588" width="34.140625" style="35" bestFit="1" customWidth="1"/>
    <col min="14589" max="14589" width="20.140625" style="35" customWidth="1"/>
    <col min="14590" max="14822" width="9.140625" style="35"/>
    <col min="14823" max="14823" width="8.5703125" style="35" bestFit="1" customWidth="1"/>
    <col min="14824" max="14824" width="12.42578125" style="35" bestFit="1" customWidth="1"/>
    <col min="14825" max="14825" width="48.140625" style="35" customWidth="1"/>
    <col min="14826" max="14837" width="9.5703125" style="35" customWidth="1"/>
    <col min="14838" max="14841" width="14.5703125" style="35" customWidth="1"/>
    <col min="14842" max="14842" width="16.42578125" style="35" customWidth="1"/>
    <col min="14843" max="14843" width="11.5703125" style="35" bestFit="1" customWidth="1"/>
    <col min="14844" max="14844" width="34.140625" style="35" bestFit="1" customWidth="1"/>
    <col min="14845" max="14845" width="20.140625" style="35" customWidth="1"/>
    <col min="14846" max="15078" width="9.140625" style="35"/>
    <col min="15079" max="15079" width="8.5703125" style="35" bestFit="1" customWidth="1"/>
    <col min="15080" max="15080" width="12.42578125" style="35" bestFit="1" customWidth="1"/>
    <col min="15081" max="15081" width="48.140625" style="35" customWidth="1"/>
    <col min="15082" max="15093" width="9.5703125" style="35" customWidth="1"/>
    <col min="15094" max="15097" width="14.5703125" style="35" customWidth="1"/>
    <col min="15098" max="15098" width="16.42578125" style="35" customWidth="1"/>
    <col min="15099" max="15099" width="11.5703125" style="35" bestFit="1" customWidth="1"/>
    <col min="15100" max="15100" width="34.140625" style="35" bestFit="1" customWidth="1"/>
    <col min="15101" max="15101" width="20.140625" style="35" customWidth="1"/>
    <col min="15102" max="15334" width="9.140625" style="35"/>
    <col min="15335" max="15335" width="8.5703125" style="35" bestFit="1" customWidth="1"/>
    <col min="15336" max="15336" width="12.42578125" style="35" bestFit="1" customWidth="1"/>
    <col min="15337" max="15337" width="48.140625" style="35" customWidth="1"/>
    <col min="15338" max="15349" width="9.5703125" style="35" customWidth="1"/>
    <col min="15350" max="15353" width="14.5703125" style="35" customWidth="1"/>
    <col min="15354" max="15354" width="16.42578125" style="35" customWidth="1"/>
    <col min="15355" max="15355" width="11.5703125" style="35" bestFit="1" customWidth="1"/>
    <col min="15356" max="15356" width="34.140625" style="35" bestFit="1" customWidth="1"/>
    <col min="15357" max="15357" width="20.140625" style="35" customWidth="1"/>
    <col min="15358" max="15590" width="9.140625" style="35"/>
    <col min="15591" max="15591" width="8.5703125" style="35" bestFit="1" customWidth="1"/>
    <col min="15592" max="15592" width="12.42578125" style="35" bestFit="1" customWidth="1"/>
    <col min="15593" max="15593" width="48.140625" style="35" customWidth="1"/>
    <col min="15594" max="15605" width="9.5703125" style="35" customWidth="1"/>
    <col min="15606" max="15609" width="14.5703125" style="35" customWidth="1"/>
    <col min="15610" max="15610" width="16.42578125" style="35" customWidth="1"/>
    <col min="15611" max="15611" width="11.5703125" style="35" bestFit="1" customWidth="1"/>
    <col min="15612" max="15612" width="34.140625" style="35" bestFit="1" customWidth="1"/>
    <col min="15613" max="15613" width="20.140625" style="35" customWidth="1"/>
    <col min="15614" max="15846" width="9.140625" style="35"/>
    <col min="15847" max="15847" width="8.5703125" style="35" bestFit="1" customWidth="1"/>
    <col min="15848" max="15848" width="12.42578125" style="35" bestFit="1" customWidth="1"/>
    <col min="15849" max="15849" width="48.140625" style="35" customWidth="1"/>
    <col min="15850" max="15861" width="9.5703125" style="35" customWidth="1"/>
    <col min="15862" max="15865" width="14.5703125" style="35" customWidth="1"/>
    <col min="15866" max="15866" width="16.42578125" style="35" customWidth="1"/>
    <col min="15867" max="15867" width="11.5703125" style="35" bestFit="1" customWidth="1"/>
    <col min="15868" max="15868" width="34.140625" style="35" bestFit="1" customWidth="1"/>
    <col min="15869" max="15869" width="20.140625" style="35" customWidth="1"/>
    <col min="15870" max="16102" width="9.140625" style="35"/>
    <col min="16103" max="16103" width="8.5703125" style="35" bestFit="1" customWidth="1"/>
    <col min="16104" max="16104" width="12.42578125" style="35" bestFit="1" customWidth="1"/>
    <col min="16105" max="16105" width="48.140625" style="35" customWidth="1"/>
    <col min="16106" max="16117" width="9.5703125" style="35" customWidth="1"/>
    <col min="16118" max="16121" width="14.5703125" style="35" customWidth="1"/>
    <col min="16122" max="16122" width="16.42578125" style="35" customWidth="1"/>
    <col min="16123" max="16123" width="11.5703125" style="35" bestFit="1" customWidth="1"/>
    <col min="16124" max="16124" width="34.140625" style="35" bestFit="1" customWidth="1"/>
    <col min="16125" max="16125" width="20.140625" style="35" customWidth="1"/>
    <col min="16126" max="16371" width="9.140625" style="35"/>
    <col min="16372" max="16378" width="9.140625" style="35" customWidth="1"/>
    <col min="16379" max="16384" width="9.140625" style="35"/>
  </cols>
  <sheetData>
    <row r="1" spans="1:10" s="49" customFormat="1" ht="21">
      <c r="A1" s="250" t="s">
        <v>99</v>
      </c>
      <c r="B1" s="250"/>
      <c r="C1" s="250"/>
      <c r="D1" s="250"/>
      <c r="E1" s="250"/>
      <c r="F1" s="74"/>
      <c r="G1" s="74"/>
      <c r="H1" s="74"/>
      <c r="I1" s="74"/>
    </row>
    <row r="2" spans="1:10" s="50" customFormat="1" ht="12.75">
      <c r="A2" s="14">
        <v>1</v>
      </c>
      <c r="B2" s="14">
        <v>2</v>
      </c>
      <c r="C2" s="14">
        <v>3</v>
      </c>
      <c r="D2" s="14">
        <v>4</v>
      </c>
      <c r="E2" s="14">
        <v>5</v>
      </c>
      <c r="F2" s="69">
        <v>6</v>
      </c>
      <c r="G2" s="69">
        <v>7</v>
      </c>
      <c r="H2" s="69">
        <v>8</v>
      </c>
      <c r="I2" s="69">
        <v>9</v>
      </c>
      <c r="J2" s="69">
        <v>10</v>
      </c>
    </row>
    <row r="3" spans="1:10" s="52" customFormat="1" ht="30">
      <c r="A3" s="51" t="s">
        <v>71</v>
      </c>
      <c r="B3" s="51" t="s">
        <v>32</v>
      </c>
      <c r="C3" s="51" t="s">
        <v>31</v>
      </c>
      <c r="D3" s="51" t="s">
        <v>72</v>
      </c>
      <c r="E3" s="51" t="s">
        <v>30</v>
      </c>
      <c r="F3" s="70" t="s">
        <v>73</v>
      </c>
      <c r="G3" s="70" t="s">
        <v>74</v>
      </c>
      <c r="H3" s="70" t="s">
        <v>29</v>
      </c>
      <c r="I3" s="70" t="s">
        <v>28</v>
      </c>
      <c r="J3" s="70" t="s">
        <v>75</v>
      </c>
    </row>
    <row r="4" spans="1:10" s="15" customFormat="1" ht="12.75">
      <c r="A4" s="14">
        <v>1</v>
      </c>
      <c r="B4" s="14">
        <v>2</v>
      </c>
      <c r="C4" s="14">
        <v>3</v>
      </c>
      <c r="D4" s="14">
        <v>4</v>
      </c>
      <c r="E4" s="14">
        <v>5</v>
      </c>
      <c r="F4" s="69">
        <v>6</v>
      </c>
      <c r="G4" s="71" t="s">
        <v>27</v>
      </c>
      <c r="H4" s="71">
        <v>8</v>
      </c>
      <c r="I4" s="71" t="s">
        <v>26</v>
      </c>
      <c r="J4" s="71" t="s">
        <v>76</v>
      </c>
    </row>
    <row r="5" spans="1:10" s="12" customFormat="1" ht="17.25">
      <c r="A5" s="16"/>
      <c r="B5" s="17"/>
      <c r="C5" s="18" t="s">
        <v>25</v>
      </c>
      <c r="D5" s="16"/>
      <c r="E5" s="16"/>
      <c r="F5" s="75"/>
      <c r="G5" s="75"/>
      <c r="H5" s="75"/>
      <c r="I5" s="75"/>
    </row>
    <row r="6" spans="1:10" s="27" customFormat="1" ht="15.75">
      <c r="A6" s="248" t="s">
        <v>77</v>
      </c>
      <c r="B6" s="248"/>
      <c r="C6" s="248"/>
      <c r="D6" s="248"/>
      <c r="E6" s="248"/>
      <c r="F6" s="203"/>
      <c r="G6" s="203"/>
      <c r="H6" s="203"/>
      <c r="I6" s="203"/>
      <c r="J6" s="213"/>
    </row>
    <row r="7" spans="1:10" s="27" customFormat="1" ht="38.25">
      <c r="A7" s="5"/>
      <c r="B7" s="11" t="s">
        <v>23</v>
      </c>
      <c r="C7" s="9" t="s">
        <v>24</v>
      </c>
      <c r="D7" s="8"/>
      <c r="E7" s="2"/>
      <c r="F7" s="203"/>
      <c r="G7" s="203"/>
      <c r="H7" s="203"/>
      <c r="I7" s="203"/>
      <c r="J7" s="213"/>
    </row>
    <row r="8" spans="1:10" s="27" customFormat="1" ht="15">
      <c r="A8" s="5"/>
      <c r="B8" s="11"/>
      <c r="C8" s="4" t="s">
        <v>37</v>
      </c>
      <c r="D8" s="8">
        <f>23*1.15</f>
        <v>26.45</v>
      </c>
      <c r="E8" s="23" t="s">
        <v>21</v>
      </c>
      <c r="F8" s="199">
        <v>532</v>
      </c>
      <c r="G8" s="199">
        <f>F8*D8</f>
        <v>14071.4</v>
      </c>
      <c r="H8" s="199">
        <v>197.6</v>
      </c>
      <c r="I8" s="199">
        <f>H8*D8</f>
        <v>5226.5199999999995</v>
      </c>
      <c r="J8" s="200">
        <f>G8+I8</f>
        <v>19297.919999999998</v>
      </c>
    </row>
    <row r="9" spans="1:10" s="27" customFormat="1" ht="15">
      <c r="A9" s="5"/>
      <c r="B9" s="10"/>
      <c r="C9" s="4" t="s">
        <v>19</v>
      </c>
      <c r="D9" s="8">
        <f>1.15*11</f>
        <v>12.649999999999999</v>
      </c>
      <c r="E9" s="23" t="s">
        <v>21</v>
      </c>
      <c r="F9" s="199">
        <v>516.79999999999995</v>
      </c>
      <c r="G9" s="199">
        <f>F9*D9</f>
        <v>6537.5199999999986</v>
      </c>
      <c r="H9" s="199">
        <v>167.2</v>
      </c>
      <c r="I9" s="199">
        <f>H9*D9</f>
        <v>2115.0799999999995</v>
      </c>
      <c r="J9" s="200">
        <f>G9+I9</f>
        <v>8652.5999999999985</v>
      </c>
    </row>
    <row r="10" spans="1:10" s="56" customFormat="1" ht="15">
      <c r="A10" s="53"/>
      <c r="B10" s="53"/>
      <c r="C10" s="54" t="s">
        <v>80</v>
      </c>
      <c r="D10" s="55"/>
      <c r="E10" s="55"/>
      <c r="F10" s="201"/>
      <c r="G10" s="202">
        <f>SUM(G8:G9)</f>
        <v>20608.919999999998</v>
      </c>
      <c r="H10" s="201"/>
      <c r="I10" s="202">
        <f t="shared" ref="I10:J10" si="0">SUM(I8:I9)</f>
        <v>7341.5999999999985</v>
      </c>
      <c r="J10" s="202">
        <f t="shared" si="0"/>
        <v>27950.519999999997</v>
      </c>
    </row>
    <row r="11" spans="1:10" s="27" customFormat="1" ht="15.75">
      <c r="A11" s="248" t="s">
        <v>78</v>
      </c>
      <c r="B11" s="248"/>
      <c r="C11" s="248"/>
      <c r="D11" s="248"/>
      <c r="E11" s="248"/>
      <c r="F11" s="203"/>
      <c r="G11" s="203"/>
      <c r="H11" s="203"/>
      <c r="I11" s="203"/>
      <c r="J11" s="213"/>
    </row>
    <row r="12" spans="1:10" s="27" customFormat="1" ht="38.25">
      <c r="A12" s="37"/>
      <c r="B12" s="38" t="s">
        <v>23</v>
      </c>
      <c r="C12" s="36" t="s">
        <v>33</v>
      </c>
      <c r="D12" s="39"/>
      <c r="E12" s="40"/>
      <c r="F12" s="203"/>
      <c r="G12" s="203"/>
      <c r="H12" s="203"/>
      <c r="I12" s="203"/>
      <c r="J12" s="213"/>
    </row>
    <row r="13" spans="1:10" s="27" customFormat="1" ht="15">
      <c r="A13" s="41" t="s">
        <v>22</v>
      </c>
      <c r="B13" s="38"/>
      <c r="C13" s="42" t="s">
        <v>70</v>
      </c>
      <c r="D13" s="43">
        <f>5*1.15</f>
        <v>5.75</v>
      </c>
      <c r="E13" s="23" t="s">
        <v>21</v>
      </c>
      <c r="F13" s="199">
        <v>912</v>
      </c>
      <c r="G13" s="199">
        <f>F13*D13</f>
        <v>5244</v>
      </c>
      <c r="H13" s="199">
        <v>152</v>
      </c>
      <c r="I13" s="199">
        <f>H13*D13</f>
        <v>874</v>
      </c>
      <c r="J13" s="200">
        <f>G13+I13</f>
        <v>6118</v>
      </c>
    </row>
    <row r="14" spans="1:10" s="27" customFormat="1" ht="15">
      <c r="A14" s="41" t="s">
        <v>3</v>
      </c>
      <c r="B14" s="38"/>
      <c r="C14" s="42" t="s">
        <v>34</v>
      </c>
      <c r="D14" s="43">
        <f>2*1.15</f>
        <v>2.2999999999999998</v>
      </c>
      <c r="E14" s="23" t="s">
        <v>21</v>
      </c>
      <c r="F14" s="199">
        <v>1368</v>
      </c>
      <c r="G14" s="199">
        <f>F14*D14</f>
        <v>3146.3999999999996</v>
      </c>
      <c r="H14" s="199">
        <v>152</v>
      </c>
      <c r="I14" s="199">
        <f>H14*D14</f>
        <v>349.59999999999997</v>
      </c>
      <c r="J14" s="200">
        <f>G14+I14</f>
        <v>3495.9999999999995</v>
      </c>
    </row>
    <row r="15" spans="1:10" s="56" customFormat="1" ht="15">
      <c r="A15" s="53"/>
      <c r="B15" s="53"/>
      <c r="C15" s="54" t="s">
        <v>84</v>
      </c>
      <c r="D15" s="55"/>
      <c r="E15" s="55"/>
      <c r="F15" s="201"/>
      <c r="G15" s="202">
        <f>SUM(G13:G14)</f>
        <v>8390.4</v>
      </c>
      <c r="H15" s="201"/>
      <c r="I15" s="202">
        <f t="shared" ref="I15:J15" si="1">SUM(I13:I14)</f>
        <v>1223.5999999999999</v>
      </c>
      <c r="J15" s="202">
        <f t="shared" si="1"/>
        <v>9614</v>
      </c>
    </row>
    <row r="16" spans="1:10" s="27" customFormat="1" ht="15.75">
      <c r="A16" s="248" t="s">
        <v>94</v>
      </c>
      <c r="B16" s="248"/>
      <c r="C16" s="248"/>
      <c r="D16" s="248"/>
      <c r="E16" s="248"/>
      <c r="F16" s="203"/>
      <c r="G16" s="203"/>
      <c r="H16" s="203"/>
      <c r="I16" s="203"/>
      <c r="J16" s="213"/>
    </row>
    <row r="17" spans="1:10" s="27" customFormat="1" ht="12.75">
      <c r="A17" s="1"/>
      <c r="B17" s="1"/>
      <c r="C17" s="48" t="s">
        <v>39</v>
      </c>
      <c r="D17" s="25"/>
      <c r="E17" s="24"/>
      <c r="F17" s="203"/>
      <c r="G17" s="203"/>
      <c r="H17" s="203"/>
      <c r="I17" s="203"/>
      <c r="J17" s="213"/>
    </row>
    <row r="18" spans="1:10" s="27" customFormat="1" ht="76.5">
      <c r="A18" s="1"/>
      <c r="B18" s="1"/>
      <c r="C18" s="28" t="s">
        <v>51</v>
      </c>
      <c r="D18" s="26">
        <v>1</v>
      </c>
      <c r="E18" s="24" t="s">
        <v>18</v>
      </c>
      <c r="F18" s="199">
        <v>0</v>
      </c>
      <c r="G18" s="199">
        <f t="shared" ref="G18:G28" si="2">F18*D18</f>
        <v>0</v>
      </c>
      <c r="H18" s="199">
        <v>5320</v>
      </c>
      <c r="I18" s="199">
        <f t="shared" ref="I18:I28" si="3">H18*D18</f>
        <v>5320</v>
      </c>
      <c r="J18" s="200">
        <f t="shared" ref="J18:J28" si="4">G18+I18</f>
        <v>5320</v>
      </c>
    </row>
    <row r="19" spans="1:10" s="27" customFormat="1" ht="89.25">
      <c r="A19" s="1"/>
      <c r="B19" s="1"/>
      <c r="C19" s="28" t="s">
        <v>52</v>
      </c>
      <c r="D19" s="26">
        <v>1</v>
      </c>
      <c r="E19" s="24" t="s">
        <v>18</v>
      </c>
      <c r="F19" s="199">
        <v>0</v>
      </c>
      <c r="G19" s="199">
        <f t="shared" si="2"/>
        <v>0</v>
      </c>
      <c r="H19" s="199">
        <v>5320</v>
      </c>
      <c r="I19" s="199">
        <f t="shared" si="3"/>
        <v>5320</v>
      </c>
      <c r="J19" s="200">
        <f t="shared" si="4"/>
        <v>5320</v>
      </c>
    </row>
    <row r="20" spans="1:10" s="27" customFormat="1" ht="25.5">
      <c r="A20" s="1"/>
      <c r="B20" s="1"/>
      <c r="C20" s="28" t="s">
        <v>53</v>
      </c>
      <c r="D20" s="26">
        <v>1</v>
      </c>
      <c r="E20" s="24" t="s">
        <v>18</v>
      </c>
      <c r="F20" s="199">
        <v>0</v>
      </c>
      <c r="G20" s="199">
        <f t="shared" si="2"/>
        <v>0</v>
      </c>
      <c r="H20" s="199">
        <v>532</v>
      </c>
      <c r="I20" s="199">
        <f t="shared" si="3"/>
        <v>532</v>
      </c>
      <c r="J20" s="200">
        <f t="shared" si="4"/>
        <v>532</v>
      </c>
    </row>
    <row r="21" spans="1:10" s="27" customFormat="1" ht="15">
      <c r="A21" s="1"/>
      <c r="B21" s="1"/>
      <c r="C21" s="28" t="s">
        <v>54</v>
      </c>
      <c r="D21" s="26">
        <v>1</v>
      </c>
      <c r="E21" s="24" t="s">
        <v>18</v>
      </c>
      <c r="F21" s="199">
        <v>0</v>
      </c>
      <c r="G21" s="199">
        <f t="shared" si="2"/>
        <v>0</v>
      </c>
      <c r="H21" s="199">
        <v>1140</v>
      </c>
      <c r="I21" s="199">
        <f t="shared" si="3"/>
        <v>1140</v>
      </c>
      <c r="J21" s="200">
        <f t="shared" si="4"/>
        <v>1140</v>
      </c>
    </row>
    <row r="22" spans="1:10" s="27" customFormat="1" ht="25.5">
      <c r="A22" s="1"/>
      <c r="B22" s="1"/>
      <c r="C22" s="28" t="s">
        <v>55</v>
      </c>
      <c r="D22" s="26">
        <v>1</v>
      </c>
      <c r="E22" s="24" t="s">
        <v>18</v>
      </c>
      <c r="F22" s="199">
        <v>0</v>
      </c>
      <c r="G22" s="199">
        <f t="shared" si="2"/>
        <v>0</v>
      </c>
      <c r="H22" s="199">
        <v>532</v>
      </c>
      <c r="I22" s="199">
        <f t="shared" si="3"/>
        <v>532</v>
      </c>
      <c r="J22" s="200">
        <f t="shared" si="4"/>
        <v>532</v>
      </c>
    </row>
    <row r="23" spans="1:10" s="27" customFormat="1" ht="15">
      <c r="A23" s="1"/>
      <c r="B23" s="1"/>
      <c r="C23" s="28" t="s">
        <v>56</v>
      </c>
      <c r="D23" s="26">
        <v>1</v>
      </c>
      <c r="E23" s="24" t="s">
        <v>18</v>
      </c>
      <c r="F23" s="199">
        <v>0</v>
      </c>
      <c r="G23" s="199">
        <f t="shared" si="2"/>
        <v>0</v>
      </c>
      <c r="H23" s="199">
        <v>532</v>
      </c>
      <c r="I23" s="199">
        <f t="shared" si="3"/>
        <v>532</v>
      </c>
      <c r="J23" s="200">
        <f t="shared" si="4"/>
        <v>532</v>
      </c>
    </row>
    <row r="24" spans="1:10" s="27" customFormat="1" ht="15">
      <c r="A24" s="1"/>
      <c r="B24" s="1"/>
      <c r="C24" s="28" t="s">
        <v>57</v>
      </c>
      <c r="D24" s="26">
        <v>1</v>
      </c>
      <c r="E24" s="24" t="s">
        <v>18</v>
      </c>
      <c r="F24" s="199">
        <v>0</v>
      </c>
      <c r="G24" s="199">
        <f t="shared" si="2"/>
        <v>0</v>
      </c>
      <c r="H24" s="199">
        <v>532</v>
      </c>
      <c r="I24" s="199">
        <f t="shared" si="3"/>
        <v>532</v>
      </c>
      <c r="J24" s="200">
        <f t="shared" si="4"/>
        <v>532</v>
      </c>
    </row>
    <row r="25" spans="1:10" s="27" customFormat="1" ht="15">
      <c r="A25" s="1"/>
      <c r="B25" s="1"/>
      <c r="C25" s="28" t="s">
        <v>58</v>
      </c>
      <c r="D25" s="26">
        <v>1</v>
      </c>
      <c r="E25" s="24" t="s">
        <v>18</v>
      </c>
      <c r="F25" s="199">
        <v>0</v>
      </c>
      <c r="G25" s="199">
        <f t="shared" si="2"/>
        <v>0</v>
      </c>
      <c r="H25" s="199">
        <v>532</v>
      </c>
      <c r="I25" s="199">
        <f t="shared" si="3"/>
        <v>532</v>
      </c>
      <c r="J25" s="200">
        <f t="shared" si="4"/>
        <v>532</v>
      </c>
    </row>
    <row r="26" spans="1:10" s="27" customFormat="1" ht="25.5">
      <c r="A26" s="1"/>
      <c r="B26" s="1"/>
      <c r="C26" s="28" t="s">
        <v>48</v>
      </c>
      <c r="D26" s="26">
        <v>1</v>
      </c>
      <c r="E26" s="24" t="s">
        <v>18</v>
      </c>
      <c r="F26" s="199">
        <v>0</v>
      </c>
      <c r="G26" s="199">
        <f t="shared" si="2"/>
        <v>0</v>
      </c>
      <c r="H26" s="199">
        <v>2660</v>
      </c>
      <c r="I26" s="199">
        <f t="shared" si="3"/>
        <v>2660</v>
      </c>
      <c r="J26" s="200">
        <f t="shared" si="4"/>
        <v>2660</v>
      </c>
    </row>
    <row r="27" spans="1:10" s="27" customFormat="1" ht="15">
      <c r="A27" s="24"/>
      <c r="B27" s="1"/>
      <c r="C27" s="4" t="s">
        <v>81</v>
      </c>
      <c r="D27" s="3">
        <v>1</v>
      </c>
      <c r="E27" s="24" t="s">
        <v>18</v>
      </c>
      <c r="F27" s="199">
        <v>0</v>
      </c>
      <c r="G27" s="199">
        <f t="shared" si="2"/>
        <v>0</v>
      </c>
      <c r="H27" s="199">
        <v>760</v>
      </c>
      <c r="I27" s="199">
        <f t="shared" si="3"/>
        <v>760</v>
      </c>
      <c r="J27" s="200">
        <f t="shared" si="4"/>
        <v>760</v>
      </c>
    </row>
    <row r="28" spans="1:10" s="27" customFormat="1" ht="15">
      <c r="A28" s="24"/>
      <c r="B28" s="1"/>
      <c r="C28" s="4" t="s">
        <v>82</v>
      </c>
      <c r="D28" s="3">
        <v>1</v>
      </c>
      <c r="E28" s="24" t="s">
        <v>18</v>
      </c>
      <c r="F28" s="199">
        <v>0</v>
      </c>
      <c r="G28" s="199">
        <f t="shared" si="2"/>
        <v>0</v>
      </c>
      <c r="H28" s="199">
        <v>760</v>
      </c>
      <c r="I28" s="199">
        <f t="shared" si="3"/>
        <v>760</v>
      </c>
      <c r="J28" s="200">
        <f t="shared" si="4"/>
        <v>760</v>
      </c>
    </row>
    <row r="29" spans="1:10" s="56" customFormat="1" ht="15">
      <c r="A29" s="53"/>
      <c r="B29" s="53"/>
      <c r="C29" s="54" t="s">
        <v>96</v>
      </c>
      <c r="D29" s="55"/>
      <c r="E29" s="55"/>
      <c r="F29" s="201"/>
      <c r="G29" s="202">
        <f>SUM(G18:G28)</f>
        <v>0</v>
      </c>
      <c r="H29" s="201"/>
      <c r="I29" s="202">
        <f t="shared" ref="I29:J29" si="5">SUM(I18:I28)</f>
        <v>18620</v>
      </c>
      <c r="J29" s="202">
        <f t="shared" si="5"/>
        <v>18620</v>
      </c>
    </row>
    <row r="30" spans="1:10" s="29" customFormat="1">
      <c r="A30" s="248" t="s">
        <v>79</v>
      </c>
      <c r="B30" s="248"/>
      <c r="C30" s="248"/>
      <c r="D30" s="248"/>
      <c r="E30" s="248"/>
      <c r="F30" s="218"/>
      <c r="G30" s="218"/>
      <c r="H30" s="218"/>
      <c r="I30" s="218"/>
      <c r="J30" s="219"/>
    </row>
    <row r="31" spans="1:10" s="30" customFormat="1" ht="38.25">
      <c r="A31" s="5" t="s">
        <v>16</v>
      </c>
      <c r="B31" s="24" t="s">
        <v>15</v>
      </c>
      <c r="C31" s="4" t="s">
        <v>14</v>
      </c>
      <c r="D31" s="3">
        <v>1</v>
      </c>
      <c r="E31" s="2" t="s">
        <v>0</v>
      </c>
      <c r="F31" s="199">
        <v>26600</v>
      </c>
      <c r="G31" s="199">
        <f t="shared" ref="G31:G37" si="6">F31*D31</f>
        <v>26600</v>
      </c>
      <c r="H31" s="199">
        <v>7600</v>
      </c>
      <c r="I31" s="199">
        <f t="shared" ref="I31:I37" si="7">H31*D31</f>
        <v>7600</v>
      </c>
      <c r="J31" s="200">
        <f t="shared" ref="J31:J37" si="8">G31+I31</f>
        <v>34200</v>
      </c>
    </row>
    <row r="32" spans="1:10" s="30" customFormat="1" ht="25.5">
      <c r="A32" s="5" t="s">
        <v>13</v>
      </c>
      <c r="B32" s="24" t="s">
        <v>12</v>
      </c>
      <c r="C32" s="4" t="s">
        <v>11</v>
      </c>
      <c r="D32" s="3">
        <v>1</v>
      </c>
      <c r="E32" s="2" t="s">
        <v>0</v>
      </c>
      <c r="F32" s="199">
        <v>11400</v>
      </c>
      <c r="G32" s="199">
        <f t="shared" si="6"/>
        <v>11400</v>
      </c>
      <c r="H32" s="199">
        <v>6840</v>
      </c>
      <c r="I32" s="199">
        <f t="shared" si="7"/>
        <v>6840</v>
      </c>
      <c r="J32" s="200">
        <f t="shared" si="8"/>
        <v>18240</v>
      </c>
    </row>
    <row r="33" spans="1:10" s="30" customFormat="1" ht="15">
      <c r="A33" s="5"/>
      <c r="B33" s="24" t="s">
        <v>5</v>
      </c>
      <c r="C33" s="6" t="s">
        <v>10</v>
      </c>
      <c r="D33" s="3"/>
      <c r="E33" s="2"/>
      <c r="F33" s="199">
        <v>0</v>
      </c>
      <c r="G33" s="199">
        <f t="shared" si="6"/>
        <v>0</v>
      </c>
      <c r="H33" s="199">
        <v>0</v>
      </c>
      <c r="I33" s="199">
        <f t="shared" si="7"/>
        <v>0</v>
      </c>
      <c r="J33" s="200">
        <f t="shared" si="8"/>
        <v>0</v>
      </c>
    </row>
    <row r="34" spans="1:10" s="30" customFormat="1" ht="15">
      <c r="A34" s="5" t="s">
        <v>9</v>
      </c>
      <c r="B34" s="7"/>
      <c r="C34" s="4" t="s">
        <v>8</v>
      </c>
      <c r="D34" s="3">
        <v>1</v>
      </c>
      <c r="E34" s="2" t="s">
        <v>0</v>
      </c>
      <c r="F34" s="199">
        <v>3800</v>
      </c>
      <c r="G34" s="199">
        <f t="shared" si="6"/>
        <v>3800</v>
      </c>
      <c r="H34" s="199">
        <v>3800</v>
      </c>
      <c r="I34" s="199">
        <f t="shared" si="7"/>
        <v>3800</v>
      </c>
      <c r="J34" s="200">
        <f t="shared" si="8"/>
        <v>7600</v>
      </c>
    </row>
    <row r="35" spans="1:10" s="30" customFormat="1" ht="15">
      <c r="A35" s="5" t="s">
        <v>7</v>
      </c>
      <c r="B35" s="24"/>
      <c r="C35" s="4" t="s">
        <v>6</v>
      </c>
      <c r="D35" s="3">
        <v>1</v>
      </c>
      <c r="E35" s="2" t="s">
        <v>0</v>
      </c>
      <c r="F35" s="199">
        <v>3800</v>
      </c>
      <c r="G35" s="199">
        <f t="shared" si="6"/>
        <v>3800</v>
      </c>
      <c r="H35" s="199">
        <v>3800</v>
      </c>
      <c r="I35" s="199">
        <f t="shared" si="7"/>
        <v>3800</v>
      </c>
      <c r="J35" s="200">
        <f t="shared" si="8"/>
        <v>7600</v>
      </c>
    </row>
    <row r="36" spans="1:10" s="30" customFormat="1" ht="15">
      <c r="A36" s="5"/>
      <c r="B36" s="24" t="s">
        <v>5</v>
      </c>
      <c r="C36" s="6" t="s">
        <v>4</v>
      </c>
      <c r="D36" s="3"/>
      <c r="E36" s="2"/>
      <c r="F36" s="199">
        <v>0</v>
      </c>
      <c r="G36" s="199">
        <f t="shared" si="6"/>
        <v>0</v>
      </c>
      <c r="H36" s="199">
        <v>0</v>
      </c>
      <c r="I36" s="199">
        <f t="shared" si="7"/>
        <v>0</v>
      </c>
      <c r="J36" s="200">
        <f t="shared" si="8"/>
        <v>0</v>
      </c>
    </row>
    <row r="37" spans="1:10" s="30" customFormat="1" ht="15">
      <c r="A37" s="5" t="s">
        <v>3</v>
      </c>
      <c r="B37" s="24"/>
      <c r="C37" s="4" t="s">
        <v>2</v>
      </c>
      <c r="D37" s="3">
        <v>1</v>
      </c>
      <c r="E37" s="2" t="s">
        <v>0</v>
      </c>
      <c r="F37" s="199">
        <v>0</v>
      </c>
      <c r="G37" s="199">
        <f t="shared" si="6"/>
        <v>0</v>
      </c>
      <c r="H37" s="199">
        <v>15200</v>
      </c>
      <c r="I37" s="199">
        <f t="shared" si="7"/>
        <v>15200</v>
      </c>
      <c r="J37" s="200">
        <f t="shared" si="8"/>
        <v>15200</v>
      </c>
    </row>
    <row r="38" spans="1:10" s="56" customFormat="1" ht="15">
      <c r="A38" s="53"/>
      <c r="B38" s="53"/>
      <c r="C38" s="54" t="s">
        <v>86</v>
      </c>
      <c r="D38" s="55"/>
      <c r="E38" s="55"/>
      <c r="F38" s="201"/>
      <c r="G38" s="202">
        <f>SUM(G31:G37)</f>
        <v>45600</v>
      </c>
      <c r="H38" s="201"/>
      <c r="I38" s="202">
        <f t="shared" ref="I38:J38" si="9">SUM(I31:I37)</f>
        <v>37240</v>
      </c>
      <c r="J38" s="202">
        <f t="shared" si="9"/>
        <v>82840</v>
      </c>
    </row>
    <row r="39" spans="1:10" s="63" customFormat="1" ht="15">
      <c r="A39" s="60"/>
      <c r="B39" s="60"/>
      <c r="C39" s="61"/>
      <c r="D39" s="62"/>
      <c r="E39" s="62"/>
      <c r="F39" s="206"/>
      <c r="G39" s="206"/>
      <c r="H39" s="207"/>
      <c r="I39" s="208"/>
      <c r="J39" s="208"/>
    </row>
    <row r="40" spans="1:10" s="67" customFormat="1" ht="15.75">
      <c r="A40" s="64"/>
      <c r="B40" s="64"/>
      <c r="C40" s="65" t="s">
        <v>100</v>
      </c>
      <c r="D40" s="65"/>
      <c r="E40" s="66"/>
      <c r="F40" s="209"/>
      <c r="G40" s="210">
        <f>G10+G15+G29+G38</f>
        <v>74599.320000000007</v>
      </c>
      <c r="H40" s="210"/>
      <c r="I40" s="210">
        <f t="shared" ref="I40:J40" si="10">I10+I15+I29+I38</f>
        <v>64425.2</v>
      </c>
      <c r="J40" s="210">
        <f t="shared" si="10"/>
        <v>139024.51999999999</v>
      </c>
    </row>
  </sheetData>
  <mergeCells count="5">
    <mergeCell ref="A1:E1"/>
    <mergeCell ref="A6:E6"/>
    <mergeCell ref="A11:E11"/>
    <mergeCell ref="A16:E16"/>
    <mergeCell ref="A30:E30"/>
  </mergeCells>
  <printOptions horizontalCentered="1" gridLinesSet="0"/>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COMPANY&amp;R&amp;"Calibri,Regular"&amp;12Sec-III/B/IV (Level-19B) - Page - &amp;P of &amp;N&amp;8
&amp;5&amp;Z
&amp;F</oddFooter>
  </headerFooter>
  <rowBreaks count="2" manualBreakCount="2">
    <brk id="15" max="14" man="1"/>
    <brk id="29" max="14"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5499-0A87-4357-8973-4CBE6FF3BDCF}">
  <sheetPr>
    <tabColor rgb="FFFFC000"/>
    <pageSetUpPr fitToPage="1"/>
  </sheetPr>
  <dimension ref="A1:Q124"/>
  <sheetViews>
    <sheetView view="pageBreakPreview" zoomScale="85" zoomScaleNormal="85" zoomScaleSheetLayoutView="85" workbookViewId="0">
      <pane ySplit="4" topLeftCell="A100" activePane="bottomLeft" state="frozen"/>
      <selection pane="bottomLeft" activeCell="L116" sqref="K116:L122"/>
    </sheetView>
  </sheetViews>
  <sheetFormatPr defaultColWidth="9.140625" defaultRowHeight="13.5"/>
  <cols>
    <col min="1" max="1" width="8.7109375" style="149" customWidth="1"/>
    <col min="2" max="2" width="15.7109375" style="149" customWidth="1"/>
    <col min="3" max="3" width="71.42578125" style="120" customWidth="1"/>
    <col min="4" max="4" width="9.28515625" style="149" bestFit="1" customWidth="1"/>
    <col min="5" max="5" width="5.7109375" style="149" customWidth="1"/>
    <col min="6" max="10" width="16.140625" style="120" customWidth="1"/>
    <col min="11" max="16384" width="9.140625" style="120"/>
  </cols>
  <sheetData>
    <row r="1" spans="1:17" s="77" customFormat="1" ht="21">
      <c r="A1" s="251" t="s">
        <v>211</v>
      </c>
      <c r="B1" s="251"/>
      <c r="C1" s="251"/>
      <c r="D1" s="251"/>
      <c r="E1" s="251"/>
    </row>
    <row r="2" spans="1:17" s="79" customFormat="1" ht="12.75">
      <c r="A2" s="78">
        <v>1</v>
      </c>
      <c r="B2" s="78">
        <v>2</v>
      </c>
      <c r="C2" s="78">
        <v>3</v>
      </c>
      <c r="D2" s="78">
        <v>4</v>
      </c>
      <c r="E2" s="78">
        <v>5</v>
      </c>
      <c r="F2" s="114">
        <v>6</v>
      </c>
      <c r="G2" s="114">
        <v>7</v>
      </c>
      <c r="H2" s="114">
        <v>8</v>
      </c>
      <c r="I2" s="114">
        <v>9</v>
      </c>
      <c r="J2" s="114">
        <v>10</v>
      </c>
    </row>
    <row r="3" spans="1:17" s="81" customFormat="1" ht="30">
      <c r="A3" s="80" t="s">
        <v>71</v>
      </c>
      <c r="B3" s="80" t="s">
        <v>32</v>
      </c>
      <c r="C3" s="80" t="s">
        <v>31</v>
      </c>
      <c r="D3" s="80" t="s">
        <v>72</v>
      </c>
      <c r="E3" s="80" t="s">
        <v>30</v>
      </c>
      <c r="F3" s="115" t="s">
        <v>73</v>
      </c>
      <c r="G3" s="115" t="s">
        <v>74</v>
      </c>
      <c r="H3" s="115" t="s">
        <v>29</v>
      </c>
      <c r="I3" s="115" t="s">
        <v>28</v>
      </c>
      <c r="J3" s="115" t="s">
        <v>75</v>
      </c>
    </row>
    <row r="4" spans="1:17" s="82" customFormat="1" ht="12.75">
      <c r="A4" s="78">
        <v>1</v>
      </c>
      <c r="B4" s="78">
        <v>2</v>
      </c>
      <c r="C4" s="78">
        <v>3</v>
      </c>
      <c r="D4" s="78">
        <v>4</v>
      </c>
      <c r="E4" s="78">
        <v>5</v>
      </c>
      <c r="F4" s="114">
        <v>6</v>
      </c>
      <c r="G4" s="116" t="s">
        <v>27</v>
      </c>
      <c r="H4" s="116">
        <v>8</v>
      </c>
      <c r="I4" s="116" t="s">
        <v>26</v>
      </c>
      <c r="J4" s="116" t="s">
        <v>76</v>
      </c>
    </row>
    <row r="5" spans="1:17">
      <c r="A5" s="91"/>
      <c r="B5" s="91"/>
      <c r="C5" s="117" t="s">
        <v>145</v>
      </c>
      <c r="D5" s="118"/>
      <c r="E5" s="118"/>
      <c r="F5" s="119"/>
      <c r="G5" s="119"/>
      <c r="H5" s="119"/>
      <c r="I5" s="119"/>
      <c r="J5" s="119"/>
      <c r="K5" s="119"/>
      <c r="L5" s="119"/>
      <c r="M5" s="119"/>
      <c r="N5" s="119"/>
      <c r="O5" s="119"/>
      <c r="P5" s="119"/>
      <c r="Q5" s="119"/>
    </row>
    <row r="6" spans="1:17" ht="38.25">
      <c r="A6" s="91"/>
      <c r="B6" s="91" t="s">
        <v>154</v>
      </c>
      <c r="C6" s="121" t="s">
        <v>155</v>
      </c>
      <c r="D6" s="122"/>
      <c r="E6" s="91"/>
      <c r="F6" s="222"/>
      <c r="G6" s="222"/>
      <c r="H6" s="222"/>
      <c r="I6" s="222"/>
      <c r="J6" s="222"/>
      <c r="K6" s="119"/>
      <c r="L6" s="119"/>
      <c r="M6" s="119"/>
      <c r="N6" s="119"/>
      <c r="O6" s="119"/>
      <c r="P6" s="119"/>
      <c r="Q6" s="119"/>
    </row>
    <row r="7" spans="1:17">
      <c r="A7" s="91"/>
      <c r="B7" s="91"/>
      <c r="C7" s="117" t="s">
        <v>156</v>
      </c>
      <c r="D7" s="122"/>
      <c r="E7" s="91"/>
      <c r="F7" s="222"/>
      <c r="G7" s="222"/>
      <c r="H7" s="222"/>
      <c r="I7" s="222"/>
      <c r="J7" s="222"/>
      <c r="K7" s="119"/>
      <c r="L7" s="119"/>
      <c r="M7" s="119"/>
      <c r="N7" s="119"/>
      <c r="O7" s="119"/>
      <c r="P7" s="119"/>
      <c r="Q7" s="119"/>
    </row>
    <row r="8" spans="1:17" ht="15">
      <c r="A8" s="91" t="s">
        <v>9</v>
      </c>
      <c r="B8" s="91"/>
      <c r="C8" s="118" t="s">
        <v>161</v>
      </c>
      <c r="D8" s="122">
        <v>1520</v>
      </c>
      <c r="E8" s="91" t="s">
        <v>158</v>
      </c>
      <c r="F8" s="199">
        <v>351.88</v>
      </c>
      <c r="G8" s="199">
        <f t="shared" ref="G8:G13" si="0">F8*D8</f>
        <v>534857.6</v>
      </c>
      <c r="H8" s="199">
        <v>76</v>
      </c>
      <c r="I8" s="199">
        <f t="shared" ref="I8:I13" si="1">H8*D8</f>
        <v>115520</v>
      </c>
      <c r="J8" s="200">
        <f t="shared" ref="J8:J17" si="2">G8+I8</f>
        <v>650377.6</v>
      </c>
      <c r="K8" s="119"/>
      <c r="L8" s="119"/>
      <c r="M8" s="119"/>
      <c r="N8" s="119"/>
      <c r="O8" s="119"/>
      <c r="P8" s="119"/>
      <c r="Q8" s="119"/>
    </row>
    <row r="9" spans="1:17" ht="15">
      <c r="A9" s="91" t="s">
        <v>7</v>
      </c>
      <c r="B9" s="91"/>
      <c r="C9" s="118" t="s">
        <v>160</v>
      </c>
      <c r="D9" s="122">
        <v>1560</v>
      </c>
      <c r="E9" s="91" t="s">
        <v>158</v>
      </c>
      <c r="F9" s="199">
        <v>436.24</v>
      </c>
      <c r="G9" s="199">
        <f t="shared" si="0"/>
        <v>680534.4</v>
      </c>
      <c r="H9" s="199">
        <v>76</v>
      </c>
      <c r="I9" s="199">
        <f t="shared" si="1"/>
        <v>118560</v>
      </c>
      <c r="J9" s="200">
        <f t="shared" si="2"/>
        <v>799094.4</v>
      </c>
      <c r="K9" s="119"/>
      <c r="L9" s="119"/>
      <c r="M9" s="119"/>
      <c r="N9" s="119"/>
      <c r="O9" s="119"/>
      <c r="P9" s="119"/>
      <c r="Q9" s="119"/>
    </row>
    <row r="10" spans="1:17" ht="15">
      <c r="A10" s="91" t="s">
        <v>3</v>
      </c>
      <c r="B10" s="91"/>
      <c r="C10" s="118" t="s">
        <v>159</v>
      </c>
      <c r="D10" s="122">
        <v>4840</v>
      </c>
      <c r="E10" s="91" t="s">
        <v>158</v>
      </c>
      <c r="F10" s="199">
        <v>478.8</v>
      </c>
      <c r="G10" s="199">
        <f t="shared" si="0"/>
        <v>2317392</v>
      </c>
      <c r="H10" s="199">
        <v>76</v>
      </c>
      <c r="I10" s="199">
        <f t="shared" si="1"/>
        <v>367840</v>
      </c>
      <c r="J10" s="200">
        <f t="shared" si="2"/>
        <v>2685232</v>
      </c>
      <c r="K10" s="119"/>
      <c r="L10" s="119"/>
      <c r="M10" s="119"/>
      <c r="N10" s="119"/>
      <c r="O10" s="119"/>
      <c r="P10" s="119"/>
      <c r="Q10" s="119"/>
    </row>
    <row r="11" spans="1:17" ht="15">
      <c r="A11" s="91" t="s">
        <v>1</v>
      </c>
      <c r="B11" s="91"/>
      <c r="C11" s="118" t="s">
        <v>157</v>
      </c>
      <c r="D11" s="122">
        <v>110</v>
      </c>
      <c r="E11" s="91" t="s">
        <v>158</v>
      </c>
      <c r="F11" s="199">
        <v>648.28</v>
      </c>
      <c r="G11" s="199">
        <f t="shared" si="0"/>
        <v>71310.8</v>
      </c>
      <c r="H11" s="199">
        <v>76</v>
      </c>
      <c r="I11" s="199">
        <f t="shared" si="1"/>
        <v>8360</v>
      </c>
      <c r="J11" s="200">
        <f t="shared" si="2"/>
        <v>79670.8</v>
      </c>
      <c r="K11" s="119"/>
      <c r="L11" s="119"/>
      <c r="M11" s="119"/>
      <c r="N11" s="119"/>
      <c r="O11" s="119"/>
      <c r="P11" s="119"/>
      <c r="Q11" s="119"/>
    </row>
    <row r="12" spans="1:17" ht="25.5">
      <c r="A12" s="91" t="s">
        <v>16</v>
      </c>
      <c r="B12" s="123" t="s">
        <v>162</v>
      </c>
      <c r="C12" s="151" t="s">
        <v>212</v>
      </c>
      <c r="D12" s="122">
        <v>8180</v>
      </c>
      <c r="E12" s="91" t="s">
        <v>158</v>
      </c>
      <c r="F12" s="199">
        <v>500</v>
      </c>
      <c r="G12" s="199">
        <f t="shared" si="0"/>
        <v>4090000</v>
      </c>
      <c r="H12" s="199">
        <v>60.8</v>
      </c>
      <c r="I12" s="199">
        <f t="shared" si="1"/>
        <v>497344</v>
      </c>
      <c r="J12" s="200">
        <f t="shared" si="2"/>
        <v>4587344</v>
      </c>
      <c r="K12" s="119"/>
      <c r="L12" s="119"/>
      <c r="M12" s="119"/>
      <c r="N12" s="119"/>
      <c r="O12" s="119"/>
      <c r="P12" s="119"/>
      <c r="Q12" s="119"/>
    </row>
    <row r="13" spans="1:17" ht="26.25" customHeight="1">
      <c r="A13" s="176" t="s">
        <v>13</v>
      </c>
      <c r="B13" s="177"/>
      <c r="C13" s="178" t="s">
        <v>316</v>
      </c>
      <c r="D13" s="184">
        <v>0</v>
      </c>
      <c r="E13" s="176" t="s">
        <v>158</v>
      </c>
      <c r="F13" s="199">
        <v>76</v>
      </c>
      <c r="G13" s="199">
        <f t="shared" si="0"/>
        <v>0</v>
      </c>
      <c r="H13" s="199">
        <v>19</v>
      </c>
      <c r="I13" s="199">
        <f t="shared" si="1"/>
        <v>0</v>
      </c>
      <c r="J13" s="200">
        <f t="shared" si="2"/>
        <v>0</v>
      </c>
      <c r="K13" s="119"/>
      <c r="L13" s="119"/>
      <c r="M13" s="119"/>
      <c r="N13" s="119"/>
      <c r="O13" s="119"/>
    </row>
    <row r="14" spans="1:17" s="82" customFormat="1" ht="25.5">
      <c r="A14" s="125"/>
      <c r="B14" s="125" t="s">
        <v>163</v>
      </c>
      <c r="C14" s="126" t="s">
        <v>164</v>
      </c>
      <c r="D14" s="127"/>
      <c r="E14" s="101"/>
      <c r="F14" s="199"/>
      <c r="G14" s="199"/>
      <c r="H14" s="199"/>
      <c r="I14" s="199"/>
      <c r="J14" s="200"/>
    </row>
    <row r="15" spans="1:17" s="130" customFormat="1" ht="15">
      <c r="A15" s="125" t="s">
        <v>13</v>
      </c>
      <c r="B15" s="88"/>
      <c r="C15" s="128" t="s">
        <v>165</v>
      </c>
      <c r="D15" s="129">
        <v>154</v>
      </c>
      <c r="E15" s="91" t="s">
        <v>21</v>
      </c>
      <c r="F15" s="199">
        <v>677.92</v>
      </c>
      <c r="G15" s="199">
        <f>F15*D15</f>
        <v>104399.67999999999</v>
      </c>
      <c r="H15" s="199">
        <v>83.6</v>
      </c>
      <c r="I15" s="199">
        <f>H15*D15</f>
        <v>12874.4</v>
      </c>
      <c r="J15" s="200">
        <f t="shared" si="2"/>
        <v>117274.07999999999</v>
      </c>
    </row>
    <row r="16" spans="1:17" s="130" customFormat="1" ht="15">
      <c r="A16" s="125" t="s">
        <v>87</v>
      </c>
      <c r="B16" s="88"/>
      <c r="C16" s="128" t="s">
        <v>166</v>
      </c>
      <c r="D16" s="129">
        <v>19</v>
      </c>
      <c r="E16" s="91" t="s">
        <v>21</v>
      </c>
      <c r="F16" s="199">
        <v>593.56000000000006</v>
      </c>
      <c r="G16" s="199">
        <f>F16*D16</f>
        <v>11277.640000000001</v>
      </c>
      <c r="H16" s="199">
        <v>83.6</v>
      </c>
      <c r="I16" s="199">
        <f>H16*D16</f>
        <v>1588.3999999999999</v>
      </c>
      <c r="J16" s="200">
        <f t="shared" si="2"/>
        <v>12866.04</v>
      </c>
    </row>
    <row r="17" spans="1:17" s="130" customFormat="1" ht="15">
      <c r="A17" s="125" t="s">
        <v>88</v>
      </c>
      <c r="B17" s="88"/>
      <c r="C17" s="128" t="s">
        <v>213</v>
      </c>
      <c r="D17" s="129">
        <v>2</v>
      </c>
      <c r="E17" s="91" t="s">
        <v>21</v>
      </c>
      <c r="F17" s="199">
        <v>551.0569999999999</v>
      </c>
      <c r="G17" s="199">
        <f>F17*D17</f>
        <v>1102.1139999999998</v>
      </c>
      <c r="H17" s="199">
        <v>83.6</v>
      </c>
      <c r="I17" s="199">
        <f>H17*D17</f>
        <v>167.2</v>
      </c>
      <c r="J17" s="200">
        <f t="shared" si="2"/>
        <v>1269.3139999999999</v>
      </c>
    </row>
    <row r="18" spans="1:17" s="99" customFormat="1" ht="15">
      <c r="A18" s="95"/>
      <c r="B18" s="96"/>
      <c r="C18" s="96" t="s">
        <v>124</v>
      </c>
      <c r="D18" s="95"/>
      <c r="E18" s="97"/>
      <c r="F18" s="224"/>
      <c r="G18" s="224">
        <f>SUM(G5:G17)</f>
        <v>7810874.2339999992</v>
      </c>
      <c r="H18" s="224"/>
      <c r="I18" s="224">
        <f t="shared" ref="I18:J18" si="3">SUM(I5:I17)</f>
        <v>1122253.9999999998</v>
      </c>
      <c r="J18" s="224">
        <f t="shared" si="3"/>
        <v>8933128.2339999992</v>
      </c>
      <c r="K18" s="98"/>
      <c r="L18" s="98"/>
      <c r="M18" s="98"/>
      <c r="N18" s="98"/>
      <c r="O18" s="98"/>
      <c r="P18" s="98"/>
      <c r="Q18" s="98"/>
    </row>
    <row r="19" spans="1:17" s="130" customFormat="1" ht="25.5">
      <c r="A19" s="125"/>
      <c r="B19" s="88"/>
      <c r="C19" s="126" t="s">
        <v>167</v>
      </c>
      <c r="D19" s="129"/>
      <c r="E19" s="91"/>
      <c r="F19" s="238"/>
      <c r="G19" s="238"/>
      <c r="H19" s="238"/>
      <c r="I19" s="238"/>
      <c r="J19" s="238"/>
    </row>
    <row r="20" spans="1:17" s="130" customFormat="1" ht="15">
      <c r="A20" s="125" t="s">
        <v>9</v>
      </c>
      <c r="B20" s="88"/>
      <c r="C20" s="128" t="s">
        <v>214</v>
      </c>
      <c r="D20" s="129">
        <v>118</v>
      </c>
      <c r="E20" s="91" t="str">
        <f t="shared" ref="E20:E22" si="4">IF(D20&gt;1,"Nos.","No.")</f>
        <v>Nos.</v>
      </c>
      <c r="F20" s="199">
        <v>3391.12</v>
      </c>
      <c r="G20" s="199">
        <f>F20*D20</f>
        <v>400152.16</v>
      </c>
      <c r="H20" s="199">
        <v>836</v>
      </c>
      <c r="I20" s="199">
        <f>H20*D20</f>
        <v>98648</v>
      </c>
      <c r="J20" s="200">
        <f t="shared" ref="J20:J33" si="5">G20+I20</f>
        <v>498800.16</v>
      </c>
    </row>
    <row r="21" spans="1:17" s="130" customFormat="1" ht="15">
      <c r="A21" s="125" t="s">
        <v>7</v>
      </c>
      <c r="B21" s="88"/>
      <c r="C21" s="128" t="s">
        <v>215</v>
      </c>
      <c r="D21" s="129">
        <v>15</v>
      </c>
      <c r="E21" s="91" t="str">
        <f t="shared" si="4"/>
        <v>Nos.</v>
      </c>
      <c r="F21" s="199">
        <v>2967.23</v>
      </c>
      <c r="G21" s="199">
        <f>F21*D21</f>
        <v>44508.45</v>
      </c>
      <c r="H21" s="199">
        <v>836</v>
      </c>
      <c r="I21" s="199">
        <f>H21*D21</f>
        <v>12540</v>
      </c>
      <c r="J21" s="200">
        <f t="shared" si="5"/>
        <v>57048.45</v>
      </c>
    </row>
    <row r="22" spans="1:17" s="130" customFormat="1" ht="15">
      <c r="A22" s="125" t="s">
        <v>3</v>
      </c>
      <c r="B22" s="88"/>
      <c r="C22" s="128" t="s">
        <v>216</v>
      </c>
      <c r="D22" s="129">
        <v>1</v>
      </c>
      <c r="E22" s="91" t="str">
        <f t="shared" si="4"/>
        <v>No.</v>
      </c>
      <c r="F22" s="199">
        <v>2712.8960000000002</v>
      </c>
      <c r="G22" s="199">
        <f>F22*D22</f>
        <v>2712.8960000000002</v>
      </c>
      <c r="H22" s="199">
        <v>836</v>
      </c>
      <c r="I22" s="199">
        <f>H22*D22</f>
        <v>836</v>
      </c>
      <c r="J22" s="200">
        <f t="shared" si="5"/>
        <v>3548.8960000000002</v>
      </c>
    </row>
    <row r="23" spans="1:17" s="99" customFormat="1" ht="25.5">
      <c r="A23" s="125"/>
      <c r="B23" s="91" t="s">
        <v>168</v>
      </c>
      <c r="C23" s="121" t="s">
        <v>169</v>
      </c>
      <c r="D23" s="125"/>
      <c r="E23" s="125"/>
      <c r="F23" s="199"/>
      <c r="G23" s="199"/>
      <c r="H23" s="199"/>
      <c r="I23" s="199"/>
      <c r="J23" s="200"/>
      <c r="K23" s="98"/>
      <c r="L23" s="98"/>
      <c r="M23" s="98"/>
      <c r="N23" s="98"/>
      <c r="O23" s="98"/>
      <c r="P23" s="98"/>
      <c r="Q23" s="98"/>
    </row>
    <row r="24" spans="1:17" ht="15">
      <c r="A24" s="91"/>
      <c r="B24" s="91"/>
      <c r="C24" s="117" t="s">
        <v>217</v>
      </c>
      <c r="D24" s="91"/>
      <c r="E24" s="91"/>
      <c r="F24" s="199"/>
      <c r="G24" s="199"/>
      <c r="H24" s="199"/>
      <c r="I24" s="199"/>
      <c r="J24" s="200"/>
      <c r="K24" s="119"/>
      <c r="L24" s="119"/>
      <c r="M24" s="119"/>
      <c r="N24" s="119"/>
      <c r="O24" s="119"/>
      <c r="P24" s="119"/>
      <c r="Q24" s="119"/>
    </row>
    <row r="25" spans="1:17" ht="15">
      <c r="A25" s="91" t="s">
        <v>1</v>
      </c>
      <c r="B25" s="91"/>
      <c r="C25" s="118" t="s">
        <v>218</v>
      </c>
      <c r="D25" s="91">
        <v>3</v>
      </c>
      <c r="E25" s="91" t="str">
        <f t="shared" ref="E25:E67" si="6">IF(D25&gt;1,"Nos.","No.")</f>
        <v>Nos.</v>
      </c>
      <c r="F25" s="199">
        <v>9749.4699999999993</v>
      </c>
      <c r="G25" s="199">
        <f t="shared" ref="G25:G33" si="7">F25*D25</f>
        <v>29248.409999999996</v>
      </c>
      <c r="H25" s="199">
        <v>1672</v>
      </c>
      <c r="I25" s="199">
        <f t="shared" ref="I25:I33" si="8">H25*D25</f>
        <v>5016</v>
      </c>
      <c r="J25" s="200">
        <f t="shared" si="5"/>
        <v>34264.409999999996</v>
      </c>
      <c r="K25" s="119"/>
      <c r="L25" s="119"/>
      <c r="M25" s="119"/>
      <c r="N25" s="119"/>
      <c r="O25" s="119"/>
      <c r="P25" s="119"/>
      <c r="Q25" s="119"/>
    </row>
    <row r="26" spans="1:17" ht="15">
      <c r="A26" s="91" t="s">
        <v>16</v>
      </c>
      <c r="B26" s="91"/>
      <c r="C26" s="118" t="s">
        <v>175</v>
      </c>
      <c r="D26" s="91">
        <v>1</v>
      </c>
      <c r="E26" s="91" t="str">
        <f t="shared" si="6"/>
        <v>No.</v>
      </c>
      <c r="F26" s="199">
        <v>14412.26</v>
      </c>
      <c r="G26" s="199">
        <f t="shared" si="7"/>
        <v>14412.26</v>
      </c>
      <c r="H26" s="199">
        <v>1672</v>
      </c>
      <c r="I26" s="199">
        <f t="shared" si="8"/>
        <v>1672</v>
      </c>
      <c r="J26" s="200">
        <f t="shared" si="5"/>
        <v>16084.26</v>
      </c>
      <c r="K26" s="119"/>
      <c r="L26" s="119"/>
      <c r="M26" s="119"/>
      <c r="N26" s="119"/>
      <c r="O26" s="119"/>
      <c r="P26" s="119"/>
      <c r="Q26" s="119"/>
    </row>
    <row r="27" spans="1:17" ht="15">
      <c r="A27" s="91" t="s">
        <v>13</v>
      </c>
      <c r="B27" s="91"/>
      <c r="C27" s="118" t="s">
        <v>219</v>
      </c>
      <c r="D27" s="91">
        <v>2</v>
      </c>
      <c r="E27" s="91" t="str">
        <f t="shared" si="6"/>
        <v>Nos.</v>
      </c>
      <c r="F27" s="199">
        <v>11784.142</v>
      </c>
      <c r="G27" s="199">
        <f t="shared" si="7"/>
        <v>23568.284</v>
      </c>
      <c r="H27" s="199">
        <v>1672</v>
      </c>
      <c r="I27" s="199">
        <f t="shared" si="8"/>
        <v>3344</v>
      </c>
      <c r="J27" s="200">
        <f t="shared" si="5"/>
        <v>26912.284</v>
      </c>
      <c r="K27" s="119"/>
      <c r="L27" s="119"/>
      <c r="M27" s="119"/>
      <c r="N27" s="119"/>
      <c r="O27" s="119"/>
      <c r="P27" s="119"/>
      <c r="Q27" s="119"/>
    </row>
    <row r="28" spans="1:17" ht="15">
      <c r="A28" s="91" t="s">
        <v>87</v>
      </c>
      <c r="B28" s="91"/>
      <c r="C28" s="118" t="s">
        <v>220</v>
      </c>
      <c r="D28" s="91">
        <v>2</v>
      </c>
      <c r="E28" s="91" t="str">
        <f t="shared" si="6"/>
        <v>Nos.</v>
      </c>
      <c r="F28" s="199">
        <v>23313.95</v>
      </c>
      <c r="G28" s="199">
        <f t="shared" si="7"/>
        <v>46627.9</v>
      </c>
      <c r="H28" s="199">
        <v>1672</v>
      </c>
      <c r="I28" s="199">
        <f t="shared" si="8"/>
        <v>3344</v>
      </c>
      <c r="J28" s="200">
        <f t="shared" si="5"/>
        <v>49971.9</v>
      </c>
      <c r="K28" s="119"/>
      <c r="L28" s="119"/>
      <c r="M28" s="119"/>
      <c r="N28" s="119"/>
      <c r="O28" s="119"/>
      <c r="P28" s="119"/>
      <c r="Q28" s="119"/>
    </row>
    <row r="29" spans="1:17" ht="15">
      <c r="A29" s="91" t="s">
        <v>88</v>
      </c>
      <c r="B29" s="91"/>
      <c r="C29" s="118" t="s">
        <v>221</v>
      </c>
      <c r="D29" s="91">
        <v>2</v>
      </c>
      <c r="E29" s="91" t="str">
        <f t="shared" si="6"/>
        <v>Nos.</v>
      </c>
      <c r="F29" s="199">
        <v>21024.944</v>
      </c>
      <c r="G29" s="199">
        <f t="shared" si="7"/>
        <v>42049.887999999999</v>
      </c>
      <c r="H29" s="199">
        <v>1672</v>
      </c>
      <c r="I29" s="199">
        <f t="shared" si="8"/>
        <v>3344</v>
      </c>
      <c r="J29" s="200">
        <f t="shared" si="5"/>
        <v>45393.887999999999</v>
      </c>
      <c r="K29" s="119"/>
      <c r="L29" s="119"/>
      <c r="M29" s="119"/>
      <c r="N29" s="119"/>
      <c r="O29" s="119"/>
      <c r="P29" s="119"/>
      <c r="Q29" s="119"/>
    </row>
    <row r="30" spans="1:17" ht="15">
      <c r="A30" s="91" t="s">
        <v>89</v>
      </c>
      <c r="B30" s="91"/>
      <c r="C30" s="118" t="s">
        <v>222</v>
      </c>
      <c r="D30" s="91">
        <v>1</v>
      </c>
      <c r="E30" s="91" t="str">
        <f t="shared" si="6"/>
        <v>No.</v>
      </c>
      <c r="F30" s="199">
        <v>8901.69</v>
      </c>
      <c r="G30" s="199">
        <f t="shared" si="7"/>
        <v>8901.69</v>
      </c>
      <c r="H30" s="199">
        <v>1672</v>
      </c>
      <c r="I30" s="199">
        <f t="shared" si="8"/>
        <v>1672</v>
      </c>
      <c r="J30" s="200">
        <f t="shared" si="5"/>
        <v>10573.69</v>
      </c>
      <c r="K30" s="119"/>
      <c r="L30" s="119"/>
      <c r="M30" s="119"/>
      <c r="N30" s="119"/>
      <c r="O30" s="119"/>
      <c r="P30" s="119"/>
      <c r="Q30" s="119"/>
    </row>
    <row r="31" spans="1:17" ht="15">
      <c r="A31" s="91" t="s">
        <v>90</v>
      </c>
      <c r="B31" s="91"/>
      <c r="C31" s="118" t="s">
        <v>223</v>
      </c>
      <c r="D31" s="91">
        <v>7</v>
      </c>
      <c r="E31" s="91" t="str">
        <f t="shared" si="6"/>
        <v>Nos.</v>
      </c>
      <c r="F31" s="199">
        <v>19922.830000000002</v>
      </c>
      <c r="G31" s="199">
        <f t="shared" si="7"/>
        <v>139459.81</v>
      </c>
      <c r="H31" s="199">
        <v>1672</v>
      </c>
      <c r="I31" s="199">
        <f t="shared" si="8"/>
        <v>11704</v>
      </c>
      <c r="J31" s="200">
        <f t="shared" si="5"/>
        <v>151163.81</v>
      </c>
      <c r="K31" s="119"/>
      <c r="L31" s="119"/>
      <c r="M31" s="119"/>
      <c r="N31" s="119"/>
      <c r="O31" s="119"/>
      <c r="P31" s="119"/>
      <c r="Q31" s="119"/>
    </row>
    <row r="32" spans="1:17" ht="15">
      <c r="A32" s="91" t="s">
        <v>91</v>
      </c>
      <c r="B32" s="91"/>
      <c r="C32" s="118" t="s">
        <v>224</v>
      </c>
      <c r="D32" s="91">
        <v>5</v>
      </c>
      <c r="E32" s="91" t="str">
        <f t="shared" si="6"/>
        <v>Nos.</v>
      </c>
      <c r="F32" s="199">
        <v>14836.15</v>
      </c>
      <c r="G32" s="199">
        <f t="shared" si="7"/>
        <v>74180.75</v>
      </c>
      <c r="H32" s="199">
        <v>1672</v>
      </c>
      <c r="I32" s="199">
        <f t="shared" si="8"/>
        <v>8360</v>
      </c>
      <c r="J32" s="200">
        <f t="shared" si="5"/>
        <v>82540.75</v>
      </c>
      <c r="K32" s="119"/>
      <c r="L32" s="119"/>
      <c r="M32" s="119"/>
      <c r="N32" s="119"/>
      <c r="O32" s="119"/>
      <c r="P32" s="119"/>
      <c r="Q32" s="119"/>
    </row>
    <row r="33" spans="1:17" ht="15">
      <c r="A33" s="91" t="s">
        <v>92</v>
      </c>
      <c r="B33" s="91"/>
      <c r="C33" s="118" t="s">
        <v>225</v>
      </c>
      <c r="D33" s="91">
        <v>1</v>
      </c>
      <c r="E33" s="91" t="str">
        <f t="shared" si="6"/>
        <v>No.</v>
      </c>
      <c r="F33" s="199">
        <v>4069.3439999999996</v>
      </c>
      <c r="G33" s="199">
        <f t="shared" si="7"/>
        <v>4069.3439999999996</v>
      </c>
      <c r="H33" s="199">
        <v>1672</v>
      </c>
      <c r="I33" s="199">
        <f t="shared" si="8"/>
        <v>1672</v>
      </c>
      <c r="J33" s="200">
        <f t="shared" si="5"/>
        <v>5741.3439999999991</v>
      </c>
      <c r="K33" s="119"/>
      <c r="L33" s="119"/>
      <c r="M33" s="119"/>
      <c r="N33" s="119"/>
      <c r="O33" s="119"/>
      <c r="P33" s="119"/>
      <c r="Q33" s="119"/>
    </row>
    <row r="34" spans="1:17" s="99" customFormat="1" ht="15">
      <c r="A34" s="95"/>
      <c r="B34" s="96"/>
      <c r="C34" s="96" t="s">
        <v>137</v>
      </c>
      <c r="D34" s="95"/>
      <c r="E34" s="97"/>
      <c r="F34" s="224"/>
      <c r="G34" s="224">
        <f>SUM(G19:G33)</f>
        <v>829891.84199999995</v>
      </c>
      <c r="H34" s="224"/>
      <c r="I34" s="224">
        <f t="shared" ref="I34:J34" si="9">SUM(I19:I33)</f>
        <v>152152</v>
      </c>
      <c r="J34" s="224">
        <f t="shared" si="9"/>
        <v>982043.84199999995</v>
      </c>
      <c r="K34" s="98"/>
      <c r="L34" s="98"/>
      <c r="M34" s="98"/>
      <c r="N34" s="98"/>
      <c r="O34" s="98"/>
      <c r="P34" s="98"/>
      <c r="Q34" s="98"/>
    </row>
    <row r="35" spans="1:17">
      <c r="A35" s="91"/>
      <c r="B35" s="91"/>
      <c r="C35" s="117" t="s">
        <v>226</v>
      </c>
      <c r="D35" s="91"/>
      <c r="E35" s="91"/>
      <c r="F35" s="222"/>
      <c r="G35" s="222"/>
      <c r="H35" s="222"/>
      <c r="I35" s="222"/>
      <c r="J35" s="222"/>
      <c r="K35" s="119"/>
      <c r="L35" s="119"/>
      <c r="M35" s="119"/>
      <c r="N35" s="119"/>
      <c r="O35" s="119"/>
      <c r="P35" s="119"/>
      <c r="Q35" s="119"/>
    </row>
    <row r="36" spans="1:17" ht="15">
      <c r="A36" s="91" t="s">
        <v>9</v>
      </c>
      <c r="B36" s="91"/>
      <c r="C36" s="118" t="s">
        <v>227</v>
      </c>
      <c r="D36" s="91">
        <v>2</v>
      </c>
      <c r="E36" s="91" t="str">
        <f t="shared" si="6"/>
        <v>Nos.</v>
      </c>
      <c r="F36" s="199">
        <v>11445.03</v>
      </c>
      <c r="G36" s="199">
        <f t="shared" ref="G36:G52" si="10">F36*D36</f>
        <v>22890.06</v>
      </c>
      <c r="H36" s="199">
        <v>1672</v>
      </c>
      <c r="I36" s="199">
        <f t="shared" ref="I36:I52" si="11">H36*D36</f>
        <v>3344</v>
      </c>
      <c r="J36" s="200">
        <f t="shared" ref="J36:J52" si="12">G36+I36</f>
        <v>26234.06</v>
      </c>
      <c r="K36" s="119"/>
      <c r="L36" s="119"/>
      <c r="M36" s="119"/>
      <c r="N36" s="119"/>
      <c r="O36" s="119"/>
      <c r="P36" s="119"/>
      <c r="Q36" s="119"/>
    </row>
    <row r="37" spans="1:17" ht="15">
      <c r="A37" s="91" t="s">
        <v>7</v>
      </c>
      <c r="B37" s="91"/>
      <c r="C37" s="118" t="s">
        <v>218</v>
      </c>
      <c r="D37" s="91">
        <v>1</v>
      </c>
      <c r="E37" s="91" t="str">
        <f t="shared" si="6"/>
        <v>No.</v>
      </c>
      <c r="F37" s="199">
        <v>9749.4699999999993</v>
      </c>
      <c r="G37" s="199">
        <f t="shared" si="10"/>
        <v>9749.4699999999993</v>
      </c>
      <c r="H37" s="199">
        <v>1672</v>
      </c>
      <c r="I37" s="199">
        <f t="shared" si="11"/>
        <v>1672</v>
      </c>
      <c r="J37" s="200">
        <f t="shared" si="12"/>
        <v>11421.47</v>
      </c>
      <c r="K37" s="119"/>
      <c r="L37" s="119"/>
      <c r="M37" s="119"/>
      <c r="N37" s="119"/>
      <c r="O37" s="119"/>
      <c r="P37" s="119"/>
      <c r="Q37" s="119"/>
    </row>
    <row r="38" spans="1:17" ht="15">
      <c r="A38" s="91" t="s">
        <v>3</v>
      </c>
      <c r="B38" s="91"/>
      <c r="C38" s="118" t="s">
        <v>228</v>
      </c>
      <c r="D38" s="91">
        <v>1</v>
      </c>
      <c r="E38" s="91" t="str">
        <f t="shared" si="6"/>
        <v>No.</v>
      </c>
      <c r="F38" s="199">
        <v>17379.490000000002</v>
      </c>
      <c r="G38" s="199">
        <f t="shared" si="10"/>
        <v>17379.490000000002</v>
      </c>
      <c r="H38" s="199">
        <v>1672</v>
      </c>
      <c r="I38" s="199">
        <f t="shared" si="11"/>
        <v>1672</v>
      </c>
      <c r="J38" s="200">
        <f t="shared" si="12"/>
        <v>19051.490000000002</v>
      </c>
      <c r="K38" s="119"/>
      <c r="L38" s="119"/>
      <c r="M38" s="119"/>
      <c r="N38" s="119"/>
      <c r="O38" s="119"/>
      <c r="P38" s="119"/>
      <c r="Q38" s="119"/>
    </row>
    <row r="39" spans="1:17" ht="15">
      <c r="A39" s="91" t="s">
        <v>1</v>
      </c>
      <c r="B39" s="91"/>
      <c r="C39" s="118" t="s">
        <v>229</v>
      </c>
      <c r="D39" s="91">
        <v>1</v>
      </c>
      <c r="E39" s="91" t="str">
        <f t="shared" si="6"/>
        <v>No.</v>
      </c>
      <c r="F39" s="199">
        <v>13564.48</v>
      </c>
      <c r="G39" s="199">
        <f t="shared" si="10"/>
        <v>13564.48</v>
      </c>
      <c r="H39" s="199">
        <v>1672</v>
      </c>
      <c r="I39" s="199">
        <f t="shared" si="11"/>
        <v>1672</v>
      </c>
      <c r="J39" s="200">
        <f t="shared" si="12"/>
        <v>15236.48</v>
      </c>
      <c r="K39" s="119"/>
      <c r="L39" s="119"/>
      <c r="M39" s="119"/>
      <c r="N39" s="119"/>
      <c r="O39" s="119"/>
      <c r="P39" s="119"/>
      <c r="Q39" s="119"/>
    </row>
    <row r="40" spans="1:17" ht="15">
      <c r="A40" s="91" t="s">
        <v>16</v>
      </c>
      <c r="B40" s="91"/>
      <c r="C40" s="118" t="s">
        <v>176</v>
      </c>
      <c r="D40" s="91">
        <v>1</v>
      </c>
      <c r="E40" s="91" t="str">
        <f t="shared" si="6"/>
        <v>No.</v>
      </c>
      <c r="F40" s="199">
        <v>11868.92</v>
      </c>
      <c r="G40" s="199">
        <f t="shared" si="10"/>
        <v>11868.92</v>
      </c>
      <c r="H40" s="199">
        <v>1672</v>
      </c>
      <c r="I40" s="199">
        <f t="shared" si="11"/>
        <v>1672</v>
      </c>
      <c r="J40" s="200">
        <f t="shared" si="12"/>
        <v>13540.92</v>
      </c>
      <c r="K40" s="119"/>
      <c r="L40" s="119"/>
      <c r="M40" s="119"/>
      <c r="N40" s="119"/>
      <c r="O40" s="119"/>
      <c r="P40" s="119"/>
      <c r="Q40" s="119"/>
    </row>
    <row r="41" spans="1:17" ht="15">
      <c r="A41" s="91"/>
      <c r="B41" s="91"/>
      <c r="C41" s="117" t="s">
        <v>230</v>
      </c>
      <c r="D41" s="91"/>
      <c r="E41" s="91"/>
      <c r="F41" s="199">
        <v>0</v>
      </c>
      <c r="G41" s="199">
        <f t="shared" si="10"/>
        <v>0</v>
      </c>
      <c r="H41" s="199">
        <v>0</v>
      </c>
      <c r="I41" s="199">
        <f t="shared" si="11"/>
        <v>0</v>
      </c>
      <c r="J41" s="200">
        <f t="shared" si="12"/>
        <v>0</v>
      </c>
      <c r="K41" s="119"/>
      <c r="L41" s="119"/>
      <c r="M41" s="119"/>
      <c r="N41" s="119"/>
      <c r="O41" s="119"/>
      <c r="P41" s="119"/>
      <c r="Q41" s="119"/>
    </row>
    <row r="42" spans="1:17" ht="15">
      <c r="A42" s="91" t="s">
        <v>13</v>
      </c>
      <c r="B42" s="91"/>
      <c r="C42" s="118" t="s">
        <v>231</v>
      </c>
      <c r="D42" s="150">
        <v>2</v>
      </c>
      <c r="E42" s="91" t="str">
        <f t="shared" si="6"/>
        <v>Nos.</v>
      </c>
      <c r="F42" s="199">
        <v>4238.8999999999996</v>
      </c>
      <c r="G42" s="199">
        <f t="shared" si="10"/>
        <v>8477.7999999999993</v>
      </c>
      <c r="H42" s="199">
        <v>1672</v>
      </c>
      <c r="I42" s="199">
        <f t="shared" si="11"/>
        <v>3344</v>
      </c>
      <c r="J42" s="200">
        <f t="shared" si="12"/>
        <v>11821.8</v>
      </c>
      <c r="K42" s="119"/>
      <c r="L42" s="119"/>
      <c r="M42" s="119"/>
      <c r="N42" s="119"/>
      <c r="O42" s="119"/>
      <c r="P42" s="119"/>
      <c r="Q42" s="119"/>
    </row>
    <row r="43" spans="1:17" ht="15">
      <c r="A43" s="91" t="s">
        <v>87</v>
      </c>
      <c r="B43" s="91"/>
      <c r="C43" s="118" t="s">
        <v>232</v>
      </c>
      <c r="D43" s="150">
        <v>1</v>
      </c>
      <c r="E43" s="91" t="str">
        <f t="shared" si="6"/>
        <v>No.</v>
      </c>
      <c r="F43" s="199">
        <v>19922.830000000002</v>
      </c>
      <c r="G43" s="199">
        <f t="shared" si="10"/>
        <v>19922.830000000002</v>
      </c>
      <c r="H43" s="199">
        <v>1672</v>
      </c>
      <c r="I43" s="199">
        <f t="shared" si="11"/>
        <v>1672</v>
      </c>
      <c r="J43" s="200">
        <f t="shared" si="12"/>
        <v>21594.83</v>
      </c>
      <c r="K43" s="119"/>
      <c r="L43" s="119"/>
      <c r="M43" s="119"/>
      <c r="N43" s="119"/>
      <c r="O43" s="119"/>
      <c r="P43" s="119"/>
      <c r="Q43" s="119"/>
    </row>
    <row r="44" spans="1:17" ht="15">
      <c r="A44" s="91" t="s">
        <v>88</v>
      </c>
      <c r="B44" s="91"/>
      <c r="C44" s="118" t="s">
        <v>225</v>
      </c>
      <c r="D44" s="150">
        <v>1</v>
      </c>
      <c r="E44" s="91" t="str">
        <f t="shared" si="6"/>
        <v>No.</v>
      </c>
      <c r="F44" s="199">
        <v>3815.01</v>
      </c>
      <c r="G44" s="199">
        <f t="shared" si="10"/>
        <v>3815.01</v>
      </c>
      <c r="H44" s="199">
        <v>1672</v>
      </c>
      <c r="I44" s="199">
        <f t="shared" si="11"/>
        <v>1672</v>
      </c>
      <c r="J44" s="200">
        <f t="shared" si="12"/>
        <v>5487.01</v>
      </c>
      <c r="K44" s="119"/>
      <c r="L44" s="119"/>
      <c r="M44" s="119"/>
      <c r="N44" s="119"/>
      <c r="O44" s="119"/>
      <c r="P44" s="119"/>
      <c r="Q44" s="119"/>
    </row>
    <row r="45" spans="1:17" ht="15">
      <c r="A45" s="91" t="s">
        <v>89</v>
      </c>
      <c r="B45" s="91"/>
      <c r="C45" s="118" t="s">
        <v>231</v>
      </c>
      <c r="D45" s="150">
        <v>2</v>
      </c>
      <c r="E45" s="91" t="str">
        <f t="shared" si="6"/>
        <v>Nos.</v>
      </c>
      <c r="F45" s="199">
        <v>4238.8999999999996</v>
      </c>
      <c r="G45" s="199">
        <f t="shared" si="10"/>
        <v>8477.7999999999993</v>
      </c>
      <c r="H45" s="199">
        <v>1672</v>
      </c>
      <c r="I45" s="199">
        <f t="shared" si="11"/>
        <v>3344</v>
      </c>
      <c r="J45" s="200">
        <f t="shared" si="12"/>
        <v>11821.8</v>
      </c>
      <c r="K45" s="119"/>
      <c r="L45" s="119"/>
      <c r="M45" s="119"/>
      <c r="N45" s="119"/>
      <c r="O45" s="119"/>
      <c r="P45" s="119"/>
      <c r="Q45" s="119"/>
    </row>
    <row r="46" spans="1:17" ht="15">
      <c r="A46" s="91" t="s">
        <v>90</v>
      </c>
      <c r="B46" s="91"/>
      <c r="C46" s="118" t="s">
        <v>233</v>
      </c>
      <c r="D46" s="150">
        <v>4</v>
      </c>
      <c r="E46" s="91" t="str">
        <f t="shared" si="6"/>
        <v>Nos.</v>
      </c>
      <c r="F46" s="199">
        <v>7630.02</v>
      </c>
      <c r="G46" s="199">
        <f t="shared" si="10"/>
        <v>30520.080000000002</v>
      </c>
      <c r="H46" s="199">
        <v>1672</v>
      </c>
      <c r="I46" s="199">
        <f t="shared" si="11"/>
        <v>6688</v>
      </c>
      <c r="J46" s="200">
        <f t="shared" si="12"/>
        <v>37208.080000000002</v>
      </c>
      <c r="K46" s="119"/>
      <c r="L46" s="119"/>
      <c r="M46" s="119"/>
      <c r="N46" s="119"/>
      <c r="O46" s="119"/>
      <c r="P46" s="119"/>
      <c r="Q46" s="119"/>
    </row>
    <row r="47" spans="1:17" ht="15">
      <c r="A47" s="91" t="s">
        <v>91</v>
      </c>
      <c r="B47" s="91"/>
      <c r="C47" s="118" t="s">
        <v>224</v>
      </c>
      <c r="D47" s="150">
        <v>2</v>
      </c>
      <c r="E47" s="91" t="str">
        <f t="shared" si="6"/>
        <v>Nos.</v>
      </c>
      <c r="F47" s="199">
        <v>13564.48</v>
      </c>
      <c r="G47" s="199">
        <f t="shared" si="10"/>
        <v>27128.959999999999</v>
      </c>
      <c r="H47" s="199">
        <v>1672</v>
      </c>
      <c r="I47" s="199">
        <f t="shared" si="11"/>
        <v>3344</v>
      </c>
      <c r="J47" s="200">
        <f t="shared" si="12"/>
        <v>30472.959999999999</v>
      </c>
      <c r="K47" s="119"/>
      <c r="L47" s="119"/>
      <c r="M47" s="119"/>
      <c r="N47" s="119"/>
      <c r="O47" s="119"/>
      <c r="P47" s="119"/>
      <c r="Q47" s="119"/>
    </row>
    <row r="48" spans="1:17" ht="15">
      <c r="A48" s="91" t="s">
        <v>92</v>
      </c>
      <c r="B48" s="91"/>
      <c r="C48" s="118" t="s">
        <v>224</v>
      </c>
      <c r="D48" s="150">
        <v>3</v>
      </c>
      <c r="E48" s="91" t="str">
        <f t="shared" si="6"/>
        <v>Nos.</v>
      </c>
      <c r="F48" s="199">
        <v>13564.48</v>
      </c>
      <c r="G48" s="199">
        <f t="shared" si="10"/>
        <v>40693.440000000002</v>
      </c>
      <c r="H48" s="199">
        <v>1672</v>
      </c>
      <c r="I48" s="199">
        <f t="shared" si="11"/>
        <v>5016</v>
      </c>
      <c r="J48" s="200">
        <f t="shared" si="12"/>
        <v>45709.440000000002</v>
      </c>
      <c r="K48" s="119"/>
      <c r="L48" s="119"/>
      <c r="M48" s="119"/>
      <c r="N48" s="119"/>
      <c r="O48" s="119"/>
      <c r="P48" s="119"/>
      <c r="Q48" s="119"/>
    </row>
    <row r="49" spans="1:17" ht="15">
      <c r="A49" s="91" t="s">
        <v>98</v>
      </c>
      <c r="B49" s="91"/>
      <c r="C49" s="118" t="s">
        <v>224</v>
      </c>
      <c r="D49" s="150">
        <v>2</v>
      </c>
      <c r="E49" s="91" t="str">
        <f t="shared" si="6"/>
        <v>Nos.</v>
      </c>
      <c r="F49" s="199">
        <v>13564.48</v>
      </c>
      <c r="G49" s="199">
        <f t="shared" si="10"/>
        <v>27128.959999999999</v>
      </c>
      <c r="H49" s="199">
        <v>1672</v>
      </c>
      <c r="I49" s="199">
        <f t="shared" si="11"/>
        <v>3344</v>
      </c>
      <c r="J49" s="200">
        <f t="shared" si="12"/>
        <v>30472.959999999999</v>
      </c>
      <c r="K49" s="119"/>
      <c r="L49" s="119"/>
      <c r="M49" s="119"/>
      <c r="N49" s="119"/>
      <c r="O49" s="119"/>
      <c r="P49" s="119"/>
      <c r="Q49" s="119"/>
    </row>
    <row r="50" spans="1:17" ht="15">
      <c r="A50" s="91" t="s">
        <v>122</v>
      </c>
      <c r="B50" s="91"/>
      <c r="C50" s="118" t="s">
        <v>176</v>
      </c>
      <c r="D50" s="150">
        <v>2</v>
      </c>
      <c r="E50" s="91" t="str">
        <f t="shared" si="6"/>
        <v>Nos.</v>
      </c>
      <c r="F50" s="199">
        <v>11868.92</v>
      </c>
      <c r="G50" s="199">
        <f t="shared" si="10"/>
        <v>23737.84</v>
      </c>
      <c r="H50" s="199">
        <v>1672</v>
      </c>
      <c r="I50" s="199">
        <f t="shared" si="11"/>
        <v>3344</v>
      </c>
      <c r="J50" s="200">
        <f t="shared" si="12"/>
        <v>27081.84</v>
      </c>
      <c r="K50" s="119"/>
      <c r="L50" s="119"/>
      <c r="M50" s="119"/>
      <c r="N50" s="119"/>
      <c r="O50" s="119"/>
      <c r="P50" s="119"/>
      <c r="Q50" s="119"/>
    </row>
    <row r="51" spans="1:17" ht="15">
      <c r="A51" s="91" t="s">
        <v>182</v>
      </c>
      <c r="B51" s="91"/>
      <c r="C51" s="118" t="s">
        <v>234</v>
      </c>
      <c r="D51" s="150">
        <v>4</v>
      </c>
      <c r="E51" s="91" t="str">
        <f t="shared" si="6"/>
        <v>Nos.</v>
      </c>
      <c r="F51" s="199">
        <v>12547.143999999998</v>
      </c>
      <c r="G51" s="199">
        <f t="shared" si="10"/>
        <v>50188.575999999994</v>
      </c>
      <c r="H51" s="199">
        <v>1672</v>
      </c>
      <c r="I51" s="199">
        <f t="shared" si="11"/>
        <v>6688</v>
      </c>
      <c r="J51" s="200">
        <f t="shared" si="12"/>
        <v>56876.575999999994</v>
      </c>
      <c r="K51" s="119"/>
      <c r="L51" s="119"/>
      <c r="M51" s="119"/>
      <c r="N51" s="119"/>
      <c r="O51" s="119"/>
      <c r="P51" s="119"/>
      <c r="Q51" s="119"/>
    </row>
    <row r="52" spans="1:17" ht="15">
      <c r="A52" s="91" t="s">
        <v>183</v>
      </c>
      <c r="B52" s="91"/>
      <c r="C52" s="118" t="s">
        <v>220</v>
      </c>
      <c r="D52" s="150">
        <v>1</v>
      </c>
      <c r="E52" s="91" t="str">
        <f t="shared" si="6"/>
        <v>No.</v>
      </c>
      <c r="F52" s="199">
        <v>21109.721999999998</v>
      </c>
      <c r="G52" s="199">
        <f t="shared" si="10"/>
        <v>21109.721999999998</v>
      </c>
      <c r="H52" s="199">
        <v>1672</v>
      </c>
      <c r="I52" s="199">
        <f t="shared" si="11"/>
        <v>1672</v>
      </c>
      <c r="J52" s="200">
        <f t="shared" si="12"/>
        <v>22781.721999999998</v>
      </c>
      <c r="K52" s="119"/>
      <c r="L52" s="119"/>
      <c r="M52" s="119"/>
      <c r="N52" s="119"/>
      <c r="O52" s="119"/>
      <c r="P52" s="119"/>
      <c r="Q52" s="119"/>
    </row>
    <row r="53" spans="1:17" s="99" customFormat="1" ht="15">
      <c r="A53" s="95"/>
      <c r="B53" s="96"/>
      <c r="C53" s="96" t="s">
        <v>174</v>
      </c>
      <c r="D53" s="95"/>
      <c r="E53" s="97"/>
      <c r="F53" s="224"/>
      <c r="G53" s="224">
        <f>SUM(G35:G52)</f>
        <v>336653.43800000002</v>
      </c>
      <c r="H53" s="224"/>
      <c r="I53" s="224">
        <f t="shared" ref="I53:J53" si="13">SUM(I35:I52)</f>
        <v>50160</v>
      </c>
      <c r="J53" s="224">
        <f t="shared" si="13"/>
        <v>386813.43800000002</v>
      </c>
      <c r="K53" s="98"/>
      <c r="L53" s="98"/>
      <c r="M53" s="98"/>
      <c r="N53" s="98"/>
      <c r="O53" s="98"/>
      <c r="P53" s="98"/>
      <c r="Q53" s="98"/>
    </row>
    <row r="54" spans="1:17">
      <c r="A54" s="91"/>
      <c r="B54" s="91"/>
      <c r="C54" s="117" t="s">
        <v>230</v>
      </c>
      <c r="D54" s="91"/>
      <c r="E54" s="91"/>
      <c r="F54" s="222"/>
      <c r="G54" s="222"/>
      <c r="H54" s="222"/>
      <c r="I54" s="222"/>
      <c r="J54" s="222"/>
      <c r="K54" s="119"/>
      <c r="L54" s="119"/>
      <c r="M54" s="119"/>
      <c r="N54" s="119"/>
      <c r="O54" s="119"/>
      <c r="P54" s="119"/>
      <c r="Q54" s="119"/>
    </row>
    <row r="55" spans="1:17" ht="15">
      <c r="A55" s="91" t="s">
        <v>9</v>
      </c>
      <c r="B55" s="91"/>
      <c r="C55" s="118" t="s">
        <v>176</v>
      </c>
      <c r="D55" s="150">
        <v>1</v>
      </c>
      <c r="E55" s="91" t="str">
        <f t="shared" si="6"/>
        <v>No.</v>
      </c>
      <c r="F55" s="199">
        <v>11868.92</v>
      </c>
      <c r="G55" s="199">
        <f t="shared" ref="G55:G69" si="14">F55*D55</f>
        <v>11868.92</v>
      </c>
      <c r="H55" s="199">
        <v>1672</v>
      </c>
      <c r="I55" s="199">
        <f t="shared" ref="I55:I69" si="15">H55*D55</f>
        <v>1672</v>
      </c>
      <c r="J55" s="200">
        <f t="shared" ref="J55:J69" si="16">G55+I55</f>
        <v>13540.92</v>
      </c>
      <c r="K55" s="119"/>
      <c r="L55" s="119"/>
      <c r="M55" s="119"/>
      <c r="N55" s="119"/>
      <c r="O55" s="119"/>
      <c r="P55" s="119"/>
      <c r="Q55" s="119"/>
    </row>
    <row r="56" spans="1:17" ht="15">
      <c r="A56" s="91" t="s">
        <v>7</v>
      </c>
      <c r="B56" s="91"/>
      <c r="C56" s="118" t="s">
        <v>235</v>
      </c>
      <c r="D56" s="150">
        <v>1</v>
      </c>
      <c r="E56" s="91" t="str">
        <f t="shared" si="6"/>
        <v>No.</v>
      </c>
      <c r="F56" s="199">
        <v>24585.62</v>
      </c>
      <c r="G56" s="199">
        <f t="shared" si="14"/>
        <v>24585.62</v>
      </c>
      <c r="H56" s="199">
        <v>1672</v>
      </c>
      <c r="I56" s="199">
        <f t="shared" si="15"/>
        <v>1672</v>
      </c>
      <c r="J56" s="200">
        <f t="shared" si="16"/>
        <v>26257.62</v>
      </c>
      <c r="K56" s="119"/>
      <c r="L56" s="119"/>
      <c r="M56" s="119"/>
      <c r="N56" s="119"/>
      <c r="O56" s="119"/>
      <c r="P56" s="119"/>
      <c r="Q56" s="119"/>
    </row>
    <row r="57" spans="1:17" ht="15">
      <c r="A57" s="91" t="s">
        <v>3</v>
      </c>
      <c r="B57" s="91"/>
      <c r="C57" s="118" t="s">
        <v>223</v>
      </c>
      <c r="D57" s="150">
        <v>3</v>
      </c>
      <c r="E57" s="91" t="str">
        <f t="shared" si="6"/>
        <v>Nos.</v>
      </c>
      <c r="F57" s="199">
        <v>11868.92</v>
      </c>
      <c r="G57" s="199">
        <f t="shared" si="14"/>
        <v>35606.76</v>
      </c>
      <c r="H57" s="199">
        <v>1672</v>
      </c>
      <c r="I57" s="199">
        <f t="shared" si="15"/>
        <v>5016</v>
      </c>
      <c r="J57" s="200">
        <f t="shared" si="16"/>
        <v>40622.76</v>
      </c>
      <c r="K57" s="119"/>
      <c r="L57" s="119"/>
      <c r="M57" s="119"/>
      <c r="N57" s="119"/>
      <c r="O57" s="119"/>
      <c r="P57" s="119"/>
      <c r="Q57" s="119"/>
    </row>
    <row r="58" spans="1:17" ht="15">
      <c r="A58" s="91" t="s">
        <v>1</v>
      </c>
      <c r="B58" s="91"/>
      <c r="C58" s="118" t="s">
        <v>219</v>
      </c>
      <c r="D58" s="150">
        <v>1</v>
      </c>
      <c r="E58" s="91" t="str">
        <f t="shared" si="6"/>
        <v>No.</v>
      </c>
      <c r="F58" s="199">
        <v>13564.48</v>
      </c>
      <c r="G58" s="199">
        <f t="shared" si="14"/>
        <v>13564.48</v>
      </c>
      <c r="H58" s="199">
        <v>1672</v>
      </c>
      <c r="I58" s="199">
        <f t="shared" si="15"/>
        <v>1672</v>
      </c>
      <c r="J58" s="200">
        <f t="shared" si="16"/>
        <v>15236.48</v>
      </c>
      <c r="K58" s="119"/>
      <c r="L58" s="119"/>
      <c r="M58" s="119"/>
      <c r="N58" s="119"/>
      <c r="O58" s="119"/>
      <c r="P58" s="119"/>
      <c r="Q58" s="119"/>
    </row>
    <row r="59" spans="1:17" ht="15">
      <c r="A59" s="91" t="s">
        <v>16</v>
      </c>
      <c r="B59" s="91"/>
      <c r="C59" s="118" t="s">
        <v>236</v>
      </c>
      <c r="D59" s="150">
        <v>1</v>
      </c>
      <c r="E59" s="91" t="str">
        <f t="shared" si="6"/>
        <v>No.</v>
      </c>
      <c r="F59" s="199">
        <v>27044.181999999997</v>
      </c>
      <c r="G59" s="199">
        <f t="shared" si="14"/>
        <v>27044.181999999997</v>
      </c>
      <c r="H59" s="199">
        <v>1672</v>
      </c>
      <c r="I59" s="199">
        <f t="shared" si="15"/>
        <v>1672</v>
      </c>
      <c r="J59" s="200">
        <f t="shared" si="16"/>
        <v>28716.181999999997</v>
      </c>
      <c r="K59" s="119"/>
      <c r="L59" s="119"/>
      <c r="M59" s="119"/>
      <c r="N59" s="119"/>
      <c r="O59" s="119"/>
      <c r="P59" s="119"/>
      <c r="Q59" s="119"/>
    </row>
    <row r="60" spans="1:17" ht="15">
      <c r="A60" s="91" t="s">
        <v>13</v>
      </c>
      <c r="B60" s="91"/>
      <c r="C60" s="118" t="s">
        <v>178</v>
      </c>
      <c r="D60" s="150">
        <v>1</v>
      </c>
      <c r="E60" s="91" t="str">
        <f t="shared" si="6"/>
        <v>No.</v>
      </c>
      <c r="F60" s="199">
        <v>7630.02</v>
      </c>
      <c r="G60" s="199">
        <f t="shared" si="14"/>
        <v>7630.02</v>
      </c>
      <c r="H60" s="199">
        <v>1672</v>
      </c>
      <c r="I60" s="199">
        <f t="shared" si="15"/>
        <v>1672</v>
      </c>
      <c r="J60" s="200">
        <f t="shared" si="16"/>
        <v>9302.02</v>
      </c>
      <c r="K60" s="119"/>
      <c r="L60" s="119"/>
      <c r="M60" s="119"/>
      <c r="N60" s="119"/>
      <c r="O60" s="119"/>
      <c r="P60" s="119"/>
      <c r="Q60" s="119"/>
    </row>
    <row r="61" spans="1:17" ht="15">
      <c r="A61" s="91" t="s">
        <v>87</v>
      </c>
      <c r="B61" s="91"/>
      <c r="C61" s="118" t="s">
        <v>175</v>
      </c>
      <c r="D61" s="150">
        <v>1</v>
      </c>
      <c r="E61" s="91" t="str">
        <f t="shared" si="6"/>
        <v>No.</v>
      </c>
      <c r="F61" s="199">
        <v>13564.48</v>
      </c>
      <c r="G61" s="199">
        <f t="shared" si="14"/>
        <v>13564.48</v>
      </c>
      <c r="H61" s="199">
        <v>1672</v>
      </c>
      <c r="I61" s="199">
        <f t="shared" si="15"/>
        <v>1672</v>
      </c>
      <c r="J61" s="200">
        <f t="shared" si="16"/>
        <v>15236.48</v>
      </c>
      <c r="K61" s="119"/>
      <c r="L61" s="119"/>
      <c r="M61" s="119"/>
      <c r="N61" s="119"/>
      <c r="O61" s="119"/>
      <c r="P61" s="119"/>
      <c r="Q61" s="119"/>
    </row>
    <row r="62" spans="1:17" ht="15">
      <c r="A62" s="91" t="s">
        <v>88</v>
      </c>
      <c r="B62" s="91"/>
      <c r="C62" s="118" t="s">
        <v>235</v>
      </c>
      <c r="D62" s="150">
        <v>1</v>
      </c>
      <c r="E62" s="91" t="str">
        <f t="shared" si="6"/>
        <v>No.</v>
      </c>
      <c r="F62" s="199">
        <v>24585.62</v>
      </c>
      <c r="G62" s="199">
        <f t="shared" si="14"/>
        <v>24585.62</v>
      </c>
      <c r="H62" s="199">
        <v>1672</v>
      </c>
      <c r="I62" s="199">
        <f t="shared" si="15"/>
        <v>1672</v>
      </c>
      <c r="J62" s="200">
        <f t="shared" si="16"/>
        <v>26257.62</v>
      </c>
      <c r="K62" s="119"/>
      <c r="L62" s="119"/>
      <c r="M62" s="119"/>
      <c r="N62" s="119"/>
      <c r="O62" s="119"/>
      <c r="P62" s="119"/>
      <c r="Q62" s="119"/>
    </row>
    <row r="63" spans="1:17" ht="15">
      <c r="A63" s="91" t="s">
        <v>89</v>
      </c>
      <c r="B63" s="91"/>
      <c r="C63" s="118" t="s">
        <v>237</v>
      </c>
      <c r="D63" s="150">
        <v>2</v>
      </c>
      <c r="E63" s="91" t="str">
        <f t="shared" si="6"/>
        <v>Nos.</v>
      </c>
      <c r="F63" s="199">
        <v>8393.021999999999</v>
      </c>
      <c r="G63" s="199">
        <f t="shared" si="14"/>
        <v>16786.043999999998</v>
      </c>
      <c r="H63" s="199">
        <v>1672</v>
      </c>
      <c r="I63" s="199">
        <f t="shared" si="15"/>
        <v>3344</v>
      </c>
      <c r="J63" s="200">
        <f t="shared" si="16"/>
        <v>20130.043999999998</v>
      </c>
      <c r="K63" s="119"/>
      <c r="L63" s="119"/>
      <c r="M63" s="119"/>
      <c r="N63" s="119"/>
      <c r="O63" s="119"/>
      <c r="P63" s="119"/>
      <c r="Q63" s="119"/>
    </row>
    <row r="64" spans="1:17" ht="15">
      <c r="A64" s="91" t="s">
        <v>90</v>
      </c>
      <c r="B64" s="91"/>
      <c r="C64" s="118" t="s">
        <v>218</v>
      </c>
      <c r="D64" s="150">
        <v>4</v>
      </c>
      <c r="E64" s="91" t="str">
        <f t="shared" si="6"/>
        <v>Nos.</v>
      </c>
      <c r="F64" s="199">
        <v>9749.4699999999993</v>
      </c>
      <c r="G64" s="199">
        <f t="shared" si="14"/>
        <v>38997.879999999997</v>
      </c>
      <c r="H64" s="199">
        <v>1672</v>
      </c>
      <c r="I64" s="199">
        <f t="shared" si="15"/>
        <v>6688</v>
      </c>
      <c r="J64" s="200">
        <f t="shared" si="16"/>
        <v>45685.88</v>
      </c>
      <c r="K64" s="119"/>
      <c r="L64" s="119"/>
      <c r="M64" s="119"/>
      <c r="N64" s="119"/>
      <c r="O64" s="119"/>
      <c r="P64" s="119"/>
      <c r="Q64" s="119"/>
    </row>
    <row r="65" spans="1:17" ht="15">
      <c r="A65" s="91" t="s">
        <v>91</v>
      </c>
      <c r="B65" s="91"/>
      <c r="C65" s="118" t="s">
        <v>238</v>
      </c>
      <c r="D65" s="150">
        <v>1</v>
      </c>
      <c r="E65" s="91" t="str">
        <f t="shared" si="6"/>
        <v>No.</v>
      </c>
      <c r="F65" s="199">
        <v>6697.4619999999995</v>
      </c>
      <c r="G65" s="199">
        <f t="shared" si="14"/>
        <v>6697.4619999999995</v>
      </c>
      <c r="H65" s="199">
        <v>1672</v>
      </c>
      <c r="I65" s="199">
        <f t="shared" si="15"/>
        <v>1672</v>
      </c>
      <c r="J65" s="200">
        <f t="shared" si="16"/>
        <v>8369.4619999999995</v>
      </c>
      <c r="K65" s="119"/>
      <c r="L65" s="119"/>
      <c r="M65" s="119"/>
      <c r="N65" s="119"/>
      <c r="O65" s="119"/>
      <c r="P65" s="119"/>
      <c r="Q65" s="119"/>
    </row>
    <row r="66" spans="1:17" ht="15">
      <c r="A66" s="91" t="s">
        <v>92</v>
      </c>
      <c r="B66" s="91"/>
      <c r="C66" s="118" t="s">
        <v>218</v>
      </c>
      <c r="D66" s="150">
        <v>4</v>
      </c>
      <c r="E66" s="91" t="str">
        <f t="shared" si="6"/>
        <v>Nos.</v>
      </c>
      <c r="F66" s="199">
        <v>9749.4699999999993</v>
      </c>
      <c r="G66" s="199">
        <f t="shared" si="14"/>
        <v>38997.879999999997</v>
      </c>
      <c r="H66" s="199">
        <v>1672</v>
      </c>
      <c r="I66" s="199">
        <f t="shared" si="15"/>
        <v>6688</v>
      </c>
      <c r="J66" s="200">
        <f t="shared" si="16"/>
        <v>45685.88</v>
      </c>
      <c r="K66" s="119"/>
      <c r="L66" s="119"/>
      <c r="M66" s="119"/>
      <c r="N66" s="119"/>
      <c r="O66" s="119"/>
      <c r="P66" s="119"/>
      <c r="Q66" s="119"/>
    </row>
    <row r="67" spans="1:17" ht="15">
      <c r="A67" s="91" t="s">
        <v>98</v>
      </c>
      <c r="B67" s="91"/>
      <c r="C67" s="118" t="s">
        <v>239</v>
      </c>
      <c r="D67" s="150">
        <v>5</v>
      </c>
      <c r="E67" s="91" t="str">
        <f t="shared" si="6"/>
        <v>Nos.</v>
      </c>
      <c r="F67" s="199">
        <v>11445.03</v>
      </c>
      <c r="G67" s="199">
        <f t="shared" si="14"/>
        <v>57225.15</v>
      </c>
      <c r="H67" s="199">
        <v>1672</v>
      </c>
      <c r="I67" s="199">
        <f t="shared" si="15"/>
        <v>8360</v>
      </c>
      <c r="J67" s="200">
        <f t="shared" si="16"/>
        <v>65585.149999999994</v>
      </c>
      <c r="K67" s="119"/>
      <c r="L67" s="119"/>
      <c r="M67" s="119"/>
      <c r="N67" s="119"/>
      <c r="O67" s="119"/>
      <c r="P67" s="119"/>
      <c r="Q67" s="119"/>
    </row>
    <row r="68" spans="1:17" s="133" customFormat="1" ht="15">
      <c r="A68" s="92"/>
      <c r="B68" s="92"/>
      <c r="C68" s="117" t="s">
        <v>173</v>
      </c>
      <c r="D68" s="131"/>
      <c r="E68" s="131"/>
      <c r="F68" s="199">
        <v>0</v>
      </c>
      <c r="G68" s="199">
        <f t="shared" si="14"/>
        <v>0</v>
      </c>
      <c r="H68" s="199">
        <v>0</v>
      </c>
      <c r="I68" s="199">
        <f t="shared" si="15"/>
        <v>0</v>
      </c>
      <c r="J68" s="200">
        <f t="shared" si="16"/>
        <v>0</v>
      </c>
      <c r="K68" s="132"/>
      <c r="L68" s="132"/>
    </row>
    <row r="69" spans="1:17" s="133" customFormat="1" ht="15">
      <c r="A69" s="92" t="s">
        <v>9</v>
      </c>
      <c r="B69" s="92"/>
      <c r="C69" s="134" t="s">
        <v>171</v>
      </c>
      <c r="D69" s="135">
        <v>9</v>
      </c>
      <c r="E69" s="131" t="str">
        <f t="shared" ref="E69" si="17">IF(D69&gt;1,"Nos.","No.")</f>
        <v>Nos.</v>
      </c>
      <c r="F69" s="199">
        <v>2119.4499999999998</v>
      </c>
      <c r="G69" s="199">
        <f t="shared" si="14"/>
        <v>19075.05</v>
      </c>
      <c r="H69" s="199">
        <v>678.22400000000005</v>
      </c>
      <c r="I69" s="199">
        <f t="shared" si="15"/>
        <v>6104.0160000000005</v>
      </c>
      <c r="J69" s="200">
        <f t="shared" si="16"/>
        <v>25179.065999999999</v>
      </c>
      <c r="K69" s="132"/>
      <c r="L69" s="132"/>
    </row>
    <row r="70" spans="1:17" s="99" customFormat="1" ht="15">
      <c r="A70" s="95"/>
      <c r="B70" s="96"/>
      <c r="C70" s="96" t="s">
        <v>177</v>
      </c>
      <c r="D70" s="95"/>
      <c r="E70" s="97"/>
      <c r="F70" s="224"/>
      <c r="G70" s="224">
        <f>SUM(G54:G69)</f>
        <v>336229.54800000001</v>
      </c>
      <c r="H70" s="224"/>
      <c r="I70" s="224">
        <f t="shared" ref="I70:J70" si="18">SUM(I54:I69)</f>
        <v>49576.016000000003</v>
      </c>
      <c r="J70" s="224">
        <f t="shared" si="18"/>
        <v>385805.56400000001</v>
      </c>
      <c r="K70" s="98"/>
      <c r="L70" s="98"/>
      <c r="M70" s="98"/>
      <c r="N70" s="98"/>
      <c r="O70" s="98"/>
      <c r="P70" s="98"/>
      <c r="Q70" s="98"/>
    </row>
    <row r="71" spans="1:17" ht="25.5">
      <c r="A71" s="91"/>
      <c r="B71" s="91" t="s">
        <v>38</v>
      </c>
      <c r="C71" s="121" t="s">
        <v>186</v>
      </c>
      <c r="D71" s="91"/>
      <c r="E71" s="91"/>
      <c r="F71" s="222"/>
      <c r="G71" s="222"/>
      <c r="H71" s="222"/>
      <c r="I71" s="222"/>
      <c r="J71" s="222"/>
      <c r="K71" s="119"/>
      <c r="L71" s="119"/>
      <c r="M71" s="119"/>
      <c r="N71" s="119"/>
      <c r="O71" s="119"/>
      <c r="P71" s="119"/>
      <c r="Q71" s="119"/>
    </row>
    <row r="72" spans="1:17">
      <c r="A72" s="91"/>
      <c r="B72" s="91"/>
      <c r="C72" s="117" t="s">
        <v>144</v>
      </c>
      <c r="D72" s="91"/>
      <c r="E72" s="91"/>
      <c r="F72" s="222"/>
      <c r="G72" s="222"/>
      <c r="H72" s="222"/>
      <c r="I72" s="222"/>
      <c r="J72" s="222"/>
      <c r="K72" s="119"/>
      <c r="L72" s="119"/>
      <c r="M72" s="119"/>
      <c r="N72" s="119"/>
      <c r="O72" s="119"/>
      <c r="P72" s="119"/>
      <c r="Q72" s="119"/>
    </row>
    <row r="73" spans="1:17" ht="15">
      <c r="A73" s="91" t="s">
        <v>9</v>
      </c>
      <c r="B73" s="91"/>
      <c r="C73" s="118" t="s">
        <v>240</v>
      </c>
      <c r="D73" s="150">
        <v>1</v>
      </c>
      <c r="E73" s="91" t="str">
        <f t="shared" ref="E73:E96" si="19">IF(D73&gt;1,"Nos.","No.")</f>
        <v>No.</v>
      </c>
      <c r="F73" s="199">
        <v>0</v>
      </c>
      <c r="G73" s="199">
        <f t="shared" ref="G73:G88" si="20">F73*D73</f>
        <v>0</v>
      </c>
      <c r="H73" s="199">
        <v>7980</v>
      </c>
      <c r="I73" s="199">
        <f t="shared" ref="I73:I88" si="21">H73*D73</f>
        <v>7980</v>
      </c>
      <c r="J73" s="200">
        <f t="shared" ref="J73:J88" si="22">G73+I73</f>
        <v>7980</v>
      </c>
      <c r="K73" s="119"/>
      <c r="L73" s="119"/>
      <c r="M73" s="119"/>
      <c r="N73" s="119"/>
      <c r="O73" s="119"/>
      <c r="P73" s="119"/>
      <c r="Q73" s="119"/>
    </row>
    <row r="74" spans="1:17" ht="15">
      <c r="A74" s="91" t="s">
        <v>7</v>
      </c>
      <c r="B74" s="91"/>
      <c r="C74" s="118" t="s">
        <v>241</v>
      </c>
      <c r="D74" s="150">
        <v>1</v>
      </c>
      <c r="E74" s="91" t="str">
        <f t="shared" si="19"/>
        <v>No.</v>
      </c>
      <c r="F74" s="199">
        <v>0</v>
      </c>
      <c r="G74" s="199">
        <f t="shared" si="20"/>
        <v>0</v>
      </c>
      <c r="H74" s="199">
        <v>7980</v>
      </c>
      <c r="I74" s="199">
        <f t="shared" si="21"/>
        <v>7980</v>
      </c>
      <c r="J74" s="200">
        <f t="shared" si="22"/>
        <v>7980</v>
      </c>
      <c r="K74" s="119"/>
      <c r="L74" s="119"/>
      <c r="M74" s="119"/>
      <c r="N74" s="119"/>
      <c r="O74" s="119"/>
      <c r="P74" s="119"/>
      <c r="Q74" s="119"/>
    </row>
    <row r="75" spans="1:17" ht="15">
      <c r="A75" s="91" t="s">
        <v>3</v>
      </c>
      <c r="B75" s="91"/>
      <c r="C75" s="118" t="s">
        <v>242</v>
      </c>
      <c r="D75" s="150">
        <v>1</v>
      </c>
      <c r="E75" s="91" t="str">
        <f t="shared" si="19"/>
        <v>No.</v>
      </c>
      <c r="F75" s="199">
        <v>0</v>
      </c>
      <c r="G75" s="199">
        <f t="shared" si="20"/>
        <v>0</v>
      </c>
      <c r="H75" s="199">
        <v>7980</v>
      </c>
      <c r="I75" s="199">
        <f t="shared" si="21"/>
        <v>7980</v>
      </c>
      <c r="J75" s="200">
        <f t="shared" si="22"/>
        <v>7980</v>
      </c>
      <c r="K75" s="119"/>
      <c r="L75" s="119"/>
      <c r="M75" s="119"/>
      <c r="N75" s="119"/>
      <c r="O75" s="119"/>
      <c r="P75" s="119"/>
      <c r="Q75" s="119"/>
    </row>
    <row r="76" spans="1:17" ht="15">
      <c r="A76" s="91" t="s">
        <v>1</v>
      </c>
      <c r="B76" s="91"/>
      <c r="C76" s="118" t="s">
        <v>243</v>
      </c>
      <c r="D76" s="150">
        <v>1</v>
      </c>
      <c r="E76" s="91" t="str">
        <f t="shared" si="19"/>
        <v>No.</v>
      </c>
      <c r="F76" s="199">
        <v>0</v>
      </c>
      <c r="G76" s="199">
        <f t="shared" si="20"/>
        <v>0</v>
      </c>
      <c r="H76" s="199">
        <v>7980</v>
      </c>
      <c r="I76" s="199">
        <f t="shared" si="21"/>
        <v>7980</v>
      </c>
      <c r="J76" s="200">
        <f t="shared" si="22"/>
        <v>7980</v>
      </c>
      <c r="K76" s="119"/>
      <c r="L76" s="119"/>
      <c r="M76" s="119"/>
      <c r="N76" s="119"/>
      <c r="O76" s="119"/>
      <c r="P76" s="119"/>
      <c r="Q76" s="119"/>
    </row>
    <row r="77" spans="1:17" ht="15">
      <c r="A77" s="91" t="s">
        <v>16</v>
      </c>
      <c r="B77" s="91"/>
      <c r="C77" s="118" t="s">
        <v>244</v>
      </c>
      <c r="D77" s="150">
        <v>1</v>
      </c>
      <c r="E77" s="91" t="str">
        <f t="shared" si="19"/>
        <v>No.</v>
      </c>
      <c r="F77" s="199">
        <v>0</v>
      </c>
      <c r="G77" s="199">
        <f t="shared" si="20"/>
        <v>0</v>
      </c>
      <c r="H77" s="199">
        <v>7980</v>
      </c>
      <c r="I77" s="199">
        <f t="shared" si="21"/>
        <v>7980</v>
      </c>
      <c r="J77" s="200">
        <f t="shared" si="22"/>
        <v>7980</v>
      </c>
      <c r="K77" s="119"/>
      <c r="L77" s="119"/>
      <c r="M77" s="119"/>
      <c r="N77" s="119"/>
      <c r="O77" s="119"/>
      <c r="P77" s="119"/>
      <c r="Q77" s="119"/>
    </row>
    <row r="78" spans="1:17" ht="15">
      <c r="A78" s="91" t="s">
        <v>13</v>
      </c>
      <c r="B78" s="91"/>
      <c r="C78" s="118" t="s">
        <v>245</v>
      </c>
      <c r="D78" s="150">
        <v>2</v>
      </c>
      <c r="E78" s="91" t="str">
        <f t="shared" si="19"/>
        <v>Nos.</v>
      </c>
      <c r="F78" s="199">
        <v>0</v>
      </c>
      <c r="G78" s="199">
        <f t="shared" si="20"/>
        <v>0</v>
      </c>
      <c r="H78" s="199">
        <v>7980</v>
      </c>
      <c r="I78" s="199">
        <f t="shared" si="21"/>
        <v>15960</v>
      </c>
      <c r="J78" s="200">
        <f t="shared" si="22"/>
        <v>15960</v>
      </c>
      <c r="K78" s="119"/>
      <c r="L78" s="119"/>
      <c r="M78" s="119"/>
      <c r="N78" s="119"/>
      <c r="O78" s="119"/>
      <c r="P78" s="119"/>
      <c r="Q78" s="119"/>
    </row>
    <row r="79" spans="1:17" ht="15">
      <c r="A79" s="91" t="s">
        <v>87</v>
      </c>
      <c r="B79" s="91"/>
      <c r="C79" s="118" t="s">
        <v>246</v>
      </c>
      <c r="D79" s="150">
        <v>4</v>
      </c>
      <c r="E79" s="91" t="str">
        <f t="shared" si="19"/>
        <v>Nos.</v>
      </c>
      <c r="F79" s="199">
        <v>0</v>
      </c>
      <c r="G79" s="199">
        <f t="shared" si="20"/>
        <v>0</v>
      </c>
      <c r="H79" s="199">
        <v>7980</v>
      </c>
      <c r="I79" s="199">
        <f t="shared" si="21"/>
        <v>31920</v>
      </c>
      <c r="J79" s="200">
        <f t="shared" si="22"/>
        <v>31920</v>
      </c>
      <c r="K79" s="119"/>
      <c r="L79" s="119"/>
      <c r="M79" s="119"/>
      <c r="N79" s="119"/>
      <c r="O79" s="119"/>
      <c r="P79" s="119"/>
      <c r="Q79" s="119"/>
    </row>
    <row r="80" spans="1:17" ht="15">
      <c r="A80" s="91" t="s">
        <v>88</v>
      </c>
      <c r="B80" s="91"/>
      <c r="C80" s="118" t="s">
        <v>247</v>
      </c>
      <c r="D80" s="150">
        <v>1</v>
      </c>
      <c r="E80" s="91" t="str">
        <f t="shared" si="19"/>
        <v>No.</v>
      </c>
      <c r="F80" s="199">
        <v>0</v>
      </c>
      <c r="G80" s="199">
        <f t="shared" si="20"/>
        <v>0</v>
      </c>
      <c r="H80" s="199">
        <v>7980</v>
      </c>
      <c r="I80" s="199">
        <f t="shared" si="21"/>
        <v>7980</v>
      </c>
      <c r="J80" s="200">
        <f t="shared" si="22"/>
        <v>7980</v>
      </c>
      <c r="K80" s="119"/>
      <c r="L80" s="119"/>
      <c r="M80" s="119"/>
      <c r="N80" s="119"/>
      <c r="O80" s="119"/>
      <c r="P80" s="119"/>
      <c r="Q80" s="119"/>
    </row>
    <row r="81" spans="1:17" ht="15">
      <c r="A81" s="91" t="s">
        <v>89</v>
      </c>
      <c r="B81" s="91"/>
      <c r="C81" s="118" t="s">
        <v>248</v>
      </c>
      <c r="D81" s="91">
        <v>1</v>
      </c>
      <c r="E81" s="91" t="str">
        <f t="shared" si="19"/>
        <v>No.</v>
      </c>
      <c r="F81" s="199">
        <v>0</v>
      </c>
      <c r="G81" s="199">
        <f t="shared" si="20"/>
        <v>0</v>
      </c>
      <c r="H81" s="199">
        <v>7980</v>
      </c>
      <c r="I81" s="199">
        <f t="shared" si="21"/>
        <v>7980</v>
      </c>
      <c r="J81" s="200">
        <f t="shared" si="22"/>
        <v>7980</v>
      </c>
      <c r="K81" s="119"/>
      <c r="L81" s="119"/>
      <c r="M81" s="119"/>
      <c r="N81" s="119"/>
      <c r="O81" s="119"/>
      <c r="P81" s="119"/>
      <c r="Q81" s="119"/>
    </row>
    <row r="82" spans="1:17" ht="15">
      <c r="A82" s="91" t="s">
        <v>90</v>
      </c>
      <c r="B82" s="91"/>
      <c r="C82" s="118" t="s">
        <v>249</v>
      </c>
      <c r="D82" s="91">
        <v>1</v>
      </c>
      <c r="E82" s="91" t="str">
        <f t="shared" si="19"/>
        <v>No.</v>
      </c>
      <c r="F82" s="199">
        <v>0</v>
      </c>
      <c r="G82" s="199">
        <f t="shared" si="20"/>
        <v>0</v>
      </c>
      <c r="H82" s="199">
        <v>7980</v>
      </c>
      <c r="I82" s="199">
        <f t="shared" si="21"/>
        <v>7980</v>
      </c>
      <c r="J82" s="200">
        <f t="shared" si="22"/>
        <v>7980</v>
      </c>
      <c r="K82" s="119"/>
      <c r="L82" s="119"/>
      <c r="M82" s="119"/>
      <c r="N82" s="119"/>
      <c r="O82" s="119"/>
      <c r="P82" s="119"/>
      <c r="Q82" s="119"/>
    </row>
    <row r="83" spans="1:17" ht="15">
      <c r="A83" s="91" t="s">
        <v>91</v>
      </c>
      <c r="B83" s="91"/>
      <c r="C83" s="118" t="s">
        <v>250</v>
      </c>
      <c r="D83" s="91">
        <v>1</v>
      </c>
      <c r="E83" s="91" t="str">
        <f t="shared" si="19"/>
        <v>No.</v>
      </c>
      <c r="F83" s="199">
        <v>0</v>
      </c>
      <c r="G83" s="199">
        <f t="shared" si="20"/>
        <v>0</v>
      </c>
      <c r="H83" s="199">
        <v>7980</v>
      </c>
      <c r="I83" s="199">
        <f t="shared" si="21"/>
        <v>7980</v>
      </c>
      <c r="J83" s="200">
        <f t="shared" si="22"/>
        <v>7980</v>
      </c>
      <c r="K83" s="119"/>
      <c r="L83" s="119"/>
      <c r="M83" s="119"/>
      <c r="N83" s="119"/>
      <c r="O83" s="119"/>
      <c r="P83" s="119"/>
      <c r="Q83" s="119"/>
    </row>
    <row r="84" spans="1:17" ht="15">
      <c r="A84" s="91" t="s">
        <v>92</v>
      </c>
      <c r="B84" s="91"/>
      <c r="C84" s="118" t="s">
        <v>251</v>
      </c>
      <c r="D84" s="91">
        <v>1</v>
      </c>
      <c r="E84" s="91" t="str">
        <f t="shared" si="19"/>
        <v>No.</v>
      </c>
      <c r="F84" s="199">
        <v>0</v>
      </c>
      <c r="G84" s="199">
        <f t="shared" si="20"/>
        <v>0</v>
      </c>
      <c r="H84" s="199">
        <v>7980</v>
      </c>
      <c r="I84" s="199">
        <f t="shared" si="21"/>
        <v>7980</v>
      </c>
      <c r="J84" s="200">
        <f t="shared" si="22"/>
        <v>7980</v>
      </c>
      <c r="K84" s="119"/>
      <c r="L84" s="119"/>
      <c r="M84" s="119"/>
      <c r="N84" s="119"/>
      <c r="O84" s="119"/>
      <c r="P84" s="119"/>
      <c r="Q84" s="119"/>
    </row>
    <row r="85" spans="1:17" ht="15">
      <c r="A85" s="91" t="s">
        <v>98</v>
      </c>
      <c r="B85" s="91"/>
      <c r="C85" s="118" t="s">
        <v>252</v>
      </c>
      <c r="D85" s="91">
        <v>1</v>
      </c>
      <c r="E85" s="91" t="str">
        <f t="shared" si="19"/>
        <v>No.</v>
      </c>
      <c r="F85" s="199">
        <v>0</v>
      </c>
      <c r="G85" s="199">
        <f t="shared" si="20"/>
        <v>0</v>
      </c>
      <c r="H85" s="199">
        <v>7980</v>
      </c>
      <c r="I85" s="199">
        <f t="shared" si="21"/>
        <v>7980</v>
      </c>
      <c r="J85" s="200">
        <f t="shared" si="22"/>
        <v>7980</v>
      </c>
      <c r="K85" s="119"/>
      <c r="L85" s="119"/>
      <c r="M85" s="119"/>
      <c r="N85" s="119"/>
      <c r="O85" s="119"/>
      <c r="P85" s="119"/>
      <c r="Q85" s="119"/>
    </row>
    <row r="86" spans="1:17" ht="15">
      <c r="A86" s="91" t="s">
        <v>122</v>
      </c>
      <c r="B86" s="91"/>
      <c r="C86" s="118" t="s">
        <v>253</v>
      </c>
      <c r="D86" s="91">
        <v>1</v>
      </c>
      <c r="E86" s="91" t="str">
        <f t="shared" si="19"/>
        <v>No.</v>
      </c>
      <c r="F86" s="199">
        <v>0</v>
      </c>
      <c r="G86" s="199">
        <f t="shared" si="20"/>
        <v>0</v>
      </c>
      <c r="H86" s="199">
        <v>7980</v>
      </c>
      <c r="I86" s="199">
        <f t="shared" si="21"/>
        <v>7980</v>
      </c>
      <c r="J86" s="200">
        <f t="shared" si="22"/>
        <v>7980</v>
      </c>
      <c r="K86" s="119"/>
      <c r="L86" s="119"/>
      <c r="M86" s="119"/>
      <c r="N86" s="119"/>
      <c r="O86" s="119"/>
      <c r="P86" s="119"/>
      <c r="Q86" s="119"/>
    </row>
    <row r="87" spans="1:17" ht="15">
      <c r="A87" s="91" t="s">
        <v>182</v>
      </c>
      <c r="B87" s="91"/>
      <c r="C87" s="118" t="s">
        <v>254</v>
      </c>
      <c r="D87" s="91">
        <v>1</v>
      </c>
      <c r="E87" s="91" t="str">
        <f t="shared" si="19"/>
        <v>No.</v>
      </c>
      <c r="F87" s="199">
        <v>0</v>
      </c>
      <c r="G87" s="199">
        <f t="shared" si="20"/>
        <v>0</v>
      </c>
      <c r="H87" s="199">
        <v>7980</v>
      </c>
      <c r="I87" s="199">
        <f t="shared" si="21"/>
        <v>7980</v>
      </c>
      <c r="J87" s="200">
        <f t="shared" si="22"/>
        <v>7980</v>
      </c>
      <c r="K87" s="119"/>
      <c r="L87" s="119"/>
      <c r="M87" s="119"/>
      <c r="N87" s="119"/>
      <c r="O87" s="119"/>
      <c r="P87" s="119"/>
      <c r="Q87" s="119"/>
    </row>
    <row r="88" spans="1:17" ht="15">
      <c r="A88" s="91" t="s">
        <v>183</v>
      </c>
      <c r="B88" s="91"/>
      <c r="C88" s="118" t="s">
        <v>255</v>
      </c>
      <c r="D88" s="91">
        <v>1</v>
      </c>
      <c r="E88" s="91" t="str">
        <f t="shared" si="19"/>
        <v>No.</v>
      </c>
      <c r="F88" s="199">
        <v>0</v>
      </c>
      <c r="G88" s="199">
        <f t="shared" si="20"/>
        <v>0</v>
      </c>
      <c r="H88" s="199">
        <v>7980</v>
      </c>
      <c r="I88" s="199">
        <f t="shared" si="21"/>
        <v>7980</v>
      </c>
      <c r="J88" s="200">
        <f t="shared" si="22"/>
        <v>7980</v>
      </c>
      <c r="K88" s="119"/>
      <c r="L88" s="119"/>
      <c r="M88" s="119"/>
      <c r="N88" s="119"/>
      <c r="O88" s="119"/>
      <c r="P88" s="119"/>
      <c r="Q88" s="119"/>
    </row>
    <row r="89" spans="1:17" s="99" customFormat="1" ht="15">
      <c r="A89" s="95"/>
      <c r="B89" s="96"/>
      <c r="C89" s="96" t="s">
        <v>184</v>
      </c>
      <c r="D89" s="95"/>
      <c r="E89" s="97"/>
      <c r="F89" s="224"/>
      <c r="G89" s="224">
        <f>SUM(G73:G88)</f>
        <v>0</v>
      </c>
      <c r="H89" s="224"/>
      <c r="I89" s="224">
        <f t="shared" ref="I89:J89" si="23">SUM(I73:I88)</f>
        <v>159600</v>
      </c>
      <c r="J89" s="224">
        <f t="shared" si="23"/>
        <v>159600</v>
      </c>
      <c r="K89" s="98"/>
      <c r="L89" s="98"/>
      <c r="M89" s="98"/>
      <c r="N89" s="98"/>
      <c r="O89" s="98"/>
      <c r="P89" s="98"/>
      <c r="Q89" s="98"/>
    </row>
    <row r="90" spans="1:17">
      <c r="A90" s="91"/>
      <c r="B90" s="91"/>
      <c r="C90" s="117" t="s">
        <v>188</v>
      </c>
      <c r="D90" s="91"/>
      <c r="E90" s="91"/>
      <c r="F90" s="222"/>
      <c r="G90" s="222"/>
      <c r="H90" s="222"/>
      <c r="I90" s="222"/>
      <c r="J90" s="222"/>
      <c r="K90" s="119"/>
      <c r="L90" s="119"/>
      <c r="M90" s="119"/>
      <c r="N90" s="119"/>
      <c r="O90" s="119"/>
      <c r="P90" s="119"/>
      <c r="Q90" s="119"/>
    </row>
    <row r="91" spans="1:17" ht="15">
      <c r="A91" s="91" t="s">
        <v>9</v>
      </c>
      <c r="B91" s="91"/>
      <c r="C91" s="118" t="s">
        <v>256</v>
      </c>
      <c r="D91" s="91">
        <v>1</v>
      </c>
      <c r="E91" s="91" t="str">
        <f t="shared" si="19"/>
        <v>No.</v>
      </c>
      <c r="F91" s="199">
        <v>0</v>
      </c>
      <c r="G91" s="199">
        <f t="shared" ref="G91:G96" si="24">F91*D91</f>
        <v>0</v>
      </c>
      <c r="H91" s="199">
        <v>7980</v>
      </c>
      <c r="I91" s="199">
        <f t="shared" ref="I91:I96" si="25">H91*D91</f>
        <v>7980</v>
      </c>
      <c r="J91" s="200">
        <f t="shared" ref="J91:J104" si="26">G91+I91</f>
        <v>7980</v>
      </c>
      <c r="K91" s="119"/>
      <c r="L91" s="119"/>
      <c r="M91" s="119"/>
      <c r="N91" s="119"/>
      <c r="O91" s="119"/>
      <c r="P91" s="119"/>
      <c r="Q91" s="119"/>
    </row>
    <row r="92" spans="1:17" ht="15">
      <c r="A92" s="91" t="s">
        <v>7</v>
      </c>
      <c r="B92" s="91"/>
      <c r="C92" s="118" t="s">
        <v>257</v>
      </c>
      <c r="D92" s="91">
        <v>1</v>
      </c>
      <c r="E92" s="91" t="str">
        <f t="shared" si="19"/>
        <v>No.</v>
      </c>
      <c r="F92" s="199">
        <v>0</v>
      </c>
      <c r="G92" s="199">
        <f t="shared" si="24"/>
        <v>0</v>
      </c>
      <c r="H92" s="199">
        <v>7980</v>
      </c>
      <c r="I92" s="199">
        <f t="shared" si="25"/>
        <v>7980</v>
      </c>
      <c r="J92" s="200">
        <f t="shared" si="26"/>
        <v>7980</v>
      </c>
      <c r="K92" s="119"/>
      <c r="L92" s="119"/>
      <c r="M92" s="119"/>
      <c r="N92" s="119"/>
      <c r="O92" s="119"/>
      <c r="P92" s="119"/>
      <c r="Q92" s="119"/>
    </row>
    <row r="93" spans="1:17" ht="15">
      <c r="A93" s="91" t="s">
        <v>3</v>
      </c>
      <c r="B93" s="91"/>
      <c r="C93" s="118" t="s">
        <v>258</v>
      </c>
      <c r="D93" s="91">
        <v>1</v>
      </c>
      <c r="E93" s="91" t="str">
        <f t="shared" si="19"/>
        <v>No.</v>
      </c>
      <c r="F93" s="199">
        <v>0</v>
      </c>
      <c r="G93" s="199">
        <f t="shared" si="24"/>
        <v>0</v>
      </c>
      <c r="H93" s="199">
        <v>7980</v>
      </c>
      <c r="I93" s="199">
        <f t="shared" si="25"/>
        <v>7980</v>
      </c>
      <c r="J93" s="200">
        <f t="shared" si="26"/>
        <v>7980</v>
      </c>
      <c r="K93" s="119"/>
      <c r="L93" s="119"/>
      <c r="M93" s="119"/>
      <c r="N93" s="119"/>
      <c r="O93" s="119"/>
      <c r="P93" s="119"/>
      <c r="Q93" s="119"/>
    </row>
    <row r="94" spans="1:17" ht="15">
      <c r="A94" s="91" t="s">
        <v>1</v>
      </c>
      <c r="B94" s="91"/>
      <c r="C94" s="118" t="s">
        <v>259</v>
      </c>
      <c r="D94" s="91">
        <v>1</v>
      </c>
      <c r="E94" s="91" t="str">
        <f t="shared" si="19"/>
        <v>No.</v>
      </c>
      <c r="F94" s="199">
        <v>0</v>
      </c>
      <c r="G94" s="199">
        <f t="shared" si="24"/>
        <v>0</v>
      </c>
      <c r="H94" s="199">
        <v>7980</v>
      </c>
      <c r="I94" s="199">
        <f t="shared" si="25"/>
        <v>7980</v>
      </c>
      <c r="J94" s="200">
        <f t="shared" si="26"/>
        <v>7980</v>
      </c>
      <c r="K94" s="119"/>
      <c r="L94" s="119"/>
      <c r="M94" s="119"/>
      <c r="N94" s="119"/>
      <c r="O94" s="119"/>
      <c r="P94" s="119"/>
      <c r="Q94" s="119"/>
    </row>
    <row r="95" spans="1:17" ht="15">
      <c r="A95" s="91" t="s">
        <v>16</v>
      </c>
      <c r="B95" s="91"/>
      <c r="C95" s="118" t="s">
        <v>260</v>
      </c>
      <c r="D95" s="91">
        <v>1</v>
      </c>
      <c r="E95" s="91" t="str">
        <f t="shared" si="19"/>
        <v>No.</v>
      </c>
      <c r="F95" s="199">
        <v>0</v>
      </c>
      <c r="G95" s="199">
        <f t="shared" si="24"/>
        <v>0</v>
      </c>
      <c r="H95" s="199">
        <v>7980</v>
      </c>
      <c r="I95" s="199">
        <f t="shared" si="25"/>
        <v>7980</v>
      </c>
      <c r="J95" s="200">
        <f t="shared" si="26"/>
        <v>7980</v>
      </c>
      <c r="K95" s="119"/>
      <c r="L95" s="119"/>
      <c r="M95" s="119"/>
      <c r="N95" s="119"/>
      <c r="O95" s="119"/>
      <c r="P95" s="119"/>
      <c r="Q95" s="119"/>
    </row>
    <row r="96" spans="1:17" ht="15">
      <c r="A96" s="91" t="s">
        <v>13</v>
      </c>
      <c r="B96" s="91"/>
      <c r="C96" s="118" t="s">
        <v>261</v>
      </c>
      <c r="D96" s="91">
        <v>1</v>
      </c>
      <c r="E96" s="91" t="str">
        <f t="shared" si="19"/>
        <v>No.</v>
      </c>
      <c r="F96" s="199">
        <v>0</v>
      </c>
      <c r="G96" s="199">
        <f t="shared" si="24"/>
        <v>0</v>
      </c>
      <c r="H96" s="199">
        <v>7980</v>
      </c>
      <c r="I96" s="199">
        <f t="shared" si="25"/>
        <v>7980</v>
      </c>
      <c r="J96" s="200">
        <f t="shared" si="26"/>
        <v>7980</v>
      </c>
      <c r="K96" s="119"/>
      <c r="L96" s="119"/>
      <c r="M96" s="119"/>
      <c r="N96" s="119"/>
      <c r="O96" s="119"/>
      <c r="P96" s="119"/>
      <c r="Q96" s="119"/>
    </row>
    <row r="97" spans="1:17" s="99" customFormat="1" ht="25.5">
      <c r="A97" s="105"/>
      <c r="B97" s="91" t="s">
        <v>38</v>
      </c>
      <c r="C97" s="121" t="s">
        <v>262</v>
      </c>
      <c r="D97" s="91"/>
      <c r="E97" s="91"/>
      <c r="F97" s="199"/>
      <c r="G97" s="199"/>
      <c r="H97" s="199"/>
      <c r="I97" s="199"/>
      <c r="J97" s="200"/>
      <c r="K97" s="98"/>
      <c r="L97" s="98"/>
      <c r="M97" s="98"/>
      <c r="N97" s="98"/>
      <c r="O97" s="98"/>
      <c r="P97" s="98"/>
      <c r="Q97" s="98"/>
    </row>
    <row r="98" spans="1:17" s="99" customFormat="1" ht="15">
      <c r="A98" s="91" t="s">
        <v>87</v>
      </c>
      <c r="B98" s="91"/>
      <c r="C98" s="118" t="s">
        <v>263</v>
      </c>
      <c r="D98" s="91">
        <v>1</v>
      </c>
      <c r="E98" s="91" t="s">
        <v>17</v>
      </c>
      <c r="F98" s="199">
        <v>56801.26</v>
      </c>
      <c r="G98" s="199">
        <f>F98*D98</f>
        <v>56801.26</v>
      </c>
      <c r="H98" s="199">
        <v>836</v>
      </c>
      <c r="I98" s="199">
        <f>H98*D98</f>
        <v>836</v>
      </c>
      <c r="J98" s="200">
        <f t="shared" si="26"/>
        <v>57637.26</v>
      </c>
      <c r="K98" s="98"/>
      <c r="L98" s="98"/>
      <c r="M98" s="98"/>
      <c r="N98" s="98"/>
      <c r="O98" s="98"/>
      <c r="P98" s="98"/>
      <c r="Q98" s="98"/>
    </row>
    <row r="99" spans="1:17" s="99" customFormat="1" ht="38.25">
      <c r="A99" s="91"/>
      <c r="B99" s="91"/>
      <c r="C99" s="136" t="s">
        <v>193</v>
      </c>
      <c r="D99" s="91"/>
      <c r="E99" s="91"/>
      <c r="F99" s="199"/>
      <c r="G99" s="199"/>
      <c r="H99" s="199"/>
      <c r="I99" s="199"/>
      <c r="J99" s="200"/>
      <c r="K99" s="98"/>
      <c r="L99" s="98"/>
      <c r="M99" s="98"/>
      <c r="N99" s="98"/>
      <c r="O99" s="98"/>
      <c r="P99" s="98"/>
      <c r="Q99" s="98"/>
    </row>
    <row r="100" spans="1:17" s="99" customFormat="1" ht="15">
      <c r="A100" s="91" t="s">
        <v>88</v>
      </c>
      <c r="B100" s="91"/>
      <c r="C100" s="137" t="s">
        <v>191</v>
      </c>
      <c r="D100" s="91">
        <v>140</v>
      </c>
      <c r="E100" s="91" t="s">
        <v>21</v>
      </c>
      <c r="F100" s="199">
        <v>508.66799999999995</v>
      </c>
      <c r="G100" s="199">
        <f>F100*D100</f>
        <v>71213.51999999999</v>
      </c>
      <c r="H100" s="199">
        <v>101.7336</v>
      </c>
      <c r="I100" s="199">
        <f>H100*D100</f>
        <v>14242.704</v>
      </c>
      <c r="J100" s="200">
        <f t="shared" si="26"/>
        <v>85456.223999999987</v>
      </c>
      <c r="K100" s="98"/>
      <c r="L100" s="98"/>
      <c r="M100" s="98"/>
      <c r="N100" s="98"/>
      <c r="O100" s="98"/>
      <c r="P100" s="98"/>
      <c r="Q100" s="98"/>
    </row>
    <row r="101" spans="1:17" s="99" customFormat="1" ht="38.25">
      <c r="A101" s="105"/>
      <c r="B101" s="91"/>
      <c r="C101" s="136" t="s">
        <v>190</v>
      </c>
      <c r="D101" s="91"/>
      <c r="E101" s="91"/>
      <c r="F101" s="199"/>
      <c r="G101" s="199"/>
      <c r="H101" s="199"/>
      <c r="I101" s="199"/>
      <c r="J101" s="200"/>
      <c r="K101" s="98"/>
      <c r="L101" s="98"/>
      <c r="M101" s="98"/>
      <c r="N101" s="98"/>
      <c r="O101" s="98"/>
      <c r="P101" s="98"/>
      <c r="Q101" s="98"/>
    </row>
    <row r="102" spans="1:17" s="99" customFormat="1" ht="15">
      <c r="A102" s="91" t="s">
        <v>89</v>
      </c>
      <c r="B102" s="91"/>
      <c r="C102" s="137" t="s">
        <v>114</v>
      </c>
      <c r="D102" s="91">
        <v>240</v>
      </c>
      <c r="E102" s="91" t="s">
        <v>21</v>
      </c>
      <c r="F102" s="199">
        <v>678.22400000000005</v>
      </c>
      <c r="G102" s="199">
        <f>F102*D102</f>
        <v>162773.76000000001</v>
      </c>
      <c r="H102" s="199">
        <v>127.16699999999999</v>
      </c>
      <c r="I102" s="199">
        <f>H102*D102</f>
        <v>30520.079999999998</v>
      </c>
      <c r="J102" s="200">
        <f t="shared" si="26"/>
        <v>193293.84</v>
      </c>
      <c r="K102" s="98"/>
      <c r="L102" s="98"/>
      <c r="M102" s="98"/>
      <c r="N102" s="98"/>
      <c r="O102" s="98"/>
      <c r="P102" s="98"/>
      <c r="Q102" s="98"/>
    </row>
    <row r="103" spans="1:17" ht="15">
      <c r="A103" s="91" t="s">
        <v>90</v>
      </c>
      <c r="B103" s="91"/>
      <c r="C103" s="118" t="s">
        <v>264</v>
      </c>
      <c r="D103" s="91">
        <v>1</v>
      </c>
      <c r="E103" s="91" t="s">
        <v>194</v>
      </c>
      <c r="F103" s="199">
        <v>254334</v>
      </c>
      <c r="G103" s="199">
        <f>F103*D103</f>
        <v>254334</v>
      </c>
      <c r="H103" s="199">
        <v>60800</v>
      </c>
      <c r="I103" s="199">
        <f>H103*D103</f>
        <v>60800</v>
      </c>
      <c r="J103" s="200">
        <f t="shared" si="26"/>
        <v>315134</v>
      </c>
      <c r="K103" s="119"/>
      <c r="L103" s="119"/>
      <c r="M103" s="119"/>
      <c r="N103" s="119"/>
      <c r="O103" s="119"/>
      <c r="P103" s="119"/>
      <c r="Q103" s="119"/>
    </row>
    <row r="104" spans="1:17" ht="25.5">
      <c r="A104" s="91"/>
      <c r="B104" s="91"/>
      <c r="C104" s="118" t="s">
        <v>195</v>
      </c>
      <c r="D104" s="91">
        <v>1</v>
      </c>
      <c r="E104" s="91" t="s">
        <v>194</v>
      </c>
      <c r="F104" s="199">
        <v>0</v>
      </c>
      <c r="G104" s="199">
        <f>F104*D104</f>
        <v>0</v>
      </c>
      <c r="H104" s="199">
        <v>140600</v>
      </c>
      <c r="I104" s="199">
        <f>H104*D104</f>
        <v>140600</v>
      </c>
      <c r="J104" s="200">
        <f t="shared" si="26"/>
        <v>140600</v>
      </c>
      <c r="K104" s="119"/>
      <c r="L104" s="119"/>
      <c r="M104" s="119"/>
      <c r="N104" s="119"/>
      <c r="O104" s="119"/>
      <c r="P104" s="119"/>
      <c r="Q104" s="119"/>
    </row>
    <row r="105" spans="1:17" s="99" customFormat="1" ht="15">
      <c r="A105" s="95"/>
      <c r="B105" s="96"/>
      <c r="C105" s="96" t="s">
        <v>187</v>
      </c>
      <c r="D105" s="95"/>
      <c r="E105" s="97"/>
      <c r="F105" s="224"/>
      <c r="G105" s="224">
        <f>SUM(G90:G104)</f>
        <v>545122.54</v>
      </c>
      <c r="H105" s="224"/>
      <c r="I105" s="224">
        <f>SUM(I90:I104)</f>
        <v>294878.78399999999</v>
      </c>
      <c r="J105" s="224">
        <f>SUM(J90:J104)</f>
        <v>840001.32400000002</v>
      </c>
      <c r="K105" s="98"/>
      <c r="L105" s="98"/>
      <c r="M105" s="98"/>
      <c r="N105" s="98"/>
      <c r="O105" s="98"/>
      <c r="P105" s="98"/>
      <c r="Q105" s="98"/>
    </row>
    <row r="106" spans="1:17" s="140" customFormat="1" ht="15">
      <c r="A106" s="91"/>
      <c r="B106" s="91"/>
      <c r="C106" s="117" t="s">
        <v>196</v>
      </c>
      <c r="D106" s="91"/>
      <c r="E106" s="138"/>
      <c r="F106" s="226"/>
      <c r="G106" s="226"/>
      <c r="H106" s="226"/>
      <c r="I106" s="226"/>
      <c r="J106" s="226"/>
      <c r="K106" s="139"/>
      <c r="L106" s="139"/>
      <c r="M106" s="139"/>
      <c r="N106" s="139"/>
      <c r="O106" s="139"/>
      <c r="P106" s="139"/>
      <c r="Q106" s="139"/>
    </row>
    <row r="107" spans="1:17" s="140" customFormat="1" ht="25.5">
      <c r="A107" s="91" t="s">
        <v>9</v>
      </c>
      <c r="B107" s="91" t="s">
        <v>197</v>
      </c>
      <c r="C107" s="118" t="s">
        <v>198</v>
      </c>
      <c r="D107" s="91">
        <v>1</v>
      </c>
      <c r="E107" s="91" t="s">
        <v>0</v>
      </c>
      <c r="F107" s="199">
        <v>21194.5</v>
      </c>
      <c r="G107" s="199">
        <f>F107*D107</f>
        <v>21194.5</v>
      </c>
      <c r="H107" s="199">
        <v>4238.8999999999996</v>
      </c>
      <c r="I107" s="199">
        <f>H107*D107</f>
        <v>4238.8999999999996</v>
      </c>
      <c r="J107" s="200">
        <f t="shared" ref="J107:J116" si="27">G107+I107</f>
        <v>25433.4</v>
      </c>
      <c r="K107" s="139"/>
      <c r="L107" s="139"/>
      <c r="M107" s="139"/>
      <c r="N107" s="139"/>
      <c r="O107" s="139"/>
      <c r="P107" s="139"/>
      <c r="Q107" s="139"/>
    </row>
    <row r="108" spans="1:17" s="140" customFormat="1" ht="38.25">
      <c r="A108" s="91" t="s">
        <v>7</v>
      </c>
      <c r="B108" s="91" t="s">
        <v>199</v>
      </c>
      <c r="C108" s="118" t="s">
        <v>200</v>
      </c>
      <c r="D108" s="91">
        <v>1</v>
      </c>
      <c r="E108" s="91" t="s">
        <v>0</v>
      </c>
      <c r="F108" s="199">
        <v>296723</v>
      </c>
      <c r="G108" s="199">
        <f>F108*D108</f>
        <v>296723</v>
      </c>
      <c r="H108" s="199">
        <v>63583.5</v>
      </c>
      <c r="I108" s="199">
        <f>H108*D108</f>
        <v>63583.5</v>
      </c>
      <c r="J108" s="200">
        <f t="shared" si="27"/>
        <v>360306.5</v>
      </c>
      <c r="K108" s="139"/>
      <c r="L108" s="139"/>
      <c r="M108" s="139"/>
      <c r="N108" s="139"/>
      <c r="O108" s="139"/>
      <c r="P108" s="139"/>
      <c r="Q108" s="139"/>
    </row>
    <row r="109" spans="1:17" s="140" customFormat="1" ht="15">
      <c r="A109" s="91" t="s">
        <v>3</v>
      </c>
      <c r="B109" s="91" t="s">
        <v>201</v>
      </c>
      <c r="C109" s="118" t="s">
        <v>202</v>
      </c>
      <c r="D109" s="91">
        <v>1</v>
      </c>
      <c r="E109" s="91" t="s">
        <v>0</v>
      </c>
      <c r="F109" s="199">
        <v>29672.3</v>
      </c>
      <c r="G109" s="199">
        <f>F109*D109</f>
        <v>29672.3</v>
      </c>
      <c r="H109" s="199">
        <v>12716.7</v>
      </c>
      <c r="I109" s="199">
        <f>H109*D109</f>
        <v>12716.7</v>
      </c>
      <c r="J109" s="200">
        <f t="shared" si="27"/>
        <v>42389</v>
      </c>
      <c r="K109" s="139"/>
      <c r="L109" s="139"/>
      <c r="M109" s="139"/>
      <c r="N109" s="139"/>
      <c r="O109" s="139"/>
      <c r="P109" s="139"/>
      <c r="Q109" s="139"/>
    </row>
    <row r="110" spans="1:17" s="140" customFormat="1" ht="25.5">
      <c r="A110" s="91" t="s">
        <v>1</v>
      </c>
      <c r="B110" s="91" t="s">
        <v>203</v>
      </c>
      <c r="C110" s="118" t="s">
        <v>204</v>
      </c>
      <c r="D110" s="91">
        <v>1</v>
      </c>
      <c r="E110" s="91" t="s">
        <v>0</v>
      </c>
      <c r="F110" s="199">
        <v>0</v>
      </c>
      <c r="G110" s="199">
        <f>F110*D110</f>
        <v>0</v>
      </c>
      <c r="H110" s="199">
        <v>144122.6</v>
      </c>
      <c r="I110" s="199">
        <f>H110*D110</f>
        <v>144122.6</v>
      </c>
      <c r="J110" s="200">
        <f t="shared" si="27"/>
        <v>144122.6</v>
      </c>
      <c r="K110" s="139"/>
      <c r="L110" s="139"/>
      <c r="M110" s="139"/>
      <c r="N110" s="139"/>
      <c r="O110" s="139"/>
      <c r="P110" s="139"/>
      <c r="Q110" s="139"/>
    </row>
    <row r="111" spans="1:17" s="140" customFormat="1" ht="25.5">
      <c r="A111" s="91" t="s">
        <v>16</v>
      </c>
      <c r="B111" s="91" t="s">
        <v>12</v>
      </c>
      <c r="C111" s="118" t="s">
        <v>205</v>
      </c>
      <c r="D111" s="91">
        <v>1</v>
      </c>
      <c r="E111" s="91" t="s">
        <v>0</v>
      </c>
      <c r="F111" s="199">
        <v>63583.5</v>
      </c>
      <c r="G111" s="199">
        <f>F111*D111</f>
        <v>63583.5</v>
      </c>
      <c r="H111" s="199">
        <v>12716.7</v>
      </c>
      <c r="I111" s="199">
        <f>H111*D111</f>
        <v>12716.7</v>
      </c>
      <c r="J111" s="200">
        <f t="shared" si="27"/>
        <v>76300.2</v>
      </c>
      <c r="K111" s="139"/>
      <c r="L111" s="139"/>
      <c r="M111" s="139"/>
      <c r="N111" s="139"/>
      <c r="O111" s="139"/>
      <c r="P111" s="139"/>
      <c r="Q111" s="139"/>
    </row>
    <row r="112" spans="1:17" s="140" customFormat="1" ht="15">
      <c r="A112" s="91"/>
      <c r="B112" s="91"/>
      <c r="C112" s="117" t="s">
        <v>10</v>
      </c>
      <c r="D112" s="91"/>
      <c r="E112" s="122"/>
      <c r="F112" s="199"/>
      <c r="G112" s="199"/>
      <c r="H112" s="199"/>
      <c r="I112" s="199"/>
      <c r="J112" s="200"/>
      <c r="K112" s="139"/>
      <c r="L112" s="139"/>
      <c r="M112" s="139"/>
      <c r="N112" s="139"/>
      <c r="O112" s="139"/>
      <c r="P112" s="139"/>
      <c r="Q112" s="139"/>
    </row>
    <row r="113" spans="1:17" s="140" customFormat="1" ht="25.5">
      <c r="A113" s="91" t="s">
        <v>13</v>
      </c>
      <c r="B113" s="91" t="s">
        <v>206</v>
      </c>
      <c r="C113" s="118" t="s">
        <v>207</v>
      </c>
      <c r="D113" s="91">
        <v>1</v>
      </c>
      <c r="E113" s="122" t="s">
        <v>0</v>
      </c>
      <c r="F113" s="199">
        <v>8477.7999999999993</v>
      </c>
      <c r="G113" s="199">
        <f>F113*D113</f>
        <v>8477.7999999999993</v>
      </c>
      <c r="H113" s="199">
        <v>8477.7999999999993</v>
      </c>
      <c r="I113" s="199">
        <f>H113*D113</f>
        <v>8477.7999999999993</v>
      </c>
      <c r="J113" s="200">
        <f t="shared" si="27"/>
        <v>16955.599999999999</v>
      </c>
      <c r="K113" s="139"/>
      <c r="L113" s="139"/>
      <c r="M113" s="139"/>
      <c r="N113" s="139"/>
      <c r="O113" s="139"/>
      <c r="P113" s="139"/>
      <c r="Q113" s="139"/>
    </row>
    <row r="114" spans="1:17" s="140" customFormat="1" ht="15">
      <c r="A114" s="91"/>
      <c r="B114" s="91"/>
      <c r="C114" s="117" t="s">
        <v>135</v>
      </c>
      <c r="D114" s="91"/>
      <c r="E114" s="122"/>
      <c r="F114" s="199"/>
      <c r="G114" s="199"/>
      <c r="H114" s="199"/>
      <c r="I114" s="199"/>
      <c r="J114" s="200"/>
      <c r="K114" s="139"/>
      <c r="L114" s="139"/>
      <c r="M114" s="139"/>
      <c r="N114" s="139"/>
      <c r="O114" s="139"/>
      <c r="P114" s="139"/>
      <c r="Q114" s="139"/>
    </row>
    <row r="115" spans="1:17" s="140" customFormat="1" ht="25.5">
      <c r="A115" s="91" t="s">
        <v>87</v>
      </c>
      <c r="B115" s="91" t="s">
        <v>206</v>
      </c>
      <c r="C115" s="118" t="s">
        <v>208</v>
      </c>
      <c r="D115" s="91">
        <v>1</v>
      </c>
      <c r="E115" s="122" t="s">
        <v>0</v>
      </c>
      <c r="F115" s="199">
        <v>0</v>
      </c>
      <c r="G115" s="199">
        <f>F115*D115</f>
        <v>0</v>
      </c>
      <c r="H115" s="199">
        <v>0</v>
      </c>
      <c r="I115" s="199">
        <f>H115*D115</f>
        <v>0</v>
      </c>
      <c r="J115" s="200">
        <f t="shared" si="27"/>
        <v>0</v>
      </c>
      <c r="K115" s="139"/>
      <c r="L115" s="139"/>
      <c r="M115" s="139"/>
      <c r="N115" s="139"/>
      <c r="O115" s="139"/>
      <c r="P115" s="139"/>
      <c r="Q115" s="139"/>
    </row>
    <row r="116" spans="1:17" ht="15">
      <c r="A116" s="91"/>
      <c r="B116" s="91"/>
      <c r="C116" s="118"/>
      <c r="D116" s="91"/>
      <c r="E116" s="91"/>
      <c r="F116" s="199">
        <v>0</v>
      </c>
      <c r="G116" s="199">
        <f>F116*D116</f>
        <v>0</v>
      </c>
      <c r="H116" s="199">
        <v>0</v>
      </c>
      <c r="I116" s="199">
        <f>H116*D116</f>
        <v>0</v>
      </c>
      <c r="J116" s="200">
        <f t="shared" si="27"/>
        <v>0</v>
      </c>
      <c r="K116" s="119"/>
      <c r="L116" s="119"/>
      <c r="M116" s="119"/>
      <c r="N116" s="119"/>
      <c r="O116" s="119"/>
      <c r="P116" s="119"/>
      <c r="Q116" s="119"/>
    </row>
    <row r="117" spans="1:17" s="99" customFormat="1" ht="15">
      <c r="A117" s="95"/>
      <c r="B117" s="96"/>
      <c r="C117" s="96" t="s">
        <v>192</v>
      </c>
      <c r="D117" s="95"/>
      <c r="E117" s="97"/>
      <c r="F117" s="224"/>
      <c r="G117" s="224">
        <f>SUM(G107:G115)</f>
        <v>419651.1</v>
      </c>
      <c r="H117" s="224"/>
      <c r="I117" s="224">
        <f t="shared" ref="I117:J117" si="28">SUM(I107:I115)</f>
        <v>245856.2</v>
      </c>
      <c r="J117" s="224">
        <f t="shared" si="28"/>
        <v>665507.29999999993</v>
      </c>
      <c r="K117" s="98"/>
      <c r="L117" s="98"/>
      <c r="M117" s="98"/>
      <c r="N117" s="98"/>
      <c r="O117" s="98"/>
      <c r="P117" s="98"/>
      <c r="Q117" s="98"/>
    </row>
    <row r="118" spans="1:17" s="99" customFormat="1" ht="15">
      <c r="A118" s="91"/>
      <c r="B118" s="141"/>
      <c r="C118" s="141"/>
      <c r="D118" s="142"/>
      <c r="E118" s="143"/>
      <c r="F118" s="227"/>
      <c r="G118" s="227"/>
      <c r="H118" s="239"/>
      <c r="I118" s="239"/>
      <c r="J118" s="239"/>
      <c r="K118" s="98"/>
      <c r="L118" s="98"/>
    </row>
    <row r="119" spans="1:17" s="110" customFormat="1" ht="15.75">
      <c r="A119" s="106"/>
      <c r="B119" s="107"/>
      <c r="C119" s="108" t="s">
        <v>265</v>
      </c>
      <c r="D119" s="106"/>
      <c r="E119" s="109"/>
      <c r="F119" s="228"/>
      <c r="G119" s="228">
        <f>G18+G34+G53+G70+G89+G105+G117</f>
        <v>10278422.701999998</v>
      </c>
      <c r="H119" s="228"/>
      <c r="I119" s="228">
        <f t="shared" ref="I119:J119" si="29">I18+I34+I53+I70+I89+I105+I117</f>
        <v>2074476.9999999998</v>
      </c>
      <c r="J119" s="228">
        <f t="shared" si="29"/>
        <v>12352899.702</v>
      </c>
    </row>
    <row r="120" spans="1:17">
      <c r="A120" s="144"/>
      <c r="B120" s="145"/>
      <c r="C120" s="146"/>
      <c r="D120" s="147"/>
      <c r="E120" s="147"/>
      <c r="F120" s="119"/>
      <c r="G120" s="119"/>
      <c r="H120" s="119"/>
      <c r="I120" s="119"/>
      <c r="J120" s="119"/>
      <c r="K120" s="119"/>
      <c r="L120" s="119"/>
      <c r="M120" s="119"/>
      <c r="N120" s="119"/>
      <c r="O120" s="119"/>
      <c r="P120" s="119"/>
      <c r="Q120" s="119"/>
    </row>
    <row r="121" spans="1:17">
      <c r="A121" s="144"/>
      <c r="B121" s="144"/>
      <c r="C121" s="119"/>
      <c r="D121" s="144"/>
      <c r="E121" s="144"/>
      <c r="F121" s="119"/>
      <c r="G121" s="119"/>
      <c r="H121" s="119"/>
      <c r="I121" s="119"/>
      <c r="J121" s="119"/>
      <c r="K121" s="119"/>
      <c r="L121" s="119"/>
      <c r="M121" s="119"/>
      <c r="N121" s="119"/>
      <c r="O121" s="119"/>
      <c r="P121" s="119"/>
      <c r="Q121" s="119"/>
    </row>
    <row r="122" spans="1:17">
      <c r="A122" s="144"/>
      <c r="B122" s="144"/>
      <c r="C122" s="119"/>
      <c r="D122" s="144"/>
      <c r="E122" s="144"/>
      <c r="F122" s="119"/>
      <c r="G122" s="119"/>
      <c r="H122" s="119"/>
      <c r="I122" s="119"/>
      <c r="J122" s="119"/>
      <c r="K122" s="119"/>
      <c r="L122" s="119"/>
      <c r="M122" s="119"/>
      <c r="N122" s="119"/>
      <c r="O122" s="119"/>
      <c r="P122" s="119"/>
      <c r="Q122" s="119"/>
    </row>
    <row r="123" spans="1:17">
      <c r="A123" s="144"/>
      <c r="B123" s="144"/>
      <c r="C123" s="119"/>
      <c r="D123" s="144"/>
      <c r="E123" s="144"/>
      <c r="F123" s="119"/>
      <c r="G123" s="119"/>
      <c r="H123" s="119"/>
      <c r="I123" s="119"/>
      <c r="J123" s="119"/>
      <c r="K123" s="119"/>
      <c r="L123" s="119"/>
      <c r="M123" s="119"/>
      <c r="N123" s="119"/>
      <c r="O123" s="119"/>
      <c r="P123" s="119"/>
      <c r="Q123" s="119"/>
    </row>
    <row r="124" spans="1:17">
      <c r="A124" s="144"/>
      <c r="B124" s="144"/>
      <c r="C124" s="148"/>
      <c r="D124" s="144"/>
      <c r="E124" s="144"/>
      <c r="F124" s="119"/>
      <c r="G124" s="119"/>
      <c r="H124" s="119"/>
      <c r="I124" s="119"/>
      <c r="J124" s="119"/>
      <c r="K124" s="119"/>
      <c r="L124" s="119"/>
      <c r="M124" s="119"/>
      <c r="N124" s="119"/>
      <c r="O124" s="119"/>
      <c r="P124" s="119"/>
      <c r="Q124" s="119"/>
    </row>
  </sheetData>
  <mergeCells count="1">
    <mergeCell ref="A1:E1"/>
  </mergeCells>
  <printOptions horizontalCentered="1"/>
  <pageMargins left="0.74" right="0.73" top="1.07" bottom="0.96" header="0.42" footer="0.45"/>
  <pageSetup paperSize="9" scale="69"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COMPANY&amp;R&amp;"Calibri,Regular"&amp;12ADDENDUM-01 - Sec-III/A/III (Level-19A) - Page - &amp;P of &amp;N&amp;8
&amp;5&amp;Z
&amp;F</oddFooter>
  </headerFooter>
  <rowBreaks count="6" manualBreakCount="6">
    <brk id="18" max="14" man="1"/>
    <brk id="34" max="14" man="1"/>
    <brk id="53" max="14" man="1"/>
    <brk id="70" max="14" man="1"/>
    <brk id="89" max="14" man="1"/>
    <brk id="105" max="14"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4AC5-ECB9-494E-8AEE-751E8814C719}">
  <sheetPr>
    <tabColor rgb="FFFFC000"/>
    <pageSetUpPr fitToPage="1"/>
  </sheetPr>
  <dimension ref="A1:U141"/>
  <sheetViews>
    <sheetView view="pageBreakPreview" zoomScaleNormal="100" zoomScaleSheetLayoutView="100" workbookViewId="0">
      <pane ySplit="4" topLeftCell="A128" activePane="bottomLeft" state="frozen"/>
      <selection pane="bottomLeft" activeCell="K135" sqref="K135:K137"/>
    </sheetView>
  </sheetViews>
  <sheetFormatPr defaultColWidth="9.140625" defaultRowHeight="13.5"/>
  <cols>
    <col min="1" max="1" width="8.7109375" style="149" customWidth="1"/>
    <col min="2" max="2" width="15.7109375" style="149" customWidth="1"/>
    <col min="3" max="3" width="71.42578125" style="120" customWidth="1"/>
    <col min="4" max="4" width="9.28515625" style="149" bestFit="1" customWidth="1"/>
    <col min="5" max="5" width="5.7109375" style="149" customWidth="1"/>
    <col min="6" max="10" width="12.42578125" style="120" customWidth="1"/>
    <col min="11" max="11" width="13.140625" style="120" bestFit="1" customWidth="1"/>
    <col min="12" max="16384" width="9.140625" style="120"/>
  </cols>
  <sheetData>
    <row r="1" spans="1:21" s="77" customFormat="1" ht="21">
      <c r="A1" s="251" t="s">
        <v>266</v>
      </c>
      <c r="B1" s="251"/>
      <c r="C1" s="251"/>
      <c r="D1" s="251"/>
      <c r="E1" s="251"/>
    </row>
    <row r="2" spans="1:21" s="79" customFormat="1" ht="12.75">
      <c r="A2" s="78">
        <v>1</v>
      </c>
      <c r="B2" s="78">
        <v>2</v>
      </c>
      <c r="C2" s="78">
        <v>3</v>
      </c>
      <c r="D2" s="78">
        <v>4</v>
      </c>
      <c r="E2" s="78">
        <v>5</v>
      </c>
      <c r="F2" s="114">
        <v>6</v>
      </c>
      <c r="G2" s="114">
        <v>7</v>
      </c>
      <c r="H2" s="114">
        <v>8</v>
      </c>
      <c r="I2" s="114">
        <v>9</v>
      </c>
      <c r="J2" s="114">
        <v>10</v>
      </c>
    </row>
    <row r="3" spans="1:21" s="81" customFormat="1" ht="30">
      <c r="A3" s="80" t="s">
        <v>71</v>
      </c>
      <c r="B3" s="80" t="s">
        <v>32</v>
      </c>
      <c r="C3" s="80" t="s">
        <v>31</v>
      </c>
      <c r="D3" s="80" t="s">
        <v>72</v>
      </c>
      <c r="E3" s="80" t="s">
        <v>30</v>
      </c>
      <c r="F3" s="115" t="s">
        <v>73</v>
      </c>
      <c r="G3" s="115" t="s">
        <v>74</v>
      </c>
      <c r="H3" s="115" t="s">
        <v>29</v>
      </c>
      <c r="I3" s="115" t="s">
        <v>28</v>
      </c>
      <c r="J3" s="115" t="s">
        <v>75</v>
      </c>
    </row>
    <row r="4" spans="1:21" s="82" customFormat="1" ht="12.75">
      <c r="A4" s="78">
        <v>1</v>
      </c>
      <c r="B4" s="78">
        <v>2</v>
      </c>
      <c r="C4" s="78">
        <v>3</v>
      </c>
      <c r="D4" s="78">
        <v>4</v>
      </c>
      <c r="E4" s="78">
        <v>5</v>
      </c>
      <c r="F4" s="114">
        <v>6</v>
      </c>
      <c r="G4" s="116" t="s">
        <v>27</v>
      </c>
      <c r="H4" s="116">
        <v>8</v>
      </c>
      <c r="I4" s="116" t="s">
        <v>26</v>
      </c>
      <c r="J4" s="116" t="s">
        <v>76</v>
      </c>
      <c r="K4" s="83"/>
    </row>
    <row r="5" spans="1:21">
      <c r="A5" s="91"/>
      <c r="B5" s="91"/>
      <c r="C5" s="117" t="s">
        <v>145</v>
      </c>
      <c r="D5" s="118"/>
      <c r="E5" s="118"/>
      <c r="F5" s="119"/>
      <c r="G5" s="119"/>
      <c r="H5" s="119"/>
      <c r="I5" s="119"/>
      <c r="J5" s="119"/>
      <c r="K5" s="119"/>
      <c r="L5" s="119"/>
      <c r="M5" s="119"/>
      <c r="N5" s="119"/>
      <c r="O5" s="119"/>
      <c r="P5" s="119"/>
      <c r="Q5" s="119"/>
      <c r="R5" s="119"/>
      <c r="S5" s="119"/>
      <c r="T5" s="119"/>
      <c r="U5" s="119"/>
    </row>
    <row r="6" spans="1:21" ht="25.5">
      <c r="A6" s="91"/>
      <c r="B6" s="91" t="s">
        <v>146</v>
      </c>
      <c r="C6" s="121" t="s">
        <v>147</v>
      </c>
      <c r="D6" s="118"/>
      <c r="E6" s="229"/>
      <c r="F6" s="222"/>
      <c r="G6" s="222"/>
      <c r="H6" s="222"/>
      <c r="I6" s="222"/>
      <c r="J6" s="222"/>
      <c r="K6" s="119"/>
      <c r="L6" s="119"/>
      <c r="M6" s="119"/>
      <c r="N6" s="119"/>
      <c r="O6" s="119"/>
      <c r="P6" s="119"/>
      <c r="Q6" s="119"/>
      <c r="R6" s="119"/>
      <c r="S6" s="119"/>
      <c r="T6" s="119"/>
      <c r="U6" s="119"/>
    </row>
    <row r="7" spans="1:21" ht="15">
      <c r="A7" s="91" t="s">
        <v>9</v>
      </c>
      <c r="B7" s="91"/>
      <c r="C7" s="118" t="s">
        <v>267</v>
      </c>
      <c r="D7" s="122">
        <v>1</v>
      </c>
      <c r="E7" s="230" t="str">
        <f t="shared" ref="E7:E41" si="0">IF(D7&gt;1,"Nos.","No.")</f>
        <v>No.</v>
      </c>
      <c r="F7" s="223" t="s">
        <v>306</v>
      </c>
      <c r="G7" s="223" t="s">
        <v>306</v>
      </c>
      <c r="H7" s="199">
        <v>21194.5</v>
      </c>
      <c r="I7" s="199">
        <f>H7*D7</f>
        <v>21194.5</v>
      </c>
      <c r="J7" s="200">
        <f>I7</f>
        <v>21194.5</v>
      </c>
      <c r="K7" s="119"/>
      <c r="L7" s="119"/>
      <c r="M7" s="119"/>
      <c r="N7" s="119"/>
      <c r="O7" s="119"/>
      <c r="P7" s="119"/>
      <c r="Q7" s="119"/>
      <c r="R7" s="119"/>
      <c r="S7" s="119"/>
      <c r="T7" s="119"/>
      <c r="U7" s="119"/>
    </row>
    <row r="8" spans="1:21" ht="15">
      <c r="A8" s="91" t="s">
        <v>7</v>
      </c>
      <c r="B8" s="91"/>
      <c r="C8" s="118" t="s">
        <v>148</v>
      </c>
      <c r="D8" s="122">
        <v>1</v>
      </c>
      <c r="E8" s="230" t="str">
        <f t="shared" si="0"/>
        <v>No.</v>
      </c>
      <c r="F8" s="199">
        <v>4238.8999999999996</v>
      </c>
      <c r="G8" s="199">
        <f>F8*D8</f>
        <v>4238.8999999999996</v>
      </c>
      <c r="H8" s="199">
        <v>1672</v>
      </c>
      <c r="I8" s="199">
        <f>H8*D8</f>
        <v>1672</v>
      </c>
      <c r="J8" s="200">
        <f t="shared" ref="J8:J19" si="1">G8+I8</f>
        <v>5910.9</v>
      </c>
      <c r="K8" s="119"/>
      <c r="L8" s="119"/>
      <c r="M8" s="119"/>
      <c r="N8" s="119"/>
      <c r="O8" s="119"/>
      <c r="P8" s="119"/>
      <c r="Q8" s="119"/>
      <c r="R8" s="119"/>
      <c r="S8" s="119"/>
      <c r="T8" s="119"/>
      <c r="U8" s="119"/>
    </row>
    <row r="9" spans="1:21" ht="15">
      <c r="A9" s="91" t="s">
        <v>3</v>
      </c>
      <c r="B9" s="91"/>
      <c r="C9" s="118" t="s">
        <v>149</v>
      </c>
      <c r="D9" s="122">
        <v>2</v>
      </c>
      <c r="E9" s="230" t="str">
        <f t="shared" si="0"/>
        <v>Nos.</v>
      </c>
      <c r="F9" s="199">
        <v>16531.71</v>
      </c>
      <c r="G9" s="199">
        <f>F9*D9</f>
        <v>33063.42</v>
      </c>
      <c r="H9" s="199">
        <v>1672</v>
      </c>
      <c r="I9" s="199">
        <f>H9*D9</f>
        <v>3344</v>
      </c>
      <c r="J9" s="200">
        <f t="shared" si="1"/>
        <v>36407.42</v>
      </c>
      <c r="K9" s="119"/>
      <c r="L9" s="119"/>
      <c r="M9" s="119"/>
      <c r="N9" s="119"/>
      <c r="O9" s="119"/>
      <c r="P9" s="119"/>
      <c r="Q9" s="119"/>
      <c r="R9" s="119"/>
      <c r="S9" s="119"/>
      <c r="T9" s="119"/>
      <c r="U9" s="119"/>
    </row>
    <row r="10" spans="1:21" ht="15">
      <c r="A10" s="91"/>
      <c r="B10" s="91"/>
      <c r="C10" s="117" t="s">
        <v>209</v>
      </c>
      <c r="D10" s="122"/>
      <c r="E10" s="230"/>
      <c r="F10" s="199"/>
      <c r="G10" s="199"/>
      <c r="H10" s="199"/>
      <c r="I10" s="199"/>
      <c r="J10" s="200"/>
      <c r="K10" s="119"/>
      <c r="L10" s="119"/>
      <c r="M10" s="119"/>
      <c r="N10" s="119"/>
      <c r="O10" s="119"/>
      <c r="P10" s="119"/>
      <c r="Q10" s="119"/>
      <c r="R10" s="119"/>
      <c r="S10" s="119"/>
      <c r="T10" s="119"/>
      <c r="U10" s="119"/>
    </row>
    <row r="11" spans="1:21" ht="15">
      <c r="A11" s="91" t="s">
        <v>1</v>
      </c>
      <c r="B11" s="91"/>
      <c r="C11" s="118" t="s">
        <v>153</v>
      </c>
      <c r="D11" s="122">
        <v>2</v>
      </c>
      <c r="E11" s="230" t="str">
        <f t="shared" si="0"/>
        <v>Nos.</v>
      </c>
      <c r="F11" s="199">
        <v>12716.7</v>
      </c>
      <c r="G11" s="199">
        <f>F11*D11</f>
        <v>25433.4</v>
      </c>
      <c r="H11" s="199">
        <v>1672</v>
      </c>
      <c r="I11" s="199">
        <f>H11*D11</f>
        <v>3344</v>
      </c>
      <c r="J11" s="200">
        <f t="shared" si="1"/>
        <v>28777.4</v>
      </c>
      <c r="K11" s="119"/>
      <c r="L11" s="119"/>
      <c r="M11" s="119"/>
      <c r="N11" s="119"/>
      <c r="O11" s="119"/>
      <c r="P11" s="119"/>
      <c r="Q11" s="119"/>
      <c r="R11" s="119"/>
      <c r="S11" s="119"/>
      <c r="T11" s="119"/>
      <c r="U11" s="119"/>
    </row>
    <row r="12" spans="1:21" ht="15">
      <c r="A12" s="91" t="s">
        <v>16</v>
      </c>
      <c r="B12" s="91"/>
      <c r="C12" s="118" t="s">
        <v>150</v>
      </c>
      <c r="D12" s="122">
        <v>2</v>
      </c>
      <c r="E12" s="230" t="str">
        <f t="shared" si="0"/>
        <v>Nos.</v>
      </c>
      <c r="F12" s="199">
        <v>10597.25</v>
      </c>
      <c r="G12" s="199">
        <f>F12*D12</f>
        <v>21194.5</v>
      </c>
      <c r="H12" s="199">
        <v>1672</v>
      </c>
      <c r="I12" s="199">
        <f>H12*D12</f>
        <v>3344</v>
      </c>
      <c r="J12" s="200">
        <f t="shared" si="1"/>
        <v>24538.5</v>
      </c>
      <c r="K12" s="119"/>
      <c r="L12" s="119"/>
      <c r="M12" s="119"/>
      <c r="N12" s="119"/>
      <c r="O12" s="119"/>
      <c r="P12" s="119"/>
      <c r="Q12" s="119"/>
      <c r="R12" s="119"/>
      <c r="S12" s="119"/>
      <c r="T12" s="119"/>
      <c r="U12" s="119"/>
    </row>
    <row r="13" spans="1:21" ht="15">
      <c r="A13" s="91"/>
      <c r="B13" s="91"/>
      <c r="C13" s="117" t="s">
        <v>151</v>
      </c>
      <c r="D13" s="122"/>
      <c r="E13" s="230"/>
      <c r="F13" s="199"/>
      <c r="G13" s="199"/>
      <c r="H13" s="199"/>
      <c r="I13" s="199"/>
      <c r="J13" s="200"/>
      <c r="K13" s="119"/>
      <c r="L13" s="119"/>
      <c r="M13" s="119"/>
      <c r="N13" s="119"/>
      <c r="O13" s="119"/>
      <c r="P13" s="119"/>
      <c r="Q13" s="119"/>
      <c r="R13" s="119"/>
      <c r="S13" s="119"/>
      <c r="T13" s="119"/>
      <c r="U13" s="119"/>
    </row>
    <row r="14" spans="1:21" ht="15">
      <c r="A14" s="91" t="s">
        <v>13</v>
      </c>
      <c r="B14" s="91"/>
      <c r="C14" s="118" t="s">
        <v>153</v>
      </c>
      <c r="D14" s="122">
        <v>2</v>
      </c>
      <c r="E14" s="230" t="str">
        <f t="shared" si="0"/>
        <v>Nos.</v>
      </c>
      <c r="F14" s="199">
        <v>13140.59</v>
      </c>
      <c r="G14" s="199">
        <f>F14*D14</f>
        <v>26281.18</v>
      </c>
      <c r="H14" s="199">
        <v>1672</v>
      </c>
      <c r="I14" s="199">
        <f>H14*D14</f>
        <v>3344</v>
      </c>
      <c r="J14" s="200">
        <f t="shared" si="1"/>
        <v>29625.18</v>
      </c>
      <c r="K14" s="119"/>
      <c r="L14" s="119"/>
      <c r="M14" s="119"/>
      <c r="N14" s="119"/>
      <c r="O14" s="119"/>
      <c r="P14" s="119"/>
      <c r="Q14" s="119"/>
      <c r="R14" s="119"/>
      <c r="S14" s="119"/>
      <c r="T14" s="119"/>
      <c r="U14" s="119"/>
    </row>
    <row r="15" spans="1:21" ht="15">
      <c r="A15" s="91"/>
      <c r="B15" s="91"/>
      <c r="C15" s="117" t="s">
        <v>210</v>
      </c>
      <c r="D15" s="122"/>
      <c r="E15" s="230"/>
      <c r="F15" s="199"/>
      <c r="G15" s="199"/>
      <c r="H15" s="199"/>
      <c r="I15" s="199"/>
      <c r="J15" s="200"/>
      <c r="K15" s="119"/>
      <c r="L15" s="119"/>
      <c r="M15" s="119"/>
      <c r="N15" s="119"/>
      <c r="O15" s="119"/>
      <c r="P15" s="119"/>
      <c r="Q15" s="119"/>
      <c r="R15" s="119"/>
      <c r="S15" s="119"/>
      <c r="T15" s="119"/>
      <c r="U15" s="119"/>
    </row>
    <row r="16" spans="1:21" ht="15">
      <c r="A16" s="91" t="s">
        <v>87</v>
      </c>
      <c r="B16" s="91"/>
      <c r="C16" s="118" t="s">
        <v>153</v>
      </c>
      <c r="D16" s="122">
        <v>1</v>
      </c>
      <c r="E16" s="230" t="str">
        <f t="shared" si="0"/>
        <v>No.</v>
      </c>
      <c r="F16" s="199">
        <v>16531.71</v>
      </c>
      <c r="G16" s="199">
        <f>F16*D16</f>
        <v>16531.71</v>
      </c>
      <c r="H16" s="199">
        <v>1672</v>
      </c>
      <c r="I16" s="199">
        <f>H16*D16</f>
        <v>1672</v>
      </c>
      <c r="J16" s="200">
        <f t="shared" si="1"/>
        <v>18203.71</v>
      </c>
      <c r="K16" s="119"/>
      <c r="L16" s="119"/>
      <c r="M16" s="119"/>
      <c r="N16" s="119"/>
      <c r="O16" s="119"/>
      <c r="P16" s="119"/>
      <c r="Q16" s="119"/>
      <c r="R16" s="119"/>
      <c r="S16" s="119"/>
      <c r="T16" s="119"/>
      <c r="U16" s="119"/>
    </row>
    <row r="17" spans="1:21" ht="15">
      <c r="A17" s="91"/>
      <c r="B17" s="91"/>
      <c r="C17" s="117" t="s">
        <v>152</v>
      </c>
      <c r="D17" s="122"/>
      <c r="E17" s="230"/>
      <c r="F17" s="199"/>
      <c r="G17" s="199"/>
      <c r="H17" s="199"/>
      <c r="I17" s="199"/>
      <c r="J17" s="200"/>
      <c r="K17" s="119"/>
      <c r="L17" s="119"/>
      <c r="M17" s="119"/>
      <c r="N17" s="119"/>
      <c r="O17" s="119"/>
      <c r="P17" s="119"/>
      <c r="Q17" s="119"/>
      <c r="R17" s="119"/>
      <c r="S17" s="119"/>
      <c r="T17" s="119"/>
      <c r="U17" s="119"/>
    </row>
    <row r="18" spans="1:21" ht="15">
      <c r="A18" s="91" t="s">
        <v>88</v>
      </c>
      <c r="B18" s="91"/>
      <c r="C18" s="118" t="s">
        <v>153</v>
      </c>
      <c r="D18" s="122">
        <v>2</v>
      </c>
      <c r="E18" s="230" t="str">
        <f t="shared" si="0"/>
        <v>Nos.</v>
      </c>
      <c r="F18" s="199">
        <v>12292.81</v>
      </c>
      <c r="G18" s="199">
        <f>F18*D18</f>
        <v>24585.62</v>
      </c>
      <c r="H18" s="199">
        <v>1672</v>
      </c>
      <c r="I18" s="199">
        <f>H18*D18</f>
        <v>3344</v>
      </c>
      <c r="J18" s="200">
        <f t="shared" si="1"/>
        <v>27929.62</v>
      </c>
      <c r="K18" s="119"/>
      <c r="L18" s="119"/>
      <c r="M18" s="119"/>
      <c r="N18" s="119"/>
      <c r="O18" s="119"/>
      <c r="P18" s="119"/>
      <c r="Q18" s="119"/>
      <c r="R18" s="119"/>
      <c r="S18" s="119"/>
      <c r="T18" s="119"/>
      <c r="U18" s="119"/>
    </row>
    <row r="19" spans="1:21" ht="15">
      <c r="A19" s="91" t="s">
        <v>89</v>
      </c>
      <c r="B19" s="91"/>
      <c r="C19" s="118" t="s">
        <v>153</v>
      </c>
      <c r="D19" s="122">
        <v>1</v>
      </c>
      <c r="E19" s="230" t="str">
        <f t="shared" si="0"/>
        <v>No.</v>
      </c>
      <c r="F19" s="199">
        <v>10173.36</v>
      </c>
      <c r="G19" s="199">
        <f>F19*D19</f>
        <v>10173.36</v>
      </c>
      <c r="H19" s="199">
        <v>1672</v>
      </c>
      <c r="I19" s="199">
        <f>H19*D19</f>
        <v>1672</v>
      </c>
      <c r="J19" s="200">
        <f t="shared" si="1"/>
        <v>11845.36</v>
      </c>
      <c r="K19" s="119"/>
      <c r="L19" s="119"/>
      <c r="M19" s="119"/>
      <c r="N19" s="119"/>
      <c r="O19" s="119"/>
      <c r="P19" s="119"/>
      <c r="Q19" s="119"/>
      <c r="R19" s="119"/>
      <c r="S19" s="119"/>
      <c r="T19" s="119"/>
      <c r="U19" s="119"/>
    </row>
    <row r="20" spans="1:21" s="99" customFormat="1" ht="15">
      <c r="A20" s="95"/>
      <c r="B20" s="96"/>
      <c r="C20" s="96" t="s">
        <v>124</v>
      </c>
      <c r="D20" s="95"/>
      <c r="E20" s="231"/>
      <c r="F20" s="224"/>
      <c r="G20" s="224">
        <f>SUM(G6:G19)</f>
        <v>161502.08999999997</v>
      </c>
      <c r="H20" s="224"/>
      <c r="I20" s="224">
        <f t="shared" ref="I20:J20" si="2">SUM(I6:I19)</f>
        <v>42930.5</v>
      </c>
      <c r="J20" s="224">
        <f t="shared" si="2"/>
        <v>204432.58999999997</v>
      </c>
      <c r="K20" s="98"/>
      <c r="L20" s="98"/>
      <c r="M20" s="98"/>
      <c r="N20" s="98"/>
      <c r="O20" s="98"/>
      <c r="P20" s="98"/>
      <c r="Q20" s="98"/>
      <c r="R20" s="98"/>
      <c r="S20" s="98"/>
      <c r="T20" s="98"/>
      <c r="U20" s="98"/>
    </row>
    <row r="21" spans="1:21" ht="25.5">
      <c r="A21" s="91"/>
      <c r="B21" s="91" t="s">
        <v>146</v>
      </c>
      <c r="C21" s="121" t="s">
        <v>268</v>
      </c>
      <c r="D21" s="118"/>
      <c r="E21" s="229"/>
      <c r="F21" s="222"/>
      <c r="G21" s="222"/>
      <c r="H21" s="222"/>
      <c r="I21" s="222"/>
      <c r="J21" s="222"/>
      <c r="K21" s="119"/>
      <c r="L21" s="119"/>
      <c r="M21" s="119"/>
      <c r="N21" s="119"/>
      <c r="O21" s="119"/>
      <c r="P21" s="119"/>
      <c r="Q21" s="119"/>
      <c r="R21" s="119"/>
      <c r="S21" s="119"/>
      <c r="T21" s="119"/>
      <c r="U21" s="119"/>
    </row>
    <row r="22" spans="1:21" ht="15">
      <c r="A22" s="91" t="s">
        <v>9</v>
      </c>
      <c r="B22" s="91"/>
      <c r="C22" s="152" t="s">
        <v>269</v>
      </c>
      <c r="D22" s="153">
        <v>1</v>
      </c>
      <c r="E22" s="230" t="str">
        <f t="shared" si="0"/>
        <v>No.</v>
      </c>
      <c r="F22" s="223" t="s">
        <v>306</v>
      </c>
      <c r="G22" s="223" t="s">
        <v>306</v>
      </c>
      <c r="H22" s="199">
        <v>5086.68</v>
      </c>
      <c r="I22" s="199">
        <f t="shared" ref="I22:I27" si="3">H22*D22</f>
        <v>5086.68</v>
      </c>
      <c r="J22" s="200">
        <f>I22</f>
        <v>5086.68</v>
      </c>
      <c r="K22" s="119"/>
      <c r="L22" s="119"/>
      <c r="M22" s="119"/>
      <c r="N22" s="119"/>
      <c r="O22" s="119"/>
      <c r="P22" s="119"/>
      <c r="Q22" s="119"/>
      <c r="R22" s="119"/>
      <c r="S22" s="119"/>
      <c r="T22" s="119"/>
      <c r="U22" s="119"/>
    </row>
    <row r="23" spans="1:21" ht="15">
      <c r="A23" s="91" t="s">
        <v>7</v>
      </c>
      <c r="B23" s="91"/>
      <c r="C23" s="152" t="s">
        <v>270</v>
      </c>
      <c r="D23" s="153">
        <v>2</v>
      </c>
      <c r="E23" s="230" t="str">
        <f t="shared" si="0"/>
        <v>Nos.</v>
      </c>
      <c r="F23" s="223" t="s">
        <v>306</v>
      </c>
      <c r="G23" s="223" t="s">
        <v>306</v>
      </c>
      <c r="H23" s="199">
        <v>5086.68</v>
      </c>
      <c r="I23" s="199">
        <f t="shared" si="3"/>
        <v>10173.36</v>
      </c>
      <c r="J23" s="200">
        <f t="shared" ref="J23:J27" si="4">I23</f>
        <v>10173.36</v>
      </c>
      <c r="K23" s="119"/>
      <c r="L23" s="119"/>
      <c r="M23" s="119"/>
      <c r="N23" s="119"/>
      <c r="O23" s="119"/>
      <c r="P23" s="119"/>
      <c r="Q23" s="119"/>
      <c r="R23" s="119"/>
      <c r="S23" s="119"/>
      <c r="T23" s="119"/>
      <c r="U23" s="119"/>
    </row>
    <row r="24" spans="1:21" ht="15">
      <c r="A24" s="91" t="s">
        <v>3</v>
      </c>
      <c r="B24" s="91"/>
      <c r="C24" s="152" t="s">
        <v>271</v>
      </c>
      <c r="D24" s="153">
        <v>2</v>
      </c>
      <c r="E24" s="230" t="str">
        <f t="shared" si="0"/>
        <v>Nos.</v>
      </c>
      <c r="F24" s="223" t="s">
        <v>306</v>
      </c>
      <c r="G24" s="223" t="s">
        <v>306</v>
      </c>
      <c r="H24" s="199">
        <v>5086.68</v>
      </c>
      <c r="I24" s="199">
        <f t="shared" si="3"/>
        <v>10173.36</v>
      </c>
      <c r="J24" s="200">
        <f t="shared" si="4"/>
        <v>10173.36</v>
      </c>
      <c r="K24" s="119"/>
      <c r="L24" s="119"/>
      <c r="M24" s="119"/>
      <c r="N24" s="119"/>
      <c r="O24" s="119"/>
      <c r="P24" s="119"/>
      <c r="Q24" s="119"/>
      <c r="R24" s="119"/>
      <c r="S24" s="119"/>
      <c r="T24" s="119"/>
      <c r="U24" s="119"/>
    </row>
    <row r="25" spans="1:21" ht="15">
      <c r="A25" s="91" t="s">
        <v>1</v>
      </c>
      <c r="B25" s="91"/>
      <c r="C25" s="152" t="s">
        <v>272</v>
      </c>
      <c r="D25" s="153">
        <v>2</v>
      </c>
      <c r="E25" s="230" t="str">
        <f t="shared" si="0"/>
        <v>Nos.</v>
      </c>
      <c r="F25" s="223" t="s">
        <v>306</v>
      </c>
      <c r="G25" s="223" t="s">
        <v>306</v>
      </c>
      <c r="H25" s="199">
        <v>5086.68</v>
      </c>
      <c r="I25" s="199">
        <f t="shared" si="3"/>
        <v>10173.36</v>
      </c>
      <c r="J25" s="200">
        <f t="shared" si="4"/>
        <v>10173.36</v>
      </c>
      <c r="K25" s="119"/>
      <c r="L25" s="119"/>
      <c r="M25" s="119"/>
      <c r="N25" s="119"/>
      <c r="O25" s="119"/>
      <c r="P25" s="119"/>
      <c r="Q25" s="119"/>
      <c r="R25" s="119"/>
      <c r="S25" s="119"/>
      <c r="T25" s="119"/>
      <c r="U25" s="119"/>
    </row>
    <row r="26" spans="1:21" ht="15">
      <c r="A26" s="91" t="s">
        <v>16</v>
      </c>
      <c r="B26" s="91"/>
      <c r="C26" s="152" t="s">
        <v>273</v>
      </c>
      <c r="D26" s="153">
        <v>1</v>
      </c>
      <c r="E26" s="230" t="str">
        <f t="shared" si="0"/>
        <v>No.</v>
      </c>
      <c r="F26" s="223" t="s">
        <v>306</v>
      </c>
      <c r="G26" s="223" t="s">
        <v>306</v>
      </c>
      <c r="H26" s="199">
        <v>5086.68</v>
      </c>
      <c r="I26" s="199">
        <f t="shared" si="3"/>
        <v>5086.68</v>
      </c>
      <c r="J26" s="200">
        <f t="shared" si="4"/>
        <v>5086.68</v>
      </c>
      <c r="K26" s="119"/>
      <c r="L26" s="119"/>
      <c r="M26" s="119"/>
      <c r="N26" s="119"/>
      <c r="O26" s="119"/>
      <c r="P26" s="119"/>
      <c r="Q26" s="119"/>
      <c r="R26" s="119"/>
      <c r="S26" s="119"/>
      <c r="T26" s="119"/>
      <c r="U26" s="119"/>
    </row>
    <row r="27" spans="1:21" ht="15">
      <c r="A27" s="91" t="s">
        <v>13</v>
      </c>
      <c r="B27" s="91"/>
      <c r="C27" s="152" t="s">
        <v>274</v>
      </c>
      <c r="D27" s="153">
        <v>1</v>
      </c>
      <c r="E27" s="230" t="str">
        <f t="shared" si="0"/>
        <v>No.</v>
      </c>
      <c r="F27" s="223" t="s">
        <v>306</v>
      </c>
      <c r="G27" s="223" t="s">
        <v>306</v>
      </c>
      <c r="H27" s="199">
        <v>5086.68</v>
      </c>
      <c r="I27" s="199">
        <f t="shared" si="3"/>
        <v>5086.68</v>
      </c>
      <c r="J27" s="200">
        <f t="shared" si="4"/>
        <v>5086.68</v>
      </c>
      <c r="K27" s="119"/>
      <c r="L27" s="119"/>
      <c r="M27" s="119"/>
      <c r="N27" s="119"/>
      <c r="O27" s="119"/>
      <c r="P27" s="119"/>
      <c r="Q27" s="119"/>
      <c r="R27" s="119"/>
      <c r="S27" s="119"/>
      <c r="T27" s="119"/>
      <c r="U27" s="119"/>
    </row>
    <row r="28" spans="1:21" ht="29.25" customHeight="1">
      <c r="A28" s="176"/>
      <c r="B28" s="176"/>
      <c r="C28" s="179" t="s">
        <v>317</v>
      </c>
      <c r="D28" s="180"/>
      <c r="E28" s="232"/>
      <c r="F28" s="199"/>
      <c r="G28" s="199"/>
      <c r="H28" s="199"/>
      <c r="I28" s="199"/>
      <c r="J28" s="200"/>
      <c r="K28" s="119"/>
      <c r="L28" s="119"/>
      <c r="M28" s="119"/>
      <c r="N28" s="119"/>
      <c r="O28" s="119"/>
      <c r="P28" s="119"/>
      <c r="Q28" s="119"/>
      <c r="R28" s="119"/>
      <c r="S28" s="119"/>
      <c r="T28" s="119"/>
      <c r="U28" s="119"/>
    </row>
    <row r="29" spans="1:21" ht="15">
      <c r="A29" s="176" t="s">
        <v>87</v>
      </c>
      <c r="B29" s="176"/>
      <c r="C29" s="181" t="s">
        <v>148</v>
      </c>
      <c r="D29" s="180">
        <v>9</v>
      </c>
      <c r="E29" s="232" t="str">
        <f t="shared" si="0"/>
        <v>Nos.</v>
      </c>
      <c r="F29" s="199">
        <v>4239.28</v>
      </c>
      <c r="G29" s="199">
        <f>F29*D29</f>
        <v>38153.519999999997</v>
      </c>
      <c r="H29" s="199">
        <v>1672</v>
      </c>
      <c r="I29" s="199">
        <f>H29*D29</f>
        <v>15048</v>
      </c>
      <c r="J29" s="200">
        <f t="shared" ref="J29:J41" si="5">G29+I29</f>
        <v>53201.52</v>
      </c>
      <c r="K29" s="119"/>
      <c r="L29" s="119"/>
      <c r="M29" s="119"/>
      <c r="N29" s="119"/>
      <c r="O29" s="119"/>
      <c r="P29" s="119"/>
      <c r="Q29" s="119"/>
      <c r="R29" s="119"/>
      <c r="S29" s="119"/>
      <c r="T29" s="119"/>
      <c r="U29" s="119"/>
    </row>
    <row r="30" spans="1:21" ht="15">
      <c r="A30" s="176"/>
      <c r="B30" s="176"/>
      <c r="C30" s="182" t="s">
        <v>152</v>
      </c>
      <c r="D30" s="180"/>
      <c r="E30" s="232"/>
      <c r="F30" s="199"/>
      <c r="G30" s="199"/>
      <c r="H30" s="199"/>
      <c r="I30" s="199"/>
      <c r="J30" s="200"/>
      <c r="K30" s="119"/>
      <c r="L30" s="119"/>
      <c r="M30" s="119"/>
      <c r="N30" s="119"/>
      <c r="O30" s="119"/>
      <c r="P30" s="119"/>
      <c r="Q30" s="119"/>
      <c r="R30" s="119"/>
      <c r="S30" s="119"/>
      <c r="T30" s="119"/>
      <c r="U30" s="119"/>
    </row>
    <row r="31" spans="1:21" ht="15">
      <c r="A31" s="176" t="s">
        <v>88</v>
      </c>
      <c r="B31" s="176"/>
      <c r="C31" s="181" t="s">
        <v>318</v>
      </c>
      <c r="D31" s="180">
        <v>27</v>
      </c>
      <c r="E31" s="232" t="str">
        <f t="shared" si="0"/>
        <v>Nos.</v>
      </c>
      <c r="F31" s="199">
        <v>13680</v>
      </c>
      <c r="G31" s="199">
        <f>F31*D31</f>
        <v>369360</v>
      </c>
      <c r="H31" s="199">
        <v>1672</v>
      </c>
      <c r="I31" s="199">
        <f>H31*D31</f>
        <v>45144</v>
      </c>
      <c r="J31" s="200">
        <f t="shared" si="5"/>
        <v>414504</v>
      </c>
      <c r="K31" s="119"/>
      <c r="L31" s="119"/>
      <c r="M31" s="119"/>
      <c r="N31" s="119"/>
      <c r="O31" s="119"/>
      <c r="P31" s="119"/>
      <c r="Q31" s="119"/>
      <c r="R31" s="119"/>
      <c r="S31" s="119"/>
      <c r="T31" s="119"/>
      <c r="U31" s="119"/>
    </row>
    <row r="32" spans="1:21" ht="15">
      <c r="A32" s="176"/>
      <c r="B32" s="176"/>
      <c r="C32" s="182" t="s">
        <v>209</v>
      </c>
      <c r="D32" s="180"/>
      <c r="E32" s="232"/>
      <c r="F32" s="199"/>
      <c r="G32" s="199"/>
      <c r="H32" s="199"/>
      <c r="I32" s="199"/>
      <c r="J32" s="200"/>
      <c r="K32" s="119"/>
      <c r="L32" s="119"/>
      <c r="M32" s="119"/>
      <c r="N32" s="119"/>
      <c r="O32" s="119"/>
      <c r="P32" s="119"/>
      <c r="Q32" s="119"/>
      <c r="R32" s="119"/>
      <c r="S32" s="119"/>
      <c r="T32" s="119"/>
      <c r="U32" s="119"/>
    </row>
    <row r="33" spans="1:21" ht="15">
      <c r="A33" s="176" t="s">
        <v>89</v>
      </c>
      <c r="B33" s="176"/>
      <c r="C33" s="181" t="s">
        <v>318</v>
      </c>
      <c r="D33" s="180">
        <v>18</v>
      </c>
      <c r="E33" s="232" t="str">
        <f t="shared" si="0"/>
        <v>Nos.</v>
      </c>
      <c r="F33" s="199">
        <v>13680</v>
      </c>
      <c r="G33" s="199">
        <f>F33*D33</f>
        <v>246240</v>
      </c>
      <c r="H33" s="199">
        <v>1672</v>
      </c>
      <c r="I33" s="199">
        <f>H33*D33</f>
        <v>30096</v>
      </c>
      <c r="J33" s="200">
        <f t="shared" si="5"/>
        <v>276336</v>
      </c>
      <c r="K33" s="119"/>
      <c r="L33" s="119"/>
      <c r="M33" s="119"/>
      <c r="N33" s="119"/>
      <c r="O33" s="119"/>
      <c r="P33" s="119"/>
      <c r="Q33" s="119"/>
      <c r="R33" s="119"/>
      <c r="S33" s="119"/>
      <c r="T33" s="119"/>
      <c r="U33" s="119"/>
    </row>
    <row r="34" spans="1:21" ht="15">
      <c r="A34" s="176"/>
      <c r="B34" s="176"/>
      <c r="C34" s="182" t="s">
        <v>151</v>
      </c>
      <c r="D34" s="180"/>
      <c r="E34" s="232"/>
      <c r="F34" s="199"/>
      <c r="G34" s="199"/>
      <c r="H34" s="199"/>
      <c r="I34" s="199"/>
      <c r="J34" s="200"/>
      <c r="K34" s="119"/>
      <c r="L34" s="119"/>
      <c r="M34" s="119"/>
      <c r="N34" s="119"/>
      <c r="O34" s="119"/>
      <c r="P34" s="119"/>
      <c r="Q34" s="119"/>
      <c r="R34" s="119"/>
      <c r="S34" s="119"/>
      <c r="T34" s="119"/>
      <c r="U34" s="119"/>
    </row>
    <row r="35" spans="1:21" ht="15">
      <c r="A35" s="176" t="s">
        <v>90</v>
      </c>
      <c r="B35" s="176"/>
      <c r="C35" s="181" t="s">
        <v>318</v>
      </c>
      <c r="D35" s="180">
        <v>9</v>
      </c>
      <c r="E35" s="232" t="str">
        <f t="shared" si="0"/>
        <v>Nos.</v>
      </c>
      <c r="F35" s="199">
        <v>14440</v>
      </c>
      <c r="G35" s="199">
        <f>F35*D35</f>
        <v>129960</v>
      </c>
      <c r="H35" s="199">
        <v>1672</v>
      </c>
      <c r="I35" s="199">
        <f>H35*D35</f>
        <v>15048</v>
      </c>
      <c r="J35" s="200">
        <f t="shared" si="5"/>
        <v>145008</v>
      </c>
      <c r="K35" s="119"/>
      <c r="L35" s="119"/>
      <c r="M35" s="119"/>
      <c r="N35" s="119"/>
      <c r="O35" s="119"/>
      <c r="P35" s="119"/>
      <c r="Q35" s="119"/>
      <c r="R35" s="119"/>
      <c r="S35" s="119"/>
      <c r="T35" s="119"/>
      <c r="U35" s="119"/>
    </row>
    <row r="36" spans="1:21" ht="15">
      <c r="A36" s="176"/>
      <c r="B36" s="176"/>
      <c r="C36" s="182" t="s">
        <v>210</v>
      </c>
      <c r="D36" s="180"/>
      <c r="E36" s="232"/>
      <c r="F36" s="199"/>
      <c r="G36" s="199"/>
      <c r="H36" s="199"/>
      <c r="I36" s="199"/>
      <c r="J36" s="200"/>
      <c r="K36" s="119"/>
      <c r="L36" s="119"/>
      <c r="M36" s="119"/>
      <c r="N36" s="119"/>
      <c r="O36" s="119"/>
      <c r="P36" s="119"/>
      <c r="Q36" s="119"/>
      <c r="R36" s="119"/>
      <c r="S36" s="119"/>
      <c r="T36" s="119"/>
      <c r="U36" s="119"/>
    </row>
    <row r="37" spans="1:21" ht="15">
      <c r="A37" s="176" t="s">
        <v>91</v>
      </c>
      <c r="B37" s="176"/>
      <c r="C37" s="181" t="s">
        <v>318</v>
      </c>
      <c r="D37" s="180">
        <v>9</v>
      </c>
      <c r="E37" s="232" t="str">
        <f t="shared" si="0"/>
        <v>Nos.</v>
      </c>
      <c r="F37" s="199">
        <v>21280</v>
      </c>
      <c r="G37" s="199">
        <f>F37*D37</f>
        <v>191520</v>
      </c>
      <c r="H37" s="199">
        <v>1672</v>
      </c>
      <c r="I37" s="199">
        <f>H37*D37</f>
        <v>15048</v>
      </c>
      <c r="J37" s="200">
        <f t="shared" si="5"/>
        <v>206568</v>
      </c>
      <c r="K37" s="119"/>
      <c r="L37" s="119"/>
      <c r="M37" s="119"/>
      <c r="N37" s="119"/>
      <c r="O37" s="119"/>
      <c r="P37" s="119"/>
      <c r="Q37" s="119"/>
      <c r="R37" s="119"/>
      <c r="S37" s="119"/>
      <c r="T37" s="119"/>
      <c r="U37" s="119"/>
    </row>
    <row r="38" spans="1:21" ht="15">
      <c r="A38" s="176"/>
      <c r="B38" s="176"/>
      <c r="C38" s="182" t="s">
        <v>319</v>
      </c>
      <c r="D38" s="180"/>
      <c r="E38" s="232"/>
      <c r="F38" s="199">
        <v>0</v>
      </c>
      <c r="G38" s="199">
        <f>F38*D38</f>
        <v>0</v>
      </c>
      <c r="H38" s="199">
        <v>0</v>
      </c>
      <c r="I38" s="199">
        <f>H38*D38</f>
        <v>0</v>
      </c>
      <c r="J38" s="200">
        <f t="shared" si="5"/>
        <v>0</v>
      </c>
      <c r="K38" s="119"/>
      <c r="L38" s="119"/>
      <c r="M38" s="119"/>
      <c r="N38" s="119"/>
      <c r="O38" s="119"/>
      <c r="P38" s="119"/>
      <c r="Q38" s="119"/>
      <c r="R38" s="119"/>
      <c r="S38" s="119"/>
      <c r="T38" s="119"/>
      <c r="U38" s="119"/>
    </row>
    <row r="39" spans="1:21" ht="15">
      <c r="A39" s="176" t="s">
        <v>92</v>
      </c>
      <c r="B39" s="176"/>
      <c r="C39" s="181" t="s">
        <v>318</v>
      </c>
      <c r="D39" s="180">
        <v>9</v>
      </c>
      <c r="E39" s="232" t="str">
        <f t="shared" si="0"/>
        <v>Nos.</v>
      </c>
      <c r="F39" s="199">
        <v>45000</v>
      </c>
      <c r="G39" s="199">
        <f>F39*D39</f>
        <v>405000</v>
      </c>
      <c r="H39" s="199">
        <v>2280</v>
      </c>
      <c r="I39" s="199">
        <f>H39*D39</f>
        <v>20520</v>
      </c>
      <c r="J39" s="200">
        <f t="shared" si="5"/>
        <v>425520</v>
      </c>
      <c r="K39" s="119"/>
      <c r="L39" s="119"/>
      <c r="M39" s="119"/>
      <c r="N39" s="119"/>
      <c r="O39" s="119"/>
      <c r="P39" s="119"/>
      <c r="Q39" s="119"/>
      <c r="R39" s="119"/>
      <c r="S39" s="119"/>
      <c r="T39" s="119"/>
      <c r="U39" s="119"/>
    </row>
    <row r="40" spans="1:21" ht="25.5">
      <c r="A40" s="91"/>
      <c r="B40" s="91" t="s">
        <v>275</v>
      </c>
      <c r="C40" s="121" t="s">
        <v>276</v>
      </c>
      <c r="D40" s="118"/>
      <c r="E40" s="229"/>
      <c r="F40" s="199"/>
      <c r="G40" s="199"/>
      <c r="H40" s="199"/>
      <c r="I40" s="199"/>
      <c r="J40" s="200"/>
      <c r="K40" s="119"/>
      <c r="L40" s="119"/>
      <c r="M40" s="119"/>
      <c r="N40" s="119"/>
      <c r="O40" s="119"/>
      <c r="P40" s="119"/>
      <c r="Q40" s="119"/>
      <c r="R40" s="119"/>
      <c r="S40" s="119"/>
      <c r="T40" s="119"/>
      <c r="U40" s="119"/>
    </row>
    <row r="41" spans="1:21" ht="15">
      <c r="A41" s="91" t="s">
        <v>98</v>
      </c>
      <c r="B41" s="91"/>
      <c r="C41" s="118" t="s">
        <v>277</v>
      </c>
      <c r="D41" s="91">
        <v>1</v>
      </c>
      <c r="E41" s="230" t="str">
        <f t="shared" si="0"/>
        <v>No.</v>
      </c>
      <c r="F41" s="199">
        <v>105972.5</v>
      </c>
      <c r="G41" s="199">
        <f>F41*D41</f>
        <v>105972.5</v>
      </c>
      <c r="H41" s="199">
        <v>21194.5</v>
      </c>
      <c r="I41" s="199">
        <f>H41*D41</f>
        <v>21194.5</v>
      </c>
      <c r="J41" s="200">
        <f t="shared" si="5"/>
        <v>127167</v>
      </c>
      <c r="K41" s="119"/>
      <c r="L41" s="119"/>
      <c r="M41" s="119"/>
      <c r="N41" s="119"/>
      <c r="O41" s="119"/>
      <c r="P41" s="119"/>
      <c r="Q41" s="119"/>
      <c r="R41" s="119"/>
      <c r="S41" s="119"/>
      <c r="T41" s="119"/>
      <c r="U41" s="119"/>
    </row>
    <row r="42" spans="1:21" s="99" customFormat="1" ht="15">
      <c r="A42" s="95"/>
      <c r="B42" s="96"/>
      <c r="C42" s="96" t="s">
        <v>137</v>
      </c>
      <c r="D42" s="95"/>
      <c r="E42" s="231"/>
      <c r="F42" s="224"/>
      <c r="G42" s="224">
        <f>SUM(G21:G41)</f>
        <v>1486206.02</v>
      </c>
      <c r="H42" s="224"/>
      <c r="I42" s="224">
        <f t="shared" ref="I42:J42" si="6">SUM(I21:I41)</f>
        <v>207878.62</v>
      </c>
      <c r="J42" s="224">
        <f t="shared" si="6"/>
        <v>1694084.6400000001</v>
      </c>
      <c r="K42" s="98"/>
      <c r="L42" s="98"/>
      <c r="M42" s="98"/>
      <c r="N42" s="98"/>
      <c r="O42" s="98"/>
      <c r="P42" s="98"/>
      <c r="Q42" s="98"/>
      <c r="R42" s="98"/>
      <c r="S42" s="98"/>
      <c r="T42" s="98"/>
      <c r="U42" s="98"/>
    </row>
    <row r="43" spans="1:21">
      <c r="A43" s="91"/>
      <c r="B43" s="91" t="s">
        <v>154</v>
      </c>
      <c r="C43" s="121" t="s">
        <v>321</v>
      </c>
      <c r="D43" s="122"/>
      <c r="E43" s="230"/>
      <c r="F43" s="222"/>
      <c r="G43" s="222"/>
      <c r="H43" s="222"/>
      <c r="I43" s="222"/>
      <c r="J43" s="222"/>
      <c r="K43" s="119"/>
      <c r="L43" s="119"/>
      <c r="M43" s="119"/>
      <c r="N43" s="119"/>
      <c r="O43" s="119"/>
      <c r="P43" s="119"/>
      <c r="Q43" s="119"/>
      <c r="R43" s="119"/>
      <c r="S43" s="119"/>
      <c r="T43" s="119"/>
      <c r="U43" s="119"/>
    </row>
    <row r="44" spans="1:21" ht="15">
      <c r="A44" s="91"/>
      <c r="B44" s="91"/>
      <c r="C44" s="117" t="s">
        <v>156</v>
      </c>
      <c r="D44" s="122"/>
      <c r="E44" s="230"/>
      <c r="F44" s="199"/>
      <c r="G44" s="199"/>
      <c r="H44" s="199"/>
      <c r="I44" s="199"/>
      <c r="J44" s="200"/>
      <c r="K44" s="119"/>
      <c r="L44" s="119"/>
      <c r="M44" s="119"/>
      <c r="N44" s="119"/>
      <c r="O44" s="119"/>
      <c r="P44" s="119"/>
      <c r="Q44" s="119"/>
      <c r="R44" s="119"/>
      <c r="S44" s="119"/>
      <c r="T44" s="119"/>
      <c r="U44" s="119"/>
    </row>
    <row r="45" spans="1:21" ht="15">
      <c r="A45" s="91" t="s">
        <v>9</v>
      </c>
      <c r="B45" s="91"/>
      <c r="C45" s="118" t="s">
        <v>161</v>
      </c>
      <c r="D45" s="122">
        <v>95</v>
      </c>
      <c r="E45" s="230" t="s">
        <v>158</v>
      </c>
      <c r="F45" s="199">
        <v>351.88</v>
      </c>
      <c r="G45" s="199">
        <f>F45*D45</f>
        <v>33428.6</v>
      </c>
      <c r="H45" s="199">
        <v>80.539100000000005</v>
      </c>
      <c r="I45" s="199">
        <f>H45*D45</f>
        <v>7651.2145</v>
      </c>
      <c r="J45" s="200">
        <f t="shared" ref="J45:J53" si="7">G45+I45</f>
        <v>41079.8145</v>
      </c>
      <c r="K45" s="119"/>
      <c r="L45" s="119"/>
      <c r="M45" s="119"/>
      <c r="N45" s="119"/>
      <c r="O45" s="119"/>
      <c r="P45" s="119"/>
      <c r="Q45" s="119"/>
      <c r="R45" s="119"/>
      <c r="S45" s="119"/>
      <c r="T45" s="119"/>
      <c r="U45" s="119"/>
    </row>
    <row r="46" spans="1:21" ht="15">
      <c r="A46" s="91" t="s">
        <v>7</v>
      </c>
      <c r="B46" s="91"/>
      <c r="C46" s="118" t="s">
        <v>160</v>
      </c>
      <c r="D46" s="122">
        <v>315</v>
      </c>
      <c r="E46" s="230" t="s">
        <v>158</v>
      </c>
      <c r="F46" s="199">
        <v>436.24</v>
      </c>
      <c r="G46" s="199">
        <f>F46*D46</f>
        <v>137415.6</v>
      </c>
      <c r="H46" s="199">
        <v>80.539100000000005</v>
      </c>
      <c r="I46" s="199">
        <f>H46*D46</f>
        <v>25369.816500000001</v>
      </c>
      <c r="J46" s="200">
        <f t="shared" si="7"/>
        <v>162785.41649999999</v>
      </c>
      <c r="K46" s="119"/>
      <c r="L46" s="119"/>
      <c r="M46" s="119"/>
      <c r="N46" s="119"/>
      <c r="O46" s="119"/>
      <c r="P46" s="119"/>
      <c r="Q46" s="119"/>
      <c r="R46" s="119"/>
      <c r="S46" s="119"/>
      <c r="T46" s="119"/>
      <c r="U46" s="119"/>
    </row>
    <row r="47" spans="1:21" ht="15">
      <c r="A47" s="91" t="s">
        <v>3</v>
      </c>
      <c r="B47" s="91"/>
      <c r="C47" s="118" t="s">
        <v>159</v>
      </c>
      <c r="D47" s="122">
        <v>3230</v>
      </c>
      <c r="E47" s="230" t="s">
        <v>158</v>
      </c>
      <c r="F47" s="199">
        <v>478.8</v>
      </c>
      <c r="G47" s="199">
        <f>F47*D47</f>
        <v>1546524</v>
      </c>
      <c r="H47" s="199">
        <v>80.539100000000005</v>
      </c>
      <c r="I47" s="199">
        <f>H47*D47</f>
        <v>260141.29300000001</v>
      </c>
      <c r="J47" s="200">
        <f t="shared" si="7"/>
        <v>1806665.2930000001</v>
      </c>
      <c r="K47" s="119"/>
      <c r="L47" s="119"/>
      <c r="M47" s="119"/>
      <c r="N47" s="119"/>
      <c r="O47" s="119"/>
      <c r="P47" s="119"/>
      <c r="Q47" s="119"/>
      <c r="R47" s="119"/>
      <c r="S47" s="119"/>
      <c r="T47" s="119"/>
      <c r="U47" s="119"/>
    </row>
    <row r="48" spans="1:21" ht="25.5">
      <c r="A48" s="91" t="s">
        <v>1</v>
      </c>
      <c r="B48" s="123" t="s">
        <v>162</v>
      </c>
      <c r="C48" s="124" t="s">
        <v>212</v>
      </c>
      <c r="D48" s="122">
        <v>3720</v>
      </c>
      <c r="E48" s="230" t="s">
        <v>158</v>
      </c>
      <c r="F48" s="199">
        <v>500</v>
      </c>
      <c r="G48" s="199">
        <f>F48*D48</f>
        <v>1860000</v>
      </c>
      <c r="H48" s="199">
        <v>60.8</v>
      </c>
      <c r="I48" s="199">
        <f>H48*D48</f>
        <v>226176</v>
      </c>
      <c r="J48" s="200">
        <f t="shared" si="7"/>
        <v>2086176</v>
      </c>
      <c r="K48" s="119"/>
      <c r="L48" s="119"/>
      <c r="M48" s="119"/>
      <c r="N48" s="119"/>
      <c r="O48" s="119"/>
      <c r="P48" s="119"/>
      <c r="Q48" s="119"/>
      <c r="R48" s="119"/>
      <c r="S48" s="119"/>
      <c r="T48" s="119"/>
      <c r="U48" s="119"/>
    </row>
    <row r="49" spans="1:21" ht="25.5">
      <c r="A49" s="176" t="s">
        <v>16</v>
      </c>
      <c r="B49" s="177"/>
      <c r="C49" s="178" t="s">
        <v>316</v>
      </c>
      <c r="D49" s="184">
        <v>1590</v>
      </c>
      <c r="E49" s="232" t="s">
        <v>158</v>
      </c>
      <c r="F49" s="199">
        <v>76</v>
      </c>
      <c r="G49" s="199">
        <f>F49*D49</f>
        <v>120840</v>
      </c>
      <c r="H49" s="199">
        <v>19</v>
      </c>
      <c r="I49" s="199">
        <f>H49*D49</f>
        <v>30210</v>
      </c>
      <c r="J49" s="200">
        <f t="shared" si="7"/>
        <v>151050</v>
      </c>
      <c r="K49" s="119"/>
      <c r="L49" s="119"/>
      <c r="M49" s="119"/>
      <c r="N49" s="119"/>
      <c r="O49" s="119"/>
      <c r="P49" s="119"/>
      <c r="Q49" s="119"/>
      <c r="R49" s="119"/>
      <c r="S49" s="119"/>
      <c r="T49" s="119"/>
      <c r="U49" s="119"/>
    </row>
    <row r="50" spans="1:21" s="82" customFormat="1" ht="25.5">
      <c r="A50" s="125"/>
      <c r="B50" s="125" t="s">
        <v>163</v>
      </c>
      <c r="C50" s="126" t="s">
        <v>164</v>
      </c>
      <c r="D50" s="127"/>
      <c r="E50" s="233"/>
      <c r="F50" s="199"/>
      <c r="G50" s="199"/>
      <c r="H50" s="199"/>
      <c r="I50" s="199"/>
      <c r="J50" s="200"/>
    </row>
    <row r="51" spans="1:21" s="130" customFormat="1" ht="15">
      <c r="A51" s="125" t="s">
        <v>9</v>
      </c>
      <c r="B51" s="88"/>
      <c r="C51" s="128" t="s">
        <v>165</v>
      </c>
      <c r="D51" s="129">
        <v>40</v>
      </c>
      <c r="E51" s="230" t="s">
        <v>21</v>
      </c>
      <c r="F51" s="199">
        <v>678.22400000000005</v>
      </c>
      <c r="G51" s="199">
        <f>F51*D51</f>
        <v>27128.960000000003</v>
      </c>
      <c r="H51" s="199">
        <v>84.778000000000006</v>
      </c>
      <c r="I51" s="199">
        <f>H51*D51</f>
        <v>3391.1200000000003</v>
      </c>
      <c r="J51" s="200">
        <f t="shared" si="7"/>
        <v>30520.080000000002</v>
      </c>
    </row>
    <row r="52" spans="1:21" s="130" customFormat="1" ht="25.5">
      <c r="A52" s="125"/>
      <c r="B52" s="88"/>
      <c r="C52" s="126" t="s">
        <v>278</v>
      </c>
      <c r="D52" s="129"/>
      <c r="E52" s="230"/>
      <c r="F52" s="199"/>
      <c r="G52" s="199"/>
      <c r="H52" s="199"/>
      <c r="I52" s="199"/>
      <c r="J52" s="200"/>
    </row>
    <row r="53" spans="1:21" s="130" customFormat="1" ht="15">
      <c r="A53" s="125" t="s">
        <v>7</v>
      </c>
      <c r="B53" s="88"/>
      <c r="C53" s="128" t="s">
        <v>165</v>
      </c>
      <c r="D53" s="129">
        <v>27</v>
      </c>
      <c r="E53" s="230" t="s">
        <v>17</v>
      </c>
      <c r="F53" s="199">
        <v>3391.12</v>
      </c>
      <c r="G53" s="199">
        <f>F53*D53</f>
        <v>91560.239999999991</v>
      </c>
      <c r="H53" s="199">
        <v>836</v>
      </c>
      <c r="I53" s="199">
        <f>H53*D53</f>
        <v>22572</v>
      </c>
      <c r="J53" s="200">
        <f t="shared" si="7"/>
        <v>114132.23999999999</v>
      </c>
    </row>
    <row r="54" spans="1:21" s="99" customFormat="1" ht="15">
      <c r="A54" s="95"/>
      <c r="B54" s="96"/>
      <c r="C54" s="96" t="s">
        <v>174</v>
      </c>
      <c r="D54" s="95"/>
      <c r="E54" s="231"/>
      <c r="F54" s="224"/>
      <c r="G54" s="224">
        <f>SUM(G43:G53)</f>
        <v>3816897.4000000004</v>
      </c>
      <c r="H54" s="224"/>
      <c r="I54" s="224">
        <f t="shared" ref="I54:J54" si="8">SUM(I43:I53)</f>
        <v>575511.44400000002</v>
      </c>
      <c r="J54" s="224">
        <f t="shared" si="8"/>
        <v>4392408.8440000005</v>
      </c>
      <c r="K54" s="98"/>
      <c r="L54" s="98"/>
      <c r="M54" s="98"/>
      <c r="N54" s="98"/>
      <c r="O54" s="98"/>
      <c r="P54" s="98"/>
      <c r="Q54" s="98"/>
      <c r="R54" s="98"/>
      <c r="S54" s="98"/>
      <c r="T54" s="98"/>
      <c r="U54" s="98"/>
    </row>
    <row r="55" spans="1:21" s="130" customFormat="1" ht="51">
      <c r="A55" s="125"/>
      <c r="B55" s="88" t="s">
        <v>279</v>
      </c>
      <c r="C55" s="154" t="s">
        <v>280</v>
      </c>
      <c r="D55" s="88"/>
      <c r="E55" s="230"/>
      <c r="F55" s="238"/>
      <c r="G55" s="238"/>
      <c r="H55" s="238"/>
      <c r="I55" s="238"/>
      <c r="J55" s="238"/>
    </row>
    <row r="56" spans="1:21" s="130" customFormat="1" ht="15">
      <c r="A56" s="125" t="s">
        <v>9</v>
      </c>
      <c r="B56" s="88"/>
      <c r="C56" s="155" t="s">
        <v>281</v>
      </c>
      <c r="D56" s="88">
        <v>100</v>
      </c>
      <c r="E56" s="230" t="s">
        <v>21</v>
      </c>
      <c r="F56" s="199">
        <v>682.46289999999999</v>
      </c>
      <c r="G56" s="199">
        <f>F56*D56</f>
        <v>68246.289999999994</v>
      </c>
      <c r="H56" s="199">
        <v>186.51159999999999</v>
      </c>
      <c r="I56" s="199">
        <f>H56*D56</f>
        <v>18651.16</v>
      </c>
      <c r="J56" s="200">
        <f t="shared" ref="J56:J64" si="9">G56+I56</f>
        <v>86897.45</v>
      </c>
    </row>
    <row r="57" spans="1:21" s="130" customFormat="1" ht="15">
      <c r="A57" s="125" t="s">
        <v>7</v>
      </c>
      <c r="B57" s="88"/>
      <c r="C57" s="155" t="s">
        <v>282</v>
      </c>
      <c r="D57" s="88">
        <v>110</v>
      </c>
      <c r="E57" s="230" t="s">
        <v>21</v>
      </c>
      <c r="F57" s="199">
        <v>763.00199999999995</v>
      </c>
      <c r="G57" s="199">
        <f>F57*D57</f>
        <v>83930.22</v>
      </c>
      <c r="H57" s="199">
        <v>254.33399999999997</v>
      </c>
      <c r="I57" s="199">
        <f>H57*D57</f>
        <v>27976.739999999998</v>
      </c>
      <c r="J57" s="200">
        <f t="shared" si="9"/>
        <v>111906.95999999999</v>
      </c>
    </row>
    <row r="58" spans="1:21" s="130" customFormat="1" ht="15">
      <c r="A58" s="125" t="s">
        <v>3</v>
      </c>
      <c r="B58" s="88"/>
      <c r="C58" s="155" t="s">
        <v>283</v>
      </c>
      <c r="D58" s="88">
        <v>110</v>
      </c>
      <c r="E58" s="230" t="s">
        <v>21</v>
      </c>
      <c r="F58" s="199">
        <v>890.16899999999987</v>
      </c>
      <c r="G58" s="199">
        <f>F58*D58</f>
        <v>97918.589999999982</v>
      </c>
      <c r="H58" s="199">
        <v>339.11200000000002</v>
      </c>
      <c r="I58" s="199">
        <f>H58*D58</f>
        <v>37302.32</v>
      </c>
      <c r="J58" s="200">
        <f t="shared" si="9"/>
        <v>135220.90999999997</v>
      </c>
    </row>
    <row r="59" spans="1:21" s="130" customFormat="1" ht="15">
      <c r="A59" s="125" t="s">
        <v>1</v>
      </c>
      <c r="B59" s="88"/>
      <c r="C59" s="155" t="s">
        <v>284</v>
      </c>
      <c r="D59" s="88">
        <v>330</v>
      </c>
      <c r="E59" s="230" t="s">
        <v>21</v>
      </c>
      <c r="F59" s="199">
        <v>1186.8919999999998</v>
      </c>
      <c r="G59" s="199">
        <f>F59*D59</f>
        <v>391674.35999999993</v>
      </c>
      <c r="H59" s="199">
        <v>356.06759999999997</v>
      </c>
      <c r="I59" s="199">
        <f>H59*D59</f>
        <v>117502.30799999999</v>
      </c>
      <c r="J59" s="200">
        <f t="shared" si="9"/>
        <v>509176.66799999995</v>
      </c>
    </row>
    <row r="60" spans="1:21" s="130" customFormat="1" ht="38.25">
      <c r="A60" s="125"/>
      <c r="B60" s="88"/>
      <c r="C60" s="183" t="s">
        <v>285</v>
      </c>
      <c r="D60" s="88"/>
      <c r="E60" s="230"/>
      <c r="F60" s="199"/>
      <c r="G60" s="199"/>
      <c r="H60" s="199"/>
      <c r="I60" s="199"/>
      <c r="J60" s="200"/>
    </row>
    <row r="61" spans="1:21" s="130" customFormat="1" ht="15">
      <c r="A61" s="125" t="s">
        <v>16</v>
      </c>
      <c r="B61" s="88"/>
      <c r="C61" s="155" t="s">
        <v>281</v>
      </c>
      <c r="D61" s="88">
        <v>100</v>
      </c>
      <c r="E61" s="230" t="s">
        <v>21</v>
      </c>
      <c r="F61" s="199">
        <v>254.33399999999997</v>
      </c>
      <c r="G61" s="199">
        <f>F61*D61</f>
        <v>25433.399999999998</v>
      </c>
      <c r="H61" s="199">
        <v>76.300200000000004</v>
      </c>
      <c r="I61" s="199">
        <f>H61*D61</f>
        <v>7630.02</v>
      </c>
      <c r="J61" s="200">
        <f t="shared" si="9"/>
        <v>33063.42</v>
      </c>
    </row>
    <row r="62" spans="1:21" s="130" customFormat="1" ht="15">
      <c r="A62" s="125" t="s">
        <v>13</v>
      </c>
      <c r="B62" s="88"/>
      <c r="C62" s="155" t="s">
        <v>282</v>
      </c>
      <c r="D62" s="88">
        <v>110</v>
      </c>
      <c r="E62" s="230" t="s">
        <v>21</v>
      </c>
      <c r="F62" s="199">
        <v>339.11200000000002</v>
      </c>
      <c r="G62" s="199">
        <f>F62*D62</f>
        <v>37302.32</v>
      </c>
      <c r="H62" s="199">
        <v>76.300200000000004</v>
      </c>
      <c r="I62" s="199">
        <f>H62*D62</f>
        <v>8393.0220000000008</v>
      </c>
      <c r="J62" s="200">
        <f t="shared" si="9"/>
        <v>45695.342000000004</v>
      </c>
    </row>
    <row r="63" spans="1:21" s="130" customFormat="1" ht="15">
      <c r="A63" s="125" t="s">
        <v>87</v>
      </c>
      <c r="B63" s="88"/>
      <c r="C63" s="155" t="s">
        <v>283</v>
      </c>
      <c r="D63" s="88">
        <v>110</v>
      </c>
      <c r="E63" s="230" t="s">
        <v>21</v>
      </c>
      <c r="F63" s="199">
        <v>415.41219999999993</v>
      </c>
      <c r="G63" s="199">
        <f>F63*D63</f>
        <v>45695.34199999999</v>
      </c>
      <c r="H63" s="199">
        <v>76.300200000000004</v>
      </c>
      <c r="I63" s="199">
        <f>H63*D63</f>
        <v>8393.0220000000008</v>
      </c>
      <c r="J63" s="200">
        <f t="shared" si="9"/>
        <v>54088.363999999987</v>
      </c>
    </row>
    <row r="64" spans="1:21" s="130" customFormat="1" ht="15">
      <c r="A64" s="125" t="s">
        <v>88</v>
      </c>
      <c r="B64" s="88"/>
      <c r="C64" s="155" t="s">
        <v>284</v>
      </c>
      <c r="D64" s="88">
        <v>330</v>
      </c>
      <c r="E64" s="230" t="s">
        <v>21</v>
      </c>
      <c r="F64" s="199">
        <v>508.66799999999995</v>
      </c>
      <c r="G64" s="199">
        <f>F64*D64</f>
        <v>167860.43999999997</v>
      </c>
      <c r="H64" s="199">
        <v>76.300200000000004</v>
      </c>
      <c r="I64" s="199">
        <f>H64*D64</f>
        <v>25179.066000000003</v>
      </c>
      <c r="J64" s="200">
        <f t="shared" si="9"/>
        <v>193039.50599999996</v>
      </c>
    </row>
    <row r="65" spans="1:21" s="99" customFormat="1" ht="15">
      <c r="A65" s="95"/>
      <c r="B65" s="96"/>
      <c r="C65" s="96" t="s">
        <v>177</v>
      </c>
      <c r="D65" s="95"/>
      <c r="E65" s="231"/>
      <c r="F65" s="224"/>
      <c r="G65" s="224">
        <f>SUM(G55:G64)</f>
        <v>918060.96199999982</v>
      </c>
      <c r="H65" s="224"/>
      <c r="I65" s="224">
        <f t="shared" ref="I65:J65" si="10">SUM(I55:I64)</f>
        <v>251027.65799999997</v>
      </c>
      <c r="J65" s="224">
        <f t="shared" si="10"/>
        <v>1169088.6199999999</v>
      </c>
      <c r="K65" s="98"/>
      <c r="L65" s="98"/>
      <c r="M65" s="98"/>
      <c r="N65" s="98"/>
      <c r="O65" s="98"/>
      <c r="P65" s="98"/>
      <c r="Q65" s="98"/>
      <c r="R65" s="98"/>
      <c r="S65" s="98"/>
      <c r="T65" s="98"/>
      <c r="U65" s="98"/>
    </row>
    <row r="66" spans="1:21" s="99" customFormat="1" ht="25.5">
      <c r="A66" s="125"/>
      <c r="B66" s="91" t="s">
        <v>168</v>
      </c>
      <c r="C66" s="121" t="s">
        <v>169</v>
      </c>
      <c r="D66" s="125"/>
      <c r="E66" s="240"/>
      <c r="F66" s="225"/>
      <c r="G66" s="225"/>
      <c r="H66" s="225"/>
      <c r="I66" s="225"/>
      <c r="J66" s="225"/>
      <c r="K66" s="98"/>
      <c r="L66" s="98"/>
      <c r="M66" s="98"/>
      <c r="N66" s="98"/>
      <c r="O66" s="98"/>
      <c r="P66" s="98"/>
      <c r="Q66" s="98"/>
      <c r="R66" s="98"/>
      <c r="S66" s="98"/>
      <c r="T66" s="98"/>
      <c r="U66" s="98"/>
    </row>
    <row r="67" spans="1:21">
      <c r="A67" s="91"/>
      <c r="B67" s="91"/>
      <c r="C67" s="117" t="s">
        <v>217</v>
      </c>
      <c r="D67" s="91"/>
      <c r="E67" s="230"/>
      <c r="F67" s="222"/>
      <c r="G67" s="222"/>
      <c r="H67" s="222"/>
      <c r="I67" s="222"/>
      <c r="J67" s="222"/>
      <c r="K67" s="119"/>
      <c r="L67" s="119"/>
      <c r="M67" s="119"/>
      <c r="N67" s="119"/>
      <c r="O67" s="119"/>
      <c r="P67" s="119"/>
      <c r="Q67" s="119"/>
      <c r="R67" s="119"/>
      <c r="S67" s="119"/>
      <c r="T67" s="119"/>
      <c r="U67" s="119"/>
    </row>
    <row r="68" spans="1:21" ht="15">
      <c r="A68" s="91" t="s">
        <v>9</v>
      </c>
      <c r="B68" s="91"/>
      <c r="C68" s="118" t="s">
        <v>232</v>
      </c>
      <c r="D68" s="91">
        <v>2</v>
      </c>
      <c r="E68" s="230" t="str">
        <f t="shared" ref="E68:E106" si="11">IF(D68&gt;1,"Nos.","No.")</f>
        <v>Nos.</v>
      </c>
      <c r="F68" s="199">
        <v>19922.830000000002</v>
      </c>
      <c r="G68" s="199">
        <f>F68*D68</f>
        <v>39845.660000000003</v>
      </c>
      <c r="H68" s="199">
        <v>1672</v>
      </c>
      <c r="I68" s="199">
        <f>H68*D68</f>
        <v>3344</v>
      </c>
      <c r="J68" s="200">
        <f t="shared" ref="J68:J84" si="12">G68+I68</f>
        <v>43189.66</v>
      </c>
      <c r="K68" s="119"/>
      <c r="L68" s="119"/>
      <c r="M68" s="119"/>
      <c r="N68" s="119"/>
      <c r="O68" s="119"/>
      <c r="P68" s="119"/>
      <c r="Q68" s="119"/>
      <c r="R68" s="119"/>
      <c r="S68" s="119"/>
      <c r="T68" s="119"/>
      <c r="U68" s="119"/>
    </row>
    <row r="69" spans="1:21" ht="15">
      <c r="A69" s="91" t="s">
        <v>7</v>
      </c>
      <c r="B69" s="91"/>
      <c r="C69" s="118" t="s">
        <v>286</v>
      </c>
      <c r="D69" s="91">
        <v>1</v>
      </c>
      <c r="E69" s="230" t="str">
        <f t="shared" si="11"/>
        <v>No.</v>
      </c>
      <c r="F69" s="199">
        <v>18227.27</v>
      </c>
      <c r="G69" s="199">
        <f>F69*D69</f>
        <v>18227.27</v>
      </c>
      <c r="H69" s="199">
        <v>1672</v>
      </c>
      <c r="I69" s="199">
        <f>H69*D69</f>
        <v>1672</v>
      </c>
      <c r="J69" s="200">
        <f t="shared" si="12"/>
        <v>19899.27</v>
      </c>
      <c r="K69" s="119"/>
      <c r="L69" s="119"/>
      <c r="M69" s="119"/>
      <c r="N69" s="119"/>
      <c r="O69" s="119"/>
      <c r="P69" s="119"/>
      <c r="Q69" s="119"/>
      <c r="R69" s="119"/>
      <c r="S69" s="119"/>
      <c r="T69" s="119"/>
      <c r="U69" s="119"/>
    </row>
    <row r="70" spans="1:21" ht="15">
      <c r="A70" s="91" t="s">
        <v>3</v>
      </c>
      <c r="B70" s="91"/>
      <c r="C70" s="118" t="s">
        <v>219</v>
      </c>
      <c r="D70" s="91">
        <v>2</v>
      </c>
      <c r="E70" s="230" t="str">
        <f t="shared" si="11"/>
        <v>Nos.</v>
      </c>
      <c r="F70" s="199">
        <v>13564.48</v>
      </c>
      <c r="G70" s="199">
        <f>F70*D70</f>
        <v>27128.959999999999</v>
      </c>
      <c r="H70" s="199">
        <v>1672</v>
      </c>
      <c r="I70" s="199">
        <f>H70*D70</f>
        <v>3344</v>
      </c>
      <c r="J70" s="200">
        <f t="shared" si="12"/>
        <v>30472.959999999999</v>
      </c>
      <c r="K70" s="119"/>
      <c r="L70" s="119"/>
      <c r="M70" s="119"/>
      <c r="N70" s="119"/>
      <c r="O70" s="119"/>
      <c r="P70" s="119"/>
      <c r="Q70" s="119"/>
      <c r="R70" s="119"/>
      <c r="S70" s="119"/>
      <c r="T70" s="119"/>
      <c r="U70" s="119"/>
    </row>
    <row r="71" spans="1:21" ht="15">
      <c r="A71" s="91"/>
      <c r="B71" s="91"/>
      <c r="C71" s="117" t="s">
        <v>230</v>
      </c>
      <c r="D71" s="91"/>
      <c r="E71" s="230"/>
      <c r="F71" s="199"/>
      <c r="G71" s="199"/>
      <c r="H71" s="199"/>
      <c r="I71" s="199"/>
      <c r="J71" s="200"/>
      <c r="K71" s="119"/>
      <c r="L71" s="119"/>
      <c r="M71" s="119"/>
      <c r="N71" s="119"/>
      <c r="O71" s="119"/>
      <c r="P71" s="119"/>
      <c r="Q71" s="119"/>
      <c r="R71" s="119"/>
      <c r="S71" s="119"/>
      <c r="T71" s="119"/>
      <c r="U71" s="119"/>
    </row>
    <row r="72" spans="1:21" ht="15">
      <c r="A72" s="91" t="s">
        <v>1</v>
      </c>
      <c r="B72" s="91"/>
      <c r="C72" s="156" t="s">
        <v>219</v>
      </c>
      <c r="D72" s="91">
        <v>2</v>
      </c>
      <c r="E72" s="230" t="str">
        <f t="shared" si="11"/>
        <v>Nos.</v>
      </c>
      <c r="F72" s="199">
        <v>13564.48</v>
      </c>
      <c r="G72" s="199">
        <f t="shared" ref="G72:G77" si="13">F72*D72</f>
        <v>27128.959999999999</v>
      </c>
      <c r="H72" s="199">
        <v>1672</v>
      </c>
      <c r="I72" s="199">
        <f t="shared" ref="I72:I77" si="14">H72*D72</f>
        <v>3344</v>
      </c>
      <c r="J72" s="200">
        <f t="shared" si="12"/>
        <v>30472.959999999999</v>
      </c>
      <c r="K72" s="119"/>
      <c r="L72" s="119"/>
      <c r="M72" s="119"/>
      <c r="N72" s="119"/>
      <c r="O72" s="119"/>
      <c r="P72" s="119"/>
      <c r="Q72" s="119"/>
      <c r="R72" s="119"/>
      <c r="S72" s="119"/>
      <c r="T72" s="119"/>
      <c r="U72" s="119"/>
    </row>
    <row r="73" spans="1:21" ht="15">
      <c r="A73" s="91" t="s">
        <v>16</v>
      </c>
      <c r="B73" s="91"/>
      <c r="C73" s="156" t="s">
        <v>287</v>
      </c>
      <c r="D73" s="91">
        <v>1</v>
      </c>
      <c r="E73" s="230" t="str">
        <f t="shared" si="11"/>
        <v>No.</v>
      </c>
      <c r="F73" s="199">
        <v>26705.07</v>
      </c>
      <c r="G73" s="199">
        <f t="shared" si="13"/>
        <v>26705.07</v>
      </c>
      <c r="H73" s="199">
        <v>1672</v>
      </c>
      <c r="I73" s="199">
        <f t="shared" si="14"/>
        <v>1672</v>
      </c>
      <c r="J73" s="200">
        <f t="shared" si="12"/>
        <v>28377.07</v>
      </c>
      <c r="K73" s="119"/>
      <c r="L73" s="119"/>
      <c r="M73" s="119"/>
      <c r="N73" s="119"/>
      <c r="O73" s="119"/>
      <c r="P73" s="119"/>
      <c r="Q73" s="119"/>
      <c r="R73" s="119"/>
      <c r="S73" s="119"/>
      <c r="T73" s="119"/>
      <c r="U73" s="119"/>
    </row>
    <row r="74" spans="1:21" ht="15">
      <c r="A74" s="91" t="s">
        <v>13</v>
      </c>
      <c r="B74" s="91"/>
      <c r="C74" s="156" t="s">
        <v>287</v>
      </c>
      <c r="D74" s="91">
        <v>1</v>
      </c>
      <c r="E74" s="230" t="str">
        <f t="shared" si="11"/>
        <v>No.</v>
      </c>
      <c r="F74" s="199">
        <v>26705.07</v>
      </c>
      <c r="G74" s="199">
        <f t="shared" si="13"/>
        <v>26705.07</v>
      </c>
      <c r="H74" s="199">
        <v>1672</v>
      </c>
      <c r="I74" s="199">
        <f t="shared" si="14"/>
        <v>1672</v>
      </c>
      <c r="J74" s="200">
        <f t="shared" si="12"/>
        <v>28377.07</v>
      </c>
      <c r="K74" s="119"/>
      <c r="L74" s="119"/>
      <c r="M74" s="119"/>
      <c r="N74" s="119"/>
      <c r="O74" s="119"/>
      <c r="P74" s="119"/>
      <c r="Q74" s="119"/>
      <c r="R74" s="119"/>
      <c r="S74" s="119"/>
      <c r="T74" s="119"/>
      <c r="U74" s="119"/>
    </row>
    <row r="75" spans="1:21" ht="15">
      <c r="A75" s="91" t="s">
        <v>87</v>
      </c>
      <c r="B75" s="91"/>
      <c r="C75" s="156" t="s">
        <v>232</v>
      </c>
      <c r="D75" s="91">
        <v>2</v>
      </c>
      <c r="E75" s="230" t="str">
        <f t="shared" si="11"/>
        <v>Nos.</v>
      </c>
      <c r="F75" s="199">
        <v>19922.830000000002</v>
      </c>
      <c r="G75" s="199">
        <f t="shared" si="13"/>
        <v>39845.660000000003</v>
      </c>
      <c r="H75" s="199">
        <v>1672</v>
      </c>
      <c r="I75" s="199">
        <f t="shared" si="14"/>
        <v>3344</v>
      </c>
      <c r="J75" s="200">
        <f t="shared" si="12"/>
        <v>43189.66</v>
      </c>
      <c r="K75" s="119"/>
      <c r="L75" s="119"/>
      <c r="M75" s="119"/>
      <c r="N75" s="119"/>
      <c r="O75" s="119"/>
      <c r="P75" s="119"/>
      <c r="Q75" s="119"/>
      <c r="R75" s="119"/>
      <c r="S75" s="119"/>
      <c r="T75" s="119"/>
      <c r="U75" s="119"/>
    </row>
    <row r="76" spans="1:21" ht="15">
      <c r="A76" s="91" t="s">
        <v>88</v>
      </c>
      <c r="B76" s="91"/>
      <c r="C76" s="156" t="s">
        <v>286</v>
      </c>
      <c r="D76" s="91">
        <v>1</v>
      </c>
      <c r="E76" s="230" t="str">
        <f t="shared" si="11"/>
        <v>No.</v>
      </c>
      <c r="F76" s="199">
        <v>18227.27</v>
      </c>
      <c r="G76" s="199">
        <f t="shared" si="13"/>
        <v>18227.27</v>
      </c>
      <c r="H76" s="199">
        <v>1672</v>
      </c>
      <c r="I76" s="199">
        <f t="shared" si="14"/>
        <v>1672</v>
      </c>
      <c r="J76" s="200">
        <f t="shared" si="12"/>
        <v>19899.27</v>
      </c>
      <c r="K76" s="119"/>
      <c r="L76" s="119"/>
      <c r="M76" s="119"/>
      <c r="N76" s="119"/>
      <c r="O76" s="119"/>
      <c r="P76" s="119"/>
      <c r="Q76" s="119"/>
      <c r="R76" s="119"/>
      <c r="S76" s="119"/>
      <c r="T76" s="119"/>
      <c r="U76" s="119"/>
    </row>
    <row r="77" spans="1:21" ht="15">
      <c r="A77" s="91" t="s">
        <v>89</v>
      </c>
      <c r="B77" s="91"/>
      <c r="C77" s="156" t="s">
        <v>221</v>
      </c>
      <c r="D77" s="91">
        <v>1</v>
      </c>
      <c r="E77" s="230" t="str">
        <f t="shared" si="11"/>
        <v>No.</v>
      </c>
      <c r="F77" s="199">
        <v>20770.61</v>
      </c>
      <c r="G77" s="199">
        <f t="shared" si="13"/>
        <v>20770.61</v>
      </c>
      <c r="H77" s="199">
        <v>1672</v>
      </c>
      <c r="I77" s="199">
        <f t="shared" si="14"/>
        <v>1672</v>
      </c>
      <c r="J77" s="200">
        <f t="shared" si="12"/>
        <v>22442.61</v>
      </c>
      <c r="K77" s="119"/>
      <c r="L77" s="119"/>
      <c r="M77" s="119"/>
      <c r="N77" s="119"/>
      <c r="O77" s="119"/>
      <c r="P77" s="119"/>
      <c r="Q77" s="119"/>
      <c r="R77" s="119"/>
      <c r="S77" s="119"/>
      <c r="T77" s="119"/>
      <c r="U77" s="119"/>
    </row>
    <row r="78" spans="1:21" ht="15">
      <c r="A78" s="91"/>
      <c r="B78" s="91"/>
      <c r="C78" s="117" t="s">
        <v>170</v>
      </c>
      <c r="D78" s="91"/>
      <c r="E78" s="230"/>
      <c r="F78" s="199"/>
      <c r="G78" s="199"/>
      <c r="H78" s="199"/>
      <c r="I78" s="199"/>
      <c r="J78" s="200"/>
      <c r="K78" s="119"/>
      <c r="L78" s="119"/>
      <c r="M78" s="119"/>
      <c r="N78" s="119"/>
      <c r="O78" s="119"/>
      <c r="P78" s="119"/>
      <c r="Q78" s="119"/>
      <c r="R78" s="119"/>
      <c r="S78" s="119"/>
      <c r="T78" s="119"/>
      <c r="U78" s="119"/>
    </row>
    <row r="79" spans="1:21" ht="15">
      <c r="A79" s="91" t="s">
        <v>90</v>
      </c>
      <c r="B79" s="91"/>
      <c r="C79" s="156" t="s">
        <v>288</v>
      </c>
      <c r="D79" s="91">
        <v>2</v>
      </c>
      <c r="E79" s="230" t="str">
        <f t="shared" si="11"/>
        <v>Nos.</v>
      </c>
      <c r="F79" s="199">
        <v>8477.7999999999993</v>
      </c>
      <c r="G79" s="199">
        <f t="shared" ref="G79:G84" si="15">F79*D79</f>
        <v>16955.599999999999</v>
      </c>
      <c r="H79" s="199">
        <v>836</v>
      </c>
      <c r="I79" s="199">
        <f t="shared" ref="I79:I84" si="16">H79*D79</f>
        <v>1672</v>
      </c>
      <c r="J79" s="200">
        <f t="shared" si="12"/>
        <v>18627.599999999999</v>
      </c>
      <c r="K79" s="119"/>
      <c r="L79" s="119"/>
      <c r="M79" s="119"/>
      <c r="N79" s="119"/>
      <c r="O79" s="119"/>
      <c r="P79" s="119"/>
      <c r="Q79" s="119"/>
      <c r="R79" s="119"/>
      <c r="S79" s="119"/>
      <c r="T79" s="119"/>
      <c r="U79" s="119"/>
    </row>
    <row r="80" spans="1:21" ht="15">
      <c r="A80" s="91" t="s">
        <v>91</v>
      </c>
      <c r="B80" s="91"/>
      <c r="C80" s="156" t="s">
        <v>289</v>
      </c>
      <c r="D80" s="91">
        <v>2</v>
      </c>
      <c r="E80" s="230" t="str">
        <f t="shared" si="11"/>
        <v>Nos.</v>
      </c>
      <c r="F80" s="199">
        <v>4238.8999999999996</v>
      </c>
      <c r="G80" s="199">
        <f t="shared" si="15"/>
        <v>8477.7999999999993</v>
      </c>
      <c r="H80" s="199">
        <v>836</v>
      </c>
      <c r="I80" s="199">
        <f t="shared" si="16"/>
        <v>1672</v>
      </c>
      <c r="J80" s="200">
        <f t="shared" si="12"/>
        <v>10149.799999999999</v>
      </c>
      <c r="K80" s="119"/>
      <c r="L80" s="119"/>
      <c r="M80" s="119"/>
      <c r="N80" s="119"/>
      <c r="O80" s="119"/>
      <c r="P80" s="119"/>
      <c r="Q80" s="119"/>
      <c r="R80" s="119"/>
      <c r="S80" s="119"/>
      <c r="T80" s="119"/>
      <c r="U80" s="119"/>
    </row>
    <row r="81" spans="1:21" ht="15">
      <c r="A81" s="91" t="s">
        <v>92</v>
      </c>
      <c r="B81" s="91"/>
      <c r="C81" s="156" t="s">
        <v>288</v>
      </c>
      <c r="D81" s="91">
        <v>2</v>
      </c>
      <c r="E81" s="230" t="str">
        <f t="shared" si="11"/>
        <v>Nos.</v>
      </c>
      <c r="F81" s="199">
        <v>8477.7999999999993</v>
      </c>
      <c r="G81" s="199">
        <f t="shared" si="15"/>
        <v>16955.599999999999</v>
      </c>
      <c r="H81" s="199">
        <v>836</v>
      </c>
      <c r="I81" s="199">
        <f t="shared" si="16"/>
        <v>1672</v>
      </c>
      <c r="J81" s="200">
        <f t="shared" si="12"/>
        <v>18627.599999999999</v>
      </c>
      <c r="K81" s="119"/>
      <c r="L81" s="119"/>
      <c r="M81" s="119"/>
      <c r="N81" s="119"/>
      <c r="O81" s="119"/>
      <c r="P81" s="119"/>
      <c r="Q81" s="119"/>
      <c r="R81" s="119"/>
      <c r="S81" s="119"/>
      <c r="T81" s="119"/>
      <c r="U81" s="119"/>
    </row>
    <row r="82" spans="1:21" ht="15">
      <c r="A82" s="91" t="s">
        <v>98</v>
      </c>
      <c r="B82" s="91"/>
      <c r="C82" s="156" t="s">
        <v>290</v>
      </c>
      <c r="D82" s="91">
        <v>2</v>
      </c>
      <c r="E82" s="230" t="str">
        <f t="shared" si="11"/>
        <v>Nos.</v>
      </c>
      <c r="F82" s="199">
        <v>7206.13</v>
      </c>
      <c r="G82" s="199">
        <f t="shared" si="15"/>
        <v>14412.26</v>
      </c>
      <c r="H82" s="199">
        <v>836</v>
      </c>
      <c r="I82" s="199">
        <f t="shared" si="16"/>
        <v>1672</v>
      </c>
      <c r="J82" s="200">
        <f t="shared" si="12"/>
        <v>16084.26</v>
      </c>
      <c r="K82" s="119"/>
      <c r="L82" s="119"/>
      <c r="M82" s="119"/>
      <c r="N82" s="119"/>
      <c r="O82" s="119"/>
      <c r="P82" s="119"/>
      <c r="Q82" s="119"/>
      <c r="R82" s="119"/>
      <c r="S82" s="119"/>
      <c r="T82" s="119"/>
      <c r="U82" s="119"/>
    </row>
    <row r="83" spans="1:21" ht="15">
      <c r="A83" s="91" t="s">
        <v>122</v>
      </c>
      <c r="B83" s="91"/>
      <c r="C83" s="156" t="s">
        <v>289</v>
      </c>
      <c r="D83" s="91">
        <v>2</v>
      </c>
      <c r="E83" s="230" t="str">
        <f t="shared" si="11"/>
        <v>Nos.</v>
      </c>
      <c r="F83" s="199">
        <v>4238.8999999999996</v>
      </c>
      <c r="G83" s="199">
        <f t="shared" si="15"/>
        <v>8477.7999999999993</v>
      </c>
      <c r="H83" s="199">
        <v>836</v>
      </c>
      <c r="I83" s="199">
        <f t="shared" si="16"/>
        <v>1672</v>
      </c>
      <c r="J83" s="200">
        <f t="shared" si="12"/>
        <v>10149.799999999999</v>
      </c>
      <c r="K83" s="119"/>
      <c r="L83" s="119"/>
      <c r="M83" s="119"/>
      <c r="N83" s="119"/>
      <c r="O83" s="119"/>
      <c r="P83" s="119"/>
      <c r="Q83" s="119"/>
      <c r="R83" s="119"/>
      <c r="S83" s="119"/>
      <c r="T83" s="119"/>
      <c r="U83" s="119"/>
    </row>
    <row r="84" spans="1:21" ht="15">
      <c r="A84" s="91" t="s">
        <v>182</v>
      </c>
      <c r="B84" s="91"/>
      <c r="C84" s="156" t="s">
        <v>289</v>
      </c>
      <c r="D84" s="91">
        <v>1</v>
      </c>
      <c r="E84" s="230" t="str">
        <f t="shared" si="11"/>
        <v>No.</v>
      </c>
      <c r="F84" s="199">
        <v>4238.8999999999996</v>
      </c>
      <c r="G84" s="199">
        <f t="shared" si="15"/>
        <v>4238.8999999999996</v>
      </c>
      <c r="H84" s="199">
        <v>836</v>
      </c>
      <c r="I84" s="199">
        <f t="shared" si="16"/>
        <v>836</v>
      </c>
      <c r="J84" s="200">
        <f t="shared" si="12"/>
        <v>5074.8999999999996</v>
      </c>
      <c r="K84" s="119"/>
      <c r="L84" s="119"/>
      <c r="M84" s="119"/>
      <c r="N84" s="119"/>
      <c r="O84" s="119"/>
      <c r="P84" s="119"/>
      <c r="Q84" s="119"/>
      <c r="R84" s="119"/>
      <c r="S84" s="119"/>
      <c r="T84" s="119"/>
      <c r="U84" s="119"/>
    </row>
    <row r="85" spans="1:21" s="99" customFormat="1" ht="15">
      <c r="A85" s="95"/>
      <c r="B85" s="96"/>
      <c r="C85" s="96" t="s">
        <v>184</v>
      </c>
      <c r="D85" s="95"/>
      <c r="E85" s="231"/>
      <c r="F85" s="224"/>
      <c r="G85" s="224">
        <f>SUM(G66:G84)</f>
        <v>314102.49000000005</v>
      </c>
      <c r="H85" s="224"/>
      <c r="I85" s="224">
        <f t="shared" ref="I85:J85" si="17">SUM(I66:I84)</f>
        <v>30932</v>
      </c>
      <c r="J85" s="224">
        <f t="shared" si="17"/>
        <v>345034.49</v>
      </c>
      <c r="K85" s="98"/>
      <c r="L85" s="98"/>
      <c r="M85" s="98"/>
      <c r="N85" s="98"/>
      <c r="O85" s="98"/>
      <c r="P85" s="98"/>
      <c r="Q85" s="98"/>
      <c r="R85" s="98"/>
      <c r="S85" s="98"/>
      <c r="T85" s="98"/>
      <c r="U85" s="98"/>
    </row>
    <row r="86" spans="1:21">
      <c r="A86" s="91"/>
      <c r="B86" s="91"/>
      <c r="C86" s="117" t="s">
        <v>172</v>
      </c>
      <c r="D86" s="91"/>
      <c r="E86" s="230"/>
      <c r="F86" s="222"/>
      <c r="G86" s="222"/>
      <c r="H86" s="222"/>
      <c r="I86" s="222"/>
      <c r="J86" s="222"/>
      <c r="K86" s="119"/>
      <c r="L86" s="119"/>
      <c r="M86" s="119"/>
      <c r="N86" s="119"/>
      <c r="O86" s="119"/>
      <c r="P86" s="119"/>
      <c r="Q86" s="119"/>
      <c r="R86" s="119"/>
      <c r="S86" s="119"/>
      <c r="T86" s="119"/>
      <c r="U86" s="119"/>
    </row>
    <row r="87" spans="1:21" ht="15">
      <c r="A87" s="91" t="s">
        <v>9</v>
      </c>
      <c r="B87" s="91"/>
      <c r="C87" s="156" t="s">
        <v>289</v>
      </c>
      <c r="D87" s="91">
        <v>2</v>
      </c>
      <c r="E87" s="230" t="str">
        <f t="shared" si="11"/>
        <v>Nos.</v>
      </c>
      <c r="F87" s="199">
        <v>3815.01</v>
      </c>
      <c r="G87" s="199">
        <f>F87*D87</f>
        <v>7630.02</v>
      </c>
      <c r="H87" s="199">
        <v>836</v>
      </c>
      <c r="I87" s="199">
        <f>H87*D87</f>
        <v>1672</v>
      </c>
      <c r="J87" s="200">
        <f t="shared" ref="J87:J102" si="18">G87+I87</f>
        <v>9302.02</v>
      </c>
      <c r="K87" s="119"/>
      <c r="L87" s="119"/>
      <c r="M87" s="119"/>
      <c r="N87" s="119"/>
      <c r="O87" s="119"/>
      <c r="P87" s="119"/>
      <c r="Q87" s="119"/>
      <c r="R87" s="119"/>
      <c r="S87" s="119"/>
      <c r="T87" s="119"/>
      <c r="U87" s="119"/>
    </row>
    <row r="88" spans="1:21" ht="15">
      <c r="A88" s="91"/>
      <c r="B88" s="91"/>
      <c r="C88" s="117" t="s">
        <v>181</v>
      </c>
      <c r="D88" s="91"/>
      <c r="E88" s="230"/>
      <c r="F88" s="199"/>
      <c r="G88" s="199"/>
      <c r="H88" s="199"/>
      <c r="I88" s="199"/>
      <c r="J88" s="200"/>
      <c r="K88" s="119"/>
      <c r="L88" s="119"/>
      <c r="M88" s="119"/>
      <c r="N88" s="119"/>
      <c r="O88" s="119"/>
      <c r="P88" s="119"/>
      <c r="Q88" s="119"/>
      <c r="R88" s="119"/>
      <c r="S88" s="119"/>
      <c r="T88" s="119"/>
      <c r="U88" s="119"/>
    </row>
    <row r="89" spans="1:21" ht="15">
      <c r="A89" s="91" t="s">
        <v>7</v>
      </c>
      <c r="B89" s="91"/>
      <c r="C89" s="156" t="s">
        <v>291</v>
      </c>
      <c r="D89" s="91">
        <v>2</v>
      </c>
      <c r="E89" s="230" t="str">
        <f t="shared" si="11"/>
        <v>Nos.</v>
      </c>
      <c r="F89" s="199">
        <v>4238.8999999999996</v>
      </c>
      <c r="G89" s="199">
        <f>F89*D89</f>
        <v>8477.7999999999993</v>
      </c>
      <c r="H89" s="199">
        <v>836</v>
      </c>
      <c r="I89" s="199">
        <f>H89*D89</f>
        <v>1672</v>
      </c>
      <c r="J89" s="200">
        <f t="shared" si="18"/>
        <v>10149.799999999999</v>
      </c>
      <c r="K89" s="119"/>
      <c r="L89" s="119"/>
      <c r="M89" s="119"/>
      <c r="N89" s="119"/>
      <c r="O89" s="119"/>
      <c r="P89" s="119"/>
      <c r="Q89" s="119"/>
      <c r="R89" s="119"/>
      <c r="S89" s="119"/>
      <c r="T89" s="119"/>
      <c r="U89" s="119"/>
    </row>
    <row r="90" spans="1:21" ht="15">
      <c r="A90" s="91" t="s">
        <v>3</v>
      </c>
      <c r="B90" s="91"/>
      <c r="C90" s="156" t="s">
        <v>292</v>
      </c>
      <c r="D90" s="91">
        <v>1</v>
      </c>
      <c r="E90" s="230" t="str">
        <f t="shared" si="11"/>
        <v>No.</v>
      </c>
      <c r="F90" s="199">
        <v>5086.68</v>
      </c>
      <c r="G90" s="199">
        <f>F90*D90</f>
        <v>5086.68</v>
      </c>
      <c r="H90" s="199">
        <v>836</v>
      </c>
      <c r="I90" s="199">
        <f>H90*D90</f>
        <v>836</v>
      </c>
      <c r="J90" s="200">
        <f t="shared" si="18"/>
        <v>5922.68</v>
      </c>
      <c r="K90" s="119"/>
      <c r="L90" s="119"/>
      <c r="M90" s="119"/>
      <c r="N90" s="119"/>
      <c r="O90" s="119"/>
      <c r="P90" s="119"/>
      <c r="Q90" s="119"/>
      <c r="R90" s="119"/>
      <c r="S90" s="119"/>
      <c r="T90" s="119"/>
      <c r="U90" s="119"/>
    </row>
    <row r="91" spans="1:21" ht="15">
      <c r="A91" s="91" t="s">
        <v>1</v>
      </c>
      <c r="B91" s="91"/>
      <c r="C91" s="156" t="s">
        <v>289</v>
      </c>
      <c r="D91" s="91">
        <v>5</v>
      </c>
      <c r="E91" s="230" t="str">
        <f t="shared" si="11"/>
        <v>Nos.</v>
      </c>
      <c r="F91" s="199">
        <v>3391.12</v>
      </c>
      <c r="G91" s="199">
        <f>F91*D91</f>
        <v>16955.599999999999</v>
      </c>
      <c r="H91" s="199">
        <v>836</v>
      </c>
      <c r="I91" s="199">
        <f>H91*D91</f>
        <v>4180</v>
      </c>
      <c r="J91" s="200">
        <f t="shared" si="18"/>
        <v>21135.599999999999</v>
      </c>
      <c r="K91" s="119"/>
      <c r="L91" s="119"/>
      <c r="M91" s="119"/>
      <c r="N91" s="119"/>
      <c r="O91" s="119"/>
      <c r="P91" s="119"/>
      <c r="Q91" s="119"/>
      <c r="R91" s="119"/>
      <c r="S91" s="119"/>
      <c r="T91" s="119"/>
      <c r="U91" s="119"/>
    </row>
    <row r="92" spans="1:21" ht="15">
      <c r="A92" s="91" t="s">
        <v>16</v>
      </c>
      <c r="B92" s="91"/>
      <c r="C92" s="156" t="s">
        <v>293</v>
      </c>
      <c r="D92" s="91">
        <v>6</v>
      </c>
      <c r="E92" s="230" t="str">
        <f t="shared" si="11"/>
        <v>Nos.</v>
      </c>
      <c r="F92" s="199">
        <v>4238.8999999999996</v>
      </c>
      <c r="G92" s="199">
        <f>F92*D92</f>
        <v>25433.399999999998</v>
      </c>
      <c r="H92" s="199">
        <v>836</v>
      </c>
      <c r="I92" s="199">
        <f>H92*D92</f>
        <v>5016</v>
      </c>
      <c r="J92" s="200">
        <f t="shared" si="18"/>
        <v>30449.399999999998</v>
      </c>
      <c r="K92" s="119"/>
      <c r="L92" s="119"/>
      <c r="M92" s="119"/>
      <c r="N92" s="119"/>
      <c r="O92" s="119"/>
      <c r="P92" s="119"/>
      <c r="Q92" s="119"/>
      <c r="R92" s="119"/>
      <c r="S92" s="119"/>
      <c r="T92" s="119"/>
      <c r="U92" s="119"/>
    </row>
    <row r="93" spans="1:21" ht="15">
      <c r="A93" s="91" t="s">
        <v>13</v>
      </c>
      <c r="B93" s="91"/>
      <c r="C93" s="156" t="s">
        <v>294</v>
      </c>
      <c r="D93" s="91">
        <v>1</v>
      </c>
      <c r="E93" s="230" t="str">
        <f t="shared" si="11"/>
        <v>No.</v>
      </c>
      <c r="F93" s="199">
        <v>3391.12</v>
      </c>
      <c r="G93" s="199">
        <f>F93*D93</f>
        <v>3391.12</v>
      </c>
      <c r="H93" s="199">
        <v>836</v>
      </c>
      <c r="I93" s="199">
        <f>H93*D93</f>
        <v>836</v>
      </c>
      <c r="J93" s="200">
        <f t="shared" si="18"/>
        <v>4227.12</v>
      </c>
      <c r="K93" s="119"/>
      <c r="L93" s="119"/>
      <c r="M93" s="119"/>
      <c r="N93" s="119"/>
      <c r="O93" s="119"/>
      <c r="P93" s="119"/>
      <c r="Q93" s="119"/>
      <c r="R93" s="119"/>
      <c r="S93" s="119"/>
      <c r="T93" s="119"/>
      <c r="U93" s="119"/>
    </row>
    <row r="94" spans="1:21" ht="15">
      <c r="A94" s="91"/>
      <c r="B94" s="91"/>
      <c r="C94" s="117" t="s">
        <v>179</v>
      </c>
      <c r="D94" s="91"/>
      <c r="E94" s="230"/>
      <c r="F94" s="199"/>
      <c r="G94" s="199"/>
      <c r="H94" s="199"/>
      <c r="I94" s="199"/>
      <c r="J94" s="200"/>
      <c r="K94" s="119"/>
      <c r="L94" s="119"/>
      <c r="M94" s="119"/>
      <c r="N94" s="119"/>
      <c r="O94" s="119"/>
      <c r="P94" s="119"/>
      <c r="Q94" s="119"/>
      <c r="R94" s="119"/>
      <c r="S94" s="119"/>
      <c r="T94" s="119"/>
      <c r="U94" s="119"/>
    </row>
    <row r="95" spans="1:21" ht="15">
      <c r="A95" s="91" t="s">
        <v>87</v>
      </c>
      <c r="B95" s="91"/>
      <c r="C95" s="156" t="s">
        <v>293</v>
      </c>
      <c r="D95" s="91">
        <v>6</v>
      </c>
      <c r="E95" s="230" t="str">
        <f t="shared" si="11"/>
        <v>Nos.</v>
      </c>
      <c r="F95" s="199">
        <v>4238.8999999999996</v>
      </c>
      <c r="G95" s="199">
        <f>F95*D95</f>
        <v>25433.399999999998</v>
      </c>
      <c r="H95" s="199">
        <v>836</v>
      </c>
      <c r="I95" s="199">
        <f>H95*D95</f>
        <v>5016</v>
      </c>
      <c r="J95" s="200">
        <f t="shared" si="18"/>
        <v>30449.399999999998</v>
      </c>
      <c r="K95" s="119"/>
      <c r="L95" s="119"/>
      <c r="M95" s="119"/>
      <c r="N95" s="119"/>
      <c r="O95" s="119"/>
      <c r="P95" s="119"/>
      <c r="Q95" s="119"/>
      <c r="R95" s="119"/>
      <c r="S95" s="119"/>
      <c r="T95" s="119"/>
      <c r="U95" s="119"/>
    </row>
    <row r="96" spans="1:21" ht="15">
      <c r="A96" s="91" t="s">
        <v>88</v>
      </c>
      <c r="B96" s="91"/>
      <c r="C96" s="156" t="s">
        <v>289</v>
      </c>
      <c r="D96" s="91">
        <v>5</v>
      </c>
      <c r="E96" s="230" t="str">
        <f t="shared" si="11"/>
        <v>Nos.</v>
      </c>
      <c r="F96" s="199">
        <v>4238.8999999999996</v>
      </c>
      <c r="G96" s="199">
        <f>F96*D96</f>
        <v>21194.5</v>
      </c>
      <c r="H96" s="199">
        <v>836</v>
      </c>
      <c r="I96" s="199">
        <f>H96*D96</f>
        <v>4180</v>
      </c>
      <c r="J96" s="200">
        <f t="shared" si="18"/>
        <v>25374.5</v>
      </c>
      <c r="K96" s="119"/>
      <c r="L96" s="119"/>
      <c r="M96" s="119"/>
      <c r="N96" s="119"/>
      <c r="O96" s="119"/>
      <c r="P96" s="119"/>
      <c r="Q96" s="119"/>
      <c r="R96" s="119"/>
      <c r="S96" s="119"/>
      <c r="T96" s="119"/>
      <c r="U96" s="119"/>
    </row>
    <row r="97" spans="1:21" ht="15">
      <c r="A97" s="91" t="s">
        <v>89</v>
      </c>
      <c r="B97" s="91"/>
      <c r="C97" s="156" t="s">
        <v>291</v>
      </c>
      <c r="D97" s="91">
        <v>2</v>
      </c>
      <c r="E97" s="230" t="str">
        <f t="shared" si="11"/>
        <v>Nos.</v>
      </c>
      <c r="F97" s="199">
        <v>5086.68</v>
      </c>
      <c r="G97" s="199">
        <f>F97*D97</f>
        <v>10173.36</v>
      </c>
      <c r="H97" s="199">
        <v>836</v>
      </c>
      <c r="I97" s="199">
        <f>H97*D97</f>
        <v>1672</v>
      </c>
      <c r="J97" s="200">
        <f t="shared" si="18"/>
        <v>11845.36</v>
      </c>
      <c r="K97" s="119"/>
      <c r="L97" s="119"/>
      <c r="M97" s="119"/>
      <c r="N97" s="119"/>
      <c r="O97" s="119"/>
      <c r="P97" s="119"/>
      <c r="Q97" s="119"/>
      <c r="R97" s="119"/>
      <c r="S97" s="119"/>
      <c r="T97" s="119"/>
      <c r="U97" s="119"/>
    </row>
    <row r="98" spans="1:21" ht="15">
      <c r="A98" s="91" t="s">
        <v>90</v>
      </c>
      <c r="B98" s="91"/>
      <c r="C98" s="156" t="s">
        <v>289</v>
      </c>
      <c r="D98" s="91">
        <v>5</v>
      </c>
      <c r="E98" s="230" t="str">
        <f t="shared" si="11"/>
        <v>Nos.</v>
      </c>
      <c r="F98" s="199">
        <v>4238.8999999999996</v>
      </c>
      <c r="G98" s="199">
        <f>F98*D98</f>
        <v>21194.5</v>
      </c>
      <c r="H98" s="199">
        <v>836</v>
      </c>
      <c r="I98" s="199">
        <f>H98*D98</f>
        <v>4180</v>
      </c>
      <c r="J98" s="200">
        <f t="shared" si="18"/>
        <v>25374.5</v>
      </c>
      <c r="K98" s="119"/>
      <c r="L98" s="119"/>
      <c r="M98" s="119"/>
      <c r="N98" s="119"/>
      <c r="O98" s="119"/>
      <c r="P98" s="119"/>
      <c r="Q98" s="119"/>
      <c r="R98" s="119"/>
      <c r="S98" s="119"/>
      <c r="T98" s="119"/>
      <c r="U98" s="119"/>
    </row>
    <row r="99" spans="1:21" ht="15">
      <c r="A99" s="91"/>
      <c r="B99" s="91"/>
      <c r="C99" s="117" t="s">
        <v>185</v>
      </c>
      <c r="D99" s="91"/>
      <c r="E99" s="230"/>
      <c r="F99" s="199"/>
      <c r="G99" s="199"/>
      <c r="H99" s="199"/>
      <c r="I99" s="199"/>
      <c r="J99" s="200"/>
      <c r="K99" s="119"/>
      <c r="L99" s="119"/>
      <c r="M99" s="119"/>
      <c r="N99" s="119"/>
      <c r="O99" s="119"/>
      <c r="P99" s="119"/>
      <c r="Q99" s="119"/>
      <c r="R99" s="119"/>
      <c r="S99" s="119"/>
      <c r="T99" s="119"/>
      <c r="U99" s="119"/>
    </row>
    <row r="100" spans="1:21" ht="15">
      <c r="A100" s="91" t="s">
        <v>91</v>
      </c>
      <c r="B100" s="91"/>
      <c r="C100" s="157" t="s">
        <v>295</v>
      </c>
      <c r="D100" s="91">
        <v>2</v>
      </c>
      <c r="E100" s="230" t="str">
        <f t="shared" si="11"/>
        <v>Nos.</v>
      </c>
      <c r="F100" s="199">
        <v>3391.12</v>
      </c>
      <c r="G100" s="199">
        <f>F100*D100</f>
        <v>6782.24</v>
      </c>
      <c r="H100" s="199">
        <v>836</v>
      </c>
      <c r="I100" s="199">
        <f>H100*D100</f>
        <v>1672</v>
      </c>
      <c r="J100" s="200">
        <f t="shared" si="18"/>
        <v>8454.24</v>
      </c>
      <c r="K100" s="119"/>
      <c r="L100" s="119"/>
      <c r="M100" s="119"/>
      <c r="N100" s="119"/>
      <c r="O100" s="119"/>
      <c r="P100" s="119"/>
      <c r="Q100" s="119"/>
      <c r="R100" s="119"/>
      <c r="S100" s="119"/>
      <c r="T100" s="119"/>
      <c r="U100" s="119"/>
    </row>
    <row r="101" spans="1:21" ht="15">
      <c r="A101" s="91" t="s">
        <v>92</v>
      </c>
      <c r="B101" s="91"/>
      <c r="C101" s="157" t="s">
        <v>296</v>
      </c>
      <c r="D101" s="91">
        <v>2</v>
      </c>
      <c r="E101" s="230" t="str">
        <f t="shared" si="11"/>
        <v>Nos.</v>
      </c>
      <c r="F101" s="199">
        <v>4662.79</v>
      </c>
      <c r="G101" s="199">
        <f>F101*D101</f>
        <v>9325.58</v>
      </c>
      <c r="H101" s="199">
        <v>836</v>
      </c>
      <c r="I101" s="199">
        <f>H101*D101</f>
        <v>1672</v>
      </c>
      <c r="J101" s="200">
        <f t="shared" si="18"/>
        <v>10997.58</v>
      </c>
      <c r="K101" s="119"/>
      <c r="L101" s="119"/>
      <c r="M101" s="119"/>
      <c r="N101" s="119"/>
      <c r="O101" s="119"/>
      <c r="P101" s="119"/>
      <c r="Q101" s="119"/>
      <c r="R101" s="119"/>
      <c r="S101" s="119"/>
      <c r="T101" s="119"/>
      <c r="U101" s="119"/>
    </row>
    <row r="102" spans="1:21" ht="15">
      <c r="A102" s="91" t="s">
        <v>98</v>
      </c>
      <c r="B102" s="91"/>
      <c r="C102" s="157" t="s">
        <v>297</v>
      </c>
      <c r="D102" s="91">
        <v>2</v>
      </c>
      <c r="E102" s="230" t="str">
        <f t="shared" si="11"/>
        <v>Nos.</v>
      </c>
      <c r="F102" s="199">
        <v>3815.01</v>
      </c>
      <c r="G102" s="199">
        <f>F102*D102</f>
        <v>7630.02</v>
      </c>
      <c r="H102" s="199">
        <v>836</v>
      </c>
      <c r="I102" s="199">
        <f>H102*D102</f>
        <v>1672</v>
      </c>
      <c r="J102" s="200">
        <f t="shared" si="18"/>
        <v>9302.02</v>
      </c>
      <c r="K102" s="119"/>
      <c r="L102" s="119"/>
      <c r="M102" s="119"/>
      <c r="N102" s="119"/>
      <c r="O102" s="119"/>
      <c r="P102" s="119"/>
      <c r="Q102" s="119"/>
      <c r="R102" s="119"/>
      <c r="S102" s="119"/>
      <c r="T102" s="119"/>
      <c r="U102" s="119"/>
    </row>
    <row r="103" spans="1:21" s="99" customFormat="1" ht="15">
      <c r="A103" s="95"/>
      <c r="B103" s="96"/>
      <c r="C103" s="96" t="s">
        <v>187</v>
      </c>
      <c r="D103" s="95"/>
      <c r="E103" s="231"/>
      <c r="F103" s="224"/>
      <c r="G103" s="224">
        <f>SUM(G87:G102)</f>
        <v>168708.21999999997</v>
      </c>
      <c r="H103" s="224"/>
      <c r="I103" s="224">
        <f t="shared" ref="I103:J103" si="19">SUM(I87:I102)</f>
        <v>34276</v>
      </c>
      <c r="J103" s="224">
        <f t="shared" si="19"/>
        <v>202984.21999999997</v>
      </c>
      <c r="K103" s="98"/>
      <c r="L103" s="98"/>
      <c r="M103" s="98"/>
      <c r="N103" s="98"/>
      <c r="O103" s="98"/>
      <c r="P103" s="98"/>
      <c r="Q103" s="98"/>
      <c r="R103" s="98"/>
      <c r="S103" s="98"/>
      <c r="T103" s="98"/>
      <c r="U103" s="98"/>
    </row>
    <row r="104" spans="1:21" ht="25.5">
      <c r="A104" s="91"/>
      <c r="B104" s="91" t="s">
        <v>38</v>
      </c>
      <c r="C104" s="121" t="s">
        <v>189</v>
      </c>
      <c r="D104" s="91"/>
      <c r="E104" s="230"/>
      <c r="F104" s="222"/>
      <c r="G104" s="222"/>
      <c r="H104" s="222"/>
      <c r="I104" s="222"/>
      <c r="J104" s="222"/>
      <c r="K104" s="119"/>
      <c r="L104" s="119"/>
      <c r="M104" s="119"/>
      <c r="N104" s="119"/>
      <c r="O104" s="119"/>
      <c r="P104" s="119"/>
      <c r="Q104" s="119"/>
      <c r="R104" s="119"/>
      <c r="S104" s="119"/>
      <c r="T104" s="119"/>
      <c r="U104" s="119"/>
    </row>
    <row r="105" spans="1:21" ht="15">
      <c r="A105" s="91" t="s">
        <v>9</v>
      </c>
      <c r="B105" s="91"/>
      <c r="C105" s="118" t="s">
        <v>180</v>
      </c>
      <c r="D105" s="91">
        <v>2</v>
      </c>
      <c r="E105" s="230" t="str">
        <f t="shared" si="11"/>
        <v>Nos.</v>
      </c>
      <c r="F105" s="199">
        <v>93255.8</v>
      </c>
      <c r="G105" s="199">
        <f>F105*D105</f>
        <v>186511.6</v>
      </c>
      <c r="H105" s="199">
        <v>5934.46</v>
      </c>
      <c r="I105" s="199">
        <f>H105*D105</f>
        <v>11868.92</v>
      </c>
      <c r="J105" s="200">
        <f>G105+I105</f>
        <v>198380.52000000002</v>
      </c>
      <c r="K105" s="119"/>
      <c r="L105" s="119"/>
      <c r="M105" s="119"/>
      <c r="N105" s="119"/>
      <c r="O105" s="119"/>
      <c r="P105" s="119"/>
      <c r="Q105" s="119"/>
      <c r="R105" s="119"/>
      <c r="S105" s="119"/>
      <c r="T105" s="119"/>
      <c r="U105" s="119"/>
    </row>
    <row r="106" spans="1:21" ht="15">
      <c r="A106" s="91" t="s">
        <v>7</v>
      </c>
      <c r="B106" s="91"/>
      <c r="C106" s="157" t="s">
        <v>298</v>
      </c>
      <c r="D106" s="91">
        <v>2</v>
      </c>
      <c r="E106" s="230" t="str">
        <f t="shared" si="11"/>
        <v>Nos.</v>
      </c>
      <c r="F106" s="199">
        <v>114450.3</v>
      </c>
      <c r="G106" s="199">
        <f>F106*D106</f>
        <v>228900.6</v>
      </c>
      <c r="H106" s="199">
        <v>5934.46</v>
      </c>
      <c r="I106" s="199">
        <f>H106*D106</f>
        <v>11868.92</v>
      </c>
      <c r="J106" s="200">
        <f>G106+I106</f>
        <v>240769.52000000002</v>
      </c>
      <c r="K106" s="119"/>
      <c r="L106" s="119"/>
      <c r="M106" s="119"/>
      <c r="N106" s="119"/>
      <c r="O106" s="119"/>
      <c r="P106" s="119"/>
      <c r="Q106" s="119"/>
      <c r="R106" s="119"/>
      <c r="S106" s="119"/>
      <c r="T106" s="119"/>
      <c r="U106" s="119"/>
    </row>
    <row r="107" spans="1:21" ht="25.5">
      <c r="A107" s="91"/>
      <c r="B107" s="91" t="s">
        <v>38</v>
      </c>
      <c r="C107" s="179" t="s">
        <v>186</v>
      </c>
      <c r="D107" s="91"/>
      <c r="E107" s="230"/>
      <c r="F107" s="199"/>
      <c r="G107" s="199"/>
      <c r="H107" s="199"/>
      <c r="I107" s="199"/>
      <c r="J107" s="200"/>
      <c r="K107" s="119"/>
      <c r="L107" s="119"/>
      <c r="M107" s="119"/>
      <c r="N107" s="119"/>
      <c r="O107" s="119"/>
      <c r="P107" s="119"/>
      <c r="Q107" s="119"/>
      <c r="R107" s="119"/>
      <c r="S107" s="119"/>
      <c r="T107" s="119"/>
      <c r="U107" s="119"/>
    </row>
    <row r="108" spans="1:21" ht="15">
      <c r="A108" s="91"/>
      <c r="B108" s="91"/>
      <c r="C108" s="117" t="s">
        <v>144</v>
      </c>
      <c r="D108" s="91"/>
      <c r="E108" s="230"/>
      <c r="F108" s="199"/>
      <c r="G108" s="199"/>
      <c r="H108" s="199"/>
      <c r="I108" s="199"/>
      <c r="J108" s="200"/>
      <c r="K108" s="119"/>
      <c r="L108" s="119"/>
      <c r="M108" s="119"/>
      <c r="N108" s="119"/>
      <c r="O108" s="119"/>
      <c r="P108" s="119"/>
      <c r="Q108" s="119"/>
      <c r="R108" s="119"/>
      <c r="S108" s="119"/>
      <c r="T108" s="119"/>
      <c r="U108" s="119"/>
    </row>
    <row r="109" spans="1:21" ht="15">
      <c r="A109" s="91" t="s">
        <v>3</v>
      </c>
      <c r="B109" s="91"/>
      <c r="C109" s="158" t="s">
        <v>299</v>
      </c>
      <c r="D109" s="91">
        <v>1</v>
      </c>
      <c r="E109" s="230" t="s">
        <v>17</v>
      </c>
      <c r="F109" s="223" t="s">
        <v>306</v>
      </c>
      <c r="G109" s="223" t="s">
        <v>306</v>
      </c>
      <c r="H109" s="199">
        <v>7980</v>
      </c>
      <c r="I109" s="199">
        <f t="shared" ref="I109:I114" si="20">H109*D109</f>
        <v>7980</v>
      </c>
      <c r="J109" s="200">
        <f>I109</f>
        <v>7980</v>
      </c>
      <c r="K109" s="119"/>
      <c r="L109" s="119"/>
      <c r="M109" s="119"/>
      <c r="N109" s="119"/>
      <c r="O109" s="119"/>
      <c r="P109" s="119"/>
      <c r="Q109" s="119"/>
      <c r="R109" s="119"/>
      <c r="S109" s="119"/>
      <c r="T109" s="119"/>
      <c r="U109" s="119"/>
    </row>
    <row r="110" spans="1:21" ht="15">
      <c r="A110" s="91" t="s">
        <v>1</v>
      </c>
      <c r="B110" s="91"/>
      <c r="C110" s="158" t="s">
        <v>300</v>
      </c>
      <c r="D110" s="91">
        <v>1</v>
      </c>
      <c r="E110" s="230" t="s">
        <v>17</v>
      </c>
      <c r="F110" s="223" t="s">
        <v>306</v>
      </c>
      <c r="G110" s="223" t="s">
        <v>306</v>
      </c>
      <c r="H110" s="199">
        <v>7980</v>
      </c>
      <c r="I110" s="199">
        <f t="shared" si="20"/>
        <v>7980</v>
      </c>
      <c r="J110" s="200">
        <f t="shared" ref="J110:J114" si="21">I110</f>
        <v>7980</v>
      </c>
      <c r="K110" s="119"/>
      <c r="L110" s="119"/>
      <c r="M110" s="119"/>
      <c r="N110" s="119"/>
      <c r="O110" s="119"/>
      <c r="P110" s="119"/>
      <c r="Q110" s="119"/>
      <c r="R110" s="119"/>
      <c r="S110" s="119"/>
      <c r="T110" s="119"/>
      <c r="U110" s="119"/>
    </row>
    <row r="111" spans="1:21" ht="15">
      <c r="A111" s="91" t="s">
        <v>16</v>
      </c>
      <c r="B111" s="91"/>
      <c r="C111" s="158" t="s">
        <v>301</v>
      </c>
      <c r="D111" s="91">
        <v>1</v>
      </c>
      <c r="E111" s="230" t="s">
        <v>17</v>
      </c>
      <c r="F111" s="223" t="s">
        <v>306</v>
      </c>
      <c r="G111" s="223" t="s">
        <v>306</v>
      </c>
      <c r="H111" s="199">
        <v>7980</v>
      </c>
      <c r="I111" s="199">
        <f t="shared" si="20"/>
        <v>7980</v>
      </c>
      <c r="J111" s="200">
        <f t="shared" si="21"/>
        <v>7980</v>
      </c>
      <c r="K111" s="119"/>
      <c r="L111" s="119"/>
      <c r="M111" s="119"/>
      <c r="N111" s="119"/>
      <c r="O111" s="119"/>
      <c r="P111" s="119"/>
      <c r="Q111" s="119"/>
      <c r="R111" s="119"/>
      <c r="S111" s="119"/>
      <c r="T111" s="119"/>
      <c r="U111" s="119"/>
    </row>
    <row r="112" spans="1:21" ht="15">
      <c r="A112" s="91" t="s">
        <v>13</v>
      </c>
      <c r="B112" s="91"/>
      <c r="C112" s="158" t="s">
        <v>302</v>
      </c>
      <c r="D112" s="91">
        <v>1</v>
      </c>
      <c r="E112" s="230" t="s">
        <v>17</v>
      </c>
      <c r="F112" s="223" t="s">
        <v>306</v>
      </c>
      <c r="G112" s="223" t="s">
        <v>306</v>
      </c>
      <c r="H112" s="199">
        <v>7980</v>
      </c>
      <c r="I112" s="199">
        <f t="shared" si="20"/>
        <v>7980</v>
      </c>
      <c r="J112" s="200">
        <f t="shared" si="21"/>
        <v>7980</v>
      </c>
      <c r="K112" s="119"/>
      <c r="L112" s="119"/>
      <c r="M112" s="119"/>
      <c r="N112" s="119"/>
      <c r="O112" s="119"/>
      <c r="P112" s="119"/>
      <c r="Q112" s="119"/>
      <c r="R112" s="119"/>
      <c r="S112" s="119"/>
      <c r="T112" s="119"/>
      <c r="U112" s="119"/>
    </row>
    <row r="113" spans="1:21" ht="15">
      <c r="A113" s="91" t="s">
        <v>87</v>
      </c>
      <c r="B113" s="91"/>
      <c r="C113" s="158" t="s">
        <v>303</v>
      </c>
      <c r="D113" s="91">
        <v>1</v>
      </c>
      <c r="E113" s="230" t="s">
        <v>17</v>
      </c>
      <c r="F113" s="223" t="s">
        <v>306</v>
      </c>
      <c r="G113" s="223" t="s">
        <v>306</v>
      </c>
      <c r="H113" s="199">
        <v>7980</v>
      </c>
      <c r="I113" s="199">
        <f t="shared" si="20"/>
        <v>7980</v>
      </c>
      <c r="J113" s="200">
        <f t="shared" si="21"/>
        <v>7980</v>
      </c>
      <c r="K113" s="119"/>
      <c r="L113" s="119"/>
      <c r="M113" s="119"/>
      <c r="N113" s="119"/>
      <c r="O113" s="119"/>
      <c r="P113" s="119"/>
      <c r="Q113" s="119"/>
      <c r="R113" s="119"/>
      <c r="S113" s="119"/>
      <c r="T113" s="119"/>
      <c r="U113" s="119"/>
    </row>
    <row r="114" spans="1:21" ht="15">
      <c r="A114" s="91" t="s">
        <v>88</v>
      </c>
      <c r="B114" s="91"/>
      <c r="C114" s="158" t="s">
        <v>304</v>
      </c>
      <c r="D114" s="91">
        <v>1</v>
      </c>
      <c r="E114" s="230" t="s">
        <v>17</v>
      </c>
      <c r="F114" s="223" t="s">
        <v>306</v>
      </c>
      <c r="G114" s="223" t="s">
        <v>306</v>
      </c>
      <c r="H114" s="199">
        <v>7980</v>
      </c>
      <c r="I114" s="199">
        <f t="shared" si="20"/>
        <v>7980</v>
      </c>
      <c r="J114" s="200">
        <f t="shared" si="21"/>
        <v>7980</v>
      </c>
      <c r="K114" s="119"/>
      <c r="L114" s="119"/>
      <c r="M114" s="119"/>
      <c r="N114" s="119"/>
      <c r="O114" s="119"/>
      <c r="P114" s="119"/>
      <c r="Q114" s="119"/>
      <c r="R114" s="119"/>
      <c r="S114" s="119"/>
      <c r="T114" s="119"/>
      <c r="U114" s="119"/>
    </row>
    <row r="115" spans="1:21" ht="38.25">
      <c r="A115" s="91"/>
      <c r="B115" s="91"/>
      <c r="C115" s="136" t="s">
        <v>190</v>
      </c>
      <c r="D115" s="91"/>
      <c r="E115" s="230"/>
      <c r="F115" s="199"/>
      <c r="G115" s="199"/>
      <c r="H115" s="199"/>
      <c r="I115" s="199"/>
      <c r="J115" s="200"/>
      <c r="K115" s="119"/>
      <c r="L115" s="119"/>
      <c r="M115" s="119"/>
      <c r="N115" s="119"/>
      <c r="O115" s="119"/>
      <c r="P115" s="119"/>
      <c r="Q115" s="119"/>
      <c r="R115" s="119"/>
      <c r="S115" s="119"/>
      <c r="T115" s="119"/>
      <c r="U115" s="119"/>
    </row>
    <row r="116" spans="1:21" ht="15">
      <c r="A116" s="91" t="s">
        <v>89</v>
      </c>
      <c r="B116" s="91"/>
      <c r="C116" s="137" t="s">
        <v>191</v>
      </c>
      <c r="D116" s="122">
        <v>100</v>
      </c>
      <c r="E116" s="230" t="s">
        <v>21</v>
      </c>
      <c r="F116" s="199">
        <v>508.66799999999995</v>
      </c>
      <c r="G116" s="199">
        <f>F116*D116</f>
        <v>50866.799999999996</v>
      </c>
      <c r="H116" s="199">
        <v>59.344599999999993</v>
      </c>
      <c r="I116" s="199">
        <f>H116*D116</f>
        <v>5934.4599999999991</v>
      </c>
      <c r="J116" s="200">
        <f>G116+I116</f>
        <v>56801.259999999995</v>
      </c>
      <c r="K116" s="119"/>
      <c r="L116" s="119"/>
      <c r="M116" s="119"/>
      <c r="N116" s="119"/>
      <c r="O116" s="119"/>
      <c r="P116" s="119"/>
      <c r="Q116" s="119"/>
      <c r="R116" s="119"/>
      <c r="S116" s="119"/>
      <c r="T116" s="119"/>
      <c r="U116" s="119"/>
    </row>
    <row r="117" spans="1:21" ht="15">
      <c r="A117" s="91" t="s">
        <v>90</v>
      </c>
      <c r="B117" s="91"/>
      <c r="C117" s="137" t="s">
        <v>114</v>
      </c>
      <c r="D117" s="122">
        <v>125</v>
      </c>
      <c r="E117" s="230" t="s">
        <v>21</v>
      </c>
      <c r="F117" s="199">
        <v>678.22400000000005</v>
      </c>
      <c r="G117" s="199">
        <f>F117*D117</f>
        <v>84778</v>
      </c>
      <c r="H117" s="199">
        <v>101.7336</v>
      </c>
      <c r="I117" s="199">
        <f>H117*D117</f>
        <v>12716.699999999999</v>
      </c>
      <c r="J117" s="200">
        <f>G117+I117</f>
        <v>97494.7</v>
      </c>
      <c r="K117" s="119"/>
      <c r="L117" s="119"/>
      <c r="M117" s="119"/>
      <c r="N117" s="119"/>
      <c r="O117" s="119"/>
      <c r="P117" s="119"/>
      <c r="Q117" s="119"/>
      <c r="R117" s="119"/>
      <c r="S117" s="119"/>
      <c r="T117" s="119"/>
      <c r="U117" s="119"/>
    </row>
    <row r="118" spans="1:21" ht="38.25">
      <c r="A118" s="91"/>
      <c r="B118" s="91"/>
      <c r="C118" s="136" t="s">
        <v>193</v>
      </c>
      <c r="D118" s="91"/>
      <c r="E118" s="230"/>
      <c r="F118" s="199"/>
      <c r="G118" s="199"/>
      <c r="H118" s="199"/>
      <c r="I118" s="199"/>
      <c r="J118" s="200"/>
      <c r="K118" s="119"/>
      <c r="L118" s="119"/>
      <c r="M118" s="119"/>
      <c r="N118" s="119"/>
      <c r="O118" s="119"/>
      <c r="P118" s="119"/>
      <c r="Q118" s="119"/>
      <c r="R118" s="119"/>
      <c r="S118" s="119"/>
      <c r="T118" s="119"/>
      <c r="U118" s="119"/>
    </row>
    <row r="119" spans="1:21" ht="15">
      <c r="A119" s="91" t="s">
        <v>91</v>
      </c>
      <c r="B119" s="91"/>
      <c r="C119" s="137" t="s">
        <v>191</v>
      </c>
      <c r="D119" s="122">
        <v>150</v>
      </c>
      <c r="E119" s="230" t="s">
        <v>21</v>
      </c>
      <c r="F119" s="199">
        <v>508.66799999999995</v>
      </c>
      <c r="G119" s="199">
        <f>F119*D119</f>
        <v>76300.2</v>
      </c>
      <c r="H119" s="199">
        <v>101.7336</v>
      </c>
      <c r="I119" s="199">
        <f>H119*D119</f>
        <v>15260.039999999999</v>
      </c>
      <c r="J119" s="200">
        <f>G119+I119</f>
        <v>91560.239999999991</v>
      </c>
      <c r="K119" s="119"/>
      <c r="L119" s="119"/>
      <c r="M119" s="119"/>
      <c r="N119" s="119"/>
      <c r="O119" s="119"/>
      <c r="P119" s="119"/>
      <c r="Q119" s="119"/>
      <c r="R119" s="119"/>
      <c r="S119" s="119"/>
      <c r="T119" s="119"/>
      <c r="U119" s="119"/>
    </row>
    <row r="120" spans="1:21" s="99" customFormat="1" ht="15">
      <c r="A120" s="95"/>
      <c r="B120" s="96"/>
      <c r="C120" s="96" t="s">
        <v>192</v>
      </c>
      <c r="D120" s="95"/>
      <c r="E120" s="231"/>
      <c r="F120" s="224"/>
      <c r="G120" s="224">
        <f>SUM(G104:G119)</f>
        <v>627357.19999999995</v>
      </c>
      <c r="H120" s="224"/>
      <c r="I120" s="224">
        <f>SUM(I104:I119)</f>
        <v>105529.03999999998</v>
      </c>
      <c r="J120" s="224">
        <f>SUM(J104:J119)</f>
        <v>732886.24</v>
      </c>
      <c r="K120" s="98"/>
      <c r="L120" s="98"/>
      <c r="M120" s="98"/>
      <c r="N120" s="98"/>
      <c r="O120" s="98"/>
      <c r="P120" s="98"/>
      <c r="Q120" s="98"/>
      <c r="R120" s="98"/>
      <c r="S120" s="98"/>
      <c r="T120" s="98"/>
      <c r="U120" s="98"/>
    </row>
    <row r="121" spans="1:21" ht="15">
      <c r="A121" s="91" t="s">
        <v>9</v>
      </c>
      <c r="B121" s="91"/>
      <c r="C121" s="118" t="s">
        <v>264</v>
      </c>
      <c r="D121" s="91">
        <v>1</v>
      </c>
      <c r="E121" s="230" t="s">
        <v>194</v>
      </c>
      <c r="F121" s="199">
        <v>254334</v>
      </c>
      <c r="G121" s="199">
        <f>F121*D121</f>
        <v>254334</v>
      </c>
      <c r="H121" s="199">
        <v>60800</v>
      </c>
      <c r="I121" s="199">
        <f>H121*D121</f>
        <v>60800</v>
      </c>
      <c r="J121" s="200">
        <f t="shared" ref="J121:J132" si="22">G121+I121</f>
        <v>315134</v>
      </c>
      <c r="K121" s="119"/>
      <c r="L121" s="119"/>
      <c r="M121" s="119"/>
      <c r="N121" s="119"/>
      <c r="O121" s="119"/>
      <c r="P121" s="119"/>
      <c r="Q121" s="119"/>
      <c r="R121" s="119"/>
      <c r="S121" s="119"/>
      <c r="T121" s="119"/>
      <c r="U121" s="119"/>
    </row>
    <row r="122" spans="1:21" ht="25.5">
      <c r="A122" s="91" t="s">
        <v>7</v>
      </c>
      <c r="B122" s="91"/>
      <c r="C122" s="118" t="s">
        <v>195</v>
      </c>
      <c r="D122" s="91">
        <v>1</v>
      </c>
      <c r="E122" s="230" t="s">
        <v>194</v>
      </c>
      <c r="F122" s="199">
        <v>0</v>
      </c>
      <c r="G122" s="199">
        <f>F122*D122</f>
        <v>0</v>
      </c>
      <c r="H122" s="199">
        <v>140600</v>
      </c>
      <c r="I122" s="199">
        <f>H122*D122</f>
        <v>140600</v>
      </c>
      <c r="J122" s="200">
        <f t="shared" si="22"/>
        <v>140600</v>
      </c>
      <c r="K122" s="119"/>
      <c r="L122" s="119"/>
      <c r="M122" s="119"/>
      <c r="N122" s="119"/>
      <c r="O122" s="119"/>
      <c r="P122" s="119"/>
      <c r="Q122" s="119"/>
      <c r="R122" s="119"/>
      <c r="S122" s="119"/>
      <c r="T122" s="119"/>
      <c r="U122" s="119"/>
    </row>
    <row r="123" spans="1:21" s="140" customFormat="1" ht="15">
      <c r="A123" s="91"/>
      <c r="B123" s="91"/>
      <c r="C123" s="117" t="s">
        <v>196</v>
      </c>
      <c r="D123" s="91"/>
      <c r="E123" s="234"/>
      <c r="F123" s="199"/>
      <c r="G123" s="199"/>
      <c r="H123" s="199"/>
      <c r="I123" s="199"/>
      <c r="J123" s="200"/>
      <c r="K123" s="139"/>
      <c r="L123" s="139"/>
      <c r="M123" s="139"/>
      <c r="N123" s="139"/>
      <c r="O123" s="139"/>
      <c r="P123" s="139"/>
      <c r="Q123" s="139"/>
      <c r="R123" s="139"/>
      <c r="S123" s="139"/>
      <c r="T123" s="139"/>
      <c r="U123" s="139"/>
    </row>
    <row r="124" spans="1:21" s="140" customFormat="1" ht="25.5">
      <c r="A124" s="91" t="s">
        <v>3</v>
      </c>
      <c r="B124" s="91" t="s">
        <v>197</v>
      </c>
      <c r="C124" s="118" t="s">
        <v>198</v>
      </c>
      <c r="D124" s="91">
        <v>1</v>
      </c>
      <c r="E124" s="230" t="s">
        <v>0</v>
      </c>
      <c r="F124" s="199">
        <v>21194.5</v>
      </c>
      <c r="G124" s="199">
        <f t="shared" ref="G124:G130" si="23">F124*D124</f>
        <v>21194.5</v>
      </c>
      <c r="H124" s="199">
        <v>4238.8999999999996</v>
      </c>
      <c r="I124" s="199">
        <f t="shared" ref="I124:I130" si="24">H124*D124</f>
        <v>4238.8999999999996</v>
      </c>
      <c r="J124" s="200">
        <f t="shared" si="22"/>
        <v>25433.4</v>
      </c>
      <c r="K124" s="139"/>
      <c r="L124" s="139"/>
      <c r="M124" s="139"/>
      <c r="N124" s="139"/>
      <c r="O124" s="139"/>
      <c r="P124" s="139"/>
      <c r="Q124" s="139"/>
      <c r="R124" s="139"/>
      <c r="S124" s="139"/>
      <c r="T124" s="139"/>
      <c r="U124" s="139"/>
    </row>
    <row r="125" spans="1:21" s="140" customFormat="1" ht="38.25">
      <c r="A125" s="91" t="s">
        <v>1</v>
      </c>
      <c r="B125" s="91" t="s">
        <v>199</v>
      </c>
      <c r="C125" s="118" t="s">
        <v>200</v>
      </c>
      <c r="D125" s="91">
        <v>1</v>
      </c>
      <c r="E125" s="230" t="s">
        <v>0</v>
      </c>
      <c r="F125" s="199">
        <v>296723</v>
      </c>
      <c r="G125" s="199">
        <f t="shared" si="23"/>
        <v>296723</v>
      </c>
      <c r="H125" s="199">
        <v>63583.5</v>
      </c>
      <c r="I125" s="199">
        <f t="shared" si="24"/>
        <v>63583.5</v>
      </c>
      <c r="J125" s="200">
        <f t="shared" si="22"/>
        <v>360306.5</v>
      </c>
      <c r="K125" s="139"/>
      <c r="L125" s="139"/>
      <c r="M125" s="139"/>
      <c r="N125" s="139"/>
      <c r="O125" s="139"/>
      <c r="P125" s="139"/>
      <c r="Q125" s="139"/>
      <c r="R125" s="139"/>
      <c r="S125" s="139"/>
      <c r="T125" s="139"/>
      <c r="U125" s="139"/>
    </row>
    <row r="126" spans="1:21" s="140" customFormat="1" ht="15">
      <c r="A126" s="91" t="s">
        <v>16</v>
      </c>
      <c r="B126" s="91" t="s">
        <v>201</v>
      </c>
      <c r="C126" s="118" t="s">
        <v>202</v>
      </c>
      <c r="D126" s="91">
        <v>1</v>
      </c>
      <c r="E126" s="230" t="s">
        <v>0</v>
      </c>
      <c r="F126" s="199">
        <v>29672.3</v>
      </c>
      <c r="G126" s="199">
        <f t="shared" si="23"/>
        <v>29672.3</v>
      </c>
      <c r="H126" s="199">
        <v>12716.7</v>
      </c>
      <c r="I126" s="199">
        <f t="shared" si="24"/>
        <v>12716.7</v>
      </c>
      <c r="J126" s="200">
        <f t="shared" si="22"/>
        <v>42389</v>
      </c>
      <c r="K126" s="139"/>
      <c r="L126" s="139"/>
      <c r="M126" s="139"/>
      <c r="N126" s="139"/>
      <c r="O126" s="139"/>
      <c r="P126" s="139"/>
      <c r="Q126" s="139"/>
      <c r="R126" s="139"/>
      <c r="S126" s="139"/>
      <c r="T126" s="139"/>
      <c r="U126" s="139"/>
    </row>
    <row r="127" spans="1:21" s="140" customFormat="1" ht="25.5">
      <c r="A127" s="91" t="s">
        <v>13</v>
      </c>
      <c r="B127" s="91" t="s">
        <v>203</v>
      </c>
      <c r="C127" s="118" t="s">
        <v>204</v>
      </c>
      <c r="D127" s="91">
        <v>1</v>
      </c>
      <c r="E127" s="230" t="s">
        <v>0</v>
      </c>
      <c r="F127" s="199">
        <v>0</v>
      </c>
      <c r="G127" s="199">
        <f t="shared" si="23"/>
        <v>0</v>
      </c>
      <c r="H127" s="199">
        <v>144122.6</v>
      </c>
      <c r="I127" s="199">
        <f t="shared" si="24"/>
        <v>144122.6</v>
      </c>
      <c r="J127" s="200">
        <f t="shared" si="22"/>
        <v>144122.6</v>
      </c>
      <c r="K127" s="139"/>
      <c r="L127" s="139"/>
      <c r="M127" s="139"/>
      <c r="N127" s="139"/>
      <c r="O127" s="139"/>
      <c r="P127" s="139"/>
      <c r="Q127" s="139"/>
      <c r="R127" s="139"/>
      <c r="S127" s="139"/>
      <c r="T127" s="139"/>
      <c r="U127" s="139"/>
    </row>
    <row r="128" spans="1:21" s="140" customFormat="1" ht="25.5">
      <c r="A128" s="91" t="s">
        <v>87</v>
      </c>
      <c r="B128" s="91" t="s">
        <v>12</v>
      </c>
      <c r="C128" s="118" t="s">
        <v>205</v>
      </c>
      <c r="D128" s="91">
        <v>1</v>
      </c>
      <c r="E128" s="230" t="s">
        <v>0</v>
      </c>
      <c r="F128" s="199">
        <v>63583.5</v>
      </c>
      <c r="G128" s="199">
        <f t="shared" si="23"/>
        <v>63583.5</v>
      </c>
      <c r="H128" s="199">
        <v>12716.7</v>
      </c>
      <c r="I128" s="199">
        <f t="shared" si="24"/>
        <v>12716.7</v>
      </c>
      <c r="J128" s="200">
        <f t="shared" si="22"/>
        <v>76300.2</v>
      </c>
      <c r="K128" s="139"/>
      <c r="L128" s="139"/>
      <c r="M128" s="139"/>
      <c r="N128" s="139"/>
      <c r="O128" s="139"/>
      <c r="P128" s="139"/>
      <c r="Q128" s="139"/>
      <c r="R128" s="139"/>
      <c r="S128" s="139"/>
      <c r="T128" s="139"/>
      <c r="U128" s="139"/>
    </row>
    <row r="129" spans="1:21" s="140" customFormat="1" ht="15">
      <c r="A129" s="91"/>
      <c r="B129" s="91"/>
      <c r="C129" s="117" t="s">
        <v>10</v>
      </c>
      <c r="D129" s="91"/>
      <c r="E129" s="235"/>
      <c r="F129" s="199">
        <v>0</v>
      </c>
      <c r="G129" s="199">
        <f t="shared" si="23"/>
        <v>0</v>
      </c>
      <c r="H129" s="199">
        <v>0</v>
      </c>
      <c r="I129" s="199">
        <f t="shared" si="24"/>
        <v>0</v>
      </c>
      <c r="J129" s="200">
        <f t="shared" si="22"/>
        <v>0</v>
      </c>
      <c r="K129" s="139"/>
      <c r="L129" s="139"/>
      <c r="M129" s="139"/>
      <c r="N129" s="139"/>
      <c r="O129" s="139"/>
      <c r="P129" s="139"/>
      <c r="Q129" s="139"/>
      <c r="R129" s="139"/>
      <c r="S129" s="139"/>
      <c r="T129" s="139"/>
      <c r="U129" s="139"/>
    </row>
    <row r="130" spans="1:21" s="140" customFormat="1" ht="25.5">
      <c r="A130" s="91" t="s">
        <v>88</v>
      </c>
      <c r="B130" s="91" t="s">
        <v>206</v>
      </c>
      <c r="C130" s="118" t="s">
        <v>207</v>
      </c>
      <c r="D130" s="91">
        <v>1</v>
      </c>
      <c r="E130" s="235" t="s">
        <v>0</v>
      </c>
      <c r="F130" s="199">
        <v>8477.7999999999993</v>
      </c>
      <c r="G130" s="199">
        <f t="shared" si="23"/>
        <v>8477.7999999999993</v>
      </c>
      <c r="H130" s="199">
        <v>8477.7999999999993</v>
      </c>
      <c r="I130" s="199">
        <f t="shared" si="24"/>
        <v>8477.7999999999993</v>
      </c>
      <c r="J130" s="200">
        <f t="shared" si="22"/>
        <v>16955.599999999999</v>
      </c>
      <c r="K130" s="139"/>
      <c r="L130" s="139"/>
      <c r="M130" s="139"/>
      <c r="N130" s="139"/>
      <c r="O130" s="139"/>
      <c r="P130" s="139"/>
      <c r="Q130" s="139"/>
      <c r="R130" s="139"/>
      <c r="S130" s="139"/>
      <c r="T130" s="139"/>
      <c r="U130" s="139"/>
    </row>
    <row r="131" spans="1:21" s="140" customFormat="1" ht="15">
      <c r="A131" s="91"/>
      <c r="B131" s="91"/>
      <c r="C131" s="117" t="s">
        <v>135</v>
      </c>
      <c r="D131" s="91"/>
      <c r="E131" s="235"/>
      <c r="F131" s="199"/>
      <c r="G131" s="199"/>
      <c r="H131" s="199"/>
      <c r="I131" s="199"/>
      <c r="J131" s="200"/>
      <c r="K131" s="139"/>
      <c r="L131" s="139"/>
      <c r="M131" s="139"/>
      <c r="N131" s="139"/>
      <c r="O131" s="139"/>
      <c r="P131" s="139"/>
      <c r="Q131" s="139"/>
      <c r="R131" s="139"/>
      <c r="S131" s="139"/>
      <c r="T131" s="139"/>
      <c r="U131" s="139"/>
    </row>
    <row r="132" spans="1:21" s="140" customFormat="1" ht="25.5">
      <c r="A132" s="91" t="s">
        <v>89</v>
      </c>
      <c r="B132" s="91" t="s">
        <v>206</v>
      </c>
      <c r="C132" s="118" t="s">
        <v>208</v>
      </c>
      <c r="D132" s="91">
        <v>1</v>
      </c>
      <c r="E132" s="235" t="s">
        <v>0</v>
      </c>
      <c r="F132" s="199">
        <v>0</v>
      </c>
      <c r="G132" s="199">
        <f>F132*D132</f>
        <v>0</v>
      </c>
      <c r="H132" s="199">
        <v>0</v>
      </c>
      <c r="I132" s="199">
        <f>H132*D132</f>
        <v>0</v>
      </c>
      <c r="J132" s="200">
        <f t="shared" si="22"/>
        <v>0</v>
      </c>
      <c r="K132" s="139"/>
      <c r="L132" s="139"/>
      <c r="M132" s="139"/>
      <c r="N132" s="139"/>
      <c r="O132" s="139"/>
      <c r="P132" s="139"/>
      <c r="Q132" s="139"/>
      <c r="R132" s="139"/>
      <c r="S132" s="139"/>
      <c r="T132" s="139"/>
      <c r="U132" s="139"/>
    </row>
    <row r="133" spans="1:21" ht="15">
      <c r="A133" s="91"/>
      <c r="B133" s="91"/>
      <c r="C133" s="118"/>
      <c r="D133" s="91"/>
      <c r="E133" s="230"/>
      <c r="F133" s="199"/>
      <c r="G133" s="199"/>
      <c r="H133" s="199"/>
      <c r="I133" s="199"/>
      <c r="J133" s="200"/>
      <c r="K133" s="119"/>
      <c r="L133" s="119"/>
      <c r="M133" s="119"/>
      <c r="N133" s="119"/>
      <c r="O133" s="119"/>
      <c r="P133" s="119"/>
      <c r="Q133" s="119"/>
      <c r="R133" s="119"/>
      <c r="S133" s="119"/>
      <c r="T133" s="119"/>
      <c r="U133" s="119"/>
    </row>
    <row r="134" spans="1:21" s="99" customFormat="1" ht="15">
      <c r="A134" s="95"/>
      <c r="B134" s="96"/>
      <c r="C134" s="96" t="s">
        <v>192</v>
      </c>
      <c r="D134" s="95"/>
      <c r="E134" s="231"/>
      <c r="F134" s="224"/>
      <c r="G134" s="224">
        <f>SUM(G121:G133)</f>
        <v>673985.10000000009</v>
      </c>
      <c r="H134" s="224"/>
      <c r="I134" s="224">
        <f t="shared" ref="I134:J134" si="25">SUM(I121:I133)</f>
        <v>447256.20000000007</v>
      </c>
      <c r="J134" s="224">
        <f t="shared" si="25"/>
        <v>1121241.3</v>
      </c>
      <c r="K134" s="98"/>
      <c r="L134" s="98"/>
      <c r="M134" s="98"/>
      <c r="N134" s="98"/>
      <c r="O134" s="98"/>
      <c r="P134" s="98"/>
      <c r="Q134" s="98"/>
      <c r="R134" s="98"/>
      <c r="S134" s="98"/>
      <c r="T134" s="98"/>
      <c r="U134" s="98"/>
    </row>
    <row r="135" spans="1:21" s="99" customFormat="1" ht="15">
      <c r="A135" s="91"/>
      <c r="B135" s="141"/>
      <c r="C135" s="141"/>
      <c r="D135" s="142"/>
      <c r="E135" s="236"/>
      <c r="F135" s="227"/>
      <c r="G135" s="227"/>
      <c r="H135" s="227"/>
      <c r="I135" s="227"/>
      <c r="J135" s="227"/>
      <c r="K135" s="98"/>
      <c r="L135" s="98"/>
      <c r="M135" s="98"/>
      <c r="N135" s="98"/>
      <c r="O135" s="98"/>
      <c r="P135" s="98"/>
    </row>
    <row r="136" spans="1:21" s="110" customFormat="1" ht="15.75">
      <c r="A136" s="106"/>
      <c r="B136" s="107"/>
      <c r="C136" s="108" t="s">
        <v>305</v>
      </c>
      <c r="D136" s="106"/>
      <c r="E136" s="237"/>
      <c r="F136" s="228"/>
      <c r="G136" s="228">
        <f>G134+G120+G103+G85+G65+G54+G42+G20</f>
        <v>8166819.4820000008</v>
      </c>
      <c r="H136" s="228"/>
      <c r="I136" s="228">
        <f t="shared" ref="I136:J136" si="26">I134+I120+I103+I85+I65+I54+I42+I20</f>
        <v>1695341.4619999998</v>
      </c>
      <c r="J136" s="228">
        <f t="shared" si="26"/>
        <v>9862160.9440000001</v>
      </c>
    </row>
    <row r="137" spans="1:21">
      <c r="A137" s="144"/>
      <c r="B137" s="145"/>
      <c r="C137" s="146"/>
      <c r="D137" s="147"/>
      <c r="E137" s="147"/>
      <c r="F137" s="119"/>
      <c r="G137" s="119"/>
      <c r="H137" s="119"/>
      <c r="I137" s="119"/>
      <c r="J137" s="119"/>
      <c r="K137" s="119"/>
      <c r="L137" s="119"/>
      <c r="M137" s="119"/>
      <c r="N137" s="119"/>
      <c r="O137" s="119"/>
      <c r="P137" s="119"/>
      <c r="Q137" s="119"/>
      <c r="R137" s="119"/>
      <c r="S137" s="119"/>
      <c r="T137" s="119"/>
      <c r="U137" s="119"/>
    </row>
    <row r="138" spans="1:21">
      <c r="A138" s="144"/>
      <c r="B138" s="144"/>
      <c r="C138" s="119"/>
      <c r="D138" s="144"/>
      <c r="E138" s="144"/>
      <c r="F138" s="119"/>
      <c r="G138" s="119"/>
      <c r="H138" s="119"/>
      <c r="I138" s="119"/>
      <c r="J138" s="119"/>
      <c r="K138" s="119"/>
      <c r="L138" s="119"/>
      <c r="M138" s="119"/>
      <c r="N138" s="119"/>
      <c r="O138" s="119"/>
      <c r="P138" s="119"/>
      <c r="Q138" s="119"/>
      <c r="R138" s="119"/>
      <c r="S138" s="119"/>
      <c r="T138" s="119"/>
      <c r="U138" s="119"/>
    </row>
    <row r="139" spans="1:21">
      <c r="A139" s="144"/>
      <c r="B139" s="144"/>
      <c r="C139" s="119"/>
      <c r="D139" s="144"/>
      <c r="E139" s="144"/>
      <c r="F139" s="119"/>
      <c r="G139" s="119"/>
      <c r="H139" s="119"/>
      <c r="I139" s="119"/>
      <c r="J139" s="119"/>
      <c r="K139" s="119"/>
      <c r="L139" s="119"/>
      <c r="M139" s="119"/>
      <c r="N139" s="119"/>
      <c r="O139" s="119"/>
      <c r="P139" s="119"/>
      <c r="Q139" s="119"/>
      <c r="R139" s="119"/>
      <c r="S139" s="119"/>
      <c r="T139" s="119"/>
      <c r="U139" s="119"/>
    </row>
    <row r="140" spans="1:21">
      <c r="A140" s="144"/>
      <c r="B140" s="144"/>
      <c r="C140" s="119"/>
      <c r="D140" s="144"/>
      <c r="E140" s="144"/>
      <c r="F140" s="119"/>
      <c r="G140" s="119"/>
      <c r="H140" s="119"/>
      <c r="I140" s="119"/>
      <c r="J140" s="119"/>
      <c r="K140" s="119"/>
      <c r="L140" s="119"/>
      <c r="M140" s="119"/>
      <c r="N140" s="119"/>
      <c r="O140" s="119"/>
      <c r="P140" s="119"/>
      <c r="Q140" s="119"/>
      <c r="R140" s="119"/>
      <c r="S140" s="119"/>
      <c r="T140" s="119"/>
      <c r="U140" s="119"/>
    </row>
    <row r="141" spans="1:21">
      <c r="A141" s="144"/>
      <c r="B141" s="144"/>
      <c r="C141" s="148"/>
      <c r="D141" s="144"/>
      <c r="E141" s="144"/>
      <c r="F141" s="119"/>
      <c r="G141" s="119"/>
      <c r="H141" s="119"/>
      <c r="I141" s="119"/>
      <c r="J141" s="119"/>
      <c r="K141" s="119"/>
      <c r="L141" s="119"/>
      <c r="M141" s="119"/>
      <c r="N141" s="119"/>
      <c r="O141" s="119"/>
      <c r="P141" s="119"/>
      <c r="Q141" s="119"/>
      <c r="R141" s="119"/>
      <c r="S141" s="119"/>
      <c r="T141" s="119"/>
      <c r="U141" s="119"/>
    </row>
  </sheetData>
  <mergeCells count="1">
    <mergeCell ref="A1:E1"/>
  </mergeCells>
  <printOptions horizontalCentered="1"/>
  <pageMargins left="0.74" right="0.73" top="1.07" bottom="0.96" header="0.42" footer="0.45"/>
  <pageSetup paperSize="9" scale="76"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COMPANY&amp;R&amp;"Calibri,Regular"&amp;12ADDENDUM-01 - Sec-III/A/IV (Level-19B) - Page - &amp;P of &amp;N&amp;8
&amp;5&amp;Z
&amp;F</oddFooter>
  </headerFooter>
  <rowBreaks count="6" manualBreakCount="6">
    <brk id="20" max="14" man="1"/>
    <brk id="49" max="14" man="1"/>
    <brk id="68" max="14" man="1"/>
    <brk id="85" max="14" man="1"/>
    <brk id="103" max="14" man="1"/>
    <brk id="120" max="14"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106C-96DC-4203-8329-82E9EE4BE00D}">
  <sheetPr>
    <tabColor rgb="FF00B0F0"/>
    <pageSetUpPr fitToPage="1"/>
  </sheetPr>
  <dimension ref="A1:BT36"/>
  <sheetViews>
    <sheetView view="pageBreakPreview" zoomScale="85" zoomScaleNormal="110" zoomScaleSheetLayoutView="85" workbookViewId="0">
      <pane ySplit="4" topLeftCell="A11" activePane="bottomLeft" state="frozen"/>
      <selection pane="bottomLeft" activeCell="F32" sqref="F32:J32"/>
    </sheetView>
  </sheetViews>
  <sheetFormatPr defaultColWidth="9.140625" defaultRowHeight="15"/>
  <cols>
    <col min="1" max="1" width="9.140625" style="111"/>
    <col min="2" max="2" width="12.5703125" style="111" customWidth="1"/>
    <col min="3" max="3" width="59.140625" style="112" customWidth="1"/>
    <col min="4" max="4" width="7.7109375" style="111" bestFit="1" customWidth="1"/>
    <col min="5" max="5" width="8.140625" style="111" customWidth="1"/>
    <col min="6" max="10" width="13.7109375" style="113" customWidth="1"/>
    <col min="11" max="16384" width="9.140625" style="113"/>
  </cols>
  <sheetData>
    <row r="1" spans="1:18" s="77" customFormat="1" ht="21">
      <c r="A1" s="251" t="s">
        <v>139</v>
      </c>
      <c r="B1" s="251"/>
      <c r="C1" s="251"/>
      <c r="D1" s="251"/>
      <c r="E1" s="251"/>
    </row>
    <row r="2" spans="1:18" s="79" customFormat="1" ht="12.75">
      <c r="A2" s="78">
        <v>1</v>
      </c>
      <c r="B2" s="78">
        <v>2</v>
      </c>
      <c r="C2" s="78">
        <v>3</v>
      </c>
      <c r="D2" s="78">
        <v>4</v>
      </c>
      <c r="E2" s="78">
        <v>5</v>
      </c>
      <c r="F2" s="242">
        <v>6</v>
      </c>
      <c r="G2" s="242">
        <v>7</v>
      </c>
      <c r="H2" s="242">
        <v>8</v>
      </c>
      <c r="I2" s="242">
        <v>9</v>
      </c>
      <c r="J2" s="242">
        <v>10</v>
      </c>
    </row>
    <row r="3" spans="1:18" s="81" customFormat="1" ht="30">
      <c r="A3" s="80" t="s">
        <v>71</v>
      </c>
      <c r="B3" s="80" t="s">
        <v>32</v>
      </c>
      <c r="C3" s="80" t="s">
        <v>31</v>
      </c>
      <c r="D3" s="80" t="s">
        <v>72</v>
      </c>
      <c r="E3" s="80" t="s">
        <v>30</v>
      </c>
      <c r="F3" s="243" t="s">
        <v>73</v>
      </c>
      <c r="G3" s="243" t="s">
        <v>74</v>
      </c>
      <c r="H3" s="243" t="s">
        <v>29</v>
      </c>
      <c r="I3" s="243" t="s">
        <v>28</v>
      </c>
      <c r="J3" s="243" t="s">
        <v>75</v>
      </c>
    </row>
    <row r="4" spans="1:18" s="82" customFormat="1" ht="12.75">
      <c r="A4" s="78">
        <v>1</v>
      </c>
      <c r="B4" s="78">
        <v>2</v>
      </c>
      <c r="C4" s="78">
        <v>3</v>
      </c>
      <c r="D4" s="78">
        <v>4</v>
      </c>
      <c r="E4" s="78">
        <v>5</v>
      </c>
      <c r="F4" s="242">
        <v>6</v>
      </c>
      <c r="G4" s="244" t="s">
        <v>27</v>
      </c>
      <c r="H4" s="244">
        <v>8</v>
      </c>
      <c r="I4" s="244" t="s">
        <v>26</v>
      </c>
      <c r="J4" s="244" t="s">
        <v>76</v>
      </c>
      <c r="L4" s="83"/>
      <c r="M4" s="83"/>
      <c r="N4" s="83"/>
      <c r="O4" s="83"/>
      <c r="P4" s="83"/>
      <c r="Q4" s="83"/>
      <c r="R4" s="83"/>
    </row>
    <row r="5" spans="1:18" s="86" customFormat="1" ht="12.75">
      <c r="A5" s="84"/>
      <c r="B5" s="84"/>
      <c r="C5" s="85" t="s">
        <v>105</v>
      </c>
      <c r="D5" s="88"/>
      <c r="E5" s="84"/>
      <c r="F5" s="241"/>
      <c r="G5" s="241"/>
      <c r="H5" s="241"/>
      <c r="I5" s="241"/>
      <c r="J5" s="241"/>
    </row>
    <row r="6" spans="1:18" s="86" customFormat="1" ht="51">
      <c r="A6" s="84"/>
      <c r="B6" s="84" t="s">
        <v>106</v>
      </c>
      <c r="C6" s="87" t="s">
        <v>107</v>
      </c>
      <c r="D6" s="88"/>
      <c r="E6" s="84"/>
      <c r="F6" s="241"/>
      <c r="G6" s="241"/>
      <c r="H6" s="241"/>
      <c r="I6" s="241"/>
      <c r="J6" s="241"/>
    </row>
    <row r="7" spans="1:18" s="86" customFormat="1">
      <c r="A7" s="84"/>
      <c r="B7" s="84"/>
      <c r="C7" s="89" t="s">
        <v>108</v>
      </c>
      <c r="D7" s="88">
        <v>100</v>
      </c>
      <c r="E7" s="84" t="s">
        <v>21</v>
      </c>
      <c r="F7" s="199">
        <v>3793.16</v>
      </c>
      <c r="G7" s="199">
        <f t="shared" ref="G7:G13" si="0">F7*D7</f>
        <v>379316</v>
      </c>
      <c r="H7" s="199">
        <v>518.32000000000005</v>
      </c>
      <c r="I7" s="199">
        <f t="shared" ref="I7:I13" si="1">H7*D7</f>
        <v>51832.000000000007</v>
      </c>
      <c r="J7" s="200">
        <f t="shared" ref="J7" si="2">G7+I7</f>
        <v>431148</v>
      </c>
    </row>
    <row r="8" spans="1:18" s="86" customFormat="1">
      <c r="A8" s="84" t="s">
        <v>9</v>
      </c>
      <c r="B8" s="84"/>
      <c r="C8" s="89" t="s">
        <v>109</v>
      </c>
      <c r="D8" s="90">
        <f>128*1.15</f>
        <v>147.19999999999999</v>
      </c>
      <c r="E8" s="84" t="s">
        <v>21</v>
      </c>
      <c r="F8" s="199">
        <v>3015.68</v>
      </c>
      <c r="G8" s="199">
        <f t="shared" si="0"/>
        <v>443908.09599999996</v>
      </c>
      <c r="H8" s="199">
        <v>471.2</v>
      </c>
      <c r="I8" s="199">
        <f t="shared" si="1"/>
        <v>69360.639999999999</v>
      </c>
      <c r="J8" s="200">
        <f t="shared" ref="J8:J22" si="3">G8+I8</f>
        <v>513268.73599999998</v>
      </c>
    </row>
    <row r="9" spans="1:18" s="86" customFormat="1">
      <c r="A9" s="84" t="s">
        <v>7</v>
      </c>
      <c r="B9" s="84"/>
      <c r="C9" s="89" t="s">
        <v>110</v>
      </c>
      <c r="D9" s="90">
        <f>56*1.15</f>
        <v>64.399999999999991</v>
      </c>
      <c r="E9" s="84" t="s">
        <v>21</v>
      </c>
      <c r="F9" s="199">
        <v>2073.2800000000002</v>
      </c>
      <c r="G9" s="199">
        <f t="shared" si="0"/>
        <v>133519.23199999999</v>
      </c>
      <c r="H9" s="199">
        <v>433.2</v>
      </c>
      <c r="I9" s="199">
        <f t="shared" si="1"/>
        <v>27898.079999999994</v>
      </c>
      <c r="J9" s="200">
        <f t="shared" si="3"/>
        <v>161417.31199999998</v>
      </c>
    </row>
    <row r="10" spans="1:18" s="86" customFormat="1">
      <c r="A10" s="84" t="s">
        <v>3</v>
      </c>
      <c r="B10" s="84"/>
      <c r="C10" s="89" t="s">
        <v>111</v>
      </c>
      <c r="D10" s="90">
        <f>1.15*70</f>
        <v>80.5</v>
      </c>
      <c r="E10" s="84" t="s">
        <v>21</v>
      </c>
      <c r="F10" s="199">
        <v>1319.3600000000001</v>
      </c>
      <c r="G10" s="199">
        <f t="shared" si="0"/>
        <v>106208.48000000001</v>
      </c>
      <c r="H10" s="199">
        <v>395.96</v>
      </c>
      <c r="I10" s="199">
        <f t="shared" si="1"/>
        <v>31874.78</v>
      </c>
      <c r="J10" s="200">
        <f t="shared" si="3"/>
        <v>138083.26</v>
      </c>
    </row>
    <row r="11" spans="1:18" s="86" customFormat="1">
      <c r="A11" s="84" t="s">
        <v>1</v>
      </c>
      <c r="B11" s="84"/>
      <c r="C11" s="89" t="s">
        <v>112</v>
      </c>
      <c r="D11" s="90">
        <f>1.15*132</f>
        <v>151.79999999999998</v>
      </c>
      <c r="E11" s="84" t="s">
        <v>21</v>
      </c>
      <c r="F11" s="199">
        <v>989.52</v>
      </c>
      <c r="G11" s="199">
        <f t="shared" si="0"/>
        <v>150209.13599999997</v>
      </c>
      <c r="H11" s="199">
        <v>376.96</v>
      </c>
      <c r="I11" s="199">
        <f t="shared" si="1"/>
        <v>57222.527999999991</v>
      </c>
      <c r="J11" s="200">
        <f t="shared" si="3"/>
        <v>207431.66399999996</v>
      </c>
    </row>
    <row r="12" spans="1:18" s="86" customFormat="1">
      <c r="A12" s="84" t="s">
        <v>16</v>
      </c>
      <c r="B12" s="84"/>
      <c r="C12" s="89" t="s">
        <v>113</v>
      </c>
      <c r="D12" s="90">
        <f>1.15*150</f>
        <v>172.5</v>
      </c>
      <c r="E12" s="84" t="s">
        <v>21</v>
      </c>
      <c r="F12" s="199">
        <v>848.16</v>
      </c>
      <c r="G12" s="199">
        <f t="shared" si="0"/>
        <v>146307.6</v>
      </c>
      <c r="H12" s="199">
        <v>282.72000000000003</v>
      </c>
      <c r="I12" s="199">
        <f t="shared" si="1"/>
        <v>48769.200000000004</v>
      </c>
      <c r="J12" s="200">
        <f t="shared" si="3"/>
        <v>195076.80000000002</v>
      </c>
    </row>
    <row r="13" spans="1:18" s="86" customFormat="1">
      <c r="A13" s="84" t="s">
        <v>13</v>
      </c>
      <c r="B13" s="84"/>
      <c r="C13" s="89" t="s">
        <v>114</v>
      </c>
      <c r="D13" s="187">
        <v>520</v>
      </c>
      <c r="E13" s="84" t="s">
        <v>21</v>
      </c>
      <c r="F13" s="199">
        <v>758.48</v>
      </c>
      <c r="G13" s="199">
        <f t="shared" si="0"/>
        <v>394409.60000000003</v>
      </c>
      <c r="H13" s="199">
        <v>207.48</v>
      </c>
      <c r="I13" s="199">
        <f t="shared" si="1"/>
        <v>107889.59999999999</v>
      </c>
      <c r="J13" s="200">
        <f t="shared" si="3"/>
        <v>502299.2</v>
      </c>
    </row>
    <row r="14" spans="1:18" s="86" customFormat="1" ht="25.5">
      <c r="A14" s="84"/>
      <c r="B14" s="84" t="s">
        <v>106</v>
      </c>
      <c r="C14" s="87" t="s">
        <v>115</v>
      </c>
      <c r="D14" s="90"/>
      <c r="E14" s="84"/>
      <c r="F14" s="199"/>
      <c r="G14" s="199"/>
      <c r="H14" s="199"/>
      <c r="I14" s="199"/>
      <c r="J14" s="200"/>
    </row>
    <row r="15" spans="1:18" s="86" customFormat="1">
      <c r="A15" s="84" t="s">
        <v>87</v>
      </c>
      <c r="B15" s="84"/>
      <c r="C15" s="89" t="s">
        <v>116</v>
      </c>
      <c r="D15" s="90">
        <v>94</v>
      </c>
      <c r="E15" s="84" t="s">
        <v>17</v>
      </c>
      <c r="F15" s="199">
        <v>9000</v>
      </c>
      <c r="G15" s="199">
        <f>F15*D15</f>
        <v>846000</v>
      </c>
      <c r="H15" s="199">
        <v>659.68000000000006</v>
      </c>
      <c r="I15" s="199">
        <f>H15*D15</f>
        <v>62009.920000000006</v>
      </c>
      <c r="J15" s="200">
        <f t="shared" si="3"/>
        <v>908009.92</v>
      </c>
    </row>
    <row r="16" spans="1:18" s="86" customFormat="1">
      <c r="A16" s="185"/>
      <c r="B16" s="185"/>
      <c r="C16" s="186" t="s">
        <v>320</v>
      </c>
      <c r="D16" s="187">
        <v>94</v>
      </c>
      <c r="E16" s="176" t="s">
        <v>17</v>
      </c>
      <c r="F16" s="199">
        <v>12160</v>
      </c>
      <c r="G16" s="199">
        <f>F16*D16</f>
        <v>1143040</v>
      </c>
      <c r="H16" s="199">
        <v>1140</v>
      </c>
      <c r="I16" s="199">
        <f>H16*D16</f>
        <v>107160</v>
      </c>
      <c r="J16" s="200">
        <f t="shared" si="3"/>
        <v>1250200</v>
      </c>
    </row>
    <row r="17" spans="1:72" s="86" customFormat="1" ht="25.5">
      <c r="A17" s="84"/>
      <c r="B17" s="84" t="s">
        <v>118</v>
      </c>
      <c r="C17" s="87" t="s">
        <v>119</v>
      </c>
      <c r="D17" s="90"/>
      <c r="E17" s="84"/>
      <c r="F17" s="199"/>
      <c r="G17" s="199"/>
      <c r="H17" s="199"/>
      <c r="I17" s="199"/>
      <c r="J17" s="200"/>
    </row>
    <row r="18" spans="1:72" s="94" customFormat="1">
      <c r="A18" s="88" t="s">
        <v>88</v>
      </c>
      <c r="B18" s="92"/>
      <c r="C18" s="89" t="s">
        <v>120</v>
      </c>
      <c r="D18" s="90">
        <v>1</v>
      </c>
      <c r="E18" s="101" t="s">
        <v>18</v>
      </c>
      <c r="F18" s="199">
        <v>30156.799999999999</v>
      </c>
      <c r="G18" s="199">
        <f>F18*D18</f>
        <v>30156.799999999999</v>
      </c>
      <c r="H18" s="199">
        <v>942.4</v>
      </c>
      <c r="I18" s="199">
        <f>H18*D18</f>
        <v>942.4</v>
      </c>
      <c r="J18" s="200">
        <f t="shared" si="3"/>
        <v>31099.200000000001</v>
      </c>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row>
    <row r="19" spans="1:72" s="94" customFormat="1">
      <c r="A19" s="88" t="s">
        <v>89</v>
      </c>
      <c r="B19" s="92"/>
      <c r="C19" s="89" t="s">
        <v>121</v>
      </c>
      <c r="D19" s="90">
        <v>0</v>
      </c>
      <c r="E19" s="101" t="s">
        <v>18</v>
      </c>
      <c r="F19" s="199">
        <v>30156.799999999999</v>
      </c>
      <c r="G19" s="199">
        <f>F19*D19</f>
        <v>0</v>
      </c>
      <c r="H19" s="199">
        <v>942.4</v>
      </c>
      <c r="I19" s="199">
        <f>H19*D19</f>
        <v>0</v>
      </c>
      <c r="J19" s="200">
        <f t="shared" si="3"/>
        <v>0</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row>
    <row r="20" spans="1:72" s="94" customFormat="1">
      <c r="A20" s="88" t="s">
        <v>90</v>
      </c>
      <c r="B20" s="92"/>
      <c r="C20" s="89" t="s">
        <v>123</v>
      </c>
      <c r="D20" s="90">
        <v>0</v>
      </c>
      <c r="E20" s="101" t="s">
        <v>18</v>
      </c>
      <c r="F20" s="199">
        <v>25444.799999999999</v>
      </c>
      <c r="G20" s="199">
        <f>F20*D20</f>
        <v>0</v>
      </c>
      <c r="H20" s="199">
        <v>942.4</v>
      </c>
      <c r="I20" s="199">
        <f>H20*D20</f>
        <v>0</v>
      </c>
      <c r="J20" s="200">
        <f t="shared" si="3"/>
        <v>0</v>
      </c>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row>
    <row r="21" spans="1:72" s="94" customFormat="1" ht="38.25">
      <c r="A21" s="88"/>
      <c r="B21" s="84" t="s">
        <v>118</v>
      </c>
      <c r="C21" s="100" t="s">
        <v>125</v>
      </c>
      <c r="D21" s="90"/>
      <c r="E21" s="101"/>
      <c r="F21" s="199"/>
      <c r="G21" s="199"/>
      <c r="H21" s="199"/>
      <c r="I21" s="199"/>
      <c r="J21" s="200"/>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row>
    <row r="22" spans="1:72" s="94" customFormat="1">
      <c r="A22" s="88" t="s">
        <v>91</v>
      </c>
      <c r="B22" s="92"/>
      <c r="C22" s="102" t="s">
        <v>138</v>
      </c>
      <c r="D22" s="90">
        <v>0</v>
      </c>
      <c r="E22" s="84" t="s">
        <v>18</v>
      </c>
      <c r="F22" s="199">
        <v>1649200</v>
      </c>
      <c r="G22" s="199">
        <f>F22*D22</f>
        <v>0</v>
      </c>
      <c r="H22" s="199">
        <v>155496</v>
      </c>
      <c r="I22" s="199">
        <f>H22*D22</f>
        <v>0</v>
      </c>
      <c r="J22" s="200">
        <f t="shared" si="3"/>
        <v>0</v>
      </c>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row>
    <row r="23" spans="1:72" s="99" customFormat="1">
      <c r="A23" s="95"/>
      <c r="B23" s="96"/>
      <c r="C23" s="96" t="s">
        <v>124</v>
      </c>
      <c r="D23" s="97"/>
      <c r="E23" s="97"/>
      <c r="F23" s="224"/>
      <c r="G23" s="224">
        <f>SUM(G6:G22)</f>
        <v>3773074.9440000001</v>
      </c>
      <c r="H23" s="224"/>
      <c r="I23" s="224">
        <f t="shared" ref="I23:J23" si="4">SUM(I6:I22)</f>
        <v>564959.14799999993</v>
      </c>
      <c r="J23" s="224">
        <f t="shared" si="4"/>
        <v>4338034.0920000002</v>
      </c>
      <c r="K23" s="98"/>
      <c r="L23" s="98"/>
      <c r="M23" s="98"/>
      <c r="N23" s="98"/>
      <c r="O23" s="98"/>
      <c r="P23" s="98"/>
      <c r="Q23" s="98"/>
      <c r="R23" s="98"/>
      <c r="S23" s="98"/>
      <c r="T23" s="98"/>
      <c r="U23" s="98"/>
      <c r="V23" s="98"/>
      <c r="W23" s="98"/>
      <c r="X23" s="98"/>
    </row>
    <row r="24" spans="1:72" s="86" customFormat="1" ht="12.75">
      <c r="A24" s="84"/>
      <c r="B24" s="84"/>
      <c r="C24" s="85" t="s">
        <v>79</v>
      </c>
      <c r="D24" s="90"/>
      <c r="E24" s="84"/>
      <c r="F24" s="241"/>
      <c r="G24" s="241"/>
      <c r="H24" s="241"/>
      <c r="I24" s="241"/>
      <c r="J24" s="241"/>
    </row>
    <row r="25" spans="1:72" s="86" customFormat="1" ht="38.25">
      <c r="A25" s="84" t="s">
        <v>9</v>
      </c>
      <c r="B25" s="84" t="s">
        <v>126</v>
      </c>
      <c r="C25" s="89" t="s">
        <v>127</v>
      </c>
      <c r="D25" s="90">
        <v>1</v>
      </c>
      <c r="E25" s="84" t="s">
        <v>0</v>
      </c>
      <c r="F25" s="199">
        <v>23560</v>
      </c>
      <c r="G25" s="199">
        <f>F25*D25</f>
        <v>23560</v>
      </c>
      <c r="H25" s="199">
        <v>1884.8</v>
      </c>
      <c r="I25" s="199">
        <f>H25*D25</f>
        <v>1884.8</v>
      </c>
      <c r="J25" s="200">
        <f t="shared" ref="J25:J33" si="5">G25+I25</f>
        <v>25444.799999999999</v>
      </c>
    </row>
    <row r="26" spans="1:72" s="86" customFormat="1" ht="38.25">
      <c r="A26" s="84" t="s">
        <v>7</v>
      </c>
      <c r="B26" s="84" t="s">
        <v>106</v>
      </c>
      <c r="C26" s="89" t="s">
        <v>128</v>
      </c>
      <c r="D26" s="90">
        <v>1</v>
      </c>
      <c r="E26" s="84" t="s">
        <v>0</v>
      </c>
      <c r="F26" s="199">
        <v>282720</v>
      </c>
      <c r="G26" s="199">
        <f>F26*D26</f>
        <v>282720</v>
      </c>
      <c r="H26" s="199">
        <v>32984</v>
      </c>
      <c r="I26" s="199">
        <f>H26*D26</f>
        <v>32984</v>
      </c>
      <c r="J26" s="200">
        <f t="shared" si="5"/>
        <v>315704</v>
      </c>
    </row>
    <row r="27" spans="1:72" s="86" customFormat="1" ht="25.5">
      <c r="A27" s="84" t="s">
        <v>3</v>
      </c>
      <c r="B27" s="84" t="s">
        <v>12</v>
      </c>
      <c r="C27" s="89" t="s">
        <v>11</v>
      </c>
      <c r="D27" s="90">
        <v>1</v>
      </c>
      <c r="E27" s="84" t="s">
        <v>0</v>
      </c>
      <c r="F27" s="199">
        <v>47120</v>
      </c>
      <c r="G27" s="199">
        <f>F27*D27</f>
        <v>47120</v>
      </c>
      <c r="H27" s="199">
        <v>6596.8</v>
      </c>
      <c r="I27" s="199">
        <f>H27*D27</f>
        <v>6596.8</v>
      </c>
      <c r="J27" s="200">
        <f t="shared" si="5"/>
        <v>53716.800000000003</v>
      </c>
    </row>
    <row r="28" spans="1:72" s="86" customFormat="1" ht="25.5">
      <c r="A28" s="84" t="s">
        <v>1</v>
      </c>
      <c r="B28" s="84" t="s">
        <v>129</v>
      </c>
      <c r="C28" s="89" t="s">
        <v>130</v>
      </c>
      <c r="D28" s="90">
        <v>1</v>
      </c>
      <c r="E28" s="84" t="s">
        <v>0</v>
      </c>
      <c r="F28" s="199">
        <v>65968</v>
      </c>
      <c r="G28" s="199">
        <f>F28*D28</f>
        <v>65968</v>
      </c>
      <c r="H28" s="199">
        <v>14136</v>
      </c>
      <c r="I28" s="199">
        <f>H28*D28</f>
        <v>14136</v>
      </c>
      <c r="J28" s="200">
        <f t="shared" si="5"/>
        <v>80104</v>
      </c>
    </row>
    <row r="29" spans="1:72" s="86" customFormat="1">
      <c r="A29" s="84" t="s">
        <v>16</v>
      </c>
      <c r="B29" s="84" t="s">
        <v>131</v>
      </c>
      <c r="C29" s="89" t="s">
        <v>132</v>
      </c>
      <c r="D29" s="90">
        <v>1</v>
      </c>
      <c r="E29" s="84" t="s">
        <v>0</v>
      </c>
      <c r="F29" s="199">
        <v>32984</v>
      </c>
      <c r="G29" s="199">
        <f>F29*D29</f>
        <v>32984</v>
      </c>
      <c r="H29" s="199">
        <v>6596.8</v>
      </c>
      <c r="I29" s="199">
        <f>H29*D29</f>
        <v>6596.8</v>
      </c>
      <c r="J29" s="200">
        <f t="shared" si="5"/>
        <v>39580.800000000003</v>
      </c>
    </row>
    <row r="30" spans="1:72" s="86" customFormat="1">
      <c r="A30" s="84"/>
      <c r="B30" s="84"/>
      <c r="C30" s="85" t="s">
        <v>10</v>
      </c>
      <c r="D30" s="90"/>
      <c r="E30" s="84"/>
      <c r="F30" s="199"/>
      <c r="G30" s="199"/>
      <c r="H30" s="199"/>
      <c r="I30" s="199"/>
      <c r="J30" s="200"/>
    </row>
    <row r="31" spans="1:72" s="86" customFormat="1">
      <c r="A31" s="84" t="s">
        <v>13</v>
      </c>
      <c r="B31" s="84" t="s">
        <v>133</v>
      </c>
      <c r="C31" s="89" t="s">
        <v>134</v>
      </c>
      <c r="D31" s="90">
        <v>1</v>
      </c>
      <c r="E31" s="84" t="s">
        <v>0</v>
      </c>
      <c r="F31" s="199">
        <v>9424</v>
      </c>
      <c r="G31" s="199">
        <f>F31*D31</f>
        <v>9424</v>
      </c>
      <c r="H31" s="199">
        <v>9424</v>
      </c>
      <c r="I31" s="199">
        <f>H31*D31</f>
        <v>9424</v>
      </c>
      <c r="J31" s="200">
        <f t="shared" si="5"/>
        <v>18848</v>
      </c>
    </row>
    <row r="32" spans="1:72" s="86" customFormat="1">
      <c r="A32" s="84"/>
      <c r="B32" s="84"/>
      <c r="C32" s="85" t="s">
        <v>135</v>
      </c>
      <c r="D32" s="90"/>
      <c r="E32" s="84"/>
      <c r="F32" s="199"/>
      <c r="G32" s="199"/>
      <c r="H32" s="199"/>
      <c r="I32" s="199"/>
      <c r="J32" s="200"/>
    </row>
    <row r="33" spans="1:24" s="86" customFormat="1" ht="25.5">
      <c r="A33" s="84" t="s">
        <v>87</v>
      </c>
      <c r="B33" s="84"/>
      <c r="C33" s="89" t="s">
        <v>136</v>
      </c>
      <c r="D33" s="90">
        <v>1</v>
      </c>
      <c r="E33" s="84" t="s">
        <v>0</v>
      </c>
      <c r="F33" s="199">
        <v>0</v>
      </c>
      <c r="G33" s="199">
        <f>F33*D33</f>
        <v>0</v>
      </c>
      <c r="H33" s="199">
        <v>0</v>
      </c>
      <c r="I33" s="199">
        <f>H33*D33</f>
        <v>0</v>
      </c>
      <c r="J33" s="200">
        <f t="shared" si="5"/>
        <v>0</v>
      </c>
    </row>
    <row r="34" spans="1:24" s="99" customFormat="1">
      <c r="A34" s="95"/>
      <c r="B34" s="96"/>
      <c r="C34" s="96" t="s">
        <v>137</v>
      </c>
      <c r="D34" s="97"/>
      <c r="E34" s="97"/>
      <c r="F34" s="224"/>
      <c r="G34" s="224">
        <f>SUM(G24:G33)</f>
        <v>461776</v>
      </c>
      <c r="H34" s="224"/>
      <c r="I34" s="224">
        <f t="shared" ref="I34:J34" si="6">SUM(I24:I33)</f>
        <v>71622.400000000009</v>
      </c>
      <c r="J34" s="224">
        <f t="shared" si="6"/>
        <v>533398.39999999991</v>
      </c>
      <c r="K34" s="98"/>
      <c r="L34" s="98"/>
      <c r="M34" s="98"/>
      <c r="N34" s="98"/>
      <c r="O34" s="98"/>
      <c r="P34" s="98"/>
      <c r="Q34" s="98"/>
      <c r="R34" s="98"/>
      <c r="S34" s="98"/>
      <c r="T34" s="98"/>
      <c r="U34" s="98"/>
      <c r="V34" s="98"/>
      <c r="W34" s="98"/>
      <c r="X34" s="98"/>
    </row>
    <row r="35" spans="1:24" s="99" customFormat="1">
      <c r="A35" s="91"/>
      <c r="B35" s="103"/>
      <c r="C35" s="103"/>
      <c r="D35" s="104"/>
      <c r="E35" s="104"/>
      <c r="F35" s="245"/>
      <c r="G35" s="245"/>
      <c r="H35" s="245"/>
      <c r="I35" s="245"/>
      <c r="J35" s="245"/>
      <c r="K35" s="98"/>
      <c r="L35" s="98"/>
      <c r="M35" s="98"/>
      <c r="N35" s="98"/>
      <c r="O35" s="98"/>
      <c r="P35" s="98"/>
      <c r="Q35" s="98"/>
      <c r="R35" s="98"/>
      <c r="S35" s="98"/>
      <c r="T35" s="98"/>
      <c r="U35" s="98"/>
      <c r="V35" s="98"/>
      <c r="W35" s="98"/>
      <c r="X35" s="98"/>
    </row>
    <row r="36" spans="1:24" s="110" customFormat="1" ht="15.75">
      <c r="A36" s="106"/>
      <c r="B36" s="107"/>
      <c r="C36" s="108" t="s">
        <v>140</v>
      </c>
      <c r="D36" s="109"/>
      <c r="E36" s="109"/>
      <c r="F36" s="228"/>
      <c r="G36" s="228">
        <f>G23+G34</f>
        <v>4234850.9440000001</v>
      </c>
      <c r="H36" s="228"/>
      <c r="I36" s="228">
        <f t="shared" ref="I36:J36" si="7">I23+I34</f>
        <v>636581.54799999995</v>
      </c>
      <c r="J36" s="228">
        <f t="shared" si="7"/>
        <v>4871432.4920000006</v>
      </c>
    </row>
  </sheetData>
  <mergeCells count="1">
    <mergeCell ref="A1:E1"/>
  </mergeCells>
  <printOptions horizontalCentered="1"/>
  <pageMargins left="0.74" right="0.73" top="1.07" bottom="0.96" header="0.42" footer="0.45"/>
  <pageSetup paperSize="9" scale="80"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COMPANY&amp;R&amp;"Calibri,Regular"&amp;12Sec-III/C/III (Level-19A) - Page - &amp;P of &amp;N&amp;8
&amp;5&amp;Z
&amp;F</oddFooter>
  </headerFooter>
  <rowBreaks count="1" manualBreakCount="1">
    <brk id="23" max="14"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8675-BD0A-4C85-BED9-5494365E7E22}">
  <sheetPr>
    <tabColor rgb="FF00B0F0"/>
    <pageSetUpPr fitToPage="1"/>
  </sheetPr>
  <dimension ref="A1:T37"/>
  <sheetViews>
    <sheetView view="pageBreakPreview" zoomScaleNormal="100" zoomScaleSheetLayoutView="100" workbookViewId="0">
      <pane ySplit="3" topLeftCell="A27" activePane="bottomLeft" state="frozen"/>
      <selection pane="bottomLeft" activeCell="K34" sqref="K34:L43"/>
    </sheetView>
  </sheetViews>
  <sheetFormatPr defaultColWidth="9.140625" defaultRowHeight="15"/>
  <cols>
    <col min="1" max="1" width="9.140625" style="111"/>
    <col min="2" max="2" width="11.28515625" style="111" customWidth="1"/>
    <col min="3" max="3" width="59.140625" style="112" customWidth="1"/>
    <col min="4" max="4" width="7.7109375" style="111" customWidth="1"/>
    <col min="5" max="5" width="8.140625" style="111" customWidth="1"/>
    <col min="6" max="10" width="12" style="113" customWidth="1"/>
    <col min="11" max="16384" width="9.140625" style="113"/>
  </cols>
  <sheetData>
    <row r="1" spans="1:14" s="77" customFormat="1" ht="21">
      <c r="A1" s="251" t="s">
        <v>141</v>
      </c>
      <c r="B1" s="251"/>
      <c r="C1" s="251"/>
      <c r="D1" s="251"/>
      <c r="E1" s="251"/>
    </row>
    <row r="2" spans="1:14" s="79" customFormat="1" ht="12.75">
      <c r="A2" s="78">
        <v>1</v>
      </c>
      <c r="B2" s="78">
        <v>2</v>
      </c>
      <c r="C2" s="78">
        <v>3</v>
      </c>
      <c r="D2" s="78">
        <v>4</v>
      </c>
      <c r="E2" s="78">
        <v>5</v>
      </c>
    </row>
    <row r="3" spans="1:14" s="81" customFormat="1" ht="45">
      <c r="A3" s="80" t="s">
        <v>71</v>
      </c>
      <c r="B3" s="80" t="s">
        <v>32</v>
      </c>
      <c r="C3" s="80" t="s">
        <v>31</v>
      </c>
      <c r="D3" s="80" t="s">
        <v>72</v>
      </c>
      <c r="E3" s="80" t="s">
        <v>30</v>
      </c>
      <c r="F3" s="115" t="s">
        <v>73</v>
      </c>
      <c r="G3" s="115" t="s">
        <v>74</v>
      </c>
      <c r="H3" s="115" t="s">
        <v>29</v>
      </c>
      <c r="I3" s="115" t="s">
        <v>28</v>
      </c>
      <c r="J3" s="115" t="s">
        <v>75</v>
      </c>
    </row>
    <row r="4" spans="1:14" s="82" customFormat="1" ht="12.75">
      <c r="A4" s="78">
        <v>1</v>
      </c>
      <c r="B4" s="78">
        <v>2</v>
      </c>
      <c r="C4" s="78">
        <v>3</v>
      </c>
      <c r="D4" s="78">
        <v>4</v>
      </c>
      <c r="E4" s="78">
        <v>5</v>
      </c>
      <c r="F4" s="114">
        <v>6</v>
      </c>
      <c r="G4" s="116" t="s">
        <v>27</v>
      </c>
      <c r="H4" s="116">
        <v>8</v>
      </c>
      <c r="I4" s="116" t="s">
        <v>26</v>
      </c>
      <c r="J4" s="116" t="s">
        <v>76</v>
      </c>
      <c r="K4" s="83"/>
      <c r="L4" s="83"/>
      <c r="M4" s="83"/>
      <c r="N4" s="83"/>
    </row>
    <row r="5" spans="1:14" s="86" customFormat="1" ht="12.75">
      <c r="A5" s="84"/>
      <c r="B5" s="84"/>
      <c r="C5" s="85" t="s">
        <v>105</v>
      </c>
      <c r="D5" s="88"/>
      <c r="E5" s="84"/>
    </row>
    <row r="6" spans="1:14" s="86" customFormat="1" ht="51">
      <c r="A6" s="84"/>
      <c r="B6" s="84" t="s">
        <v>106</v>
      </c>
      <c r="C6" s="87" t="s">
        <v>107</v>
      </c>
      <c r="D6" s="88"/>
      <c r="E6" s="84"/>
      <c r="F6" s="241"/>
      <c r="G6" s="241"/>
      <c r="H6" s="241"/>
      <c r="I6" s="241"/>
      <c r="J6" s="241"/>
    </row>
    <row r="7" spans="1:14" s="86" customFormat="1">
      <c r="A7" s="84" t="s">
        <v>9</v>
      </c>
      <c r="B7" s="84"/>
      <c r="C7" s="89" t="s">
        <v>108</v>
      </c>
      <c r="D7" s="90">
        <f>75*1.15</f>
        <v>86.25</v>
      </c>
      <c r="E7" s="84" t="s">
        <v>21</v>
      </c>
      <c r="F7" s="199">
        <v>3793.16</v>
      </c>
      <c r="G7" s="199">
        <f t="shared" ref="G7:G13" si="0">F7*D7</f>
        <v>327160.05</v>
      </c>
      <c r="H7" s="199">
        <v>518.32000000000005</v>
      </c>
      <c r="I7" s="199">
        <f t="shared" ref="I7:I13" si="1">H7*D7</f>
        <v>44705.100000000006</v>
      </c>
      <c r="J7" s="200">
        <f t="shared" ref="J7:J13" si="2">G7+I7</f>
        <v>371865.15</v>
      </c>
    </row>
    <row r="8" spans="1:14" s="86" customFormat="1">
      <c r="A8" s="84" t="s">
        <v>7</v>
      </c>
      <c r="B8" s="84"/>
      <c r="C8" s="89" t="s">
        <v>109</v>
      </c>
      <c r="D8" s="90">
        <f>171*1.15</f>
        <v>196.64999999999998</v>
      </c>
      <c r="E8" s="84" t="s">
        <v>21</v>
      </c>
      <c r="F8" s="199">
        <v>3015.68</v>
      </c>
      <c r="G8" s="199">
        <f t="shared" si="0"/>
        <v>593033.47199999995</v>
      </c>
      <c r="H8" s="199">
        <v>471.2</v>
      </c>
      <c r="I8" s="199">
        <f t="shared" si="1"/>
        <v>92661.479999999981</v>
      </c>
      <c r="J8" s="200">
        <f t="shared" si="2"/>
        <v>685694.95199999993</v>
      </c>
    </row>
    <row r="9" spans="1:14" s="86" customFormat="1">
      <c r="A9" s="84" t="s">
        <v>3</v>
      </c>
      <c r="B9" s="84"/>
      <c r="C9" s="89" t="s">
        <v>110</v>
      </c>
      <c r="D9" s="90">
        <f>48*1.15</f>
        <v>55.199999999999996</v>
      </c>
      <c r="E9" s="84" t="s">
        <v>21</v>
      </c>
      <c r="F9" s="199">
        <v>2073.2800000000002</v>
      </c>
      <c r="G9" s="199">
        <f t="shared" si="0"/>
        <v>114445.056</v>
      </c>
      <c r="H9" s="199">
        <v>433.2</v>
      </c>
      <c r="I9" s="199">
        <f t="shared" si="1"/>
        <v>23912.639999999996</v>
      </c>
      <c r="J9" s="200">
        <f t="shared" si="2"/>
        <v>138357.696</v>
      </c>
    </row>
    <row r="10" spans="1:14" s="86" customFormat="1">
      <c r="A10" s="84" t="s">
        <v>1</v>
      </c>
      <c r="B10" s="84"/>
      <c r="C10" s="89" t="s">
        <v>111</v>
      </c>
      <c r="D10" s="90">
        <f>20*1.15</f>
        <v>23</v>
      </c>
      <c r="E10" s="84" t="s">
        <v>21</v>
      </c>
      <c r="F10" s="199">
        <v>1319.3600000000001</v>
      </c>
      <c r="G10" s="199">
        <f t="shared" si="0"/>
        <v>30345.280000000002</v>
      </c>
      <c r="H10" s="199">
        <v>395.96</v>
      </c>
      <c r="I10" s="199">
        <f t="shared" si="1"/>
        <v>9107.08</v>
      </c>
      <c r="J10" s="200">
        <f t="shared" si="2"/>
        <v>39452.36</v>
      </c>
    </row>
    <row r="11" spans="1:14" s="86" customFormat="1">
      <c r="A11" s="84" t="s">
        <v>16</v>
      </c>
      <c r="B11" s="84"/>
      <c r="C11" s="89" t="s">
        <v>112</v>
      </c>
      <c r="D11" s="90">
        <f>65*1.15</f>
        <v>74.75</v>
      </c>
      <c r="E11" s="84" t="s">
        <v>21</v>
      </c>
      <c r="F11" s="199">
        <v>989.52</v>
      </c>
      <c r="G11" s="199">
        <f t="shared" si="0"/>
        <v>73966.62</v>
      </c>
      <c r="H11" s="199">
        <v>376.96</v>
      </c>
      <c r="I11" s="199">
        <f t="shared" si="1"/>
        <v>28177.759999999998</v>
      </c>
      <c r="J11" s="200">
        <f t="shared" si="2"/>
        <v>102144.37999999999</v>
      </c>
    </row>
    <row r="12" spans="1:14" s="86" customFormat="1">
      <c r="A12" s="84" t="s">
        <v>13</v>
      </c>
      <c r="B12" s="84"/>
      <c r="C12" s="89" t="s">
        <v>113</v>
      </c>
      <c r="D12" s="90">
        <f>46*1.15</f>
        <v>52.9</v>
      </c>
      <c r="E12" s="84" t="s">
        <v>21</v>
      </c>
      <c r="F12" s="199">
        <v>848.16</v>
      </c>
      <c r="G12" s="199">
        <f t="shared" si="0"/>
        <v>44867.663999999997</v>
      </c>
      <c r="H12" s="199">
        <v>282.72000000000003</v>
      </c>
      <c r="I12" s="199">
        <f t="shared" si="1"/>
        <v>14955.888000000001</v>
      </c>
      <c r="J12" s="200">
        <f t="shared" si="2"/>
        <v>59823.551999999996</v>
      </c>
    </row>
    <row r="13" spans="1:14" s="86" customFormat="1">
      <c r="A13" s="84" t="s">
        <v>87</v>
      </c>
      <c r="B13" s="84"/>
      <c r="C13" s="89" t="s">
        <v>114</v>
      </c>
      <c r="D13" s="187">
        <v>449</v>
      </c>
      <c r="E13" s="84" t="s">
        <v>21</v>
      </c>
      <c r="F13" s="199">
        <v>758.48</v>
      </c>
      <c r="G13" s="199">
        <f t="shared" si="0"/>
        <v>340557.52</v>
      </c>
      <c r="H13" s="199">
        <v>207.48</v>
      </c>
      <c r="I13" s="199">
        <f t="shared" si="1"/>
        <v>93158.51999999999</v>
      </c>
      <c r="J13" s="200">
        <f t="shared" si="2"/>
        <v>433716.04000000004</v>
      </c>
    </row>
    <row r="14" spans="1:14" s="86" customFormat="1" ht="25.5">
      <c r="A14" s="84"/>
      <c r="B14" s="84" t="s">
        <v>106</v>
      </c>
      <c r="C14" s="87" t="s">
        <v>115</v>
      </c>
      <c r="D14" s="90"/>
      <c r="E14" s="84"/>
      <c r="F14" s="241"/>
      <c r="G14" s="241"/>
      <c r="H14" s="241"/>
      <c r="I14" s="241"/>
      <c r="J14" s="241"/>
    </row>
    <row r="15" spans="1:14" s="86" customFormat="1">
      <c r="A15" s="84" t="s">
        <v>88</v>
      </c>
      <c r="B15" s="84"/>
      <c r="C15" s="89" t="s">
        <v>116</v>
      </c>
      <c r="D15" s="90">
        <v>73</v>
      </c>
      <c r="E15" s="84" t="s">
        <v>17</v>
      </c>
      <c r="F15" s="199">
        <v>9000</v>
      </c>
      <c r="G15" s="199">
        <f>F15*D15</f>
        <v>657000</v>
      </c>
      <c r="H15" s="199">
        <v>659.68000000000006</v>
      </c>
      <c r="I15" s="199">
        <f>H15*D15</f>
        <v>48156.640000000007</v>
      </c>
      <c r="J15" s="200">
        <f t="shared" ref="J15:J23" si="3">G15+I15</f>
        <v>705156.64</v>
      </c>
    </row>
    <row r="16" spans="1:14" s="86" customFormat="1">
      <c r="A16" s="84" t="s">
        <v>89</v>
      </c>
      <c r="B16" s="84"/>
      <c r="C16" s="89" t="s">
        <v>142</v>
      </c>
      <c r="D16" s="90">
        <v>34</v>
      </c>
      <c r="E16" s="84" t="s">
        <v>17</v>
      </c>
      <c r="F16" s="199">
        <v>8010.4000000000005</v>
      </c>
      <c r="G16" s="199">
        <f>F16*D16</f>
        <v>272353.60000000003</v>
      </c>
      <c r="H16" s="199">
        <v>659.68000000000006</v>
      </c>
      <c r="I16" s="199">
        <f>H16*D16</f>
        <v>22429.120000000003</v>
      </c>
      <c r="J16" s="200">
        <f t="shared" si="3"/>
        <v>294782.72000000003</v>
      </c>
    </row>
    <row r="17" spans="1:20" s="86" customFormat="1">
      <c r="A17" s="84" t="s">
        <v>90</v>
      </c>
      <c r="B17" s="84"/>
      <c r="C17" s="89" t="s">
        <v>117</v>
      </c>
      <c r="D17" s="90">
        <v>5</v>
      </c>
      <c r="E17" s="84" t="s">
        <v>17</v>
      </c>
      <c r="F17" s="199">
        <v>4240.8</v>
      </c>
      <c r="G17" s="199">
        <f>F17*D17</f>
        <v>21204</v>
      </c>
      <c r="H17" s="199">
        <v>659.68000000000006</v>
      </c>
      <c r="I17" s="199">
        <f>H17*D17</f>
        <v>3298.4000000000005</v>
      </c>
      <c r="J17" s="200">
        <f t="shared" si="3"/>
        <v>24502.400000000001</v>
      </c>
    </row>
    <row r="18" spans="1:20" s="86" customFormat="1">
      <c r="A18" s="185"/>
      <c r="B18" s="185"/>
      <c r="C18" s="186" t="s">
        <v>320</v>
      </c>
      <c r="D18" s="187">
        <v>73</v>
      </c>
      <c r="E18" s="185" t="s">
        <v>17</v>
      </c>
      <c r="F18" s="199">
        <v>12160</v>
      </c>
      <c r="G18" s="199">
        <f>F18*D18</f>
        <v>887680</v>
      </c>
      <c r="H18" s="199">
        <v>1140</v>
      </c>
      <c r="I18" s="199">
        <f>H18*D18</f>
        <v>83220</v>
      </c>
      <c r="J18" s="200">
        <f t="shared" si="3"/>
        <v>970900</v>
      </c>
    </row>
    <row r="19" spans="1:20" s="86" customFormat="1" ht="25.5">
      <c r="A19" s="84"/>
      <c r="B19" s="84" t="s">
        <v>118</v>
      </c>
      <c r="C19" s="87" t="s">
        <v>119</v>
      </c>
      <c r="D19" s="90"/>
      <c r="E19" s="84"/>
      <c r="F19" s="199"/>
      <c r="G19" s="199"/>
      <c r="H19" s="199"/>
      <c r="I19" s="199"/>
      <c r="J19" s="200"/>
    </row>
    <row r="20" spans="1:20" s="86" customFormat="1">
      <c r="A20" s="84" t="s">
        <v>91</v>
      </c>
      <c r="B20" s="92"/>
      <c r="C20" s="89" t="s">
        <v>121</v>
      </c>
      <c r="D20" s="90">
        <v>2</v>
      </c>
      <c r="E20" s="84" t="s">
        <v>17</v>
      </c>
      <c r="F20" s="199">
        <v>30156.799999999999</v>
      </c>
      <c r="G20" s="199">
        <f>F20*D20</f>
        <v>60313.599999999999</v>
      </c>
      <c r="H20" s="199">
        <v>942.4</v>
      </c>
      <c r="I20" s="199">
        <f>H20*D20</f>
        <v>1884.8</v>
      </c>
      <c r="J20" s="200">
        <f t="shared" si="3"/>
        <v>62198.400000000001</v>
      </c>
    </row>
    <row r="21" spans="1:20" s="86" customFormat="1">
      <c r="A21" s="84" t="s">
        <v>92</v>
      </c>
      <c r="B21" s="92"/>
      <c r="C21" s="89" t="s">
        <v>123</v>
      </c>
      <c r="D21" s="90">
        <v>2</v>
      </c>
      <c r="E21" s="84" t="s">
        <v>17</v>
      </c>
      <c r="F21" s="199">
        <v>25444.799999999999</v>
      </c>
      <c r="G21" s="199">
        <f>F21*D21</f>
        <v>50889.599999999999</v>
      </c>
      <c r="H21" s="199">
        <v>942.4</v>
      </c>
      <c r="I21" s="199">
        <f>H21*D21</f>
        <v>1884.8</v>
      </c>
      <c r="J21" s="200">
        <f t="shared" si="3"/>
        <v>52774.400000000001</v>
      </c>
    </row>
    <row r="22" spans="1:20" s="86" customFormat="1" ht="38.25">
      <c r="A22" s="84"/>
      <c r="B22" s="84" t="s">
        <v>118</v>
      </c>
      <c r="C22" s="100" t="s">
        <v>125</v>
      </c>
      <c r="D22" s="90"/>
      <c r="E22" s="101"/>
      <c r="F22" s="199"/>
      <c r="G22" s="199"/>
      <c r="H22" s="199"/>
      <c r="I22" s="199"/>
      <c r="J22" s="200"/>
    </row>
    <row r="23" spans="1:20" s="86" customFormat="1">
      <c r="A23" s="84" t="s">
        <v>98</v>
      </c>
      <c r="B23" s="92"/>
      <c r="C23" s="102" t="s">
        <v>138</v>
      </c>
      <c r="D23" s="90">
        <v>1</v>
      </c>
      <c r="E23" s="84" t="s">
        <v>18</v>
      </c>
      <c r="F23" s="199">
        <v>1649200</v>
      </c>
      <c r="G23" s="199">
        <f>F23*D23</f>
        <v>1649200</v>
      </c>
      <c r="H23" s="199">
        <v>155496</v>
      </c>
      <c r="I23" s="199">
        <f>H23*D23</f>
        <v>155496</v>
      </c>
      <c r="J23" s="200">
        <f t="shared" si="3"/>
        <v>1804696</v>
      </c>
    </row>
    <row r="24" spans="1:20" s="99" customFormat="1">
      <c r="A24" s="95"/>
      <c r="B24" s="96"/>
      <c r="C24" s="96" t="s">
        <v>124</v>
      </c>
      <c r="D24" s="97"/>
      <c r="E24" s="97"/>
      <c r="F24" s="224"/>
      <c r="G24" s="224">
        <f>SUM(G6:G23)</f>
        <v>5123016.4619999994</v>
      </c>
      <c r="H24" s="224"/>
      <c r="I24" s="224">
        <f t="shared" ref="I24:J24" si="4">SUM(I6:I23)</f>
        <v>623048.228</v>
      </c>
      <c r="J24" s="224">
        <f t="shared" si="4"/>
        <v>5746064.6899999995</v>
      </c>
      <c r="K24" s="98"/>
      <c r="L24" s="98"/>
      <c r="M24" s="98"/>
      <c r="N24" s="98"/>
      <c r="O24" s="98"/>
      <c r="P24" s="98"/>
      <c r="Q24" s="98"/>
      <c r="R24" s="98"/>
      <c r="S24" s="98"/>
      <c r="T24" s="98"/>
    </row>
    <row r="25" spans="1:20" s="86" customFormat="1" ht="12.75">
      <c r="A25" s="84"/>
      <c r="B25" s="84"/>
      <c r="C25" s="85" t="s">
        <v>79</v>
      </c>
      <c r="D25" s="90"/>
      <c r="E25" s="84"/>
      <c r="F25" s="241"/>
      <c r="G25" s="241"/>
      <c r="H25" s="241"/>
      <c r="I25" s="241"/>
      <c r="J25" s="241"/>
    </row>
    <row r="26" spans="1:20" s="86" customFormat="1" ht="38.25">
      <c r="A26" s="84" t="s">
        <v>9</v>
      </c>
      <c r="B26" s="84" t="s">
        <v>126</v>
      </c>
      <c r="C26" s="89" t="s">
        <v>127</v>
      </c>
      <c r="D26" s="90">
        <v>1</v>
      </c>
      <c r="E26" s="84" t="s">
        <v>0</v>
      </c>
      <c r="F26" s="199">
        <v>23560</v>
      </c>
      <c r="G26" s="199">
        <f>F26*D26</f>
        <v>23560</v>
      </c>
      <c r="H26" s="199">
        <v>1884.8</v>
      </c>
      <c r="I26" s="199">
        <f>H26*D26</f>
        <v>1884.8</v>
      </c>
      <c r="J26" s="200">
        <f t="shared" ref="J26:J34" si="5">G26+I26</f>
        <v>25444.799999999999</v>
      </c>
    </row>
    <row r="27" spans="1:20" s="86" customFormat="1" ht="38.25">
      <c r="A27" s="84" t="s">
        <v>7</v>
      </c>
      <c r="B27" s="84" t="s">
        <v>106</v>
      </c>
      <c r="C27" s="89" t="s">
        <v>128</v>
      </c>
      <c r="D27" s="90">
        <v>1</v>
      </c>
      <c r="E27" s="84" t="s">
        <v>0</v>
      </c>
      <c r="F27" s="199">
        <v>282720</v>
      </c>
      <c r="G27" s="199">
        <f>F27*D27</f>
        <v>282720</v>
      </c>
      <c r="H27" s="199">
        <v>32984</v>
      </c>
      <c r="I27" s="199">
        <f>H27*D27</f>
        <v>32984</v>
      </c>
      <c r="J27" s="200">
        <f t="shared" si="5"/>
        <v>315704</v>
      </c>
    </row>
    <row r="28" spans="1:20" s="86" customFormat="1" ht="25.5">
      <c r="A28" s="84" t="s">
        <v>3</v>
      </c>
      <c r="B28" s="84" t="s">
        <v>12</v>
      </c>
      <c r="C28" s="89" t="s">
        <v>11</v>
      </c>
      <c r="D28" s="90">
        <v>1</v>
      </c>
      <c r="E28" s="84" t="s">
        <v>0</v>
      </c>
      <c r="F28" s="199">
        <v>47120</v>
      </c>
      <c r="G28" s="199">
        <f>F28*D28</f>
        <v>47120</v>
      </c>
      <c r="H28" s="199">
        <v>6596.8</v>
      </c>
      <c r="I28" s="199">
        <f>H28*D28</f>
        <v>6596.8</v>
      </c>
      <c r="J28" s="200">
        <f t="shared" si="5"/>
        <v>53716.800000000003</v>
      </c>
    </row>
    <row r="29" spans="1:20" s="86" customFormat="1" ht="25.5">
      <c r="A29" s="84" t="s">
        <v>1</v>
      </c>
      <c r="B29" s="84" t="s">
        <v>129</v>
      </c>
      <c r="C29" s="89" t="s">
        <v>130</v>
      </c>
      <c r="D29" s="90">
        <v>1</v>
      </c>
      <c r="E29" s="84" t="s">
        <v>0</v>
      </c>
      <c r="F29" s="199">
        <v>65968</v>
      </c>
      <c r="G29" s="199">
        <f>F29*D29</f>
        <v>65968</v>
      </c>
      <c r="H29" s="199">
        <v>14136</v>
      </c>
      <c r="I29" s="199">
        <f>H29*D29</f>
        <v>14136</v>
      </c>
      <c r="J29" s="200">
        <f t="shared" si="5"/>
        <v>80104</v>
      </c>
    </row>
    <row r="30" spans="1:20" s="86" customFormat="1">
      <c r="A30" s="84" t="s">
        <v>16</v>
      </c>
      <c r="B30" s="84" t="s">
        <v>131</v>
      </c>
      <c r="C30" s="89" t="s">
        <v>132</v>
      </c>
      <c r="D30" s="90">
        <v>1</v>
      </c>
      <c r="E30" s="84" t="s">
        <v>0</v>
      </c>
      <c r="F30" s="199">
        <v>32984</v>
      </c>
      <c r="G30" s="199">
        <f>F30*D30</f>
        <v>32984</v>
      </c>
      <c r="H30" s="199">
        <v>6596.8</v>
      </c>
      <c r="I30" s="199">
        <f>H30*D30</f>
        <v>6596.8</v>
      </c>
      <c r="J30" s="200">
        <f t="shared" si="5"/>
        <v>39580.800000000003</v>
      </c>
    </row>
    <row r="31" spans="1:20" s="86" customFormat="1">
      <c r="A31" s="84"/>
      <c r="B31" s="84"/>
      <c r="C31" s="85" t="s">
        <v>10</v>
      </c>
      <c r="D31" s="90"/>
      <c r="E31" s="84"/>
      <c r="F31" s="199"/>
      <c r="G31" s="199"/>
      <c r="H31" s="199"/>
      <c r="I31" s="199"/>
      <c r="J31" s="200"/>
    </row>
    <row r="32" spans="1:20" s="86" customFormat="1">
      <c r="A32" s="84" t="s">
        <v>13</v>
      </c>
      <c r="B32" s="84" t="s">
        <v>133</v>
      </c>
      <c r="C32" s="89" t="s">
        <v>134</v>
      </c>
      <c r="D32" s="90">
        <v>1</v>
      </c>
      <c r="E32" s="84" t="s">
        <v>0</v>
      </c>
      <c r="F32" s="199">
        <v>9424</v>
      </c>
      <c r="G32" s="199">
        <f>F32*D32</f>
        <v>9424</v>
      </c>
      <c r="H32" s="199">
        <v>9424</v>
      </c>
      <c r="I32" s="199">
        <f>H32*D32</f>
        <v>9424</v>
      </c>
      <c r="J32" s="200">
        <f t="shared" si="5"/>
        <v>18848</v>
      </c>
    </row>
    <row r="33" spans="1:20" s="86" customFormat="1">
      <c r="A33" s="84"/>
      <c r="B33" s="84"/>
      <c r="C33" s="85" t="s">
        <v>135</v>
      </c>
      <c r="D33" s="90"/>
      <c r="E33" s="84"/>
      <c r="F33" s="199"/>
      <c r="G33" s="199"/>
      <c r="H33" s="199"/>
      <c r="I33" s="199"/>
      <c r="J33" s="200"/>
    </row>
    <row r="34" spans="1:20" s="86" customFormat="1" ht="25.5">
      <c r="A34" s="84" t="s">
        <v>87</v>
      </c>
      <c r="B34" s="84"/>
      <c r="C34" s="89" t="s">
        <v>136</v>
      </c>
      <c r="D34" s="90">
        <v>1</v>
      </c>
      <c r="E34" s="84" t="s">
        <v>0</v>
      </c>
      <c r="F34" s="199">
        <v>0</v>
      </c>
      <c r="G34" s="199">
        <f>F34*D34</f>
        <v>0</v>
      </c>
      <c r="H34" s="199">
        <v>0</v>
      </c>
      <c r="I34" s="199">
        <f>H34*D34</f>
        <v>0</v>
      </c>
      <c r="J34" s="200">
        <f t="shared" si="5"/>
        <v>0</v>
      </c>
    </row>
    <row r="35" spans="1:20" s="99" customFormat="1">
      <c r="A35" s="95"/>
      <c r="B35" s="96"/>
      <c r="C35" s="96" t="s">
        <v>137</v>
      </c>
      <c r="D35" s="97"/>
      <c r="E35" s="97"/>
      <c r="F35" s="224"/>
      <c r="G35" s="224">
        <f>SUM(G25:G34)</f>
        <v>461776</v>
      </c>
      <c r="H35" s="224"/>
      <c r="I35" s="224">
        <f t="shared" ref="I35:J35" si="6">SUM(I25:I34)</f>
        <v>71622.400000000009</v>
      </c>
      <c r="J35" s="224">
        <f t="shared" si="6"/>
        <v>533398.39999999991</v>
      </c>
      <c r="K35" s="98"/>
      <c r="L35" s="98"/>
      <c r="M35" s="98"/>
      <c r="N35" s="98"/>
      <c r="O35" s="98"/>
      <c r="P35" s="98"/>
      <c r="Q35" s="98"/>
      <c r="R35" s="98"/>
      <c r="S35" s="98"/>
      <c r="T35" s="98"/>
    </row>
    <row r="36" spans="1:20" s="99" customFormat="1">
      <c r="A36" s="91"/>
      <c r="B36" s="103"/>
      <c r="C36" s="103"/>
      <c r="D36" s="104"/>
      <c r="E36" s="104"/>
      <c r="F36" s="245"/>
      <c r="G36" s="245"/>
      <c r="H36" s="245"/>
      <c r="I36" s="245"/>
      <c r="J36" s="245"/>
      <c r="K36" s="98"/>
      <c r="L36" s="98"/>
      <c r="M36" s="98"/>
      <c r="N36" s="98"/>
      <c r="O36" s="98"/>
      <c r="P36" s="98"/>
      <c r="Q36" s="98"/>
      <c r="R36" s="98"/>
      <c r="S36" s="98"/>
      <c r="T36" s="98"/>
    </row>
    <row r="37" spans="1:20" s="110" customFormat="1" ht="15.75">
      <c r="A37" s="106"/>
      <c r="B37" s="107"/>
      <c r="C37" s="108" t="s">
        <v>143</v>
      </c>
      <c r="D37" s="109"/>
      <c r="E37" s="109"/>
      <c r="F37" s="228"/>
      <c r="G37" s="228">
        <f>G35+G24</f>
        <v>5584792.4619999994</v>
      </c>
      <c r="H37" s="228"/>
      <c r="I37" s="228">
        <f t="shared" ref="I37:J37" si="7">I35+I24</f>
        <v>694670.62800000003</v>
      </c>
      <c r="J37" s="228">
        <f t="shared" si="7"/>
        <v>6279463.0899999999</v>
      </c>
    </row>
  </sheetData>
  <mergeCells count="1">
    <mergeCell ref="A1:E1"/>
  </mergeCells>
  <printOptions horizontalCentered="1"/>
  <pageMargins left="0.74" right="0.73" top="1.07" bottom="0.96" header="0.42" footer="0.45"/>
  <pageSetup paperSize="9" scale="8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COMPANY&amp;R&amp;"Calibri,Regular"&amp;12Sec-III/C/IV (Level-19B) - Page - &amp;P of &amp;N&amp;8
&amp;5&amp;Z
&amp;F</oddFooter>
  </headerFooter>
  <rowBreaks count="1" manualBreakCount="1">
    <brk id="24"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BABA-45A8-424F-B60C-A6F35A2D226F}">
  <sheetPr>
    <tabColor theme="1"/>
    <pageSetUpPr fitToPage="1"/>
  </sheetPr>
  <dimension ref="A1:S26"/>
  <sheetViews>
    <sheetView showGridLines="0" tabSelected="1" view="pageBreakPreview" zoomScaleSheetLayoutView="100" workbookViewId="0">
      <pane ySplit="5" topLeftCell="A6" activePane="bottomLeft" state="frozen"/>
      <selection pane="bottomLeft" activeCell="B27" sqref="B27"/>
    </sheetView>
  </sheetViews>
  <sheetFormatPr defaultRowHeight="18.75"/>
  <cols>
    <col min="1" max="1" width="8.7109375" style="31" customWidth="1"/>
    <col min="2" max="2" width="56.28515625" style="32" customWidth="1"/>
    <col min="3" max="3" width="21.28515625" style="72" customWidth="1"/>
    <col min="4" max="18" width="9.140625" style="35"/>
    <col min="19" max="19" width="19.140625" style="35" bestFit="1" customWidth="1"/>
    <col min="20" max="212" width="9.140625" style="35"/>
    <col min="213" max="213" width="8.5703125" style="35" bestFit="1" customWidth="1"/>
    <col min="214" max="214" width="12.42578125" style="35" bestFit="1" customWidth="1"/>
    <col min="215" max="215" width="48.140625" style="35" customWidth="1"/>
    <col min="216" max="227" width="9.7109375" style="35" customWidth="1"/>
    <col min="228" max="231" width="14.7109375" style="35" customWidth="1"/>
    <col min="232" max="232" width="16.42578125" style="35" customWidth="1"/>
    <col min="233" max="233" width="11.5703125" style="35" bestFit="1" customWidth="1"/>
    <col min="234" max="234" width="34.140625" style="35" bestFit="1" customWidth="1"/>
    <col min="235" max="235" width="20.140625" style="35" customWidth="1"/>
    <col min="236" max="468" width="9.140625" style="35"/>
    <col min="469" max="469" width="8.5703125" style="35" bestFit="1" customWidth="1"/>
    <col min="470" max="470" width="12.42578125" style="35" bestFit="1" customWidth="1"/>
    <col min="471" max="471" width="48.140625" style="35" customWidth="1"/>
    <col min="472" max="483" width="9.7109375" style="35" customWidth="1"/>
    <col min="484" max="487" width="14.7109375" style="35" customWidth="1"/>
    <col min="488" max="488" width="16.42578125" style="35" customWidth="1"/>
    <col min="489" max="489" width="11.5703125" style="35" bestFit="1" customWidth="1"/>
    <col min="490" max="490" width="34.140625" style="35" bestFit="1" customWidth="1"/>
    <col min="491" max="491" width="20.140625" style="35" customWidth="1"/>
    <col min="492" max="724" width="9.140625" style="35"/>
    <col min="725" max="725" width="8.5703125" style="35" bestFit="1" customWidth="1"/>
    <col min="726" max="726" width="12.42578125" style="35" bestFit="1" customWidth="1"/>
    <col min="727" max="727" width="48.140625" style="35" customWidth="1"/>
    <col min="728" max="739" width="9.7109375" style="35" customWidth="1"/>
    <col min="740" max="743" width="14.7109375" style="35" customWidth="1"/>
    <col min="744" max="744" width="16.42578125" style="35" customWidth="1"/>
    <col min="745" max="745" width="11.5703125" style="35" bestFit="1" customWidth="1"/>
    <col min="746" max="746" width="34.140625" style="35" bestFit="1" customWidth="1"/>
    <col min="747" max="747" width="20.140625" style="35" customWidth="1"/>
    <col min="748" max="980" width="9.140625" style="35"/>
    <col min="981" max="981" width="8.5703125" style="35" bestFit="1" customWidth="1"/>
    <col min="982" max="982" width="12.42578125" style="35" bestFit="1" customWidth="1"/>
    <col min="983" max="983" width="48.140625" style="35" customWidth="1"/>
    <col min="984" max="995" width="9.7109375" style="35" customWidth="1"/>
    <col min="996" max="999" width="14.7109375" style="35" customWidth="1"/>
    <col min="1000" max="1000" width="16.42578125" style="35" customWidth="1"/>
    <col min="1001" max="1001" width="11.5703125" style="35" bestFit="1" customWidth="1"/>
    <col min="1002" max="1002" width="34.140625" style="35" bestFit="1" customWidth="1"/>
    <col min="1003" max="1003" width="20.140625" style="35" customWidth="1"/>
    <col min="1004" max="1236" width="9.140625" style="35"/>
    <col min="1237" max="1237" width="8.5703125" style="35" bestFit="1" customWidth="1"/>
    <col min="1238" max="1238" width="12.42578125" style="35" bestFit="1" customWidth="1"/>
    <col min="1239" max="1239" width="48.140625" style="35" customWidth="1"/>
    <col min="1240" max="1251" width="9.7109375" style="35" customWidth="1"/>
    <col min="1252" max="1255" width="14.7109375" style="35" customWidth="1"/>
    <col min="1256" max="1256" width="16.42578125" style="35" customWidth="1"/>
    <col min="1257" max="1257" width="11.5703125" style="35" bestFit="1" customWidth="1"/>
    <col min="1258" max="1258" width="34.140625" style="35" bestFit="1" customWidth="1"/>
    <col min="1259" max="1259" width="20.140625" style="35" customWidth="1"/>
    <col min="1260" max="1492" width="9.140625" style="35"/>
    <col min="1493" max="1493" width="8.5703125" style="35" bestFit="1" customWidth="1"/>
    <col min="1494" max="1494" width="12.42578125" style="35" bestFit="1" customWidth="1"/>
    <col min="1495" max="1495" width="48.140625" style="35" customWidth="1"/>
    <col min="1496" max="1507" width="9.7109375" style="35" customWidth="1"/>
    <col min="1508" max="1511" width="14.7109375" style="35" customWidth="1"/>
    <col min="1512" max="1512" width="16.42578125" style="35" customWidth="1"/>
    <col min="1513" max="1513" width="11.5703125" style="35" bestFit="1" customWidth="1"/>
    <col min="1514" max="1514" width="34.140625" style="35" bestFit="1" customWidth="1"/>
    <col min="1515" max="1515" width="20.140625" style="35" customWidth="1"/>
    <col min="1516" max="1748" width="9.140625" style="35"/>
    <col min="1749" max="1749" width="8.5703125" style="35" bestFit="1" customWidth="1"/>
    <col min="1750" max="1750" width="12.42578125" style="35" bestFit="1" customWidth="1"/>
    <col min="1751" max="1751" width="48.140625" style="35" customWidth="1"/>
    <col min="1752" max="1763" width="9.7109375" style="35" customWidth="1"/>
    <col min="1764" max="1767" width="14.7109375" style="35" customWidth="1"/>
    <col min="1768" max="1768" width="16.42578125" style="35" customWidth="1"/>
    <col min="1769" max="1769" width="11.5703125" style="35" bestFit="1" customWidth="1"/>
    <col min="1770" max="1770" width="34.140625" style="35" bestFit="1" customWidth="1"/>
    <col min="1771" max="1771" width="20.140625" style="35" customWidth="1"/>
    <col min="1772" max="2004" width="9.140625" style="35"/>
    <col min="2005" max="2005" width="8.5703125" style="35" bestFit="1" customWidth="1"/>
    <col min="2006" max="2006" width="12.42578125" style="35" bestFit="1" customWidth="1"/>
    <col min="2007" max="2007" width="48.140625" style="35" customWidth="1"/>
    <col min="2008" max="2019" width="9.7109375" style="35" customWidth="1"/>
    <col min="2020" max="2023" width="14.7109375" style="35" customWidth="1"/>
    <col min="2024" max="2024" width="16.42578125" style="35" customWidth="1"/>
    <col min="2025" max="2025" width="11.5703125" style="35" bestFit="1" customWidth="1"/>
    <col min="2026" max="2026" width="34.140625" style="35" bestFit="1" customWidth="1"/>
    <col min="2027" max="2027" width="20.140625" style="35" customWidth="1"/>
    <col min="2028" max="2260" width="9.140625" style="35"/>
    <col min="2261" max="2261" width="8.5703125" style="35" bestFit="1" customWidth="1"/>
    <col min="2262" max="2262" width="12.42578125" style="35" bestFit="1" customWidth="1"/>
    <col min="2263" max="2263" width="48.140625" style="35" customWidth="1"/>
    <col min="2264" max="2275" width="9.7109375" style="35" customWidth="1"/>
    <col min="2276" max="2279" width="14.7109375" style="35" customWidth="1"/>
    <col min="2280" max="2280" width="16.42578125" style="35" customWidth="1"/>
    <col min="2281" max="2281" width="11.5703125" style="35" bestFit="1" customWidth="1"/>
    <col min="2282" max="2282" width="34.140625" style="35" bestFit="1" customWidth="1"/>
    <col min="2283" max="2283" width="20.140625" style="35" customWidth="1"/>
    <col min="2284" max="2516" width="9.140625" style="35"/>
    <col min="2517" max="2517" width="8.5703125" style="35" bestFit="1" customWidth="1"/>
    <col min="2518" max="2518" width="12.42578125" style="35" bestFit="1" customWidth="1"/>
    <col min="2519" max="2519" width="48.140625" style="35" customWidth="1"/>
    <col min="2520" max="2531" width="9.7109375" style="35" customWidth="1"/>
    <col min="2532" max="2535" width="14.7109375" style="35" customWidth="1"/>
    <col min="2536" max="2536" width="16.42578125" style="35" customWidth="1"/>
    <col min="2537" max="2537" width="11.5703125" style="35" bestFit="1" customWidth="1"/>
    <col min="2538" max="2538" width="34.140625" style="35" bestFit="1" customWidth="1"/>
    <col min="2539" max="2539" width="20.140625" style="35" customWidth="1"/>
    <col min="2540" max="2772" width="9.140625" style="35"/>
    <col min="2773" max="2773" width="8.5703125" style="35" bestFit="1" customWidth="1"/>
    <col min="2774" max="2774" width="12.42578125" style="35" bestFit="1" customWidth="1"/>
    <col min="2775" max="2775" width="48.140625" style="35" customWidth="1"/>
    <col min="2776" max="2787" width="9.7109375" style="35" customWidth="1"/>
    <col min="2788" max="2791" width="14.7109375" style="35" customWidth="1"/>
    <col min="2792" max="2792" width="16.42578125" style="35" customWidth="1"/>
    <col min="2793" max="2793" width="11.5703125" style="35" bestFit="1" customWidth="1"/>
    <col min="2794" max="2794" width="34.140625" style="35" bestFit="1" customWidth="1"/>
    <col min="2795" max="2795" width="20.140625" style="35" customWidth="1"/>
    <col min="2796" max="3028" width="9.140625" style="35"/>
    <col min="3029" max="3029" width="8.5703125" style="35" bestFit="1" customWidth="1"/>
    <col min="3030" max="3030" width="12.42578125" style="35" bestFit="1" customWidth="1"/>
    <col min="3031" max="3031" width="48.140625" style="35" customWidth="1"/>
    <col min="3032" max="3043" width="9.7109375" style="35" customWidth="1"/>
    <col min="3044" max="3047" width="14.7109375" style="35" customWidth="1"/>
    <col min="3048" max="3048" width="16.42578125" style="35" customWidth="1"/>
    <col min="3049" max="3049" width="11.5703125" style="35" bestFit="1" customWidth="1"/>
    <col min="3050" max="3050" width="34.140625" style="35" bestFit="1" customWidth="1"/>
    <col min="3051" max="3051" width="20.140625" style="35" customWidth="1"/>
    <col min="3052" max="3284" width="9.140625" style="35"/>
    <col min="3285" max="3285" width="8.5703125" style="35" bestFit="1" customWidth="1"/>
    <col min="3286" max="3286" width="12.42578125" style="35" bestFit="1" customWidth="1"/>
    <col min="3287" max="3287" width="48.140625" style="35" customWidth="1"/>
    <col min="3288" max="3299" width="9.7109375" style="35" customWidth="1"/>
    <col min="3300" max="3303" width="14.7109375" style="35" customWidth="1"/>
    <col min="3304" max="3304" width="16.42578125" style="35" customWidth="1"/>
    <col min="3305" max="3305" width="11.5703125" style="35" bestFit="1" customWidth="1"/>
    <col min="3306" max="3306" width="34.140625" style="35" bestFit="1" customWidth="1"/>
    <col min="3307" max="3307" width="20.140625" style="35" customWidth="1"/>
    <col min="3308" max="3540" width="9.140625" style="35"/>
    <col min="3541" max="3541" width="8.5703125" style="35" bestFit="1" customWidth="1"/>
    <col min="3542" max="3542" width="12.42578125" style="35" bestFit="1" customWidth="1"/>
    <col min="3543" max="3543" width="48.140625" style="35" customWidth="1"/>
    <col min="3544" max="3555" width="9.7109375" style="35" customWidth="1"/>
    <col min="3556" max="3559" width="14.7109375" style="35" customWidth="1"/>
    <col min="3560" max="3560" width="16.42578125" style="35" customWidth="1"/>
    <col min="3561" max="3561" width="11.5703125" style="35" bestFit="1" customWidth="1"/>
    <col min="3562" max="3562" width="34.140625" style="35" bestFit="1" customWidth="1"/>
    <col min="3563" max="3563" width="20.140625" style="35" customWidth="1"/>
    <col min="3564" max="3796" width="9.140625" style="35"/>
    <col min="3797" max="3797" width="8.5703125" style="35" bestFit="1" customWidth="1"/>
    <col min="3798" max="3798" width="12.42578125" style="35" bestFit="1" customWidth="1"/>
    <col min="3799" max="3799" width="48.140625" style="35" customWidth="1"/>
    <col min="3800" max="3811" width="9.7109375" style="35" customWidth="1"/>
    <col min="3812" max="3815" width="14.7109375" style="35" customWidth="1"/>
    <col min="3816" max="3816" width="16.42578125" style="35" customWidth="1"/>
    <col min="3817" max="3817" width="11.5703125" style="35" bestFit="1" customWidth="1"/>
    <col min="3818" max="3818" width="34.140625" style="35" bestFit="1" customWidth="1"/>
    <col min="3819" max="3819" width="20.140625" style="35" customWidth="1"/>
    <col min="3820" max="4052" width="9.140625" style="35"/>
    <col min="4053" max="4053" width="8.5703125" style="35" bestFit="1" customWidth="1"/>
    <col min="4054" max="4054" width="12.42578125" style="35" bestFit="1" customWidth="1"/>
    <col min="4055" max="4055" width="48.140625" style="35" customWidth="1"/>
    <col min="4056" max="4067" width="9.7109375" style="35" customWidth="1"/>
    <col min="4068" max="4071" width="14.7109375" style="35" customWidth="1"/>
    <col min="4072" max="4072" width="16.42578125" style="35" customWidth="1"/>
    <col min="4073" max="4073" width="11.5703125" style="35" bestFit="1" customWidth="1"/>
    <col min="4074" max="4074" width="34.140625" style="35" bestFit="1" customWidth="1"/>
    <col min="4075" max="4075" width="20.140625" style="35" customWidth="1"/>
    <col min="4076" max="4308" width="9.140625" style="35"/>
    <col min="4309" max="4309" width="8.5703125" style="35" bestFit="1" customWidth="1"/>
    <col min="4310" max="4310" width="12.42578125" style="35" bestFit="1" customWidth="1"/>
    <col min="4311" max="4311" width="48.140625" style="35" customWidth="1"/>
    <col min="4312" max="4323" width="9.7109375" style="35" customWidth="1"/>
    <col min="4324" max="4327" width="14.7109375" style="35" customWidth="1"/>
    <col min="4328" max="4328" width="16.42578125" style="35" customWidth="1"/>
    <col min="4329" max="4329" width="11.5703125" style="35" bestFit="1" customWidth="1"/>
    <col min="4330" max="4330" width="34.140625" style="35" bestFit="1" customWidth="1"/>
    <col min="4331" max="4331" width="20.140625" style="35" customWidth="1"/>
    <col min="4332" max="4564" width="9.140625" style="35"/>
    <col min="4565" max="4565" width="8.5703125" style="35" bestFit="1" customWidth="1"/>
    <col min="4566" max="4566" width="12.42578125" style="35" bestFit="1" customWidth="1"/>
    <col min="4567" max="4567" width="48.140625" style="35" customWidth="1"/>
    <col min="4568" max="4579" width="9.7109375" style="35" customWidth="1"/>
    <col min="4580" max="4583" width="14.7109375" style="35" customWidth="1"/>
    <col min="4584" max="4584" width="16.42578125" style="35" customWidth="1"/>
    <col min="4585" max="4585" width="11.5703125" style="35" bestFit="1" customWidth="1"/>
    <col min="4586" max="4586" width="34.140625" style="35" bestFit="1" customWidth="1"/>
    <col min="4587" max="4587" width="20.140625" style="35" customWidth="1"/>
    <col min="4588" max="4820" width="9.140625" style="35"/>
    <col min="4821" max="4821" width="8.5703125" style="35" bestFit="1" customWidth="1"/>
    <col min="4822" max="4822" width="12.42578125" style="35" bestFit="1" customWidth="1"/>
    <col min="4823" max="4823" width="48.140625" style="35" customWidth="1"/>
    <col min="4824" max="4835" width="9.7109375" style="35" customWidth="1"/>
    <col min="4836" max="4839" width="14.7109375" style="35" customWidth="1"/>
    <col min="4840" max="4840" width="16.42578125" style="35" customWidth="1"/>
    <col min="4841" max="4841" width="11.5703125" style="35" bestFit="1" customWidth="1"/>
    <col min="4842" max="4842" width="34.140625" style="35" bestFit="1" customWidth="1"/>
    <col min="4843" max="4843" width="20.140625" style="35" customWidth="1"/>
    <col min="4844" max="5076" width="9.140625" style="35"/>
    <col min="5077" max="5077" width="8.5703125" style="35" bestFit="1" customWidth="1"/>
    <col min="5078" max="5078" width="12.42578125" style="35" bestFit="1" customWidth="1"/>
    <col min="5079" max="5079" width="48.140625" style="35" customWidth="1"/>
    <col min="5080" max="5091" width="9.7109375" style="35" customWidth="1"/>
    <col min="5092" max="5095" width="14.7109375" style="35" customWidth="1"/>
    <col min="5096" max="5096" width="16.42578125" style="35" customWidth="1"/>
    <col min="5097" max="5097" width="11.5703125" style="35" bestFit="1" customWidth="1"/>
    <col min="5098" max="5098" width="34.140625" style="35" bestFit="1" customWidth="1"/>
    <col min="5099" max="5099" width="20.140625" style="35" customWidth="1"/>
    <col min="5100" max="5332" width="9.140625" style="35"/>
    <col min="5333" max="5333" width="8.5703125" style="35" bestFit="1" customWidth="1"/>
    <col min="5334" max="5334" width="12.42578125" style="35" bestFit="1" customWidth="1"/>
    <col min="5335" max="5335" width="48.140625" style="35" customWidth="1"/>
    <col min="5336" max="5347" width="9.7109375" style="35" customWidth="1"/>
    <col min="5348" max="5351" width="14.7109375" style="35" customWidth="1"/>
    <col min="5352" max="5352" width="16.42578125" style="35" customWidth="1"/>
    <col min="5353" max="5353" width="11.5703125" style="35" bestFit="1" customWidth="1"/>
    <col min="5354" max="5354" width="34.140625" style="35" bestFit="1" customWidth="1"/>
    <col min="5355" max="5355" width="20.140625" style="35" customWidth="1"/>
    <col min="5356" max="5588" width="9.140625" style="35"/>
    <col min="5589" max="5589" width="8.5703125" style="35" bestFit="1" customWidth="1"/>
    <col min="5590" max="5590" width="12.42578125" style="35" bestFit="1" customWidth="1"/>
    <col min="5591" max="5591" width="48.140625" style="35" customWidth="1"/>
    <col min="5592" max="5603" width="9.7109375" style="35" customWidth="1"/>
    <col min="5604" max="5607" width="14.7109375" style="35" customWidth="1"/>
    <col min="5608" max="5608" width="16.42578125" style="35" customWidth="1"/>
    <col min="5609" max="5609" width="11.5703125" style="35" bestFit="1" customWidth="1"/>
    <col min="5610" max="5610" width="34.140625" style="35" bestFit="1" customWidth="1"/>
    <col min="5611" max="5611" width="20.140625" style="35" customWidth="1"/>
    <col min="5612" max="5844" width="9.140625" style="35"/>
    <col min="5845" max="5845" width="8.5703125" style="35" bestFit="1" customWidth="1"/>
    <col min="5846" max="5846" width="12.42578125" style="35" bestFit="1" customWidth="1"/>
    <col min="5847" max="5847" width="48.140625" style="35" customWidth="1"/>
    <col min="5848" max="5859" width="9.7109375" style="35" customWidth="1"/>
    <col min="5860" max="5863" width="14.7109375" style="35" customWidth="1"/>
    <col min="5864" max="5864" width="16.42578125" style="35" customWidth="1"/>
    <col min="5865" max="5865" width="11.5703125" style="35" bestFit="1" customWidth="1"/>
    <col min="5866" max="5866" width="34.140625" style="35" bestFit="1" customWidth="1"/>
    <col min="5867" max="5867" width="20.140625" style="35" customWidth="1"/>
    <col min="5868" max="6100" width="9.140625" style="35"/>
    <col min="6101" max="6101" width="8.5703125" style="35" bestFit="1" customWidth="1"/>
    <col min="6102" max="6102" width="12.42578125" style="35" bestFit="1" customWidth="1"/>
    <col min="6103" max="6103" width="48.140625" style="35" customWidth="1"/>
    <col min="6104" max="6115" width="9.7109375" style="35" customWidth="1"/>
    <col min="6116" max="6119" width="14.7109375" style="35" customWidth="1"/>
    <col min="6120" max="6120" width="16.42578125" style="35" customWidth="1"/>
    <col min="6121" max="6121" width="11.5703125" style="35" bestFit="1" customWidth="1"/>
    <col min="6122" max="6122" width="34.140625" style="35" bestFit="1" customWidth="1"/>
    <col min="6123" max="6123" width="20.140625" style="35" customWidth="1"/>
    <col min="6124" max="6356" width="9.140625" style="35"/>
    <col min="6357" max="6357" width="8.5703125" style="35" bestFit="1" customWidth="1"/>
    <col min="6358" max="6358" width="12.42578125" style="35" bestFit="1" customWidth="1"/>
    <col min="6359" max="6359" width="48.140625" style="35" customWidth="1"/>
    <col min="6360" max="6371" width="9.7109375" style="35" customWidth="1"/>
    <col min="6372" max="6375" width="14.7109375" style="35" customWidth="1"/>
    <col min="6376" max="6376" width="16.42578125" style="35" customWidth="1"/>
    <col min="6377" max="6377" width="11.5703125" style="35" bestFit="1" customWidth="1"/>
    <col min="6378" max="6378" width="34.140625" style="35" bestFit="1" customWidth="1"/>
    <col min="6379" max="6379" width="20.140625" style="35" customWidth="1"/>
    <col min="6380" max="6612" width="9.140625" style="35"/>
    <col min="6613" max="6613" width="8.5703125" style="35" bestFit="1" customWidth="1"/>
    <col min="6614" max="6614" width="12.42578125" style="35" bestFit="1" customWidth="1"/>
    <col min="6615" max="6615" width="48.140625" style="35" customWidth="1"/>
    <col min="6616" max="6627" width="9.7109375" style="35" customWidth="1"/>
    <col min="6628" max="6631" width="14.7109375" style="35" customWidth="1"/>
    <col min="6632" max="6632" width="16.42578125" style="35" customWidth="1"/>
    <col min="6633" max="6633" width="11.5703125" style="35" bestFit="1" customWidth="1"/>
    <col min="6634" max="6634" width="34.140625" style="35" bestFit="1" customWidth="1"/>
    <col min="6635" max="6635" width="20.140625" style="35" customWidth="1"/>
    <col min="6636" max="6868" width="9.140625" style="35"/>
    <col min="6869" max="6869" width="8.5703125" style="35" bestFit="1" customWidth="1"/>
    <col min="6870" max="6870" width="12.42578125" style="35" bestFit="1" customWidth="1"/>
    <col min="6871" max="6871" width="48.140625" style="35" customWidth="1"/>
    <col min="6872" max="6883" width="9.7109375" style="35" customWidth="1"/>
    <col min="6884" max="6887" width="14.7109375" style="35" customWidth="1"/>
    <col min="6888" max="6888" width="16.42578125" style="35" customWidth="1"/>
    <col min="6889" max="6889" width="11.5703125" style="35" bestFit="1" customWidth="1"/>
    <col min="6890" max="6890" width="34.140625" style="35" bestFit="1" customWidth="1"/>
    <col min="6891" max="6891" width="20.140625" style="35" customWidth="1"/>
    <col min="6892" max="7124" width="9.140625" style="35"/>
    <col min="7125" max="7125" width="8.5703125" style="35" bestFit="1" customWidth="1"/>
    <col min="7126" max="7126" width="12.42578125" style="35" bestFit="1" customWidth="1"/>
    <col min="7127" max="7127" width="48.140625" style="35" customWidth="1"/>
    <col min="7128" max="7139" width="9.7109375" style="35" customWidth="1"/>
    <col min="7140" max="7143" width="14.7109375" style="35" customWidth="1"/>
    <col min="7144" max="7144" width="16.42578125" style="35" customWidth="1"/>
    <col min="7145" max="7145" width="11.5703125" style="35" bestFit="1" customWidth="1"/>
    <col min="7146" max="7146" width="34.140625" style="35" bestFit="1" customWidth="1"/>
    <col min="7147" max="7147" width="20.140625" style="35" customWidth="1"/>
    <col min="7148" max="7380" width="9.140625" style="35"/>
    <col min="7381" max="7381" width="8.5703125" style="35" bestFit="1" customWidth="1"/>
    <col min="7382" max="7382" width="12.42578125" style="35" bestFit="1" customWidth="1"/>
    <col min="7383" max="7383" width="48.140625" style="35" customWidth="1"/>
    <col min="7384" max="7395" width="9.7109375" style="35" customWidth="1"/>
    <col min="7396" max="7399" width="14.7109375" style="35" customWidth="1"/>
    <col min="7400" max="7400" width="16.42578125" style="35" customWidth="1"/>
    <col min="7401" max="7401" width="11.5703125" style="35" bestFit="1" customWidth="1"/>
    <col min="7402" max="7402" width="34.140625" style="35" bestFit="1" customWidth="1"/>
    <col min="7403" max="7403" width="20.140625" style="35" customWidth="1"/>
    <col min="7404" max="7636" width="9.140625" style="35"/>
    <col min="7637" max="7637" width="8.5703125" style="35" bestFit="1" customWidth="1"/>
    <col min="7638" max="7638" width="12.42578125" style="35" bestFit="1" customWidth="1"/>
    <col min="7639" max="7639" width="48.140625" style="35" customWidth="1"/>
    <col min="7640" max="7651" width="9.7109375" style="35" customWidth="1"/>
    <col min="7652" max="7655" width="14.7109375" style="35" customWidth="1"/>
    <col min="7656" max="7656" width="16.42578125" style="35" customWidth="1"/>
    <col min="7657" max="7657" width="11.5703125" style="35" bestFit="1" customWidth="1"/>
    <col min="7658" max="7658" width="34.140625" style="35" bestFit="1" customWidth="1"/>
    <col min="7659" max="7659" width="20.140625" style="35" customWidth="1"/>
    <col min="7660" max="7892" width="9.140625" style="35"/>
    <col min="7893" max="7893" width="8.5703125" style="35" bestFit="1" customWidth="1"/>
    <col min="7894" max="7894" width="12.42578125" style="35" bestFit="1" customWidth="1"/>
    <col min="7895" max="7895" width="48.140625" style="35" customWidth="1"/>
    <col min="7896" max="7907" width="9.7109375" style="35" customWidth="1"/>
    <col min="7908" max="7911" width="14.7109375" style="35" customWidth="1"/>
    <col min="7912" max="7912" width="16.42578125" style="35" customWidth="1"/>
    <col min="7913" max="7913" width="11.5703125" style="35" bestFit="1" customWidth="1"/>
    <col min="7914" max="7914" width="34.140625" style="35" bestFit="1" customWidth="1"/>
    <col min="7915" max="7915" width="20.140625" style="35" customWidth="1"/>
    <col min="7916" max="8148" width="9.140625" style="35"/>
    <col min="8149" max="8149" width="8.5703125" style="35" bestFit="1" customWidth="1"/>
    <col min="8150" max="8150" width="12.42578125" style="35" bestFit="1" customWidth="1"/>
    <col min="8151" max="8151" width="48.140625" style="35" customWidth="1"/>
    <col min="8152" max="8163" width="9.7109375" style="35" customWidth="1"/>
    <col min="8164" max="8167" width="14.7109375" style="35" customWidth="1"/>
    <col min="8168" max="8168" width="16.42578125" style="35" customWidth="1"/>
    <col min="8169" max="8169" width="11.5703125" style="35" bestFit="1" customWidth="1"/>
    <col min="8170" max="8170" width="34.140625" style="35" bestFit="1" customWidth="1"/>
    <col min="8171" max="8171" width="20.140625" style="35" customWidth="1"/>
    <col min="8172" max="8404" width="9.140625" style="35"/>
    <col min="8405" max="8405" width="8.5703125" style="35" bestFit="1" customWidth="1"/>
    <col min="8406" max="8406" width="12.42578125" style="35" bestFit="1" customWidth="1"/>
    <col min="8407" max="8407" width="48.140625" style="35" customWidth="1"/>
    <col min="8408" max="8419" width="9.7109375" style="35" customWidth="1"/>
    <col min="8420" max="8423" width="14.7109375" style="35" customWidth="1"/>
    <col min="8424" max="8424" width="16.42578125" style="35" customWidth="1"/>
    <col min="8425" max="8425" width="11.5703125" style="35" bestFit="1" customWidth="1"/>
    <col min="8426" max="8426" width="34.140625" style="35" bestFit="1" customWidth="1"/>
    <col min="8427" max="8427" width="20.140625" style="35" customWidth="1"/>
    <col min="8428" max="8660" width="9.140625" style="35"/>
    <col min="8661" max="8661" width="8.5703125" style="35" bestFit="1" customWidth="1"/>
    <col min="8662" max="8662" width="12.42578125" style="35" bestFit="1" customWidth="1"/>
    <col min="8663" max="8663" width="48.140625" style="35" customWidth="1"/>
    <col min="8664" max="8675" width="9.7109375" style="35" customWidth="1"/>
    <col min="8676" max="8679" width="14.7109375" style="35" customWidth="1"/>
    <col min="8680" max="8680" width="16.42578125" style="35" customWidth="1"/>
    <col min="8681" max="8681" width="11.5703125" style="35" bestFit="1" customWidth="1"/>
    <col min="8682" max="8682" width="34.140625" style="35" bestFit="1" customWidth="1"/>
    <col min="8683" max="8683" width="20.140625" style="35" customWidth="1"/>
    <col min="8684" max="8916" width="9.140625" style="35"/>
    <col min="8917" max="8917" width="8.5703125" style="35" bestFit="1" customWidth="1"/>
    <col min="8918" max="8918" width="12.42578125" style="35" bestFit="1" customWidth="1"/>
    <col min="8919" max="8919" width="48.140625" style="35" customWidth="1"/>
    <col min="8920" max="8931" width="9.7109375" style="35" customWidth="1"/>
    <col min="8932" max="8935" width="14.7109375" style="35" customWidth="1"/>
    <col min="8936" max="8936" width="16.42578125" style="35" customWidth="1"/>
    <col min="8937" max="8937" width="11.5703125" style="35" bestFit="1" customWidth="1"/>
    <col min="8938" max="8938" width="34.140625" style="35" bestFit="1" customWidth="1"/>
    <col min="8939" max="8939" width="20.140625" style="35" customWidth="1"/>
    <col min="8940" max="9172" width="9.140625" style="35"/>
    <col min="9173" max="9173" width="8.5703125" style="35" bestFit="1" customWidth="1"/>
    <col min="9174" max="9174" width="12.42578125" style="35" bestFit="1" customWidth="1"/>
    <col min="9175" max="9175" width="48.140625" style="35" customWidth="1"/>
    <col min="9176" max="9187" width="9.7109375" style="35" customWidth="1"/>
    <col min="9188" max="9191" width="14.7109375" style="35" customWidth="1"/>
    <col min="9192" max="9192" width="16.42578125" style="35" customWidth="1"/>
    <col min="9193" max="9193" width="11.5703125" style="35" bestFit="1" customWidth="1"/>
    <col min="9194" max="9194" width="34.140625" style="35" bestFit="1" customWidth="1"/>
    <col min="9195" max="9195" width="20.140625" style="35" customWidth="1"/>
    <col min="9196" max="9428" width="9.140625" style="35"/>
    <col min="9429" max="9429" width="8.5703125" style="35" bestFit="1" customWidth="1"/>
    <col min="9430" max="9430" width="12.42578125" style="35" bestFit="1" customWidth="1"/>
    <col min="9431" max="9431" width="48.140625" style="35" customWidth="1"/>
    <col min="9432" max="9443" width="9.7109375" style="35" customWidth="1"/>
    <col min="9444" max="9447" width="14.7109375" style="35" customWidth="1"/>
    <col min="9448" max="9448" width="16.42578125" style="35" customWidth="1"/>
    <col min="9449" max="9449" width="11.5703125" style="35" bestFit="1" customWidth="1"/>
    <col min="9450" max="9450" width="34.140625" style="35" bestFit="1" customWidth="1"/>
    <col min="9451" max="9451" width="20.140625" style="35" customWidth="1"/>
    <col min="9452" max="9684" width="9.140625" style="35"/>
    <col min="9685" max="9685" width="8.5703125" style="35" bestFit="1" customWidth="1"/>
    <col min="9686" max="9686" width="12.42578125" style="35" bestFit="1" customWidth="1"/>
    <col min="9687" max="9687" width="48.140625" style="35" customWidth="1"/>
    <col min="9688" max="9699" width="9.7109375" style="35" customWidth="1"/>
    <col min="9700" max="9703" width="14.7109375" style="35" customWidth="1"/>
    <col min="9704" max="9704" width="16.42578125" style="35" customWidth="1"/>
    <col min="9705" max="9705" width="11.5703125" style="35" bestFit="1" customWidth="1"/>
    <col min="9706" max="9706" width="34.140625" style="35" bestFit="1" customWidth="1"/>
    <col min="9707" max="9707" width="20.140625" style="35" customWidth="1"/>
    <col min="9708" max="9940" width="9.140625" style="35"/>
    <col min="9941" max="9941" width="8.5703125" style="35" bestFit="1" customWidth="1"/>
    <col min="9942" max="9942" width="12.42578125" style="35" bestFit="1" customWidth="1"/>
    <col min="9943" max="9943" width="48.140625" style="35" customWidth="1"/>
    <col min="9944" max="9955" width="9.7109375" style="35" customWidth="1"/>
    <col min="9956" max="9959" width="14.7109375" style="35" customWidth="1"/>
    <col min="9960" max="9960" width="16.42578125" style="35" customWidth="1"/>
    <col min="9961" max="9961" width="11.5703125" style="35" bestFit="1" customWidth="1"/>
    <col min="9962" max="9962" width="34.140625" style="35" bestFit="1" customWidth="1"/>
    <col min="9963" max="9963" width="20.140625" style="35" customWidth="1"/>
    <col min="9964" max="10196" width="9.140625" style="35"/>
    <col min="10197" max="10197" width="8.5703125" style="35" bestFit="1" customWidth="1"/>
    <col min="10198" max="10198" width="12.42578125" style="35" bestFit="1" customWidth="1"/>
    <col min="10199" max="10199" width="48.140625" style="35" customWidth="1"/>
    <col min="10200" max="10211" width="9.7109375" style="35" customWidth="1"/>
    <col min="10212" max="10215" width="14.7109375" style="35" customWidth="1"/>
    <col min="10216" max="10216" width="16.42578125" style="35" customWidth="1"/>
    <col min="10217" max="10217" width="11.5703125" style="35" bestFit="1" customWidth="1"/>
    <col min="10218" max="10218" width="34.140625" style="35" bestFit="1" customWidth="1"/>
    <col min="10219" max="10219" width="20.140625" style="35" customWidth="1"/>
    <col min="10220" max="10452" width="9.140625" style="35"/>
    <col min="10453" max="10453" width="8.5703125" style="35" bestFit="1" customWidth="1"/>
    <col min="10454" max="10454" width="12.42578125" style="35" bestFit="1" customWidth="1"/>
    <col min="10455" max="10455" width="48.140625" style="35" customWidth="1"/>
    <col min="10456" max="10467" width="9.7109375" style="35" customWidth="1"/>
    <col min="10468" max="10471" width="14.7109375" style="35" customWidth="1"/>
    <col min="10472" max="10472" width="16.42578125" style="35" customWidth="1"/>
    <col min="10473" max="10473" width="11.5703125" style="35" bestFit="1" customWidth="1"/>
    <col min="10474" max="10474" width="34.140625" style="35" bestFit="1" customWidth="1"/>
    <col min="10475" max="10475" width="20.140625" style="35" customWidth="1"/>
    <col min="10476" max="10708" width="9.140625" style="35"/>
    <col min="10709" max="10709" width="8.5703125" style="35" bestFit="1" customWidth="1"/>
    <col min="10710" max="10710" width="12.42578125" style="35" bestFit="1" customWidth="1"/>
    <col min="10711" max="10711" width="48.140625" style="35" customWidth="1"/>
    <col min="10712" max="10723" width="9.7109375" style="35" customWidth="1"/>
    <col min="10724" max="10727" width="14.7109375" style="35" customWidth="1"/>
    <col min="10728" max="10728" width="16.42578125" style="35" customWidth="1"/>
    <col min="10729" max="10729" width="11.5703125" style="35" bestFit="1" customWidth="1"/>
    <col min="10730" max="10730" width="34.140625" style="35" bestFit="1" customWidth="1"/>
    <col min="10731" max="10731" width="20.140625" style="35" customWidth="1"/>
    <col min="10732" max="10964" width="9.140625" style="35"/>
    <col min="10965" max="10965" width="8.5703125" style="35" bestFit="1" customWidth="1"/>
    <col min="10966" max="10966" width="12.42578125" style="35" bestFit="1" customWidth="1"/>
    <col min="10967" max="10967" width="48.140625" style="35" customWidth="1"/>
    <col min="10968" max="10979" width="9.7109375" style="35" customWidth="1"/>
    <col min="10980" max="10983" width="14.7109375" style="35" customWidth="1"/>
    <col min="10984" max="10984" width="16.42578125" style="35" customWidth="1"/>
    <col min="10985" max="10985" width="11.5703125" style="35" bestFit="1" customWidth="1"/>
    <col min="10986" max="10986" width="34.140625" style="35" bestFit="1" customWidth="1"/>
    <col min="10987" max="10987" width="20.140625" style="35" customWidth="1"/>
    <col min="10988" max="11220" width="9.140625" style="35"/>
    <col min="11221" max="11221" width="8.5703125" style="35" bestFit="1" customWidth="1"/>
    <col min="11222" max="11222" width="12.42578125" style="35" bestFit="1" customWidth="1"/>
    <col min="11223" max="11223" width="48.140625" style="35" customWidth="1"/>
    <col min="11224" max="11235" width="9.7109375" style="35" customWidth="1"/>
    <col min="11236" max="11239" width="14.7109375" style="35" customWidth="1"/>
    <col min="11240" max="11240" width="16.42578125" style="35" customWidth="1"/>
    <col min="11241" max="11241" width="11.5703125" style="35" bestFit="1" customWidth="1"/>
    <col min="11242" max="11242" width="34.140625" style="35" bestFit="1" customWidth="1"/>
    <col min="11243" max="11243" width="20.140625" style="35" customWidth="1"/>
    <col min="11244" max="11476" width="9.140625" style="35"/>
    <col min="11477" max="11477" width="8.5703125" style="35" bestFit="1" customWidth="1"/>
    <col min="11478" max="11478" width="12.42578125" style="35" bestFit="1" customWidth="1"/>
    <col min="11479" max="11479" width="48.140625" style="35" customWidth="1"/>
    <col min="11480" max="11491" width="9.7109375" style="35" customWidth="1"/>
    <col min="11492" max="11495" width="14.7109375" style="35" customWidth="1"/>
    <col min="11496" max="11496" width="16.42578125" style="35" customWidth="1"/>
    <col min="11497" max="11497" width="11.5703125" style="35" bestFit="1" customWidth="1"/>
    <col min="11498" max="11498" width="34.140625" style="35" bestFit="1" customWidth="1"/>
    <col min="11499" max="11499" width="20.140625" style="35" customWidth="1"/>
    <col min="11500" max="11732" width="9.140625" style="35"/>
    <col min="11733" max="11733" width="8.5703125" style="35" bestFit="1" customWidth="1"/>
    <col min="11734" max="11734" width="12.42578125" style="35" bestFit="1" customWidth="1"/>
    <col min="11735" max="11735" width="48.140625" style="35" customWidth="1"/>
    <col min="11736" max="11747" width="9.7109375" style="35" customWidth="1"/>
    <col min="11748" max="11751" width="14.7109375" style="35" customWidth="1"/>
    <col min="11752" max="11752" width="16.42578125" style="35" customWidth="1"/>
    <col min="11753" max="11753" width="11.5703125" style="35" bestFit="1" customWidth="1"/>
    <col min="11754" max="11754" width="34.140625" style="35" bestFit="1" customWidth="1"/>
    <col min="11755" max="11755" width="20.140625" style="35" customWidth="1"/>
    <col min="11756" max="11988" width="9.140625" style="35"/>
    <col min="11989" max="11989" width="8.5703125" style="35" bestFit="1" customWidth="1"/>
    <col min="11990" max="11990" width="12.42578125" style="35" bestFit="1" customWidth="1"/>
    <col min="11991" max="11991" width="48.140625" style="35" customWidth="1"/>
    <col min="11992" max="12003" width="9.7109375" style="35" customWidth="1"/>
    <col min="12004" max="12007" width="14.7109375" style="35" customWidth="1"/>
    <col min="12008" max="12008" width="16.42578125" style="35" customWidth="1"/>
    <col min="12009" max="12009" width="11.5703125" style="35" bestFit="1" customWidth="1"/>
    <col min="12010" max="12010" width="34.140625" style="35" bestFit="1" customWidth="1"/>
    <col min="12011" max="12011" width="20.140625" style="35" customWidth="1"/>
    <col min="12012" max="12244" width="9.140625" style="35"/>
    <col min="12245" max="12245" width="8.5703125" style="35" bestFit="1" customWidth="1"/>
    <col min="12246" max="12246" width="12.42578125" style="35" bestFit="1" customWidth="1"/>
    <col min="12247" max="12247" width="48.140625" style="35" customWidth="1"/>
    <col min="12248" max="12259" width="9.7109375" style="35" customWidth="1"/>
    <col min="12260" max="12263" width="14.7109375" style="35" customWidth="1"/>
    <col min="12264" max="12264" width="16.42578125" style="35" customWidth="1"/>
    <col min="12265" max="12265" width="11.5703125" style="35" bestFit="1" customWidth="1"/>
    <col min="12266" max="12266" width="34.140625" style="35" bestFit="1" customWidth="1"/>
    <col min="12267" max="12267" width="20.140625" style="35" customWidth="1"/>
    <col min="12268" max="12500" width="9.140625" style="35"/>
    <col min="12501" max="12501" width="8.5703125" style="35" bestFit="1" customWidth="1"/>
    <col min="12502" max="12502" width="12.42578125" style="35" bestFit="1" customWidth="1"/>
    <col min="12503" max="12503" width="48.140625" style="35" customWidth="1"/>
    <col min="12504" max="12515" width="9.7109375" style="35" customWidth="1"/>
    <col min="12516" max="12519" width="14.7109375" style="35" customWidth="1"/>
    <col min="12520" max="12520" width="16.42578125" style="35" customWidth="1"/>
    <col min="12521" max="12521" width="11.5703125" style="35" bestFit="1" customWidth="1"/>
    <col min="12522" max="12522" width="34.140625" style="35" bestFit="1" customWidth="1"/>
    <col min="12523" max="12523" width="20.140625" style="35" customWidth="1"/>
    <col min="12524" max="12756" width="9.140625" style="35"/>
    <col min="12757" max="12757" width="8.5703125" style="35" bestFit="1" customWidth="1"/>
    <col min="12758" max="12758" width="12.42578125" style="35" bestFit="1" customWidth="1"/>
    <col min="12759" max="12759" width="48.140625" style="35" customWidth="1"/>
    <col min="12760" max="12771" width="9.7109375" style="35" customWidth="1"/>
    <col min="12772" max="12775" width="14.7109375" style="35" customWidth="1"/>
    <col min="12776" max="12776" width="16.42578125" style="35" customWidth="1"/>
    <col min="12777" max="12777" width="11.5703125" style="35" bestFit="1" customWidth="1"/>
    <col min="12778" max="12778" width="34.140625" style="35" bestFit="1" customWidth="1"/>
    <col min="12779" max="12779" width="20.140625" style="35" customWidth="1"/>
    <col min="12780" max="13012" width="9.140625" style="35"/>
    <col min="13013" max="13013" width="8.5703125" style="35" bestFit="1" customWidth="1"/>
    <col min="13014" max="13014" width="12.42578125" style="35" bestFit="1" customWidth="1"/>
    <col min="13015" max="13015" width="48.140625" style="35" customWidth="1"/>
    <col min="13016" max="13027" width="9.7109375" style="35" customWidth="1"/>
    <col min="13028" max="13031" width="14.7109375" style="35" customWidth="1"/>
    <col min="13032" max="13032" width="16.42578125" style="35" customWidth="1"/>
    <col min="13033" max="13033" width="11.5703125" style="35" bestFit="1" customWidth="1"/>
    <col min="13034" max="13034" width="34.140625" style="35" bestFit="1" customWidth="1"/>
    <col min="13035" max="13035" width="20.140625" style="35" customWidth="1"/>
    <col min="13036" max="13268" width="9.140625" style="35"/>
    <col min="13269" max="13269" width="8.5703125" style="35" bestFit="1" customWidth="1"/>
    <col min="13270" max="13270" width="12.42578125" style="35" bestFit="1" customWidth="1"/>
    <col min="13271" max="13271" width="48.140625" style="35" customWidth="1"/>
    <col min="13272" max="13283" width="9.7109375" style="35" customWidth="1"/>
    <col min="13284" max="13287" width="14.7109375" style="35" customWidth="1"/>
    <col min="13288" max="13288" width="16.42578125" style="35" customWidth="1"/>
    <col min="13289" max="13289" width="11.5703125" style="35" bestFit="1" customWidth="1"/>
    <col min="13290" max="13290" width="34.140625" style="35" bestFit="1" customWidth="1"/>
    <col min="13291" max="13291" width="20.140625" style="35" customWidth="1"/>
    <col min="13292" max="13524" width="9.140625" style="35"/>
    <col min="13525" max="13525" width="8.5703125" style="35" bestFit="1" customWidth="1"/>
    <col min="13526" max="13526" width="12.42578125" style="35" bestFit="1" customWidth="1"/>
    <col min="13527" max="13527" width="48.140625" style="35" customWidth="1"/>
    <col min="13528" max="13539" width="9.7109375" style="35" customWidth="1"/>
    <col min="13540" max="13543" width="14.7109375" style="35" customWidth="1"/>
    <col min="13544" max="13544" width="16.42578125" style="35" customWidth="1"/>
    <col min="13545" max="13545" width="11.5703125" style="35" bestFit="1" customWidth="1"/>
    <col min="13546" max="13546" width="34.140625" style="35" bestFit="1" customWidth="1"/>
    <col min="13547" max="13547" width="20.140625" style="35" customWidth="1"/>
    <col min="13548" max="13780" width="9.140625" style="35"/>
    <col min="13781" max="13781" width="8.5703125" style="35" bestFit="1" customWidth="1"/>
    <col min="13782" max="13782" width="12.42578125" style="35" bestFit="1" customWidth="1"/>
    <col min="13783" max="13783" width="48.140625" style="35" customWidth="1"/>
    <col min="13784" max="13795" width="9.7109375" style="35" customWidth="1"/>
    <col min="13796" max="13799" width="14.7109375" style="35" customWidth="1"/>
    <col min="13800" max="13800" width="16.42578125" style="35" customWidth="1"/>
    <col min="13801" max="13801" width="11.5703125" style="35" bestFit="1" customWidth="1"/>
    <col min="13802" max="13802" width="34.140625" style="35" bestFit="1" customWidth="1"/>
    <col min="13803" max="13803" width="20.140625" style="35" customWidth="1"/>
    <col min="13804" max="14036" width="9.140625" style="35"/>
    <col min="14037" max="14037" width="8.5703125" style="35" bestFit="1" customWidth="1"/>
    <col min="14038" max="14038" width="12.42578125" style="35" bestFit="1" customWidth="1"/>
    <col min="14039" max="14039" width="48.140625" style="35" customWidth="1"/>
    <col min="14040" max="14051" width="9.7109375" style="35" customWidth="1"/>
    <col min="14052" max="14055" width="14.7109375" style="35" customWidth="1"/>
    <col min="14056" max="14056" width="16.42578125" style="35" customWidth="1"/>
    <col min="14057" max="14057" width="11.5703125" style="35" bestFit="1" customWidth="1"/>
    <col min="14058" max="14058" width="34.140625" style="35" bestFit="1" customWidth="1"/>
    <col min="14059" max="14059" width="20.140625" style="35" customWidth="1"/>
    <col min="14060" max="14292" width="9.140625" style="35"/>
    <col min="14293" max="14293" width="8.5703125" style="35" bestFit="1" customWidth="1"/>
    <col min="14294" max="14294" width="12.42578125" style="35" bestFit="1" customWidth="1"/>
    <col min="14295" max="14295" width="48.140625" style="35" customWidth="1"/>
    <col min="14296" max="14307" width="9.7109375" style="35" customWidth="1"/>
    <col min="14308" max="14311" width="14.7109375" style="35" customWidth="1"/>
    <col min="14312" max="14312" width="16.42578125" style="35" customWidth="1"/>
    <col min="14313" max="14313" width="11.5703125" style="35" bestFit="1" customWidth="1"/>
    <col min="14314" max="14314" width="34.140625" style="35" bestFit="1" customWidth="1"/>
    <col min="14315" max="14315" width="20.140625" style="35" customWidth="1"/>
    <col min="14316" max="14548" width="9.140625" style="35"/>
    <col min="14549" max="14549" width="8.5703125" style="35" bestFit="1" customWidth="1"/>
    <col min="14550" max="14550" width="12.42578125" style="35" bestFit="1" customWidth="1"/>
    <col min="14551" max="14551" width="48.140625" style="35" customWidth="1"/>
    <col min="14552" max="14563" width="9.7109375" style="35" customWidth="1"/>
    <col min="14564" max="14567" width="14.7109375" style="35" customWidth="1"/>
    <col min="14568" max="14568" width="16.42578125" style="35" customWidth="1"/>
    <col min="14569" max="14569" width="11.5703125" style="35" bestFit="1" customWidth="1"/>
    <col min="14570" max="14570" width="34.140625" style="35" bestFit="1" customWidth="1"/>
    <col min="14571" max="14571" width="20.140625" style="35" customWidth="1"/>
    <col min="14572" max="14804" width="9.140625" style="35"/>
    <col min="14805" max="14805" width="8.5703125" style="35" bestFit="1" customWidth="1"/>
    <col min="14806" max="14806" width="12.42578125" style="35" bestFit="1" customWidth="1"/>
    <col min="14807" max="14807" width="48.140625" style="35" customWidth="1"/>
    <col min="14808" max="14819" width="9.7109375" style="35" customWidth="1"/>
    <col min="14820" max="14823" width="14.7109375" style="35" customWidth="1"/>
    <col min="14824" max="14824" width="16.42578125" style="35" customWidth="1"/>
    <col min="14825" max="14825" width="11.5703125" style="35" bestFit="1" customWidth="1"/>
    <col min="14826" max="14826" width="34.140625" style="35" bestFit="1" customWidth="1"/>
    <col min="14827" max="14827" width="20.140625" style="35" customWidth="1"/>
    <col min="14828" max="15060" width="9.140625" style="35"/>
    <col min="15061" max="15061" width="8.5703125" style="35" bestFit="1" customWidth="1"/>
    <col min="15062" max="15062" width="12.42578125" style="35" bestFit="1" customWidth="1"/>
    <col min="15063" max="15063" width="48.140625" style="35" customWidth="1"/>
    <col min="15064" max="15075" width="9.7109375" style="35" customWidth="1"/>
    <col min="15076" max="15079" width="14.7109375" style="35" customWidth="1"/>
    <col min="15080" max="15080" width="16.42578125" style="35" customWidth="1"/>
    <col min="15081" max="15081" width="11.5703125" style="35" bestFit="1" customWidth="1"/>
    <col min="15082" max="15082" width="34.140625" style="35" bestFit="1" customWidth="1"/>
    <col min="15083" max="15083" width="20.140625" style="35" customWidth="1"/>
    <col min="15084" max="15316" width="9.140625" style="35"/>
    <col min="15317" max="15317" width="8.5703125" style="35" bestFit="1" customWidth="1"/>
    <col min="15318" max="15318" width="12.42578125" style="35" bestFit="1" customWidth="1"/>
    <col min="15319" max="15319" width="48.140625" style="35" customWidth="1"/>
    <col min="15320" max="15331" width="9.7109375" style="35" customWidth="1"/>
    <col min="15332" max="15335" width="14.7109375" style="35" customWidth="1"/>
    <col min="15336" max="15336" width="16.42578125" style="35" customWidth="1"/>
    <col min="15337" max="15337" width="11.5703125" style="35" bestFit="1" customWidth="1"/>
    <col min="15338" max="15338" width="34.140625" style="35" bestFit="1" customWidth="1"/>
    <col min="15339" max="15339" width="20.140625" style="35" customWidth="1"/>
    <col min="15340" max="15572" width="9.140625" style="35"/>
    <col min="15573" max="15573" width="8.5703125" style="35" bestFit="1" customWidth="1"/>
    <col min="15574" max="15574" width="12.42578125" style="35" bestFit="1" customWidth="1"/>
    <col min="15575" max="15575" width="48.140625" style="35" customWidth="1"/>
    <col min="15576" max="15587" width="9.7109375" style="35" customWidth="1"/>
    <col min="15588" max="15591" width="14.7109375" style="35" customWidth="1"/>
    <col min="15592" max="15592" width="16.42578125" style="35" customWidth="1"/>
    <col min="15593" max="15593" width="11.5703125" style="35" bestFit="1" customWidth="1"/>
    <col min="15594" max="15594" width="34.140625" style="35" bestFit="1" customWidth="1"/>
    <col min="15595" max="15595" width="20.140625" style="35" customWidth="1"/>
    <col min="15596" max="15828" width="9.140625" style="35"/>
    <col min="15829" max="15829" width="8.5703125" style="35" bestFit="1" customWidth="1"/>
    <col min="15830" max="15830" width="12.42578125" style="35" bestFit="1" customWidth="1"/>
    <col min="15831" max="15831" width="48.140625" style="35" customWidth="1"/>
    <col min="15832" max="15843" width="9.7109375" style="35" customWidth="1"/>
    <col min="15844" max="15847" width="14.7109375" style="35" customWidth="1"/>
    <col min="15848" max="15848" width="16.42578125" style="35" customWidth="1"/>
    <col min="15849" max="15849" width="11.5703125" style="35" bestFit="1" customWidth="1"/>
    <col min="15850" max="15850" width="34.140625" style="35" bestFit="1" customWidth="1"/>
    <col min="15851" max="15851" width="20.140625" style="35" customWidth="1"/>
    <col min="15852" max="16084" width="9.140625" style="35"/>
    <col min="16085" max="16085" width="8.5703125" style="35" bestFit="1" customWidth="1"/>
    <col min="16086" max="16086" width="12.42578125" style="35" bestFit="1" customWidth="1"/>
    <col min="16087" max="16087" width="48.140625" style="35" customWidth="1"/>
    <col min="16088" max="16099" width="9.7109375" style="35" customWidth="1"/>
    <col min="16100" max="16103" width="14.7109375" style="35" customWidth="1"/>
    <col min="16104" max="16104" width="16.42578125" style="35" customWidth="1"/>
    <col min="16105" max="16105" width="11.5703125" style="35" bestFit="1" customWidth="1"/>
    <col min="16106" max="16106" width="34.140625" style="35" bestFit="1" customWidth="1"/>
    <col min="16107" max="16107" width="20.140625" style="35" customWidth="1"/>
    <col min="16108" max="16384" width="9.140625" style="35"/>
  </cols>
  <sheetData>
    <row r="1" spans="1:19">
      <c r="A1" s="252" t="s">
        <v>313</v>
      </c>
      <c r="B1" s="252"/>
      <c r="C1" s="252"/>
    </row>
    <row r="2" spans="1:19">
      <c r="A2" s="252" t="s">
        <v>314</v>
      </c>
      <c r="B2" s="252"/>
      <c r="C2" s="252"/>
    </row>
    <row r="3" spans="1:19">
      <c r="A3" s="252" t="s">
        <v>311</v>
      </c>
      <c r="B3" s="252"/>
      <c r="C3" s="252"/>
    </row>
    <row r="4" spans="1:19" ht="19.5" thickBot="1">
      <c r="A4" s="253"/>
      <c r="B4" s="253"/>
      <c r="C4" s="253"/>
    </row>
    <row r="5" spans="1:19" s="159" customFormat="1">
      <c r="A5" s="162" t="s">
        <v>104</v>
      </c>
      <c r="B5" s="167" t="s">
        <v>307</v>
      </c>
      <c r="C5" s="168" t="s">
        <v>308</v>
      </c>
    </row>
    <row r="6" spans="1:19">
      <c r="A6" s="163"/>
      <c r="B6" s="161" t="s">
        <v>101</v>
      </c>
      <c r="C6" s="169"/>
    </row>
    <row r="7" spans="1:19">
      <c r="A7" s="163">
        <v>3</v>
      </c>
      <c r="B7" s="165" t="s">
        <v>309</v>
      </c>
      <c r="C7" s="170">
        <f>'19thA-PLUMB'!J66</f>
        <v>349659.28</v>
      </c>
    </row>
    <row r="8" spans="1:19">
      <c r="A8" s="163">
        <v>4</v>
      </c>
      <c r="B8" s="165" t="s">
        <v>310</v>
      </c>
      <c r="C8" s="170">
        <f>'19thB-PLUMB'!J40</f>
        <v>139024.51999999999</v>
      </c>
    </row>
    <row r="9" spans="1:19" s="160" customFormat="1">
      <c r="A9" s="164"/>
      <c r="B9" s="166" t="s">
        <v>315</v>
      </c>
      <c r="C9" s="171">
        <f>SUM(C8+C7)</f>
        <v>488683.80000000005</v>
      </c>
    </row>
    <row r="10" spans="1:19">
      <c r="A10" s="163"/>
      <c r="B10" s="161" t="s">
        <v>103</v>
      </c>
      <c r="C10" s="170"/>
    </row>
    <row r="11" spans="1:19">
      <c r="A11" s="163">
        <v>3</v>
      </c>
      <c r="B11" s="165" t="s">
        <v>309</v>
      </c>
      <c r="C11" s="170">
        <f>'19A-HVAC'!J119</f>
        <v>12352899.702</v>
      </c>
    </row>
    <row r="12" spans="1:19">
      <c r="A12" s="163">
        <v>4</v>
      </c>
      <c r="B12" s="165" t="s">
        <v>310</v>
      </c>
      <c r="C12" s="170">
        <f>'19B-HVAC'!J136</f>
        <v>9862160.9440000001</v>
      </c>
    </row>
    <row r="13" spans="1:19" s="160" customFormat="1">
      <c r="A13" s="164"/>
      <c r="B13" s="166" t="s">
        <v>315</v>
      </c>
      <c r="C13" s="171">
        <f>SUM(C12+C11)</f>
        <v>22215060.645999998</v>
      </c>
    </row>
    <row r="14" spans="1:19">
      <c r="A14" s="163"/>
      <c r="B14" s="161" t="s">
        <v>102</v>
      </c>
      <c r="C14" s="170"/>
    </row>
    <row r="15" spans="1:19">
      <c r="A15" s="163">
        <v>3</v>
      </c>
      <c r="B15" s="165" t="s">
        <v>309</v>
      </c>
      <c r="C15" s="170">
        <f>'19A-FIRE'!J36</f>
        <v>4871432.4920000006</v>
      </c>
      <c r="S15" s="35">
        <v>33854640</v>
      </c>
    </row>
    <row r="16" spans="1:19">
      <c r="A16" s="163">
        <v>4</v>
      </c>
      <c r="B16" s="165" t="s">
        <v>310</v>
      </c>
      <c r="C16" s="170">
        <f>'19B-FIRE'!J37</f>
        <v>6279463.0899999999</v>
      </c>
      <c r="S16" s="35">
        <f>S15*20%</f>
        <v>6770928</v>
      </c>
    </row>
    <row r="17" spans="1:19" s="160" customFormat="1">
      <c r="A17" s="164"/>
      <c r="B17" s="166" t="s">
        <v>315</v>
      </c>
      <c r="C17" s="171">
        <f>SUM(C16+C15)</f>
        <v>11150895.582</v>
      </c>
      <c r="S17" s="160">
        <v>3450000</v>
      </c>
    </row>
    <row r="18" spans="1:19" s="175" customFormat="1" ht="19.5" thickBot="1">
      <c r="A18" s="172"/>
      <c r="B18" s="173" t="s">
        <v>312</v>
      </c>
      <c r="C18" s="174">
        <f>C17+C13+C9</f>
        <v>33854640.027999997</v>
      </c>
    </row>
    <row r="19" spans="1:19">
      <c r="S19" s="246"/>
    </row>
    <row r="20" spans="1:19">
      <c r="B20" s="254" t="s">
        <v>324</v>
      </c>
      <c r="C20" s="72">
        <f>C18*90%</f>
        <v>30469176.025199998</v>
      </c>
      <c r="S20" s="246"/>
    </row>
    <row r="21" spans="1:19">
      <c r="B21" s="255" t="s">
        <v>322</v>
      </c>
      <c r="C21" s="72">
        <v>27083712.022399999</v>
      </c>
      <c r="S21" s="246"/>
    </row>
    <row r="22" spans="1:19">
      <c r="B22" s="255" t="s">
        <v>323</v>
      </c>
      <c r="C22" s="72">
        <f>C20-C21</f>
        <v>3385464.002799999</v>
      </c>
      <c r="S22" s="246"/>
    </row>
    <row r="23" spans="1:19">
      <c r="C23" s="72">
        <v>7656392</v>
      </c>
      <c r="S23" s="246"/>
    </row>
    <row r="24" spans="1:19">
      <c r="C24" s="72">
        <v>3450000</v>
      </c>
      <c r="S24" s="246"/>
    </row>
    <row r="25" spans="1:19">
      <c r="C25" s="72">
        <v>3320928</v>
      </c>
      <c r="S25" s="246"/>
    </row>
    <row r="26" spans="1:19">
      <c r="C26" s="72">
        <f>SUM(C23:C25)</f>
        <v>14427320</v>
      </c>
      <c r="S26" s="247"/>
    </row>
  </sheetData>
  <mergeCells count="4">
    <mergeCell ref="A1:C1"/>
    <mergeCell ref="A2:C2"/>
    <mergeCell ref="A3:C3"/>
    <mergeCell ref="A4:C4"/>
  </mergeCells>
  <printOptions horizontalCentered="1" gridLinesSet="0"/>
  <pageMargins left="0.74" right="0.73" top="1.37" bottom="0.82" header="0.48" footer="0.45"/>
  <pageSetup paperSize="9" fitToWidth="0" orientation="portrait" r:id="rId1"/>
  <headerFooter alignWithMargins="0">
    <oddHeader>&amp;L&amp;G&amp;R&amp;12&amp;K03+000TENDER DOCUMENTS FOR MEP WORKS&amp;"-,Bold"&amp;14ENGRO PAKISTAN OFFICES @ THE HARBOUR FRONT, DOLMEN CITY, KARACHI</oddHeader>
    <oddFooter>&amp;L&amp;"Calibri,Bold"&amp;16&amp;K03+000S. MEHBOOB &amp;&amp; COMPANY&amp;R&amp;"Calibri,Regular"&amp;12Sec-III/B/I (Level-04) - Page - &amp;P of &amp;N&amp;8&amp;5&amp;Z&amp;F</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19thA-PLUMB</vt:lpstr>
      <vt:lpstr>19thB-PLUMB</vt:lpstr>
      <vt:lpstr>19A-HVAC</vt:lpstr>
      <vt:lpstr>19B-HVAC</vt:lpstr>
      <vt:lpstr>19A-FIRE</vt:lpstr>
      <vt:lpstr>19B-FIRE</vt:lpstr>
      <vt:lpstr>SUMMARY</vt:lpstr>
      <vt:lpstr>'19A-FIRE'!Print_Area</vt:lpstr>
      <vt:lpstr>'19A-HVAC'!Print_Area</vt:lpstr>
      <vt:lpstr>'19B-FIRE'!Print_Area</vt:lpstr>
      <vt:lpstr>'19B-HVAC'!Print_Area</vt:lpstr>
      <vt:lpstr>'19thA-PLUMB'!Print_Area</vt:lpstr>
      <vt:lpstr>'19thB-PLUMB'!Print_Area</vt:lpstr>
      <vt:lpstr>SUMMARY!Print_Area</vt:lpstr>
      <vt:lpstr>'19A-FIRE'!Print_Titles</vt:lpstr>
      <vt:lpstr>'19A-HVAC'!Print_Titles</vt:lpstr>
      <vt:lpstr>'19B-FIRE'!Print_Titles</vt:lpstr>
      <vt:lpstr>'19B-HVAC'!Print_Titles</vt:lpstr>
      <vt:lpstr>'19thA-PLUMB'!Print_Titles</vt:lpstr>
      <vt:lpstr>'19thB-PLUMB'!Print_Titles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Rehan Aslam</cp:lastModifiedBy>
  <cp:lastPrinted>2023-06-08T12:14:18Z</cp:lastPrinted>
  <dcterms:created xsi:type="dcterms:W3CDTF">2022-10-07T03:32:24Z</dcterms:created>
  <dcterms:modified xsi:type="dcterms:W3CDTF">2024-05-20T11:29:26Z</dcterms:modified>
</cp:coreProperties>
</file>