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327"/>
  <workbookPr defaultThemeVersion="124226"/>
  <mc:AlternateContent xmlns:mc="http://schemas.openxmlformats.org/markup-compatibility/2006">
    <mc:Choice Requires="x15">
      <x15ac:absPath xmlns:x15ac="http://schemas.microsoft.com/office/spreadsheetml/2010/11/ac" url="H:\Xls\Sent BOQ\Engro\"/>
    </mc:Choice>
  </mc:AlternateContent>
  <xr:revisionPtr revIDLastSave="0" documentId="13_ncr:1_{EFA2C12E-FE7D-4F62-A0BE-4980457503C3}" xr6:coauthVersionLast="47" xr6:coauthVersionMax="47" xr10:uidLastSave="{00000000-0000-0000-0000-000000000000}"/>
  <bookViews>
    <workbookView xWindow="-120" yWindow="-120" windowWidth="29040" windowHeight="15840" xr2:uid="{00000000-000D-0000-FFFF-FFFF00000000}"/>
  </bookViews>
  <sheets>
    <sheet name="Summary" sheetId="43" r:id="rId1"/>
    <sheet name="HVAC level 4 " sheetId="1" r:id="rId2"/>
    <sheet name="HVAC level 6" sheetId="8" r:id="rId3"/>
    <sheet name="HVAC level 19-A" sheetId="14" r:id="rId4"/>
    <sheet name="HVAC level 19-B" sheetId="21" r:id="rId5"/>
    <sheet name="Fire Level 04" sheetId="29" r:id="rId6"/>
    <sheet name="Fire Level 6" sheetId="31" r:id="rId7"/>
    <sheet name="Fire level 19-A" sheetId="33" r:id="rId8"/>
    <sheet name="Fire Level 19-B" sheetId="35" r:id="rId9"/>
    <sheet name="BMS level 4" sheetId="37" r:id="rId10"/>
    <sheet name="BMS level 6" sheetId="38" r:id="rId11"/>
    <sheet name="BMS level-19A" sheetId="41" r:id="rId12"/>
    <sheet name="BMS Level 19-B" sheetId="42" r:id="rId13"/>
  </sheets>
  <definedNames>
    <definedName name="_xlnm.Print_Titles" localSheetId="5">'Fire Level 04'!$1:$2</definedName>
    <definedName name="_xlnm.Print_Titles" localSheetId="7">'Fire level 19-A'!$1:$2</definedName>
    <definedName name="_xlnm.Print_Titles" localSheetId="8">'Fire Level 19-B'!$1:$2</definedName>
    <definedName name="_xlnm.Print_Titles" localSheetId="6">'Fire Level 6'!$1:$2</definedName>
    <definedName name="_xlnm.Print_Titles" localSheetId="2">'HVAC level 6'!$1:$2</definedName>
  </definedNames>
  <calcPr calcId="181029"/>
</workbook>
</file>

<file path=xl/calcChain.xml><?xml version="1.0" encoding="utf-8"?>
<calcChain xmlns="http://schemas.openxmlformats.org/spreadsheetml/2006/main">
  <c r="C29" i="43" l="1"/>
  <c r="D29" i="43"/>
  <c r="C23" i="43"/>
  <c r="D23" i="43"/>
  <c r="C17" i="43"/>
  <c r="D17" i="43"/>
  <c r="C31" i="43"/>
  <c r="D31" i="43"/>
  <c r="E31" i="43"/>
  <c r="D28" i="43"/>
  <c r="C28" i="43"/>
  <c r="D27" i="43"/>
  <c r="C27" i="43"/>
  <c r="E27" i="43" s="1"/>
  <c r="E28" i="43"/>
  <c r="E26" i="43"/>
  <c r="D26" i="43"/>
  <c r="C26" i="43"/>
  <c r="D25" i="43"/>
  <c r="C25" i="43"/>
  <c r="E23" i="43"/>
  <c r="D22" i="43"/>
  <c r="C22" i="43"/>
  <c r="C21" i="43"/>
  <c r="E21" i="43" s="1"/>
  <c r="G31" i="33"/>
  <c r="D21" i="43"/>
  <c r="E20" i="43"/>
  <c r="D20" i="43"/>
  <c r="C20" i="43"/>
  <c r="D19" i="43"/>
  <c r="C19" i="43"/>
  <c r="E17" i="43"/>
  <c r="D16" i="43"/>
  <c r="E16" i="43" s="1"/>
  <c r="C16" i="43"/>
  <c r="D15" i="43"/>
  <c r="C15" i="43"/>
  <c r="D14" i="43"/>
  <c r="E14" i="43" s="1"/>
  <c r="C14" i="43"/>
  <c r="D13" i="43"/>
  <c r="C13" i="43"/>
  <c r="G52" i="42"/>
  <c r="I52" i="42"/>
  <c r="G38" i="41"/>
  <c r="I38" i="41"/>
  <c r="J38" i="41"/>
  <c r="G47" i="38"/>
  <c r="I47" i="38"/>
  <c r="G45" i="37"/>
  <c r="I45" i="37"/>
  <c r="G34" i="35"/>
  <c r="I34" i="35"/>
  <c r="I31" i="33"/>
  <c r="G34" i="31"/>
  <c r="I34" i="31"/>
  <c r="G36" i="29"/>
  <c r="I36" i="29"/>
  <c r="G108" i="21"/>
  <c r="I108" i="21"/>
  <c r="G107" i="14"/>
  <c r="I107" i="14"/>
  <c r="G126" i="8"/>
  <c r="I126" i="8"/>
  <c r="G124" i="1"/>
  <c r="I124" i="1"/>
  <c r="E29" i="43" l="1"/>
  <c r="E25" i="43"/>
  <c r="E15" i="43"/>
  <c r="E22" i="43"/>
  <c r="E13" i="43"/>
  <c r="E19" i="43"/>
  <c r="J68" i="1" l="1"/>
  <c r="I68" i="1"/>
  <c r="G68" i="1"/>
  <c r="I67" i="1"/>
  <c r="J67" i="1" s="1"/>
  <c r="G67" i="1"/>
  <c r="I66" i="1"/>
  <c r="G66" i="1"/>
  <c r="J66" i="1" s="1"/>
  <c r="I65" i="1"/>
  <c r="J65" i="1" s="1"/>
  <c r="G65" i="1"/>
  <c r="G36" i="42"/>
  <c r="I36" i="42"/>
  <c r="G37" i="42"/>
  <c r="I37" i="42"/>
  <c r="G40" i="42"/>
  <c r="I40" i="42"/>
  <c r="J40" i="42" s="1"/>
  <c r="G43" i="42"/>
  <c r="I43" i="42"/>
  <c r="J43" i="42" s="1"/>
  <c r="J52" i="42" s="1"/>
  <c r="G46" i="42"/>
  <c r="I46" i="42"/>
  <c r="J46" i="42"/>
  <c r="G49" i="42"/>
  <c r="J49" i="42" s="1"/>
  <c r="I49" i="42"/>
  <c r="G24" i="42"/>
  <c r="J24" i="42" s="1"/>
  <c r="I24" i="42"/>
  <c r="G25" i="42"/>
  <c r="I25" i="42"/>
  <c r="G26" i="42"/>
  <c r="I26" i="42"/>
  <c r="G27" i="42"/>
  <c r="I27" i="42"/>
  <c r="G28" i="42"/>
  <c r="I28" i="42"/>
  <c r="J28" i="42"/>
  <c r="G29" i="42"/>
  <c r="I29" i="42"/>
  <c r="J29" i="42" s="1"/>
  <c r="G30" i="42"/>
  <c r="I30" i="42"/>
  <c r="G31" i="42"/>
  <c r="I31" i="42"/>
  <c r="J31" i="42" s="1"/>
  <c r="G22" i="41"/>
  <c r="I22" i="41"/>
  <c r="G23" i="41"/>
  <c r="J23" i="41" s="1"/>
  <c r="I23" i="41"/>
  <c r="G26" i="41"/>
  <c r="I26" i="41"/>
  <c r="J26" i="41" s="1"/>
  <c r="G29" i="41"/>
  <c r="I29" i="41"/>
  <c r="J29" i="41"/>
  <c r="G32" i="41"/>
  <c r="I32" i="41"/>
  <c r="J32" i="41"/>
  <c r="G35" i="41"/>
  <c r="J35" i="41" s="1"/>
  <c r="I35" i="41"/>
  <c r="J47" i="38"/>
  <c r="G41" i="38"/>
  <c r="I41" i="38"/>
  <c r="J41" i="38" s="1"/>
  <c r="G44" i="38"/>
  <c r="I44" i="38"/>
  <c r="J44" i="38" s="1"/>
  <c r="G24" i="38"/>
  <c r="I24" i="38"/>
  <c r="G25" i="38"/>
  <c r="I25" i="38"/>
  <c r="G26" i="38"/>
  <c r="I26" i="38"/>
  <c r="G31" i="38"/>
  <c r="I31" i="38"/>
  <c r="J31" i="38"/>
  <c r="G32" i="38"/>
  <c r="I32" i="38"/>
  <c r="G35" i="38"/>
  <c r="I35" i="38"/>
  <c r="G38" i="38"/>
  <c r="I38" i="38"/>
  <c r="J45" i="37"/>
  <c r="G28" i="37"/>
  <c r="I28" i="37"/>
  <c r="J28" i="37" s="1"/>
  <c r="G29" i="37"/>
  <c r="I29" i="37"/>
  <c r="J29" i="37" s="1"/>
  <c r="G32" i="37"/>
  <c r="I32" i="37"/>
  <c r="J32" i="37" s="1"/>
  <c r="G35" i="37"/>
  <c r="I35" i="37"/>
  <c r="J35" i="37"/>
  <c r="G38" i="37"/>
  <c r="I38" i="37"/>
  <c r="J38" i="37"/>
  <c r="G41" i="37"/>
  <c r="J41" i="37" s="1"/>
  <c r="I41" i="37"/>
  <c r="I20" i="42"/>
  <c r="G20" i="42"/>
  <c r="I19" i="42"/>
  <c r="G19" i="42"/>
  <c r="I18" i="42"/>
  <c r="G18" i="42"/>
  <c r="I17" i="42"/>
  <c r="G17" i="42"/>
  <c r="I16" i="42"/>
  <c r="G16" i="42"/>
  <c r="I15" i="42"/>
  <c r="G15" i="42"/>
  <c r="I14" i="42"/>
  <c r="G14" i="42"/>
  <c r="I13" i="42"/>
  <c r="G13" i="42"/>
  <c r="I12" i="42"/>
  <c r="G12" i="42"/>
  <c r="I11" i="42"/>
  <c r="G11" i="42"/>
  <c r="I10" i="42"/>
  <c r="G10" i="42"/>
  <c r="I9" i="42"/>
  <c r="G9" i="42"/>
  <c r="I8" i="42"/>
  <c r="G8" i="42"/>
  <c r="I7" i="42"/>
  <c r="G7" i="42"/>
  <c r="I19" i="41"/>
  <c r="G19" i="41"/>
  <c r="J19" i="41" s="1"/>
  <c r="I18" i="41"/>
  <c r="J18" i="41" s="1"/>
  <c r="G18" i="41"/>
  <c r="I17" i="41"/>
  <c r="G17" i="41"/>
  <c r="I15" i="41"/>
  <c r="G15" i="41"/>
  <c r="I14" i="41"/>
  <c r="J14" i="41" s="1"/>
  <c r="G14" i="41"/>
  <c r="I13" i="41"/>
  <c r="G13" i="41"/>
  <c r="I12" i="41"/>
  <c r="G12" i="41"/>
  <c r="I9" i="41"/>
  <c r="G9" i="41"/>
  <c r="I8" i="41"/>
  <c r="J8" i="41" s="1"/>
  <c r="G8" i="41"/>
  <c r="I21" i="38"/>
  <c r="G21" i="38"/>
  <c r="I20" i="38"/>
  <c r="G20" i="38"/>
  <c r="I19" i="38"/>
  <c r="G19" i="38"/>
  <c r="I18" i="38"/>
  <c r="G18" i="38"/>
  <c r="I17" i="38"/>
  <c r="G17" i="38"/>
  <c r="I16" i="38"/>
  <c r="G16" i="38"/>
  <c r="I15" i="38"/>
  <c r="G15" i="38"/>
  <c r="I14" i="38"/>
  <c r="G14" i="38"/>
  <c r="I13" i="38"/>
  <c r="G13" i="38"/>
  <c r="I12" i="38"/>
  <c r="G12" i="38"/>
  <c r="I11" i="38"/>
  <c r="G11" i="38"/>
  <c r="I10" i="38"/>
  <c r="G10" i="38"/>
  <c r="I9" i="38"/>
  <c r="G9" i="38"/>
  <c r="I8" i="38"/>
  <c r="G8" i="38"/>
  <c r="I7" i="38"/>
  <c r="G7" i="38"/>
  <c r="I25" i="37"/>
  <c r="J25" i="37" s="1"/>
  <c r="G25" i="37"/>
  <c r="I24" i="37"/>
  <c r="G24" i="37"/>
  <c r="I23" i="37"/>
  <c r="J23" i="37" s="1"/>
  <c r="G23" i="37"/>
  <c r="I21" i="37"/>
  <c r="G21" i="37"/>
  <c r="I20" i="37"/>
  <c r="G20" i="37"/>
  <c r="I19" i="37"/>
  <c r="G19" i="37"/>
  <c r="I18" i="37"/>
  <c r="G18" i="37"/>
  <c r="I15" i="37"/>
  <c r="G15" i="37"/>
  <c r="I14" i="37"/>
  <c r="G14" i="37"/>
  <c r="I11" i="37"/>
  <c r="G11" i="37"/>
  <c r="I10" i="37"/>
  <c r="G10" i="37"/>
  <c r="I9" i="37"/>
  <c r="G9" i="37"/>
  <c r="I8" i="37"/>
  <c r="G8" i="37"/>
  <c r="I7" i="37"/>
  <c r="G7" i="37"/>
  <c r="J108" i="21"/>
  <c r="J103" i="21"/>
  <c r="I103" i="21"/>
  <c r="G103" i="21"/>
  <c r="I102" i="21"/>
  <c r="J102" i="21" s="1"/>
  <c r="G102" i="21"/>
  <c r="I101" i="21"/>
  <c r="J101" i="21" s="1"/>
  <c r="G101" i="21"/>
  <c r="I100" i="21"/>
  <c r="G100" i="21"/>
  <c r="J100" i="21" s="1"/>
  <c r="J99" i="21"/>
  <c r="I99" i="21"/>
  <c r="G99" i="21"/>
  <c r="I98" i="21"/>
  <c r="J98" i="21" s="1"/>
  <c r="G98" i="21"/>
  <c r="I97" i="21"/>
  <c r="J97" i="21" s="1"/>
  <c r="G97" i="21"/>
  <c r="I93" i="21"/>
  <c r="G93" i="21"/>
  <c r="J93" i="21" s="1"/>
  <c r="J90" i="21"/>
  <c r="I90" i="21"/>
  <c r="G90" i="21"/>
  <c r="I91" i="21"/>
  <c r="J91" i="21" s="1"/>
  <c r="G91" i="21"/>
  <c r="I53" i="21"/>
  <c r="J53" i="21" s="1"/>
  <c r="G53" i="21"/>
  <c r="I48" i="21"/>
  <c r="J48" i="21" s="1"/>
  <c r="G48" i="21"/>
  <c r="J46" i="21"/>
  <c r="I46" i="21"/>
  <c r="G46" i="21"/>
  <c r="I36" i="21"/>
  <c r="J36" i="21" s="1"/>
  <c r="G36" i="21"/>
  <c r="I34" i="21"/>
  <c r="G34" i="21"/>
  <c r="I32" i="21"/>
  <c r="J32" i="21" s="1"/>
  <c r="G32" i="21"/>
  <c r="I31" i="21"/>
  <c r="G31" i="21"/>
  <c r="I30" i="21"/>
  <c r="G30" i="21"/>
  <c r="J30" i="21" s="1"/>
  <c r="I29" i="21"/>
  <c r="J29" i="21" s="1"/>
  <c r="G29" i="21"/>
  <c r="I16" i="21"/>
  <c r="G16" i="21"/>
  <c r="I17" i="21"/>
  <c r="J17" i="21" s="1"/>
  <c r="G17" i="21"/>
  <c r="I10" i="21"/>
  <c r="J10" i="21" s="1"/>
  <c r="G10" i="21"/>
  <c r="I9" i="21"/>
  <c r="G9" i="21"/>
  <c r="J9" i="21" s="1"/>
  <c r="I7" i="21"/>
  <c r="G7" i="21"/>
  <c r="J7" i="21" s="1"/>
  <c r="I6" i="21"/>
  <c r="J6" i="21" s="1"/>
  <c r="G6" i="21"/>
  <c r="I5" i="21"/>
  <c r="J5" i="21" s="1"/>
  <c r="G5" i="21"/>
  <c r="I105" i="21"/>
  <c r="G105" i="21"/>
  <c r="J104" i="21"/>
  <c r="I104" i="21"/>
  <c r="G104" i="21"/>
  <c r="I96" i="21"/>
  <c r="J96" i="21" s="1"/>
  <c r="G96" i="21"/>
  <c r="I95" i="21"/>
  <c r="G95" i="21"/>
  <c r="I94" i="21"/>
  <c r="G94" i="21"/>
  <c r="I92" i="21"/>
  <c r="J92" i="21" s="1"/>
  <c r="G92" i="21"/>
  <c r="I89" i="21"/>
  <c r="G89" i="21"/>
  <c r="I88" i="21"/>
  <c r="J88" i="21" s="1"/>
  <c r="G88" i="21"/>
  <c r="I87" i="21"/>
  <c r="G87" i="21"/>
  <c r="I86" i="21"/>
  <c r="J86" i="21" s="1"/>
  <c r="G86" i="21"/>
  <c r="I85" i="21"/>
  <c r="G85" i="21"/>
  <c r="I84" i="21"/>
  <c r="G84" i="21"/>
  <c r="I83" i="21"/>
  <c r="G83" i="21"/>
  <c r="I82" i="21"/>
  <c r="J82" i="21" s="1"/>
  <c r="G82" i="21"/>
  <c r="I81" i="21"/>
  <c r="J81" i="21" s="1"/>
  <c r="G81" i="21"/>
  <c r="I80" i="21"/>
  <c r="G80" i="21"/>
  <c r="I79" i="21"/>
  <c r="G79" i="21"/>
  <c r="I77" i="21"/>
  <c r="G77" i="21"/>
  <c r="I76" i="21"/>
  <c r="J76" i="21" s="1"/>
  <c r="G76" i="21"/>
  <c r="I75" i="21"/>
  <c r="G75" i="21"/>
  <c r="I74" i="21"/>
  <c r="G74" i="21"/>
  <c r="I73" i="21"/>
  <c r="G73" i="21"/>
  <c r="I72" i="21"/>
  <c r="G72" i="21"/>
  <c r="I71" i="21"/>
  <c r="G71" i="21"/>
  <c r="I70" i="21"/>
  <c r="G70" i="21"/>
  <c r="I69" i="21"/>
  <c r="J69" i="21" s="1"/>
  <c r="G69" i="21"/>
  <c r="I68" i="21"/>
  <c r="G68" i="21"/>
  <c r="I67" i="21"/>
  <c r="G67" i="21"/>
  <c r="I66" i="21"/>
  <c r="G66" i="21"/>
  <c r="I65" i="21"/>
  <c r="G65" i="21"/>
  <c r="I64" i="21"/>
  <c r="G64" i="21"/>
  <c r="I63" i="21"/>
  <c r="G63" i="21"/>
  <c r="I62" i="21"/>
  <c r="G62" i="21"/>
  <c r="I60" i="21"/>
  <c r="G60" i="21"/>
  <c r="I59" i="21"/>
  <c r="J59" i="21" s="1"/>
  <c r="G59" i="21"/>
  <c r="I58" i="21"/>
  <c r="G58" i="21"/>
  <c r="I57" i="21"/>
  <c r="G57" i="21"/>
  <c r="I56" i="21"/>
  <c r="G56" i="21"/>
  <c r="I55" i="21"/>
  <c r="G55" i="21"/>
  <c r="I54" i="21"/>
  <c r="J54" i="21" s="1"/>
  <c r="G54" i="21"/>
  <c r="I52" i="21"/>
  <c r="G52" i="21"/>
  <c r="I51" i="21"/>
  <c r="J51" i="21" s="1"/>
  <c r="G51" i="21"/>
  <c r="I50" i="21"/>
  <c r="G50" i="21"/>
  <c r="I49" i="21"/>
  <c r="G49" i="21"/>
  <c r="I47" i="21"/>
  <c r="J47" i="21" s="1"/>
  <c r="G47" i="21"/>
  <c r="I45" i="21"/>
  <c r="G45" i="21"/>
  <c r="I44" i="21"/>
  <c r="G44" i="21"/>
  <c r="I41" i="21"/>
  <c r="G41" i="21"/>
  <c r="I40" i="21"/>
  <c r="G40" i="21"/>
  <c r="I39" i="21"/>
  <c r="G39" i="21"/>
  <c r="I38" i="21"/>
  <c r="G38" i="21"/>
  <c r="I28" i="21"/>
  <c r="G28" i="21"/>
  <c r="I27" i="21"/>
  <c r="J27" i="21" s="1"/>
  <c r="G27" i="21"/>
  <c r="I26" i="21"/>
  <c r="J26" i="21" s="1"/>
  <c r="G26" i="21"/>
  <c r="I25" i="21"/>
  <c r="G25" i="21"/>
  <c r="I24" i="21"/>
  <c r="G24" i="21"/>
  <c r="I23" i="21"/>
  <c r="J23" i="21" s="1"/>
  <c r="G23" i="21"/>
  <c r="I22" i="21"/>
  <c r="G22" i="21"/>
  <c r="I21" i="21"/>
  <c r="J21" i="21" s="1"/>
  <c r="G21" i="21"/>
  <c r="I20" i="21"/>
  <c r="G20" i="21"/>
  <c r="J20" i="21" s="1"/>
  <c r="I19" i="21"/>
  <c r="J19" i="21" s="1"/>
  <c r="G19" i="21"/>
  <c r="I15" i="21"/>
  <c r="G15" i="21"/>
  <c r="I14" i="21"/>
  <c r="G14" i="21"/>
  <c r="I13" i="21"/>
  <c r="J13" i="21" s="1"/>
  <c r="G13" i="21"/>
  <c r="I12" i="21"/>
  <c r="G12" i="21"/>
  <c r="I11" i="21"/>
  <c r="G11" i="21"/>
  <c r="I8" i="21"/>
  <c r="J8" i="21" s="1"/>
  <c r="G8" i="21"/>
  <c r="J107" i="14"/>
  <c r="I104" i="14"/>
  <c r="G104" i="14"/>
  <c r="I103" i="14"/>
  <c r="G103" i="14"/>
  <c r="I102" i="14"/>
  <c r="G102" i="14"/>
  <c r="I101" i="14"/>
  <c r="G101" i="14"/>
  <c r="I100" i="14"/>
  <c r="G100" i="14"/>
  <c r="I99" i="14"/>
  <c r="G99" i="14"/>
  <c r="I98" i="14"/>
  <c r="G98" i="14"/>
  <c r="I97" i="14"/>
  <c r="G97" i="14"/>
  <c r="I96" i="14"/>
  <c r="G96" i="14"/>
  <c r="I94" i="14"/>
  <c r="G94" i="14"/>
  <c r="I93" i="14"/>
  <c r="G93" i="14"/>
  <c r="I92" i="14"/>
  <c r="G92" i="14"/>
  <c r="I90" i="14"/>
  <c r="G90" i="14"/>
  <c r="I88" i="14"/>
  <c r="G88" i="14"/>
  <c r="I86" i="14"/>
  <c r="G86" i="14"/>
  <c r="I85" i="14"/>
  <c r="G85" i="14"/>
  <c r="I84" i="14"/>
  <c r="G84" i="14"/>
  <c r="I83" i="14"/>
  <c r="G83" i="14"/>
  <c r="I82" i="14"/>
  <c r="G82" i="14"/>
  <c r="I81" i="14"/>
  <c r="G81" i="14"/>
  <c r="I79" i="14"/>
  <c r="G79" i="14"/>
  <c r="I78" i="14"/>
  <c r="G78" i="14"/>
  <c r="I77" i="14"/>
  <c r="G77" i="14"/>
  <c r="I76" i="14"/>
  <c r="G76" i="14"/>
  <c r="I75" i="14"/>
  <c r="G75" i="14"/>
  <c r="I74" i="14"/>
  <c r="J74" i="14" s="1"/>
  <c r="G74" i="14"/>
  <c r="I73" i="14"/>
  <c r="G73" i="14"/>
  <c r="I72" i="14"/>
  <c r="G72" i="14"/>
  <c r="I71" i="14"/>
  <c r="G71" i="14"/>
  <c r="I70" i="14"/>
  <c r="G70" i="14"/>
  <c r="I69" i="14"/>
  <c r="G69" i="14"/>
  <c r="I68" i="14"/>
  <c r="G68" i="14"/>
  <c r="I67" i="14"/>
  <c r="G67" i="14"/>
  <c r="I66" i="14"/>
  <c r="G66" i="14"/>
  <c r="I65" i="14"/>
  <c r="G65" i="14"/>
  <c r="I64" i="14"/>
  <c r="G64" i="14"/>
  <c r="I61" i="14"/>
  <c r="G61" i="14"/>
  <c r="I60" i="14"/>
  <c r="G60" i="14"/>
  <c r="I59" i="14"/>
  <c r="G59" i="14"/>
  <c r="I58" i="14"/>
  <c r="G58" i="14"/>
  <c r="I57" i="14"/>
  <c r="G57" i="14"/>
  <c r="I56" i="14"/>
  <c r="G56" i="14"/>
  <c r="J56" i="14" s="1"/>
  <c r="I55" i="14"/>
  <c r="G55" i="14"/>
  <c r="I54" i="14"/>
  <c r="G54" i="14"/>
  <c r="I53" i="14"/>
  <c r="G53" i="14"/>
  <c r="I52" i="14"/>
  <c r="G52" i="14"/>
  <c r="I51" i="14"/>
  <c r="G51" i="14"/>
  <c r="I50" i="14"/>
  <c r="G50" i="14"/>
  <c r="I49" i="14"/>
  <c r="G49" i="14"/>
  <c r="I47" i="14"/>
  <c r="G47" i="14"/>
  <c r="I46" i="14"/>
  <c r="G46" i="14"/>
  <c r="I45" i="14"/>
  <c r="G45" i="14"/>
  <c r="I44" i="14"/>
  <c r="G44" i="14"/>
  <c r="I43" i="14"/>
  <c r="G43" i="14"/>
  <c r="I42" i="14"/>
  <c r="G42" i="14"/>
  <c r="I41" i="14"/>
  <c r="G41" i="14"/>
  <c r="I40" i="14"/>
  <c r="G40" i="14"/>
  <c r="I39" i="14"/>
  <c r="G39" i="14"/>
  <c r="I38" i="14"/>
  <c r="G38" i="14"/>
  <c r="I37" i="14"/>
  <c r="G37" i="14"/>
  <c r="I35" i="14"/>
  <c r="G35" i="14"/>
  <c r="I34" i="14"/>
  <c r="G34" i="14"/>
  <c r="I33" i="14"/>
  <c r="G33" i="14"/>
  <c r="I32" i="14"/>
  <c r="G32" i="14"/>
  <c r="J32" i="14" s="1"/>
  <c r="I31" i="14"/>
  <c r="G31" i="14"/>
  <c r="I29" i="14"/>
  <c r="G29" i="14"/>
  <c r="I28" i="14"/>
  <c r="G28" i="14"/>
  <c r="I27" i="14"/>
  <c r="G27" i="14"/>
  <c r="I26" i="14"/>
  <c r="G26" i="14"/>
  <c r="I25" i="14"/>
  <c r="G25" i="14"/>
  <c r="I24" i="14"/>
  <c r="G24" i="14"/>
  <c r="I23" i="14"/>
  <c r="G23" i="14"/>
  <c r="I22" i="14"/>
  <c r="G22" i="14"/>
  <c r="I21" i="14"/>
  <c r="G21" i="14"/>
  <c r="I18" i="14"/>
  <c r="G18" i="14"/>
  <c r="I17" i="14"/>
  <c r="G17" i="14"/>
  <c r="J17" i="14" s="1"/>
  <c r="I16" i="14"/>
  <c r="J16" i="14" s="1"/>
  <c r="G16" i="14"/>
  <c r="I14" i="14"/>
  <c r="G14" i="14"/>
  <c r="J14" i="14" s="1"/>
  <c r="I13" i="14"/>
  <c r="J13" i="14" s="1"/>
  <c r="G13" i="14"/>
  <c r="I12" i="14"/>
  <c r="G12" i="14"/>
  <c r="I10" i="14"/>
  <c r="G10" i="14"/>
  <c r="I9" i="14"/>
  <c r="G9" i="14"/>
  <c r="I8" i="14"/>
  <c r="J8" i="14" s="1"/>
  <c r="G8" i="14"/>
  <c r="I7" i="14"/>
  <c r="G7" i="14"/>
  <c r="I6" i="14"/>
  <c r="J6" i="14" s="1"/>
  <c r="G6" i="14"/>
  <c r="I119" i="1"/>
  <c r="J119" i="1" s="1"/>
  <c r="G119" i="1"/>
  <c r="I117" i="1"/>
  <c r="G117" i="1"/>
  <c r="I116" i="1"/>
  <c r="G116" i="1"/>
  <c r="J116" i="1" s="1"/>
  <c r="I115" i="1"/>
  <c r="J115" i="1" s="1"/>
  <c r="G115" i="1"/>
  <c r="I114" i="1"/>
  <c r="G114" i="1"/>
  <c r="J114" i="1" s="1"/>
  <c r="I113" i="1"/>
  <c r="G113" i="1"/>
  <c r="I110" i="1"/>
  <c r="G110" i="1"/>
  <c r="I109" i="1"/>
  <c r="G109" i="1"/>
  <c r="I107" i="1"/>
  <c r="J107" i="1" s="1"/>
  <c r="G107" i="1"/>
  <c r="I105" i="1"/>
  <c r="J105" i="1" s="1"/>
  <c r="G105" i="1"/>
  <c r="I104" i="1"/>
  <c r="J104" i="1" s="1"/>
  <c r="G104" i="1"/>
  <c r="I103" i="1"/>
  <c r="G103" i="1"/>
  <c r="I101" i="1"/>
  <c r="G101" i="1"/>
  <c r="I100" i="1"/>
  <c r="J100" i="1" s="1"/>
  <c r="G100" i="1"/>
  <c r="I99" i="1"/>
  <c r="J99" i="1" s="1"/>
  <c r="G99" i="1"/>
  <c r="I98" i="1"/>
  <c r="G98" i="1"/>
  <c r="J98" i="1" s="1"/>
  <c r="I97" i="1"/>
  <c r="J97" i="1" s="1"/>
  <c r="G97" i="1"/>
  <c r="I96" i="1"/>
  <c r="J96" i="1" s="1"/>
  <c r="G96" i="1"/>
  <c r="I95" i="1"/>
  <c r="G95" i="1"/>
  <c r="I94" i="1"/>
  <c r="G94" i="1"/>
  <c r="J94" i="1" s="1"/>
  <c r="I93" i="1"/>
  <c r="G93" i="1"/>
  <c r="I91" i="1"/>
  <c r="G91" i="1"/>
  <c r="I90" i="1"/>
  <c r="J90" i="1" s="1"/>
  <c r="G90" i="1"/>
  <c r="I89" i="1"/>
  <c r="J89" i="1" s="1"/>
  <c r="G89" i="1"/>
  <c r="I88" i="1"/>
  <c r="G88" i="1"/>
  <c r="J88" i="1" s="1"/>
  <c r="J87" i="1"/>
  <c r="I87" i="1"/>
  <c r="G87" i="1"/>
  <c r="I86" i="1"/>
  <c r="J86" i="1" s="1"/>
  <c r="G86" i="1"/>
  <c r="I85" i="1"/>
  <c r="G85" i="1"/>
  <c r="I84" i="1"/>
  <c r="G84" i="1"/>
  <c r="I83" i="1"/>
  <c r="G83" i="1"/>
  <c r="I80" i="1"/>
  <c r="J80" i="1" s="1"/>
  <c r="G80" i="1"/>
  <c r="I79" i="1"/>
  <c r="J79" i="1" s="1"/>
  <c r="G79" i="1"/>
  <c r="I78" i="1"/>
  <c r="J78" i="1" s="1"/>
  <c r="G78" i="1"/>
  <c r="I76" i="1"/>
  <c r="G76" i="1"/>
  <c r="I74" i="1"/>
  <c r="J74" i="1" s="1"/>
  <c r="G74" i="1"/>
  <c r="I73" i="1"/>
  <c r="J73" i="1" s="1"/>
  <c r="G73" i="1"/>
  <c r="I71" i="1"/>
  <c r="G71" i="1"/>
  <c r="J70" i="1"/>
  <c r="I70" i="1"/>
  <c r="G70" i="1"/>
  <c r="I64" i="1"/>
  <c r="G64" i="1"/>
  <c r="I63" i="1"/>
  <c r="J63" i="1" s="1"/>
  <c r="G63" i="1"/>
  <c r="I62" i="1"/>
  <c r="J62" i="1" s="1"/>
  <c r="G62" i="1"/>
  <c r="I61" i="1"/>
  <c r="G61" i="1"/>
  <c r="I60" i="1"/>
  <c r="G60" i="1"/>
  <c r="I59" i="1"/>
  <c r="J59" i="1" s="1"/>
  <c r="G59" i="1"/>
  <c r="I58" i="1"/>
  <c r="J58" i="1" s="1"/>
  <c r="G58" i="1"/>
  <c r="I57" i="1"/>
  <c r="G57" i="1"/>
  <c r="I55" i="1"/>
  <c r="J55" i="1" s="1"/>
  <c r="G55" i="1"/>
  <c r="I54" i="1"/>
  <c r="J54" i="1" s="1"/>
  <c r="G54" i="1"/>
  <c r="I53" i="1"/>
  <c r="G53" i="1"/>
  <c r="I52" i="1"/>
  <c r="J52" i="1" s="1"/>
  <c r="G52" i="1"/>
  <c r="I51" i="1"/>
  <c r="G51" i="1"/>
  <c r="J50" i="1"/>
  <c r="I50" i="1"/>
  <c r="G50" i="1"/>
  <c r="I49" i="1"/>
  <c r="G49" i="1"/>
  <c r="I48" i="1"/>
  <c r="G48" i="1"/>
  <c r="I47" i="1"/>
  <c r="G47" i="1"/>
  <c r="I46" i="1"/>
  <c r="J46" i="1" s="1"/>
  <c r="G46" i="1"/>
  <c r="I42" i="1"/>
  <c r="J42" i="1" s="1"/>
  <c r="G42" i="1"/>
  <c r="I41" i="1"/>
  <c r="G41" i="1"/>
  <c r="I39" i="1"/>
  <c r="J39" i="1" s="1"/>
  <c r="G39" i="1"/>
  <c r="I38" i="1"/>
  <c r="J38" i="1" s="1"/>
  <c r="G38" i="1"/>
  <c r="I36" i="1"/>
  <c r="J36" i="1" s="1"/>
  <c r="G36" i="1"/>
  <c r="I35" i="1"/>
  <c r="J35" i="1" s="1"/>
  <c r="G35" i="1"/>
  <c r="I34" i="1"/>
  <c r="G34" i="1"/>
  <c r="I33" i="1"/>
  <c r="J33" i="1" s="1"/>
  <c r="G33" i="1"/>
  <c r="I30" i="1"/>
  <c r="G30" i="1"/>
  <c r="J30" i="1" s="1"/>
  <c r="J29" i="1"/>
  <c r="I29" i="1"/>
  <c r="G29" i="1"/>
  <c r="I27" i="1"/>
  <c r="G27" i="1"/>
  <c r="I26" i="1"/>
  <c r="J26" i="1" s="1"/>
  <c r="G26" i="1"/>
  <c r="I24" i="1"/>
  <c r="G24" i="1"/>
  <c r="I23" i="1"/>
  <c r="G23" i="1"/>
  <c r="I22" i="1"/>
  <c r="J22" i="1" s="1"/>
  <c r="G22" i="1"/>
  <c r="I21" i="1"/>
  <c r="G21" i="1"/>
  <c r="I20" i="1"/>
  <c r="G20" i="1"/>
  <c r="J20" i="1" s="1"/>
  <c r="J17" i="1"/>
  <c r="I17" i="1"/>
  <c r="G17" i="1"/>
  <c r="I16" i="1"/>
  <c r="J16" i="1" s="1"/>
  <c r="G16" i="1"/>
  <c r="I15" i="1"/>
  <c r="G15" i="1"/>
  <c r="I14" i="1"/>
  <c r="G14" i="1"/>
  <c r="I13" i="1"/>
  <c r="J13" i="1" s="1"/>
  <c r="G13" i="1"/>
  <c r="I12" i="1"/>
  <c r="J12" i="1" s="1"/>
  <c r="G12" i="1"/>
  <c r="I11" i="1"/>
  <c r="J11" i="1" s="1"/>
  <c r="G11" i="1"/>
  <c r="I10" i="1"/>
  <c r="G10" i="1"/>
  <c r="J10" i="1" s="1"/>
  <c r="J9" i="1"/>
  <c r="I9" i="1"/>
  <c r="G9" i="1"/>
  <c r="I7" i="1"/>
  <c r="J7" i="1" s="1"/>
  <c r="G7" i="1"/>
  <c r="I6" i="1"/>
  <c r="G6" i="1"/>
  <c r="I5" i="1"/>
  <c r="G5" i="1"/>
  <c r="J124" i="8"/>
  <c r="I124" i="8"/>
  <c r="G124" i="8"/>
  <c r="I123" i="8"/>
  <c r="J123" i="8" s="1"/>
  <c r="G123" i="8"/>
  <c r="I122" i="8"/>
  <c r="J122" i="8" s="1"/>
  <c r="G122" i="8"/>
  <c r="I121" i="8"/>
  <c r="J121" i="8" s="1"/>
  <c r="G121" i="8"/>
  <c r="I120" i="8"/>
  <c r="G120" i="8"/>
  <c r="J120" i="8" s="1"/>
  <c r="I119" i="8"/>
  <c r="G119" i="8"/>
  <c r="I118" i="8"/>
  <c r="G118" i="8"/>
  <c r="I117" i="8"/>
  <c r="G117" i="8"/>
  <c r="I116" i="8"/>
  <c r="J116" i="8" s="1"/>
  <c r="G116" i="8"/>
  <c r="I114" i="8"/>
  <c r="J114" i="8" s="1"/>
  <c r="G114" i="8"/>
  <c r="I113" i="8"/>
  <c r="G113" i="8"/>
  <c r="I112" i="8"/>
  <c r="G112" i="8"/>
  <c r="J111" i="8"/>
  <c r="I111" i="8"/>
  <c r="G111" i="8"/>
  <c r="I110" i="8"/>
  <c r="G110" i="8"/>
  <c r="I109" i="8"/>
  <c r="J109" i="8" s="1"/>
  <c r="G109" i="8"/>
  <c r="I108" i="8"/>
  <c r="G108" i="8"/>
  <c r="I107" i="8"/>
  <c r="G107" i="8"/>
  <c r="I106" i="8"/>
  <c r="J106" i="8" s="1"/>
  <c r="G106" i="8"/>
  <c r="I105" i="8"/>
  <c r="G105" i="8"/>
  <c r="I104" i="8"/>
  <c r="J104" i="8" s="1"/>
  <c r="G104" i="8"/>
  <c r="I103" i="8"/>
  <c r="G103" i="8"/>
  <c r="I102" i="8"/>
  <c r="J102" i="8" s="1"/>
  <c r="G102" i="8"/>
  <c r="I101" i="8"/>
  <c r="G101" i="8"/>
  <c r="I100" i="8"/>
  <c r="J100" i="8" s="1"/>
  <c r="G100" i="8"/>
  <c r="I98" i="8"/>
  <c r="G98" i="8"/>
  <c r="J97" i="8"/>
  <c r="I97" i="8"/>
  <c r="G97" i="8"/>
  <c r="I96" i="8"/>
  <c r="J96" i="8" s="1"/>
  <c r="G96" i="8"/>
  <c r="I95" i="8"/>
  <c r="J95" i="8" s="1"/>
  <c r="G95" i="8"/>
  <c r="I94" i="8"/>
  <c r="G94" i="8"/>
  <c r="I93" i="8"/>
  <c r="G93" i="8"/>
  <c r="J93" i="8" s="1"/>
  <c r="I92" i="8"/>
  <c r="J92" i="8" s="1"/>
  <c r="G92" i="8"/>
  <c r="I91" i="8"/>
  <c r="G91" i="8"/>
  <c r="I90" i="8"/>
  <c r="G90" i="8"/>
  <c r="I89" i="8"/>
  <c r="J89" i="8" s="1"/>
  <c r="G89" i="8"/>
  <c r="I88" i="8"/>
  <c r="J88" i="8" s="1"/>
  <c r="G88" i="8"/>
  <c r="I87" i="8"/>
  <c r="J87" i="8" s="1"/>
  <c r="G87" i="8"/>
  <c r="I86" i="8"/>
  <c r="G86" i="8"/>
  <c r="I85" i="8"/>
  <c r="J85" i="8" s="1"/>
  <c r="G85" i="8"/>
  <c r="I82" i="8"/>
  <c r="G82" i="8"/>
  <c r="I81" i="8"/>
  <c r="G81" i="8"/>
  <c r="J81" i="8" s="1"/>
  <c r="I80" i="8"/>
  <c r="J80" i="8" s="1"/>
  <c r="G80" i="8"/>
  <c r="I79" i="8"/>
  <c r="G79" i="8"/>
  <c r="I78" i="8"/>
  <c r="J78" i="8" s="1"/>
  <c r="G78" i="8"/>
  <c r="I77" i="8"/>
  <c r="G77" i="8"/>
  <c r="I76" i="8"/>
  <c r="G76" i="8"/>
  <c r="I75" i="8"/>
  <c r="G75" i="8"/>
  <c r="I74" i="8"/>
  <c r="J74" i="8" s="1"/>
  <c r="G74" i="8"/>
  <c r="I73" i="8"/>
  <c r="G73" i="8"/>
  <c r="I72" i="8"/>
  <c r="G72" i="8"/>
  <c r="I71" i="8"/>
  <c r="G71" i="8"/>
  <c r="I70" i="8"/>
  <c r="G70" i="8"/>
  <c r="I69" i="8"/>
  <c r="J69" i="8" s="1"/>
  <c r="G69" i="8"/>
  <c r="I68" i="8"/>
  <c r="G68" i="8"/>
  <c r="I67" i="8"/>
  <c r="J67" i="8" s="1"/>
  <c r="G67" i="8"/>
  <c r="I66" i="8"/>
  <c r="G66" i="8"/>
  <c r="J64" i="8"/>
  <c r="I64" i="8"/>
  <c r="G64" i="8"/>
  <c r="I63" i="8"/>
  <c r="G63" i="8"/>
  <c r="I62" i="8"/>
  <c r="J62" i="8" s="1"/>
  <c r="G62" i="8"/>
  <c r="I61" i="8"/>
  <c r="G61" i="8"/>
  <c r="I60" i="8"/>
  <c r="G60" i="8"/>
  <c r="I59" i="8"/>
  <c r="G59" i="8"/>
  <c r="I58" i="8"/>
  <c r="G58" i="8"/>
  <c r="I57" i="8"/>
  <c r="G57" i="8"/>
  <c r="I56" i="8"/>
  <c r="G56" i="8"/>
  <c r="I55" i="8"/>
  <c r="G55" i="8"/>
  <c r="I54" i="8"/>
  <c r="G54" i="8"/>
  <c r="I53" i="8"/>
  <c r="G53" i="8"/>
  <c r="I52" i="8"/>
  <c r="J52" i="8" s="1"/>
  <c r="G52" i="8"/>
  <c r="I51" i="8"/>
  <c r="G51" i="8"/>
  <c r="I50" i="8"/>
  <c r="J50" i="8" s="1"/>
  <c r="G50" i="8"/>
  <c r="I49" i="8"/>
  <c r="G49" i="8"/>
  <c r="I47" i="8"/>
  <c r="J47" i="8" s="1"/>
  <c r="G47" i="8"/>
  <c r="I46" i="8"/>
  <c r="G46" i="8"/>
  <c r="J45" i="8"/>
  <c r="I45" i="8"/>
  <c r="G45" i="8"/>
  <c r="I44" i="8"/>
  <c r="G44" i="8"/>
  <c r="I43" i="8"/>
  <c r="G43" i="8"/>
  <c r="I42" i="8"/>
  <c r="G42" i="8"/>
  <c r="I41" i="8"/>
  <c r="G41" i="8"/>
  <c r="I40" i="8"/>
  <c r="J40" i="8" s="1"/>
  <c r="G40" i="8"/>
  <c r="I39" i="8"/>
  <c r="G39" i="8"/>
  <c r="I38" i="8"/>
  <c r="G38" i="8"/>
  <c r="I37" i="8"/>
  <c r="J37" i="8" s="1"/>
  <c r="G37" i="8"/>
  <c r="I36" i="8"/>
  <c r="G36" i="8"/>
  <c r="I35" i="8"/>
  <c r="G35" i="8"/>
  <c r="I34" i="8"/>
  <c r="J34" i="8" s="1"/>
  <c r="G34" i="8"/>
  <c r="I33" i="8"/>
  <c r="G33" i="8"/>
  <c r="I30" i="8"/>
  <c r="G30" i="8"/>
  <c r="I29" i="8"/>
  <c r="G29" i="8"/>
  <c r="J29" i="8" s="1"/>
  <c r="I28" i="8"/>
  <c r="G28" i="8"/>
  <c r="I27" i="8"/>
  <c r="G27" i="8"/>
  <c r="I26" i="8"/>
  <c r="G26" i="8"/>
  <c r="I25" i="8"/>
  <c r="J25" i="8" s="1"/>
  <c r="G25" i="8"/>
  <c r="I24" i="8"/>
  <c r="G24" i="8"/>
  <c r="I23" i="8"/>
  <c r="G23" i="8"/>
  <c r="I22" i="8"/>
  <c r="G22" i="8"/>
  <c r="I21" i="8"/>
  <c r="G21" i="8"/>
  <c r="I20" i="8"/>
  <c r="G20" i="8"/>
  <c r="I17" i="8"/>
  <c r="G17" i="8"/>
  <c r="I16" i="8"/>
  <c r="G16" i="8"/>
  <c r="I15" i="8"/>
  <c r="J15" i="8" s="1"/>
  <c r="G15" i="8"/>
  <c r="I14" i="8"/>
  <c r="G14" i="8"/>
  <c r="I13" i="8"/>
  <c r="J13" i="8" s="1"/>
  <c r="G13" i="8"/>
  <c r="I12" i="8"/>
  <c r="G12" i="8"/>
  <c r="I11" i="8"/>
  <c r="J11" i="8" s="1"/>
  <c r="G11" i="8"/>
  <c r="I10" i="8"/>
  <c r="G10" i="8"/>
  <c r="J10" i="8" s="1"/>
  <c r="I9" i="8"/>
  <c r="J9" i="8" s="1"/>
  <c r="G9" i="8"/>
  <c r="I7" i="8"/>
  <c r="G7" i="8"/>
  <c r="J6" i="8"/>
  <c r="I6" i="8"/>
  <c r="G6" i="8"/>
  <c r="I5" i="8"/>
  <c r="J5" i="8" s="1"/>
  <c r="G5" i="8"/>
  <c r="I23" i="33"/>
  <c r="G23" i="33"/>
  <c r="I21" i="33"/>
  <c r="G21" i="33"/>
  <c r="G11" i="33"/>
  <c r="G10" i="33"/>
  <c r="G9" i="33"/>
  <c r="G8" i="33"/>
  <c r="G7" i="33"/>
  <c r="G6" i="33"/>
  <c r="G5" i="33"/>
  <c r="I24" i="35"/>
  <c r="G24" i="35"/>
  <c r="G15" i="35"/>
  <c r="G14" i="35"/>
  <c r="G13" i="35"/>
  <c r="G11" i="35"/>
  <c r="G10" i="35"/>
  <c r="G9" i="35"/>
  <c r="G8" i="35"/>
  <c r="G7" i="35"/>
  <c r="G6" i="35"/>
  <c r="G5" i="35"/>
  <c r="G17" i="31"/>
  <c r="G15" i="31"/>
  <c r="G14" i="31"/>
  <c r="G13" i="31"/>
  <c r="G11" i="31"/>
  <c r="G10" i="31"/>
  <c r="G9" i="31"/>
  <c r="G8" i="31"/>
  <c r="G7" i="31"/>
  <c r="G6" i="31"/>
  <c r="G5" i="31"/>
  <c r="J37" i="42" l="1"/>
  <c r="J36" i="42"/>
  <c r="J30" i="42"/>
  <c r="J27" i="42"/>
  <c r="J25" i="42"/>
  <c r="J22" i="41"/>
  <c r="J9" i="41"/>
  <c r="J26" i="42"/>
  <c r="J7" i="42"/>
  <c r="J11" i="42"/>
  <c r="J15" i="42"/>
  <c r="J12" i="42"/>
  <c r="J17" i="42"/>
  <c r="J19" i="42"/>
  <c r="J10" i="42"/>
  <c r="J16" i="42"/>
  <c r="J20" i="42"/>
  <c r="J12" i="41"/>
  <c r="J14" i="42"/>
  <c r="J17" i="41"/>
  <c r="J9" i="42"/>
  <c r="J18" i="42"/>
  <c r="J13" i="41"/>
  <c r="J15" i="41"/>
  <c r="J8" i="42"/>
  <c r="J13" i="42"/>
  <c r="J32" i="38"/>
  <c r="J25" i="38"/>
  <c r="J24" i="38"/>
  <c r="J38" i="38"/>
  <c r="J35" i="38"/>
  <c r="J26" i="38"/>
  <c r="J8" i="38"/>
  <c r="J12" i="38"/>
  <c r="J16" i="38"/>
  <c r="J18" i="38"/>
  <c r="J20" i="38"/>
  <c r="J13" i="38"/>
  <c r="J19" i="38"/>
  <c r="J17" i="38"/>
  <c r="J14" i="37"/>
  <c r="J15" i="38"/>
  <c r="J21" i="38"/>
  <c r="J14" i="38"/>
  <c r="J11" i="38"/>
  <c r="J10" i="38"/>
  <c r="J9" i="38"/>
  <c r="J7" i="38"/>
  <c r="J24" i="37"/>
  <c r="J21" i="37"/>
  <c r="J20" i="37"/>
  <c r="J10" i="37"/>
  <c r="J18" i="37"/>
  <c r="J11" i="37"/>
  <c r="J19" i="37"/>
  <c r="J15" i="37"/>
  <c r="J9" i="37"/>
  <c r="J8" i="37"/>
  <c r="J7" i="37"/>
  <c r="J79" i="21"/>
  <c r="J72" i="21"/>
  <c r="J71" i="21"/>
  <c r="J68" i="21"/>
  <c r="J64" i="21"/>
  <c r="J62" i="21"/>
  <c r="J55" i="21"/>
  <c r="J52" i="21"/>
  <c r="J45" i="21"/>
  <c r="J49" i="21"/>
  <c r="J56" i="21"/>
  <c r="J66" i="21"/>
  <c r="J75" i="21"/>
  <c r="J83" i="21"/>
  <c r="J94" i="21"/>
  <c r="J34" i="21"/>
  <c r="J15" i="21"/>
  <c r="J22" i="21"/>
  <c r="J24" i="21"/>
  <c r="J44" i="21"/>
  <c r="J60" i="21"/>
  <c r="J63" i="21"/>
  <c r="J70" i="21"/>
  <c r="J77" i="21"/>
  <c r="J80" i="21"/>
  <c r="J87" i="21"/>
  <c r="J89" i="21"/>
  <c r="J105" i="21"/>
  <c r="J16" i="21"/>
  <c r="J11" i="21"/>
  <c r="J25" i="21"/>
  <c r="J58" i="21"/>
  <c r="J73" i="21"/>
  <c r="J85" i="21"/>
  <c r="J31" i="21"/>
  <c r="J28" i="21"/>
  <c r="J50" i="21"/>
  <c r="J57" i="21"/>
  <c r="J65" i="21"/>
  <c r="J67" i="21"/>
  <c r="J74" i="21"/>
  <c r="J84" i="21"/>
  <c r="J95" i="21"/>
  <c r="J40" i="21"/>
  <c r="J41" i="21"/>
  <c r="J39" i="21"/>
  <c r="J38" i="21"/>
  <c r="J14" i="21"/>
  <c r="J12" i="21"/>
  <c r="J12" i="14"/>
  <c r="J10" i="14"/>
  <c r="J24" i="14"/>
  <c r="J38" i="14"/>
  <c r="J42" i="14"/>
  <c r="J49" i="14"/>
  <c r="J76" i="14"/>
  <c r="J78" i="14"/>
  <c r="J81" i="14"/>
  <c r="J85" i="14"/>
  <c r="J88" i="14"/>
  <c r="J94" i="14"/>
  <c r="J101" i="14"/>
  <c r="J103" i="14"/>
  <c r="J9" i="14"/>
  <c r="J57" i="14"/>
  <c r="J67" i="14"/>
  <c r="J69" i="14"/>
  <c r="J82" i="14"/>
  <c r="J84" i="14"/>
  <c r="J86" i="14"/>
  <c r="J98" i="14"/>
  <c r="J100" i="14"/>
  <c r="J102" i="14"/>
  <c r="J7" i="14"/>
  <c r="J50" i="14"/>
  <c r="J52" i="14"/>
  <c r="J60" i="14"/>
  <c r="J83" i="14"/>
  <c r="J99" i="14"/>
  <c r="J104" i="14"/>
  <c r="J97" i="14"/>
  <c r="J96" i="14"/>
  <c r="J92" i="14"/>
  <c r="J93" i="14"/>
  <c r="J90" i="14"/>
  <c r="J66" i="14"/>
  <c r="J70" i="14"/>
  <c r="J64" i="14"/>
  <c r="J71" i="14"/>
  <c r="J73" i="14"/>
  <c r="J68" i="14"/>
  <c r="J75" i="14"/>
  <c r="J77" i="14"/>
  <c r="J65" i="14"/>
  <c r="J72" i="14"/>
  <c r="J79" i="14"/>
  <c r="J61" i="14"/>
  <c r="J53" i="14"/>
  <c r="J55" i="14"/>
  <c r="J51" i="14"/>
  <c r="J54" i="14"/>
  <c r="J59" i="14"/>
  <c r="J58" i="14"/>
  <c r="J46" i="14"/>
  <c r="J44" i="14"/>
  <c r="J37" i="14"/>
  <c r="J39" i="14"/>
  <c r="J41" i="14"/>
  <c r="J43" i="14"/>
  <c r="J45" i="14"/>
  <c r="J40" i="14"/>
  <c r="J47" i="14"/>
  <c r="J34" i="14"/>
  <c r="J31" i="14"/>
  <c r="J33" i="14"/>
  <c r="J35" i="14"/>
  <c r="J28" i="14"/>
  <c r="J26" i="14"/>
  <c r="J21" i="14"/>
  <c r="J25" i="14"/>
  <c r="J29" i="14"/>
  <c r="J27" i="14"/>
  <c r="J23" i="14"/>
  <c r="J22" i="14"/>
  <c r="J18" i="14"/>
  <c r="J24" i="1"/>
  <c r="J124" i="1" s="1"/>
  <c r="J21" i="1"/>
  <c r="J49" i="1"/>
  <c r="J64" i="1"/>
  <c r="J101" i="1"/>
  <c r="J109" i="1"/>
  <c r="J6" i="1"/>
  <c r="J15" i="1"/>
  <c r="J34" i="1"/>
  <c r="J41" i="1"/>
  <c r="J51" i="1"/>
  <c r="J53" i="1"/>
  <c r="J61" i="1"/>
  <c r="J71" i="1"/>
  <c r="J85" i="1"/>
  <c r="J117" i="1"/>
  <c r="J23" i="1"/>
  <c r="J27" i="1"/>
  <c r="J47" i="1"/>
  <c r="J57" i="1"/>
  <c r="J76" i="1"/>
  <c r="J91" i="1"/>
  <c r="J113" i="1"/>
  <c r="J5" i="1"/>
  <c r="J14" i="1"/>
  <c r="J48" i="1"/>
  <c r="J60" i="1"/>
  <c r="J84" i="1"/>
  <c r="J93" i="1"/>
  <c r="J95" i="1"/>
  <c r="J103" i="1"/>
  <c r="J110" i="1"/>
  <c r="J83" i="1"/>
  <c r="J24" i="8"/>
  <c r="J119" i="8"/>
  <c r="J117" i="8"/>
  <c r="J113" i="8"/>
  <c r="J112" i="8"/>
  <c r="J107" i="8"/>
  <c r="J98" i="8"/>
  <c r="J103" i="8"/>
  <c r="J77" i="8"/>
  <c r="J76" i="8"/>
  <c r="J73" i="8"/>
  <c r="J71" i="8"/>
  <c r="J70" i="8"/>
  <c r="J56" i="8"/>
  <c r="J63" i="8"/>
  <c r="J61" i="8"/>
  <c r="J60" i="8"/>
  <c r="J59" i="8"/>
  <c r="J58" i="8"/>
  <c r="J57" i="8"/>
  <c r="J55" i="8"/>
  <c r="J53" i="8"/>
  <c r="J49" i="8"/>
  <c r="J46" i="8"/>
  <c r="J43" i="8"/>
  <c r="J41" i="8"/>
  <c r="J38" i="8"/>
  <c r="J33" i="8"/>
  <c r="J30" i="8"/>
  <c r="J27" i="8"/>
  <c r="J23" i="8"/>
  <c r="J22" i="8"/>
  <c r="J21" i="8"/>
  <c r="J20" i="8"/>
  <c r="J17" i="8"/>
  <c r="J16" i="8"/>
  <c r="J14" i="8"/>
  <c r="J12" i="8"/>
  <c r="J7" i="8"/>
  <c r="J26" i="8"/>
  <c r="J28" i="8"/>
  <c r="J35" i="8"/>
  <c r="J42" i="8"/>
  <c r="J44" i="8"/>
  <c r="J54" i="8"/>
  <c r="J66" i="8"/>
  <c r="J68" i="8"/>
  <c r="J75" i="8"/>
  <c r="J82" i="8"/>
  <c r="J86" i="8"/>
  <c r="J91" i="8"/>
  <c r="J101" i="8"/>
  <c r="J108" i="8"/>
  <c r="J110" i="8"/>
  <c r="J118" i="8"/>
  <c r="J39" i="8"/>
  <c r="J51" i="8"/>
  <c r="J72" i="8"/>
  <c r="J79" i="8"/>
  <c r="J90" i="8"/>
  <c r="J105" i="8"/>
  <c r="J36" i="8"/>
  <c r="J94" i="8"/>
  <c r="J23" i="33"/>
  <c r="J21" i="33"/>
  <c r="J24" i="35"/>
  <c r="J126" i="8" l="1"/>
  <c r="I32" i="31" l="1"/>
  <c r="G32" i="31"/>
  <c r="I33" i="35"/>
  <c r="G33" i="35"/>
  <c r="I33" i="29"/>
  <c r="G33" i="29"/>
  <c r="I30" i="31"/>
  <c r="G30" i="31"/>
  <c r="I31" i="35"/>
  <c r="J31" i="35" s="1"/>
  <c r="G31" i="35"/>
  <c r="I31" i="29"/>
  <c r="G31" i="29"/>
  <c r="I28" i="31"/>
  <c r="G28" i="31"/>
  <c r="I27" i="31"/>
  <c r="G27" i="31"/>
  <c r="I26" i="31"/>
  <c r="G26" i="31"/>
  <c r="I25" i="31"/>
  <c r="G25" i="31"/>
  <c r="I24" i="31"/>
  <c r="G24" i="31"/>
  <c r="I28" i="33"/>
  <c r="J28" i="33" s="1"/>
  <c r="G28" i="33"/>
  <c r="I27" i="33"/>
  <c r="G27" i="33"/>
  <c r="I26" i="33"/>
  <c r="J26" i="33" s="1"/>
  <c r="G26" i="33"/>
  <c r="I25" i="33"/>
  <c r="G25" i="33"/>
  <c r="I24" i="33"/>
  <c r="G24" i="33"/>
  <c r="I29" i="35"/>
  <c r="G29" i="35"/>
  <c r="I28" i="35"/>
  <c r="G28" i="35"/>
  <c r="I27" i="35"/>
  <c r="G27" i="35"/>
  <c r="I26" i="35"/>
  <c r="G26" i="35"/>
  <c r="J26" i="35" s="1"/>
  <c r="I25" i="35"/>
  <c r="G25" i="35"/>
  <c r="I29" i="29"/>
  <c r="G29" i="29"/>
  <c r="I28" i="29"/>
  <c r="G28" i="29"/>
  <c r="I27" i="29"/>
  <c r="G27" i="29"/>
  <c r="I26" i="29"/>
  <c r="G26" i="29"/>
  <c r="I25" i="29"/>
  <c r="G25" i="29"/>
  <c r="I22" i="31"/>
  <c r="G22" i="31"/>
  <c r="I22" i="33"/>
  <c r="G22" i="33"/>
  <c r="I23" i="35"/>
  <c r="G23" i="35"/>
  <c r="I23" i="29"/>
  <c r="G23" i="29"/>
  <c r="I20" i="31"/>
  <c r="G20" i="31"/>
  <c r="I19" i="31"/>
  <c r="G19" i="31"/>
  <c r="I18" i="31"/>
  <c r="G18" i="31"/>
  <c r="I17" i="31"/>
  <c r="J17" i="31" s="1"/>
  <c r="I19" i="33"/>
  <c r="J19" i="33" s="1"/>
  <c r="G19" i="33"/>
  <c r="I18" i="33"/>
  <c r="J18" i="33" s="1"/>
  <c r="G18" i="33"/>
  <c r="I17" i="33"/>
  <c r="G17" i="33"/>
  <c r="I20" i="35"/>
  <c r="G20" i="35"/>
  <c r="J19" i="35"/>
  <c r="I19" i="35"/>
  <c r="G19" i="35"/>
  <c r="I18" i="35"/>
  <c r="G18" i="35"/>
  <c r="I17" i="35"/>
  <c r="G17" i="35"/>
  <c r="J17" i="35" s="1"/>
  <c r="I20" i="29"/>
  <c r="G20" i="29"/>
  <c r="I19" i="29"/>
  <c r="G19" i="29"/>
  <c r="I18" i="29"/>
  <c r="G18" i="29"/>
  <c r="I17" i="29"/>
  <c r="G17" i="29"/>
  <c r="J17" i="29" s="1"/>
  <c r="I15" i="31"/>
  <c r="J15" i="31" s="1"/>
  <c r="I14" i="31"/>
  <c r="J14" i="31" s="1"/>
  <c r="I13" i="31"/>
  <c r="J13" i="31" s="1"/>
  <c r="I15" i="33"/>
  <c r="J15" i="33" s="1"/>
  <c r="G15" i="33"/>
  <c r="I14" i="33"/>
  <c r="G14" i="33"/>
  <c r="I13" i="33"/>
  <c r="G13" i="33"/>
  <c r="I15" i="35"/>
  <c r="J15" i="35" s="1"/>
  <c r="I14" i="35"/>
  <c r="J14" i="35" s="1"/>
  <c r="I13" i="35"/>
  <c r="J13" i="35" s="1"/>
  <c r="I15" i="29"/>
  <c r="G15" i="29"/>
  <c r="J15" i="29" s="1"/>
  <c r="I14" i="29"/>
  <c r="G14" i="29"/>
  <c r="I13" i="29"/>
  <c r="G13" i="29"/>
  <c r="I11" i="31"/>
  <c r="J11" i="31" s="1"/>
  <c r="I11" i="33"/>
  <c r="J11" i="33" s="1"/>
  <c r="I11" i="35"/>
  <c r="J11" i="35" s="1"/>
  <c r="I11" i="29"/>
  <c r="G11" i="29"/>
  <c r="I10" i="31"/>
  <c r="J10" i="31" s="1"/>
  <c r="I9" i="31"/>
  <c r="J9" i="31" s="1"/>
  <c r="I8" i="31"/>
  <c r="J8" i="31" s="1"/>
  <c r="I7" i="31"/>
  <c r="J7" i="31" s="1"/>
  <c r="I6" i="31"/>
  <c r="J6" i="31" s="1"/>
  <c r="I10" i="33"/>
  <c r="J10" i="33" s="1"/>
  <c r="I9" i="33"/>
  <c r="J9" i="33" s="1"/>
  <c r="I8" i="33"/>
  <c r="J8" i="33" s="1"/>
  <c r="I7" i="33"/>
  <c r="J7" i="33" s="1"/>
  <c r="I6" i="33"/>
  <c r="J6" i="33" s="1"/>
  <c r="I10" i="35"/>
  <c r="J10" i="35" s="1"/>
  <c r="I9" i="35"/>
  <c r="J9" i="35" s="1"/>
  <c r="I8" i="35"/>
  <c r="J8" i="35" s="1"/>
  <c r="I7" i="35"/>
  <c r="J7" i="35" s="1"/>
  <c r="I6" i="35"/>
  <c r="J6" i="35" s="1"/>
  <c r="I10" i="29"/>
  <c r="G10" i="29"/>
  <c r="I9" i="29"/>
  <c r="G9" i="29"/>
  <c r="J9" i="29" s="1"/>
  <c r="I8" i="29"/>
  <c r="G8" i="29"/>
  <c r="I7" i="29"/>
  <c r="G7" i="29"/>
  <c r="I6" i="29"/>
  <c r="G6" i="29"/>
  <c r="I5" i="31"/>
  <c r="J5" i="31" s="1"/>
  <c r="I5" i="33"/>
  <c r="J5" i="33" s="1"/>
  <c r="I5" i="35"/>
  <c r="J5" i="35" s="1"/>
  <c r="I5" i="29"/>
  <c r="G5" i="29"/>
  <c r="J28" i="35" l="1"/>
  <c r="J20" i="35"/>
  <c r="J33" i="35"/>
  <c r="J17" i="33"/>
  <c r="J14" i="33"/>
  <c r="J27" i="31"/>
  <c r="J32" i="31"/>
  <c r="J19" i="29"/>
  <c r="J28" i="29"/>
  <c r="J33" i="29"/>
  <c r="J5" i="29"/>
  <c r="J27" i="33"/>
  <c r="J24" i="33"/>
  <c r="J22" i="33"/>
  <c r="J25" i="33"/>
  <c r="J13" i="33"/>
  <c r="J31" i="33" s="1"/>
  <c r="J30" i="31"/>
  <c r="J28" i="31"/>
  <c r="J26" i="31"/>
  <c r="J25" i="31"/>
  <c r="J24" i="31"/>
  <c r="J22" i="31"/>
  <c r="J19" i="31"/>
  <c r="J20" i="31"/>
  <c r="J18" i="31"/>
  <c r="J29" i="35"/>
  <c r="J27" i="35"/>
  <c r="J25" i="35"/>
  <c r="J23" i="35"/>
  <c r="J18" i="35"/>
  <c r="J34" i="35" s="1"/>
  <c r="J27" i="29"/>
  <c r="J31" i="29"/>
  <c r="J29" i="29"/>
  <c r="J26" i="29"/>
  <c r="J25" i="29"/>
  <c r="J23" i="29"/>
  <c r="J20" i="29"/>
  <c r="J18" i="29"/>
  <c r="J14" i="29"/>
  <c r="J13" i="29"/>
  <c r="J8" i="29"/>
  <c r="J11" i="29"/>
  <c r="J10" i="29"/>
  <c r="J7" i="29"/>
  <c r="J6" i="29"/>
  <c r="J34" i="31" l="1"/>
  <c r="J36" i="29"/>
</calcChain>
</file>

<file path=xl/sharedStrings.xml><?xml version="1.0" encoding="utf-8"?>
<sst xmlns="http://schemas.openxmlformats.org/spreadsheetml/2006/main" count="1962" uniqueCount="513">
  <si>
    <r>
      <rPr>
        <sz val="7.5"/>
        <rFont val="Calibri"/>
        <family val="1"/>
      </rPr>
      <t>A</t>
    </r>
  </si>
  <si>
    <r>
      <rPr>
        <sz val="7.5"/>
        <rFont val="Calibri"/>
        <family val="1"/>
      </rPr>
      <t>Job</t>
    </r>
  </si>
  <si>
    <r>
      <rPr>
        <b/>
        <sz val="12"/>
        <color rgb="FFFFFFFF"/>
        <rFont val="Calibri"/>
        <family val="1"/>
      </rPr>
      <t>SECTION III/D/I: BILL OF QUANTITIES FOR BMS WORKS (LEVEL-04)</t>
    </r>
  </si>
  <si>
    <r>
      <rPr>
        <b/>
        <sz val="9"/>
        <color rgb="FFFFFFFF"/>
        <rFont val="Calibri"/>
        <family val="1"/>
      </rPr>
      <t>GUI Development</t>
    </r>
  </si>
  <si>
    <r>
      <rPr>
        <sz val="7.5"/>
        <rFont val="Calibri"/>
        <family val="1"/>
      </rPr>
      <t>It shall include all the software and hardware points to be mapped on GUI</t>
    </r>
  </si>
  <si>
    <r>
      <rPr>
        <b/>
        <sz val="9"/>
        <rFont val="Calibri"/>
        <family val="1"/>
      </rPr>
      <t>Grand Total for GUI Development</t>
    </r>
  </si>
  <si>
    <r>
      <rPr>
        <b/>
        <sz val="9"/>
        <color rgb="FFFFFFFF"/>
        <rFont val="Calibri"/>
        <family val="1"/>
      </rPr>
      <t>Miscelleneous</t>
    </r>
  </si>
  <si>
    <r>
      <rPr>
        <sz val="7.5"/>
        <rFont val="Calibri"/>
        <family val="1"/>
      </rPr>
      <t>Any item left  for the smooth, fully operational IBMS system shall be provided in this scope with details.</t>
    </r>
  </si>
  <si>
    <r>
      <rPr>
        <b/>
        <sz val="9"/>
        <rFont val="Calibri"/>
        <family val="1"/>
      </rPr>
      <t>Grand Total for Miscelleneous</t>
    </r>
  </si>
  <si>
    <r>
      <rPr>
        <b/>
        <sz val="9"/>
        <rFont val="Calibri"/>
        <family val="1"/>
      </rPr>
      <t>GRAND TOTAL FOR BMS WORKS (LEVEL-06)</t>
    </r>
  </si>
  <si>
    <r>
      <rPr>
        <b/>
        <sz val="12"/>
        <color rgb="FFFFFFFF"/>
        <rFont val="Calibri"/>
        <family val="1"/>
      </rPr>
      <t>SECTION III/D/III: BILL OF QUANTITIES FOR BMS WORKS (LEVEL-19A)</t>
    </r>
  </si>
  <si>
    <r>
      <rPr>
        <b/>
        <sz val="12"/>
        <color rgb="FFFFFFFF"/>
        <rFont val="Calibri"/>
        <family val="1"/>
      </rPr>
      <t>SECTION III/D/IV: BILL OF QUANTITIES FOR BMS WORKS (LEVEL-19B)</t>
    </r>
  </si>
  <si>
    <r>
      <rPr>
        <b/>
        <u/>
        <sz val="12"/>
        <rFont val="Calibri"/>
        <family val="1"/>
      </rPr>
      <t>Fire Fighting</t>
    </r>
  </si>
  <si>
    <r>
      <rPr>
        <b/>
        <sz val="12"/>
        <rFont val="Calibri"/>
        <family val="1"/>
      </rPr>
      <t>Supply,  install  and  commission  of  Mild  Steel  Schedule  40  pipe  including  all special  fittings  and  Hangers  including  the  cost  of  breaking  through  wall   and roof complete in all respects shown on drawings &amp; specifications.</t>
    </r>
  </si>
  <si>
    <r>
      <rPr>
        <sz val="12"/>
        <rFont val="Calibri"/>
        <family val="1"/>
      </rPr>
      <t>A</t>
    </r>
  </si>
  <si>
    <r>
      <rPr>
        <sz val="12"/>
        <rFont val="Calibri"/>
        <family val="1"/>
      </rPr>
      <t>4"  Diameter</t>
    </r>
  </si>
  <si>
    <r>
      <rPr>
        <sz val="12"/>
        <rFont val="Calibri"/>
        <family val="1"/>
      </rPr>
      <t>Rft.</t>
    </r>
  </si>
  <si>
    <r>
      <rPr>
        <sz val="12"/>
        <rFont val="Calibri"/>
        <family val="1"/>
      </rPr>
      <t>B</t>
    </r>
  </si>
  <si>
    <r>
      <rPr>
        <sz val="12"/>
        <rFont val="Calibri"/>
        <family val="1"/>
      </rPr>
      <t>3"  Diameter</t>
    </r>
  </si>
  <si>
    <r>
      <rPr>
        <sz val="12"/>
        <rFont val="Calibri"/>
        <family val="1"/>
      </rPr>
      <t>C</t>
    </r>
  </si>
  <si>
    <r>
      <rPr>
        <sz val="12"/>
        <rFont val="Calibri"/>
        <family val="1"/>
      </rPr>
      <t>2.5"  Diameter</t>
    </r>
  </si>
  <si>
    <r>
      <rPr>
        <sz val="12"/>
        <rFont val="Calibri"/>
        <family val="1"/>
      </rPr>
      <t>D</t>
    </r>
  </si>
  <si>
    <r>
      <rPr>
        <sz val="12"/>
        <rFont val="Calibri"/>
        <family val="1"/>
      </rPr>
      <t>2" Diameter</t>
    </r>
  </si>
  <si>
    <r>
      <rPr>
        <sz val="12"/>
        <rFont val="Calibri"/>
        <family val="1"/>
      </rPr>
      <t>E</t>
    </r>
  </si>
  <si>
    <r>
      <rPr>
        <sz val="12"/>
        <rFont val="Calibri"/>
        <family val="1"/>
      </rPr>
      <t>1.5" Diameter</t>
    </r>
  </si>
  <si>
    <r>
      <rPr>
        <sz val="12"/>
        <rFont val="Calibri"/>
        <family val="1"/>
      </rPr>
      <t>F</t>
    </r>
  </si>
  <si>
    <r>
      <rPr>
        <sz val="12"/>
        <rFont val="Calibri"/>
        <family val="1"/>
      </rPr>
      <t>1.25" Diameter</t>
    </r>
  </si>
  <si>
    <r>
      <rPr>
        <sz val="12"/>
        <rFont val="Calibri"/>
        <family val="1"/>
      </rPr>
      <t>G</t>
    </r>
  </si>
  <si>
    <r>
      <rPr>
        <sz val="12"/>
        <rFont val="Calibri"/>
        <family val="1"/>
      </rPr>
      <t>1" Diameter</t>
    </r>
  </si>
  <si>
    <r>
      <rPr>
        <b/>
        <sz val="12"/>
        <rFont val="Calibri"/>
        <family val="1"/>
      </rPr>
      <t>Supply,   install   and   commissioning   of    Sprinklers   including   all   accessories complete in all respects as per drawings &amp; specifications.</t>
    </r>
  </si>
  <si>
    <r>
      <rPr>
        <sz val="12"/>
        <rFont val="Calibri"/>
        <family val="1"/>
      </rPr>
      <t>H</t>
    </r>
  </si>
  <si>
    <r>
      <rPr>
        <sz val="12"/>
        <rFont val="Calibri"/>
        <family val="1"/>
      </rPr>
      <t>Concealed Pendent Sprinkler with Paint Finish (Quick Response)</t>
    </r>
  </si>
  <si>
    <r>
      <rPr>
        <sz val="12"/>
        <rFont val="Calibri"/>
        <family val="1"/>
      </rPr>
      <t>Nos.</t>
    </r>
  </si>
  <si>
    <r>
      <rPr>
        <sz val="12"/>
        <rFont val="Calibri"/>
        <family val="1"/>
      </rPr>
      <t>I</t>
    </r>
  </si>
  <si>
    <r>
      <rPr>
        <sz val="12"/>
        <rFont val="Calibri"/>
        <family val="1"/>
      </rPr>
      <t>J</t>
    </r>
  </si>
  <si>
    <r>
      <rPr>
        <sz val="12"/>
        <rFont val="Calibri"/>
        <family val="1"/>
      </rPr>
      <t>21 20 00</t>
    </r>
  </si>
  <si>
    <r>
      <rPr>
        <sz val="12"/>
        <rFont val="Calibri"/>
        <family val="1"/>
      </rPr>
      <t>K</t>
    </r>
  </si>
  <si>
    <r>
      <rPr>
        <sz val="12"/>
        <rFont val="Calibri"/>
        <family val="1"/>
      </rPr>
      <t>Fire Blanket</t>
    </r>
  </si>
  <si>
    <r>
      <rPr>
        <sz val="12"/>
        <rFont val="Calibri"/>
        <family val="1"/>
      </rPr>
      <t>CO2 Extinguisher Capacity</t>
    </r>
  </si>
  <si>
    <r>
      <rPr>
        <sz val="12"/>
        <rFont val="Calibri"/>
        <family val="1"/>
      </rPr>
      <t>Dry Powder Extinguisher Capacity</t>
    </r>
  </si>
  <si>
    <r>
      <rPr>
        <b/>
        <u/>
        <sz val="12"/>
        <rFont val="Calibri"/>
        <family val="1"/>
      </rPr>
      <t>Miscellaneous</t>
    </r>
  </si>
  <si>
    <r>
      <rPr>
        <sz val="12"/>
        <rFont val="Calibri"/>
        <family val="1"/>
      </rPr>
      <t>01 46 00</t>
    </r>
  </si>
  <si>
    <r>
      <rPr>
        <sz val="12"/>
        <rFont val="Calibri"/>
        <family val="1"/>
      </rPr>
      <t>Supply, Installation &amp; Commissioning of brass tags of  2" dia tags for valves and fixed with chains complete as per drawings &amp; specifications.</t>
    </r>
  </si>
  <si>
    <r>
      <rPr>
        <sz val="12"/>
        <rFont val="Calibri"/>
        <family val="1"/>
      </rPr>
      <t>Job</t>
    </r>
  </si>
  <si>
    <r>
      <rPr>
        <sz val="12"/>
        <rFont val="Calibri"/>
        <family val="1"/>
      </rPr>
      <t>Supply,  Installation  &amp;  Commissioning  of  hangers  and  supports  for  pipes  and Equipments including roller type (if required) as per drawings &amp; specifications.</t>
    </r>
  </si>
  <si>
    <r>
      <rPr>
        <sz val="12"/>
        <rFont val="Calibri"/>
        <family val="1"/>
      </rPr>
      <t>07 84 00</t>
    </r>
  </si>
  <si>
    <r>
      <rPr>
        <sz val="12"/>
        <rFont val="Calibri"/>
        <family val="1"/>
      </rPr>
      <t>Supply,  installation  and  commision  fire  stopping  aid  as  per  specifications  and drawings complete in all respect.</t>
    </r>
  </si>
  <si>
    <r>
      <rPr>
        <sz val="12"/>
        <rFont val="Calibri"/>
        <family val="1"/>
      </rPr>
      <t>Painting of equipment / Hangers, Supports, Pipe etc as per specifications.</t>
    </r>
  </si>
  <si>
    <r>
      <rPr>
        <sz val="12"/>
        <rFont val="Calibri"/>
        <family val="1"/>
      </rPr>
      <t>Testing, adjusting, Balancing &amp; commissioning of Fire Fighting System.</t>
    </r>
  </si>
  <si>
    <r>
      <rPr>
        <b/>
        <u/>
        <sz val="12"/>
        <rFont val="Calibri"/>
        <family val="1"/>
      </rPr>
      <t>Drawings</t>
    </r>
  </si>
  <si>
    <r>
      <rPr>
        <sz val="12"/>
        <rFont val="Calibri"/>
        <family val="1"/>
      </rPr>
      <t>Shop drawings and As Built Drawings as per specifications.</t>
    </r>
  </si>
  <si>
    <r>
      <rPr>
        <b/>
        <u/>
        <sz val="12"/>
        <rFont val="Calibri"/>
        <family val="1"/>
      </rPr>
      <t>Sundries</t>
    </r>
  </si>
  <si>
    <r>
      <rPr>
        <b/>
        <sz val="12"/>
        <rFont val="Calibri"/>
        <family val="1"/>
      </rPr>
      <t>Supply, install and commission Fire Extinguisher as per drawing &amp; specification.</t>
    </r>
  </si>
  <si>
    <r>
      <rPr>
        <sz val="12"/>
        <rFont val="Calibri"/>
        <family val="1"/>
      </rPr>
      <t>No.</t>
    </r>
  </si>
  <si>
    <r>
      <rPr>
        <b/>
        <sz val="12"/>
        <rFont val="Calibri"/>
        <family val="1"/>
      </rPr>
      <t>Supply, installation, testing &amp; commissioning of FM200 fire supression system with all valves  and accessories,control  panels,control switches  etc:- complete as per drawings &amp; specifications.</t>
    </r>
  </si>
  <si>
    <r>
      <rPr>
        <sz val="12"/>
        <rFont val="Calibri"/>
        <family val="1"/>
      </rPr>
      <t>I.T Rooms ( Volume=720 ft3)</t>
    </r>
  </si>
  <si>
    <r>
      <rPr>
        <sz val="12"/>
        <rFont val="Calibri"/>
        <family val="1"/>
      </rPr>
      <t>Supply,   installing   and    commissioning   of   items   not   listed   in   BOQ   but required.(Contractors to provide list)</t>
    </r>
  </si>
  <si>
    <r>
      <rPr>
        <b/>
        <sz val="12"/>
        <color rgb="FFFFFFFF"/>
        <rFont val="Calibri"/>
        <family val="1"/>
      </rPr>
      <t>SECTION III/C/III: BILL OF QUANTITIES FOR FIRE FIGHTING WORKS (LEVEL-19A)</t>
    </r>
  </si>
  <si>
    <r>
      <rPr>
        <b/>
        <sz val="12"/>
        <rFont val="Calibri"/>
        <family val="1"/>
      </rPr>
      <t>GRAND TOTAL FOR FIRE FIGHTING WORKS (LEVEL-19A)</t>
    </r>
  </si>
  <si>
    <r>
      <rPr>
        <b/>
        <sz val="14"/>
        <color rgb="FFFFFFFF"/>
        <rFont val="Calibri"/>
        <family val="2"/>
        <scheme val="minor"/>
      </rPr>
      <t>SECTION III/C/IV: BILL OF QUANTITIES FOR FIRE FIGHTING WORKS (LEVEL-19B)</t>
    </r>
  </si>
  <si>
    <t>Description</t>
  </si>
  <si>
    <t>Qty</t>
  </si>
  <si>
    <t>Unit</t>
  </si>
  <si>
    <t>Material  Cost</t>
  </si>
  <si>
    <t>Installation Cost</t>
  </si>
  <si>
    <t>Total Cost</t>
  </si>
  <si>
    <t>6 x 4</t>
  </si>
  <si>
    <t>8 x 4</t>
  </si>
  <si>
    <t>9 + 7</t>
  </si>
  <si>
    <t>Supply,  install  and  commission  of  Mild  Steel  Schedule  40  pipe  including  all special  fittings  and  Hangers  including  the  cost  of  breaking  through  wall   and roof complete in all respects shown on drawings &amp; specifications.</t>
  </si>
  <si>
    <t>A</t>
  </si>
  <si>
    <t>4"  Diameter</t>
  </si>
  <si>
    <t>Rft.</t>
  </si>
  <si>
    <t>B</t>
  </si>
  <si>
    <t>3"  Diameter</t>
  </si>
  <si>
    <t>C</t>
  </si>
  <si>
    <t>2.5"  Diameter</t>
  </si>
  <si>
    <t>D</t>
  </si>
  <si>
    <t>2" Diameter</t>
  </si>
  <si>
    <t>E</t>
  </si>
  <si>
    <t>1.5" Diameter</t>
  </si>
  <si>
    <t>F</t>
  </si>
  <si>
    <t>1.25" Diameter</t>
  </si>
  <si>
    <t>G</t>
  </si>
  <si>
    <t>1" Diameter</t>
  </si>
  <si>
    <t>Supply,   install   and   commissioning   of    Sprinklers   including   all   accessories complete in all respects as per drawings &amp; specifications.</t>
  </si>
  <si>
    <t>H</t>
  </si>
  <si>
    <t>Concealed Pendent Sprinkler with Paint Finish (Quick Response)</t>
  </si>
  <si>
    <t>Nos.</t>
  </si>
  <si>
    <t>I</t>
  </si>
  <si>
    <t>Extended Coverage Horizontal Side- wall Chrome Sprinklers</t>
  </si>
  <si>
    <t>J</t>
  </si>
  <si>
    <t>Upright Sprinkler Head Quick Response</t>
  </si>
  <si>
    <t>21 20 00</t>
  </si>
  <si>
    <t>Supply, install and commission Fire Extinguisher as per drawing &amp; specification.</t>
  </si>
  <si>
    <t>K</t>
  </si>
  <si>
    <t>CO2 Extinguisher Capacity</t>
  </si>
  <si>
    <t>L</t>
  </si>
  <si>
    <t>Dry Powder Extinguisher Capacity</t>
  </si>
  <si>
    <t>Supply, installation, testing &amp; commissioning of FM200 fire supression system with  all  valves  and  accessories,control  panels,control  switches  etc:-  complete as per drawings &amp; specifications.</t>
  </si>
  <si>
    <t>M</t>
  </si>
  <si>
    <t>I.T Rooms ( Volume=720 ft3)</t>
  </si>
  <si>
    <t>No.</t>
  </si>
  <si>
    <t>Sub Total (Page 1)</t>
  </si>
  <si>
    <t>01 46 00</t>
  </si>
  <si>
    <t>Job</t>
  </si>
  <si>
    <t>Supply,  Installation  &amp;  Commissioning  of  hangers  and  supports  for  pipes  and Equipments including roller type (if required) as per drawings &amp; specifications.</t>
  </si>
  <si>
    <t>07 84 00</t>
  </si>
  <si>
    <t>Supply,  installation  and  commision  fire  stopping  aid  as  per  specifications  and drawings complete in all respect.</t>
  </si>
  <si>
    <t>Painting of equipment / Hangers, Supports, Pipe etc as per specifications.</t>
  </si>
  <si>
    <t>Testing, adjusting, Balancing &amp; commissioning of Fire Fighting System.</t>
  </si>
  <si>
    <t>Shop drawings and As Built Drawings as per specifications.</t>
  </si>
  <si>
    <t>Supply,    installing    and    commissioning    of    items    not    listed    in    BOQ    but required.(Contractors to provide list)</t>
  </si>
  <si>
    <t>Sub Total (Page 2)</t>
  </si>
  <si>
    <t>GRAND TOTAL FOR FIRE FIGHTING WORKS (LEVEL-19B)</t>
  </si>
  <si>
    <t>Specs</t>
  </si>
  <si>
    <t>Material
Unit Rate</t>
  </si>
  <si>
    <r>
      <rPr>
        <b/>
        <sz val="11"/>
        <rFont val="Calibri"/>
        <family val="1"/>
      </rPr>
      <t>BOQ
No.</t>
    </r>
  </si>
  <si>
    <r>
      <rPr>
        <b/>
        <sz val="11"/>
        <rFont val="Calibri"/>
        <family val="1"/>
      </rPr>
      <t>Description</t>
    </r>
  </si>
  <si>
    <r>
      <rPr>
        <b/>
        <sz val="11"/>
        <rFont val="Calibri"/>
        <family val="1"/>
      </rPr>
      <t>Qty</t>
    </r>
  </si>
  <si>
    <r>
      <rPr>
        <b/>
        <sz val="11"/>
        <rFont val="Calibri"/>
        <family val="1"/>
      </rPr>
      <t>Unit</t>
    </r>
  </si>
  <si>
    <r>
      <rPr>
        <b/>
        <sz val="11"/>
        <rFont val="Calibri"/>
        <family val="1"/>
      </rPr>
      <t>Material  Cost</t>
    </r>
  </si>
  <si>
    <r>
      <rPr>
        <b/>
        <sz val="11"/>
        <rFont val="Calibri"/>
        <family val="1"/>
      </rPr>
      <t>Installation Cost</t>
    </r>
  </si>
  <si>
    <r>
      <rPr>
        <b/>
        <sz val="11"/>
        <rFont val="Calibri"/>
        <family val="1"/>
      </rPr>
      <t>Total Cost</t>
    </r>
  </si>
  <si>
    <t>Installation Unit Rate</t>
  </si>
  <si>
    <r>
      <rPr>
        <b/>
        <sz val="11"/>
        <rFont val="Calibri"/>
        <family val="2"/>
        <scheme val="minor"/>
      </rPr>
      <t>BOQ
No.</t>
    </r>
  </si>
  <si>
    <r>
      <rPr>
        <b/>
        <sz val="11"/>
        <rFont val="Calibri"/>
        <family val="2"/>
        <scheme val="minor"/>
      </rPr>
      <t>Material
Unit Rate</t>
    </r>
  </si>
  <si>
    <r>
      <rPr>
        <b/>
        <sz val="12"/>
        <color rgb="FFFFFFFF"/>
        <rFont val="Calibri"/>
        <family val="2"/>
        <scheme val="minor"/>
      </rPr>
      <t>SECTION III/C/I: BILL OF QUANTITIES FOR FIRE FIGHTING WORKS (LEVEL-04)</t>
    </r>
  </si>
  <si>
    <r>
      <rPr>
        <b/>
        <sz val="12"/>
        <rFont val="Calibri"/>
        <family val="2"/>
        <scheme val="minor"/>
      </rPr>
      <t>BOQ
No.</t>
    </r>
  </si>
  <si>
    <r>
      <rPr>
        <b/>
        <u/>
        <sz val="12"/>
        <rFont val="Calibri"/>
        <family val="2"/>
        <scheme val="minor"/>
      </rPr>
      <t>Fire Fighting</t>
    </r>
  </si>
  <si>
    <t>Extended Coverage horizontal Side Wall Chrome Sprinkler</t>
  </si>
  <si>
    <t>Supply,    install    and    commission    Fire    Extinguisher    as    per    drawing    &amp; specification.</t>
  </si>
  <si>
    <t>Class-K Type Fire Extinguisher Capacity 6 Litres</t>
  </si>
  <si>
    <t>Fire Blanket</t>
  </si>
  <si>
    <t>N</t>
  </si>
  <si>
    <t>Supply, installation, testing &amp; commissioning of FM200 fire supression system with  all valves and accessories,control  panels,control switches  etc:- complete as per drawings &amp; specifications.</t>
  </si>
  <si>
    <t>I.T Rooms (Volume=720 ft3)</t>
  </si>
  <si>
    <r>
      <rPr>
        <b/>
        <u/>
        <sz val="12"/>
        <rFont val="Calibri"/>
        <family val="2"/>
        <scheme val="minor"/>
      </rPr>
      <t>Miscellaneous</t>
    </r>
  </si>
  <si>
    <t>Supply, Installation &amp; Commissioning of brass tags of  2" dia tags for valves and fixed with chains complete as per drawings &amp; specifications.</t>
  </si>
  <si>
    <r>
      <rPr>
        <b/>
        <u/>
        <sz val="12"/>
        <rFont val="Calibri"/>
        <family val="2"/>
        <scheme val="minor"/>
      </rPr>
      <t>Drawings</t>
    </r>
  </si>
  <si>
    <r>
      <rPr>
        <b/>
        <u/>
        <sz val="12"/>
        <rFont val="Calibri"/>
        <family val="2"/>
        <scheme val="minor"/>
      </rPr>
      <t>Sundries</t>
    </r>
  </si>
  <si>
    <t>GRAND TOTAL FOR FIRE FIGHTING WORKS (LEVEL-04)</t>
  </si>
  <si>
    <r>
      <rPr>
        <b/>
        <sz val="12"/>
        <color rgb="FFFFFFFF"/>
        <rFont val="Calibri"/>
        <family val="2"/>
        <scheme val="minor"/>
      </rPr>
      <t>SECTION III/C/II: BILL OF QUANTITIES FOR FIRE FIGHTING WORKS (LEVEL-06)</t>
    </r>
  </si>
  <si>
    <t>Specification
Reference</t>
  </si>
  <si>
    <t>Installation Unit
Rate</t>
  </si>
  <si>
    <t>Supply, installation, testing &amp; commissioning of FM200 fire supression system with all valves  and accessories,control  panels,control switches  etc:- complete as per drawings &amp; specifications.</t>
  </si>
  <si>
    <t>GRAND TOTAL FOR FIRE FIGHTING WORKS (LEVEL-06)</t>
  </si>
  <si>
    <t>Supply,   installing   and    commissioning   of   items   not   listed   in   BOQ   but required. (Contractors to provide list)</t>
  </si>
  <si>
    <r>
      <rPr>
        <sz val="12"/>
        <rFont val="Calibri"/>
        <family val="2"/>
        <scheme val="minor"/>
      </rPr>
      <t>Supply, Installation &amp; Commissioning of brass tags of  2" dia tags for valves and
fixed with chains complete as per drawings &amp; specifications.</t>
    </r>
  </si>
  <si>
    <r>
      <rPr>
        <b/>
        <sz val="12"/>
        <color rgb="FFFFFFFF"/>
        <rFont val="Calibri"/>
        <family val="2"/>
        <scheme val="minor"/>
      </rPr>
      <t>SECTION III/A/I: BILL OF QUANTITIES FOR HVAC WORKS (LEVEL-04)</t>
    </r>
  </si>
  <si>
    <r>
      <rPr>
        <b/>
        <sz val="12"/>
        <rFont val="Calibri"/>
        <family val="2"/>
        <scheme val="minor"/>
      </rPr>
      <t>Specification
Reference</t>
    </r>
  </si>
  <si>
    <r>
      <rPr>
        <b/>
        <sz val="12"/>
        <rFont val="Calibri"/>
        <family val="2"/>
        <scheme val="minor"/>
      </rPr>
      <t>Material
Unit Rate</t>
    </r>
  </si>
  <si>
    <r>
      <rPr>
        <b/>
        <sz val="12"/>
        <rFont val="Calibri"/>
        <family val="2"/>
        <scheme val="minor"/>
      </rPr>
      <t>Installation
Unit Rate</t>
    </r>
  </si>
  <si>
    <r>
      <rPr>
        <b/>
        <sz val="12"/>
        <rFont val="Calibri"/>
        <family val="2"/>
        <scheme val="minor"/>
      </rPr>
      <t>Installation
Cost</t>
    </r>
  </si>
  <si>
    <r>
      <rPr>
        <b/>
        <u/>
        <sz val="12"/>
        <rFont val="Calibri"/>
        <family val="2"/>
        <scheme val="minor"/>
      </rPr>
      <t>AIR CONDITIONING AND VENTILATION SYSTEM</t>
    </r>
  </si>
  <si>
    <t>23 82 19</t>
  </si>
  <si>
    <t>Installation,  Testing  &amp;  Commissioning  of  Ceiling  Suspended  WCP  Units  complete  with  hanger Supports, Vibration Isolator as per drawing and specification.</t>
  </si>
  <si>
    <t>WCP-4F-01</t>
  </si>
  <si>
    <t>Automatic Air Vent</t>
  </si>
  <si>
    <t>Temperature Sensor</t>
  </si>
  <si>
    <r>
      <rPr>
        <b/>
        <u/>
        <sz val="12"/>
        <rFont val="Calibri"/>
        <family val="2"/>
        <scheme val="minor"/>
      </rPr>
      <t>Flexible Connectors</t>
    </r>
  </si>
  <si>
    <t>1-1/4 inch</t>
  </si>
  <si>
    <t>Pressure guages</t>
  </si>
  <si>
    <r>
      <rPr>
        <b/>
        <u/>
        <sz val="12"/>
        <rFont val="Calibri"/>
        <family val="2"/>
        <scheme val="minor"/>
      </rPr>
      <t>Strainer</t>
    </r>
  </si>
  <si>
    <r>
      <rPr>
        <b/>
        <u/>
        <sz val="12"/>
        <rFont val="Calibri"/>
        <family val="2"/>
        <scheme val="minor"/>
      </rPr>
      <t>Double Regulating Valve</t>
    </r>
  </si>
  <si>
    <r>
      <rPr>
        <b/>
        <u/>
        <sz val="12"/>
        <rFont val="Calibri"/>
        <family val="2"/>
        <scheme val="minor"/>
      </rPr>
      <t>Gate Valve</t>
    </r>
  </si>
  <si>
    <t>3/4 inch</t>
  </si>
  <si>
    <t>23 31 00</t>
  </si>
  <si>
    <t>Supply,  Installation  and  Commissioning  of G.I Sheet metal  air ducts as per  ASHRAE Standards plenums  and  other  sheet  fabrications  including  splitter  dampers,  take  off,  vanes  elbows  and other necessary fittings as per drawings and specification.</t>
  </si>
  <si>
    <r>
      <rPr>
        <b/>
        <u/>
        <sz val="12"/>
        <rFont val="Calibri"/>
        <family val="2"/>
        <scheme val="minor"/>
      </rPr>
      <t>Ducting</t>
    </r>
  </si>
  <si>
    <t>26 Gauge</t>
  </si>
  <si>
    <t>Sq.ft</t>
  </si>
  <si>
    <t>24 Gauge</t>
  </si>
  <si>
    <t>22 Gauge</t>
  </si>
  <si>
    <t>18 Gauge</t>
  </si>
  <si>
    <t>Supply,  Installation  &amp;  Commissioning  of  Closed  cell  NBR  Insulation  of  thickness  for  G.I  Ducts required as per drawings and specifications.</t>
  </si>
  <si>
    <t>23 33 46</t>
  </si>
  <si>
    <t>Supply,   installation   and   Commissioning   of  flexible   ducts   complete   in   all  respects   as  per schedule, drawings and specifications.</t>
  </si>
  <si>
    <t>8" Diameter</t>
  </si>
  <si>
    <t>6" Diameter</t>
  </si>
  <si>
    <t>Supply,  installation  and  Commissioning  of  butterfly  damper  complete  in  all  respects  as  per schedule, drawings and specifications.</t>
  </si>
  <si>
    <t>23 37 13</t>
  </si>
  <si>
    <t>Supply,   Installation   and   Commissioning   of   Air   Devices   as   per   drawings,   schedules   and specifications.</t>
  </si>
  <si>
    <r>
      <rPr>
        <b/>
        <u/>
        <sz val="12"/>
        <rFont val="Calibri"/>
        <family val="2"/>
        <scheme val="minor"/>
      </rPr>
      <t>Supply Air Grille</t>
    </r>
  </si>
  <si>
    <t>24"x16"</t>
  </si>
  <si>
    <r>
      <rPr>
        <b/>
        <u/>
        <sz val="12"/>
        <rFont val="Calibri"/>
        <family val="2"/>
        <scheme val="minor"/>
      </rPr>
      <t>Return Air Grille</t>
    </r>
  </si>
  <si>
    <t>32"x10"</t>
  </si>
  <si>
    <r>
      <rPr>
        <b/>
        <u/>
        <sz val="12"/>
        <rFont val="Calibri"/>
        <family val="2"/>
        <scheme val="minor"/>
      </rPr>
      <t>Supply Air Diffuser</t>
    </r>
  </si>
  <si>
    <t>6"x6"</t>
  </si>
  <si>
    <t>12"x12"</t>
  </si>
  <si>
    <r>
      <rPr>
        <b/>
        <u/>
        <sz val="12"/>
        <rFont val="Calibri"/>
        <family val="2"/>
        <scheme val="minor"/>
      </rPr>
      <t>Return Air Diffuser</t>
    </r>
  </si>
  <si>
    <r>
      <rPr>
        <b/>
        <u/>
        <sz val="12"/>
        <rFont val="Calibri"/>
        <family val="2"/>
        <scheme val="minor"/>
      </rPr>
      <t>Supply Air Round Diffuser</t>
    </r>
  </si>
  <si>
    <t>12" Diameter</t>
  </si>
  <si>
    <r>
      <rPr>
        <b/>
        <u/>
        <sz val="12"/>
        <rFont val="Calibri"/>
        <family val="2"/>
        <scheme val="minor"/>
      </rPr>
      <t>Supply Air Linear Slot Diffuser S.A.L.S.D Hit and miss damper </t>
    </r>
  </si>
  <si>
    <t>3/1"/102"</t>
  </si>
  <si>
    <t>2/1"/120"</t>
  </si>
  <si>
    <t>2/1"/72"</t>
  </si>
  <si>
    <t>2/1"/54"</t>
  </si>
  <si>
    <t>3/1"/108"</t>
  </si>
  <si>
    <t>3/1"/84"</t>
  </si>
  <si>
    <t>2/1"/66"</t>
  </si>
  <si>
    <t>2/1"/78"</t>
  </si>
  <si>
    <t>3/1"/48"</t>
  </si>
  <si>
    <t>2/1"/138"</t>
  </si>
  <si>
    <r>
      <rPr>
        <b/>
        <u/>
        <sz val="12"/>
        <rFont val="Calibri"/>
        <family val="2"/>
        <scheme val="minor"/>
      </rPr>
      <t>Return Air Linear Slot Diffuser R.A.L.S.D</t>
    </r>
  </si>
  <si>
    <t>3/1"/168"</t>
  </si>
  <si>
    <t>2/1"/300"</t>
  </si>
  <si>
    <t>3/1"/60"</t>
  </si>
  <si>
    <t>1/1"/90"</t>
  </si>
  <si>
    <t>1/1"/72"</t>
  </si>
  <si>
    <t>2/1"/108"</t>
  </si>
  <si>
    <r>
      <rPr>
        <b/>
        <u/>
        <sz val="12"/>
        <rFont val="Calibri"/>
        <family val="2"/>
        <scheme val="minor"/>
      </rPr>
      <t>Supply Air Register</t>
    </r>
  </si>
  <si>
    <t>14"x10"</t>
  </si>
  <si>
    <t>18"x12"</t>
  </si>
  <si>
    <r>
      <rPr>
        <b/>
        <u/>
        <sz val="12"/>
        <rFont val="Calibri"/>
        <family val="2"/>
        <scheme val="minor"/>
      </rPr>
      <t>Return Air Register</t>
    </r>
  </si>
  <si>
    <t>O</t>
  </si>
  <si>
    <t>P</t>
  </si>
  <si>
    <r>
      <rPr>
        <b/>
        <u/>
        <sz val="12"/>
        <rFont val="Calibri"/>
        <family val="2"/>
        <scheme val="minor"/>
      </rPr>
      <t> Air Transfer Gril</t>
    </r>
    <r>
      <rPr>
        <b/>
        <sz val="12"/>
        <rFont val="Calibri"/>
        <family val="2"/>
        <scheme val="minor"/>
      </rPr>
      <t>l</t>
    </r>
  </si>
  <si>
    <t>46"x8"</t>
  </si>
  <si>
    <r>
      <rPr>
        <b/>
        <u/>
        <sz val="12"/>
        <rFont val="Calibri"/>
        <family val="2"/>
        <scheme val="minor"/>
      </rPr>
      <t>Volume Control Damper (VCD</t>
    </r>
    <r>
      <rPr>
        <b/>
        <sz val="12"/>
        <rFont val="Calibri"/>
        <family val="2"/>
        <scheme val="minor"/>
      </rPr>
      <t>)</t>
    </r>
  </si>
  <si>
    <t>12"x8"</t>
  </si>
  <si>
    <t>32"x18"</t>
  </si>
  <si>
    <t>16"x16"</t>
  </si>
  <si>
    <t>23 33 05</t>
  </si>
  <si>
    <t>Installation,  Testing  &amp;  Commissioning  of  VAVs  complete  in  all  respect  as  per  drawing  and specification and schedule.</t>
  </si>
  <si>
    <r>
      <rPr>
        <b/>
        <u/>
        <sz val="12"/>
        <rFont val="Calibri"/>
        <family val="2"/>
        <scheme val="minor"/>
      </rPr>
      <t>VAVs</t>
    </r>
  </si>
  <si>
    <t>VAV-4F-01</t>
  </si>
  <si>
    <t>VAV-4F-02</t>
  </si>
  <si>
    <t>VAV-4F-03</t>
  </si>
  <si>
    <t>VAV-4F-04</t>
  </si>
  <si>
    <t>VAV-4F-05</t>
  </si>
  <si>
    <t>VAV-4F-06</t>
  </si>
  <si>
    <t>VAV-4F-07</t>
  </si>
  <si>
    <t>VAV-4F-08</t>
  </si>
  <si>
    <t>VAV-4F-09</t>
  </si>
  <si>
    <r>
      <rPr>
        <b/>
        <u/>
        <sz val="12"/>
        <rFont val="Calibri"/>
        <family val="2"/>
        <scheme val="minor"/>
      </rPr>
      <t>VAVs (Contd.</t>
    </r>
    <r>
      <rPr>
        <b/>
        <sz val="12"/>
        <rFont val="Calibri"/>
        <family val="2"/>
        <scheme val="minor"/>
      </rPr>
      <t>)</t>
    </r>
  </si>
  <si>
    <t>VAV-4F-10</t>
  </si>
  <si>
    <t>VAV-4F-11</t>
  </si>
  <si>
    <t>VAV-4F-12</t>
  </si>
  <si>
    <t>VAV-4F-13</t>
  </si>
  <si>
    <t>VAV-4F-14</t>
  </si>
  <si>
    <t>VAV-4F-15</t>
  </si>
  <si>
    <t>VAV-4F-16</t>
  </si>
  <si>
    <t>VAV-4F-17</t>
  </si>
  <si>
    <t>VAV-4F-18</t>
  </si>
  <si>
    <t>Supply, Installation and Commissioning of Motorised Fire and Smoke Damper for ducts as per SMACNA standards as mentioned in the specifications and drawings.</t>
  </si>
  <si>
    <t>20"x10"</t>
  </si>
  <si>
    <t>24"x8"</t>
  </si>
  <si>
    <t>26"x16"</t>
  </si>
  <si>
    <t>Supply,  Installation  and  Commissioning  of U-PVC  piping  with   insulation  for  condensate  drain piping including all cutting fixing, layout, cleaning and making good complete in all respect as per drawings and specifications.</t>
  </si>
  <si>
    <t>3/4" Diameter</t>
  </si>
  <si>
    <t>Supply,  Installation  and  Commissioning  of  MS  Schedule  40  piping  with   insulation  for  supply and  return  condensor  Water  piping  including  all  cutting  fixing,  layout,  cleaning  and  making good complete in all respect as per drawings and specifications.</t>
  </si>
  <si>
    <t>1-1/4" Diameter</t>
  </si>
  <si>
    <t>Sound Trap with duct Z-piece and sound lining for return lot air intake.</t>
  </si>
  <si>
    <t>Lot</t>
  </si>
  <si>
    <t>Engineering  &amp;  Programming  commissioning  testing  all  above  VAVs  including  Controller  and thermostat.</t>
  </si>
  <si>
    <r>
      <rPr>
        <b/>
        <u/>
        <sz val="12"/>
        <rFont val="Calibri"/>
        <family val="2"/>
        <scheme val="minor"/>
      </rPr>
      <t>MISCELLANEOUS</t>
    </r>
  </si>
  <si>
    <t>Supply,  Installation  &amp;  Commissioning  of  brass  tags  for  Equipment  and  system  including  all accessories complete in all respect.</t>
  </si>
  <si>
    <t>Supply, Installation &amp; Commissioning of hangers and supports for pipes and equipment including all noise and Vibration controller roller type and others as per drawings and specifications.</t>
  </si>
  <si>
    <t>09 90 00</t>
  </si>
  <si>
    <t>Painting on equipment / Hangers, Supports, Pipe etc as per specifications.</t>
  </si>
  <si>
    <r>
      <rPr>
        <sz val="12"/>
        <rFont val="Calibri"/>
        <family val="2"/>
        <scheme val="minor"/>
      </rPr>
      <t>23 05 93
23 08 00</t>
    </r>
  </si>
  <si>
    <t>Testing, adjusting, Balancing &amp; Commissioning of HVAC system omplete in all respect.</t>
  </si>
  <si>
    <t>Supply,  Installation and  commision  of  fire stopping  materials  as  per  specifications  and drawings complete in all respect.</t>
  </si>
  <si>
    <r>
      <rPr>
        <sz val="12"/>
        <rFont val="Calibri"/>
        <family val="2"/>
        <scheme val="minor"/>
      </rPr>
      <t>01 00 00
23 05 01</t>
    </r>
  </si>
  <si>
    <t>Shop Drawings and As Built Drawings as per specifications.</t>
  </si>
  <si>
    <t>Supply, installing and Commissioning of items not listed in BOQ but required.</t>
  </si>
  <si>
    <t>GRAND TOTAL FOR HVAC WORKS (LEVEL-04)</t>
  </si>
  <si>
    <r>
      <rPr>
        <b/>
        <sz val="12"/>
        <color rgb="FFFFFFFF"/>
        <rFont val="Calibri"/>
        <family val="2"/>
        <scheme val="minor"/>
      </rPr>
      <t>SECTION III/A/IV: BILL OF QUANTITIES FOR HVAC WORKS (LEVEL-19B)</t>
    </r>
  </si>
  <si>
    <t>Supply,  installation,  Testing  &amp;  Commissioning  of Ceiling  Suspended  WCP Units  complete  with hanger Supports, Vibration Isolator as per drawing and specification.</t>
  </si>
  <si>
    <t>WCP-19B-01</t>
  </si>
  <si>
    <r>
      <rPr>
        <b/>
        <u/>
        <sz val="12"/>
        <rFont val="Calibri"/>
        <family val="2"/>
        <scheme val="minor"/>
      </rPr>
      <t>Flexible Connectors </t>
    </r>
  </si>
  <si>
    <r>
      <rPr>
        <b/>
        <u/>
        <sz val="12"/>
        <rFont val="Calibri"/>
        <family val="2"/>
        <scheme val="minor"/>
      </rPr>
      <t>Double Regulating Valve </t>
    </r>
  </si>
  <si>
    <t>Installation and Comissioning of Fan Coil Units, complete in all respects with necessary fittings and as per schedule, drawings and specifications.</t>
  </si>
  <si>
    <t>FCU-19B-01</t>
  </si>
  <si>
    <t>FCU-19B-02</t>
  </si>
  <si>
    <t>FCU-19B-03</t>
  </si>
  <si>
    <t>FCU-19B-04</t>
  </si>
  <si>
    <t>FCU-19B-05</t>
  </si>
  <si>
    <t>FCU-19B-06</t>
  </si>
  <si>
    <t>23 34 00</t>
  </si>
  <si>
    <t>Supply, Installation &amp; Commissioning of Exhaust Fans with wire mesh as per drawings, schedule &amp; specifications.</t>
  </si>
  <si>
    <t>EF-01</t>
  </si>
  <si>
    <t>Supply,  Installation  &amp;  Commissioning  of  Closed  cell  elastromeric  Insulation  of  thickness  for  G.I Ducts required as per drawings and specifications.</t>
  </si>
  <si>
    <t>23 21 13</t>
  </si>
  <si>
    <t>Supply,    Installation    &amp;    Commissioning    of    ASTM    Schedule    40    chilled    water    seamless piping(Supply/Return)   complete   with   fittings,   flanges   unions,   gaskets,   specialties,   flexible connections, etc, including all cutting, fixing fitting, laying, cleaning and making good complete in all respects as per drawings and specifications.</t>
  </si>
  <si>
    <t>Ø 1"</t>
  </si>
  <si>
    <t>Ø 1-1/4"</t>
  </si>
  <si>
    <t>Ø 1-1/2"</t>
  </si>
  <si>
    <t>Ø 2"</t>
  </si>
  <si>
    <r>
      <rPr>
        <b/>
        <u/>
        <sz val="12"/>
        <rFont val="Calibri"/>
        <family val="2"/>
        <scheme val="minor"/>
      </rPr>
      <t>Supply Air Liner Slot Diffuser </t>
    </r>
  </si>
  <si>
    <t>3/1"/174"</t>
  </si>
  <si>
    <t>3/1"/162"</t>
  </si>
  <si>
    <t>3/1"/114"</t>
  </si>
  <si>
    <r>
      <rPr>
        <b/>
        <u/>
        <sz val="12"/>
        <rFont val="Calibri"/>
        <family val="2"/>
        <scheme val="minor"/>
      </rPr>
      <t>Return Air Liner Slot Diffuser</t>
    </r>
  </si>
  <si>
    <t>3/1"/264"</t>
  </si>
  <si>
    <t>3/1"/186"</t>
  </si>
  <si>
    <t>21x21</t>
  </si>
  <si>
    <t>12x12</t>
  </si>
  <si>
    <t>18x18</t>
  </si>
  <si>
    <t>28x6</t>
  </si>
  <si>
    <t>28x8</t>
  </si>
  <si>
    <t>16x12</t>
  </si>
  <si>
    <t>12x10</t>
  </si>
  <si>
    <t>14" x 6"</t>
  </si>
  <si>
    <t>18" x 6"</t>
  </si>
  <si>
    <t>14" x 8"</t>
  </si>
  <si>
    <t>28"x6"</t>
  </si>
  <si>
    <t>Supply,  installation,  Testing  &amp;  Commissioning  of VAVs complete  in  all  respect  as  per  drawing and specification and schedule.</t>
  </si>
  <si>
    <t>VAV-19BF-01</t>
  </si>
  <si>
    <t>VAV-19BF-02</t>
  </si>
  <si>
    <t>VAV-19BF-03</t>
  </si>
  <si>
    <t>VAV-19BF-04</t>
  </si>
  <si>
    <t>VAV-19BF-05</t>
  </si>
  <si>
    <t>VAV-19BF-06</t>
  </si>
  <si>
    <t>Sound Trap with duct Z-piece and sound lining for return lot air intake</t>
  </si>
  <si>
    <t>GRAND TOTAL FOR HVAC WORKS (LEVEL-19B)</t>
  </si>
  <si>
    <r>
      <rPr>
        <b/>
        <sz val="12"/>
        <color rgb="FFFFFFFF"/>
        <rFont val="Calibri"/>
        <family val="2"/>
        <scheme val="minor"/>
      </rPr>
      <t>SECTION III/A/III: BILL OF QUANTITIES FOR HVAC WORKS (LEVEL-19A)</t>
    </r>
  </si>
  <si>
    <t>Supply, Installation &amp; Commissioning of Closed cell elastromeric Insulation of thickness for G.I Ducts required as per drawings and specifications.</t>
  </si>
  <si>
    <t>4" Diameter</t>
  </si>
  <si>
    <t>8"</t>
  </si>
  <si>
    <t>6"</t>
  </si>
  <si>
    <t>4"</t>
  </si>
  <si>
    <t>3/1"/78"</t>
  </si>
  <si>
    <t>3/1"/192"</t>
  </si>
  <si>
    <t>3/1"/72"</t>
  </si>
  <si>
    <t>3/1"/180"</t>
  </si>
  <si>
    <t>3/1"/132"</t>
  </si>
  <si>
    <t>2/1"/30"</t>
  </si>
  <si>
    <r>
      <rPr>
        <b/>
        <u/>
        <sz val="12"/>
        <rFont val="Calibri"/>
        <family val="2"/>
        <scheme val="minor"/>
      </rPr>
      <t>Supply Air Liner Slot Diffuser  (Contd.</t>
    </r>
    <r>
      <rPr>
        <b/>
        <sz val="12"/>
        <rFont val="Calibri"/>
        <family val="2"/>
        <scheme val="minor"/>
      </rPr>
      <t>)</t>
    </r>
  </si>
  <si>
    <t>3/1"/96"</t>
  </si>
  <si>
    <t>3/1"/156"</t>
  </si>
  <si>
    <t>3/1"/120"</t>
  </si>
  <si>
    <t>1/1"/84"</t>
  </si>
  <si>
    <t>2/1"/96"</t>
  </si>
  <si>
    <t>2/1"/168"</t>
  </si>
  <si>
    <t>3/1"/228"</t>
  </si>
  <si>
    <t>3/1"/258"</t>
  </si>
  <si>
    <t>3/1"/66"</t>
  </si>
  <si>
    <t>2/1"/84"</t>
  </si>
  <si>
    <t>3/1"/90"</t>
  </si>
  <si>
    <t>VAV-19F-A-01</t>
  </si>
  <si>
    <t>VAV-19F-A-02</t>
  </si>
  <si>
    <t>VAV-19F-A-03</t>
  </si>
  <si>
    <t>VAV-19F-A-04</t>
  </si>
  <si>
    <t>VAV-19F-A-05</t>
  </si>
  <si>
    <t>VAV-19F-A-06</t>
  </si>
  <si>
    <t>VAV-19F-A-07</t>
  </si>
  <si>
    <t>VAV-19F-A-08</t>
  </si>
  <si>
    <t>VAV-19F-A-09</t>
  </si>
  <si>
    <t>VAV-19F-A-10</t>
  </si>
  <si>
    <t>VAV-19F-A-11</t>
  </si>
  <si>
    <t>VAV-19F-A-12</t>
  </si>
  <si>
    <t>VAV-19F-A-13</t>
  </si>
  <si>
    <t>VAV-19F-A-14</t>
  </si>
  <si>
    <t>VAV-19F-A-15</t>
  </si>
  <si>
    <t>VAV-19F-A-16</t>
  </si>
  <si>
    <t>VAV-19F-A-17</t>
  </si>
  <si>
    <t>VAV-19F-A-18</t>
  </si>
  <si>
    <t>VAV-19F-A-19</t>
  </si>
  <si>
    <t>VAV-19F-A-20</t>
  </si>
  <si>
    <t>VAV-19F-A-21</t>
  </si>
  <si>
    <t>VAV-19F-A-22</t>
  </si>
  <si>
    <t>Supply,  Installation  and  Commissioning  of  Volume  Control  Damper  for  ducts  as  per  SMACNA standards as mentioned in the specifications and drawings.</t>
  </si>
  <si>
    <t>16"x12"</t>
  </si>
  <si>
    <t>GRAND TOTAL FOR HVAC WORKS (LEVEL-19A)</t>
  </si>
  <si>
    <r>
      <rPr>
        <b/>
        <sz val="12"/>
        <color rgb="FFFFFFFF"/>
        <rFont val="Calibri"/>
        <family val="2"/>
        <scheme val="minor"/>
      </rPr>
      <t>SECTION III/A/II: BILL OF QUANTITIES FOR HVAC WORKS (LEVEL-06)</t>
    </r>
  </si>
  <si>
    <t>WCP-6F-01</t>
  </si>
  <si>
    <t>12"12"</t>
  </si>
  <si>
    <t>24"x12"</t>
  </si>
  <si>
    <r>
      <rPr>
        <b/>
        <u/>
        <sz val="12"/>
        <rFont val="Calibri"/>
        <family val="2"/>
        <scheme val="minor"/>
      </rPr>
      <t>Supply Air Linear Slot Diffuser S.A.L.S.D Hit and miss damper</t>
    </r>
  </si>
  <si>
    <t>VAV-6F-01</t>
  </si>
  <si>
    <t>VAV-6F-02</t>
  </si>
  <si>
    <t>VAV-6F-03</t>
  </si>
  <si>
    <t>VAV-6F-04</t>
  </si>
  <si>
    <t>VAV-6F-05</t>
  </si>
  <si>
    <t>VAV-6F-06</t>
  </si>
  <si>
    <t>VAV-6F-07</t>
  </si>
  <si>
    <t>VAV-6F-08</t>
  </si>
  <si>
    <t>VAV-6F-09</t>
  </si>
  <si>
    <t>VAV-6F-10</t>
  </si>
  <si>
    <t>VAV-6F-11</t>
  </si>
  <si>
    <t>VAV-6F-12</t>
  </si>
  <si>
    <t>VAV-6F-13</t>
  </si>
  <si>
    <t>VAV-6F-14</t>
  </si>
  <si>
    <t>VAV-6F-15</t>
  </si>
  <si>
    <t>VAV-6F-16</t>
  </si>
  <si>
    <t>VAV-6F-17</t>
  </si>
  <si>
    <t>VAV-6F-18</t>
  </si>
  <si>
    <t>VAV-6F-19</t>
  </si>
  <si>
    <t>Supply,   Installation   and   Commissioning   of   MS   Schedule   40   piping   with    insulation   for Condensor Water piping including all cutting fixing, layout, cleaning and making good complete in all respect as per drawings and specifications.</t>
  </si>
  <si>
    <t>GRAND TOTAL FOR HVAC WORKS (LEVEL-06)</t>
  </si>
  <si>
    <r>
      <rPr>
        <b/>
        <sz val="12"/>
        <rFont val="Calibri"/>
        <family val="1"/>
      </rPr>
      <t>BOQ
No.</t>
    </r>
  </si>
  <si>
    <r>
      <rPr>
        <b/>
        <sz val="12"/>
        <rFont val="Calibri"/>
        <family val="1"/>
      </rPr>
      <t>Specification
Reference</t>
    </r>
  </si>
  <si>
    <r>
      <rPr>
        <b/>
        <sz val="12"/>
        <rFont val="Calibri"/>
        <family val="1"/>
      </rPr>
      <t>Description</t>
    </r>
  </si>
  <si>
    <r>
      <rPr>
        <b/>
        <sz val="12"/>
        <rFont val="Calibri"/>
        <family val="1"/>
      </rPr>
      <t>Qty</t>
    </r>
  </si>
  <si>
    <r>
      <rPr>
        <b/>
        <sz val="12"/>
        <rFont val="Calibri"/>
        <family val="1"/>
      </rPr>
      <t>Unit</t>
    </r>
  </si>
  <si>
    <r>
      <rPr>
        <b/>
        <sz val="12"/>
        <rFont val="Calibri"/>
        <family val="1"/>
      </rPr>
      <t>Material
Unit Rate</t>
    </r>
  </si>
  <si>
    <r>
      <rPr>
        <b/>
        <sz val="12"/>
        <rFont val="Calibri"/>
        <family val="1"/>
      </rPr>
      <t>Material  Cost</t>
    </r>
  </si>
  <si>
    <r>
      <rPr>
        <b/>
        <sz val="12"/>
        <rFont val="Calibri"/>
        <family val="1"/>
      </rPr>
      <t>Installation Unit
Rate</t>
    </r>
  </si>
  <si>
    <r>
      <rPr>
        <b/>
        <sz val="12"/>
        <rFont val="Calibri"/>
        <family val="1"/>
      </rPr>
      <t>Installation Cost</t>
    </r>
  </si>
  <si>
    <r>
      <rPr>
        <b/>
        <sz val="12"/>
        <rFont val="Calibri"/>
        <family val="1"/>
      </rPr>
      <t>Total Cost</t>
    </r>
  </si>
  <si>
    <r>
      <rPr>
        <b/>
        <sz val="12"/>
        <rFont val="Calibri"/>
        <family val="1"/>
      </rPr>
      <t>6 x 4</t>
    </r>
  </si>
  <si>
    <r>
      <rPr>
        <b/>
        <sz val="12"/>
        <rFont val="Calibri"/>
        <family val="1"/>
      </rPr>
      <t>8 x 4</t>
    </r>
  </si>
  <si>
    <r>
      <rPr>
        <b/>
        <sz val="12"/>
        <rFont val="Calibri"/>
        <family val="1"/>
      </rPr>
      <t>9 + 7</t>
    </r>
  </si>
  <si>
    <r>
      <rPr>
        <b/>
        <sz val="12"/>
        <color rgb="FFFFFFFF"/>
        <rFont val="Calibri"/>
        <family val="1"/>
      </rPr>
      <t>HVAC</t>
    </r>
  </si>
  <si>
    <r>
      <rPr>
        <b/>
        <u/>
        <sz val="12"/>
        <rFont val="Calibri"/>
        <family val="1"/>
      </rPr>
      <t>Water Cooled Package Units</t>
    </r>
  </si>
  <si>
    <r>
      <rPr>
        <sz val="12"/>
        <rFont val="Calibri"/>
        <family val="1"/>
      </rPr>
      <t>Supply,  Installation  and  Commissioning  of  complete  control  sets  for  Water Cooled  Packaged  Units  as  per   specifications  and  drawings  complete  in  all respects.</t>
    </r>
  </si>
  <si>
    <r>
      <rPr>
        <sz val="12"/>
        <rFont val="Calibri"/>
        <family val="1"/>
      </rPr>
      <t>Digital display thermostat(BACnet compliant).</t>
    </r>
  </si>
  <si>
    <r>
      <rPr>
        <sz val="12"/>
        <rFont val="Calibri"/>
        <family val="1"/>
      </rPr>
      <t>Duct Type Temperature Sensor.</t>
    </r>
  </si>
  <si>
    <r>
      <rPr>
        <sz val="12"/>
        <rFont val="Calibri"/>
        <family val="1"/>
      </rPr>
      <t>Control valve actuator (Floating type)</t>
    </r>
  </si>
  <si>
    <r>
      <rPr>
        <sz val="12"/>
        <rFont val="Calibri"/>
        <family val="1"/>
      </rPr>
      <t>Flow switch</t>
    </r>
  </si>
  <si>
    <r>
      <rPr>
        <b/>
        <u/>
        <sz val="12"/>
        <rFont val="Calibri"/>
        <family val="1"/>
      </rPr>
      <t>Motorized Fire Smoke Damper</t>
    </r>
  </si>
  <si>
    <r>
      <rPr>
        <b/>
        <sz val="12"/>
        <rFont val="Calibri"/>
        <family val="1"/>
      </rPr>
      <t>Supply,  Installation  and  Commissioning  of  complete  control  sets  for  MFSD complete in all respects as per drawings and specifications.</t>
    </r>
  </si>
  <si>
    <r>
      <rPr>
        <sz val="12"/>
        <rFont val="Calibri"/>
        <family val="1"/>
      </rPr>
      <t>24" x 8"</t>
    </r>
  </si>
  <si>
    <r>
      <rPr>
        <sz val="12"/>
        <rFont val="Calibri"/>
        <family val="1"/>
      </rPr>
      <t>20" x 10"</t>
    </r>
  </si>
  <si>
    <r>
      <rPr>
        <b/>
        <u/>
        <sz val="12"/>
        <rFont val="Calibri"/>
        <family val="1"/>
      </rPr>
      <t>Air Handling units</t>
    </r>
  </si>
  <si>
    <r>
      <rPr>
        <b/>
        <sz val="12"/>
        <rFont val="Calibri"/>
        <family val="1"/>
      </rPr>
      <t>Supply,  Installation  and  Commissioning  of  complete  control  sets  for   Air Handling  Units including  all sensors,  actuators etc  as per  specifications and drawings complete in all respects.</t>
    </r>
  </si>
  <si>
    <r>
      <rPr>
        <sz val="12"/>
        <rFont val="Calibri"/>
        <family val="1"/>
      </rPr>
      <t>VAVs</t>
    </r>
  </si>
  <si>
    <r>
      <rPr>
        <sz val="12"/>
        <rFont val="Calibri"/>
        <family val="1"/>
      </rPr>
      <t>Thermostats (Temp, CO2 &amp; Occ. sensors)</t>
    </r>
  </si>
  <si>
    <r>
      <rPr>
        <sz val="12"/>
        <rFont val="Calibri"/>
        <family val="1"/>
      </rPr>
      <t>Controller</t>
    </r>
  </si>
  <si>
    <r>
      <rPr>
        <sz val="12"/>
        <rFont val="Calibri"/>
        <family val="1"/>
      </rPr>
      <t>Occupancy Sensor</t>
    </r>
  </si>
  <si>
    <r>
      <rPr>
        <b/>
        <sz val="12"/>
        <rFont val="Calibri"/>
        <family val="1"/>
      </rPr>
      <t>Sub Total for HVAC (Page 1)</t>
    </r>
  </si>
  <si>
    <r>
      <rPr>
        <b/>
        <u/>
        <sz val="12"/>
        <rFont val="Calibri"/>
        <family val="1"/>
      </rPr>
      <t>Exhaust Fan</t>
    </r>
  </si>
  <si>
    <r>
      <rPr>
        <sz val="12"/>
        <rFont val="Calibri"/>
        <family val="1"/>
      </rPr>
      <t>DDC Controller (BACnet Compliant) Freely Programmable</t>
    </r>
  </si>
  <si>
    <r>
      <rPr>
        <sz val="12"/>
        <rFont val="Calibri"/>
        <family val="1"/>
      </rPr>
      <t>Exhaust Fan On/Off command.</t>
    </r>
  </si>
  <si>
    <r>
      <rPr>
        <sz val="12"/>
        <rFont val="Calibri"/>
        <family val="1"/>
      </rPr>
      <t>Exhaust Fan On/Off Status.</t>
    </r>
  </si>
  <si>
    <r>
      <rPr>
        <b/>
        <sz val="12"/>
        <rFont val="Calibri"/>
        <family val="1"/>
      </rPr>
      <t>Sub Total for HVAC (Page 2)</t>
    </r>
  </si>
  <si>
    <r>
      <rPr>
        <b/>
        <sz val="12"/>
        <rFont val="Calibri"/>
        <family val="1"/>
      </rPr>
      <t>Grand Total for HVAC (Page 1 to 2)</t>
    </r>
  </si>
  <si>
    <t>Supply  installation  and  commissioning  of  controls  set  for  Zone  control  valve and flow switch</t>
  </si>
  <si>
    <t>DDC Controller (BACnet Compliant) Freely Programmable</t>
  </si>
  <si>
    <t>Grand Total for Fire Protection</t>
  </si>
  <si>
    <t>25 00 00</t>
  </si>
  <si>
    <t>Building management shall include the server with all its required peripherals, BMS software and license for third party integration.</t>
  </si>
  <si>
    <t>Grand Total for Building Management System</t>
  </si>
  <si>
    <t>It shall cover the commisiong and testing of all the systems</t>
  </si>
  <si>
    <t>Grand Total for Testing &amp; Commissioning</t>
  </si>
  <si>
    <t>It shall include all the software and hardware points to be mapped on GUI</t>
  </si>
  <si>
    <t>Grand Total for GUI Development</t>
  </si>
  <si>
    <t>Any item left  for the smooth, fully operational IBMS system shall be provided in this scope with details.</t>
  </si>
  <si>
    <t>Grand Total for Miscelleneous</t>
  </si>
  <si>
    <t>GRAND TOTAL FOR BMS WORKS (LEVEL-04)</t>
  </si>
  <si>
    <r>
      <rPr>
        <b/>
        <sz val="12"/>
        <color rgb="FFFFFFFF"/>
        <rFont val="Calibri"/>
        <family val="2"/>
        <scheme val="minor"/>
      </rPr>
      <t>SECTION III/D/II: BILL OF QUANTITIES FOR BMS WORKS (LEVEL-06)</t>
    </r>
  </si>
  <si>
    <t>Supply,  Installation  and  Commissioning  of  complete  control  sets  for  Water Cooled  Packaged  Units  as  per   specifications  and  drawings  complete  in  all respects.</t>
  </si>
  <si>
    <t>Digital display thermostat(BACnet compliant).</t>
  </si>
  <si>
    <t>Duct Type Temperature Sensor.</t>
  </si>
  <si>
    <t>Control valve actuator (Floating type)</t>
  </si>
  <si>
    <t>Flow switch</t>
  </si>
  <si>
    <t>Supply,  Installation  and  Commissioning  of  complete  control  sets  for  MFSD complete in all respects as per drawings and specifications.</t>
  </si>
  <si>
    <t>24" x 8"</t>
  </si>
  <si>
    <t>20" x 10"</t>
  </si>
  <si>
    <t>Supply,  Installation  and  Commissioning  of  complete  control  sets  for   Air Handling  Units including  all sensors,  actuators etc  as per  specifications and drawings complete in all respects.</t>
  </si>
  <si>
    <t>VAVs</t>
  </si>
  <si>
    <t>Thermostats (Temp, CO2 &amp; Occ. sensors)</t>
  </si>
  <si>
    <t>Controller</t>
  </si>
  <si>
    <t>Occupancy Sensor</t>
  </si>
  <si>
    <t>Sub Total for HVAC (Page 1)</t>
  </si>
  <si>
    <r>
      <rPr>
        <b/>
        <sz val="12"/>
        <rFont val="Calibri"/>
        <family val="2"/>
        <scheme val="minor"/>
      </rPr>
      <t>Installation Unit
Rate</t>
    </r>
  </si>
  <si>
    <r>
      <rPr>
        <b/>
        <sz val="12"/>
        <color rgb="FFFFFFFF"/>
        <rFont val="Calibri"/>
        <family val="2"/>
        <scheme val="minor"/>
      </rPr>
      <t>Fire Protection</t>
    </r>
  </si>
  <si>
    <r>
      <rPr>
        <b/>
        <sz val="12"/>
        <color rgb="FFFFFFFF"/>
        <rFont val="Calibri"/>
        <family val="2"/>
        <scheme val="minor"/>
      </rPr>
      <t>Building Management System</t>
    </r>
  </si>
  <si>
    <r>
      <rPr>
        <b/>
        <sz val="12"/>
        <color rgb="FFFFFFFF"/>
        <rFont val="Calibri"/>
        <family val="2"/>
        <scheme val="minor"/>
      </rPr>
      <t>Testing &amp; Commissioning</t>
    </r>
  </si>
  <si>
    <r>
      <rPr>
        <b/>
        <sz val="12"/>
        <color rgb="FFFFFFFF"/>
        <rFont val="Calibri"/>
        <family val="2"/>
        <scheme val="minor"/>
      </rPr>
      <t>GUI Development</t>
    </r>
  </si>
  <si>
    <r>
      <rPr>
        <b/>
        <sz val="12"/>
        <color rgb="FFFFFFFF"/>
        <rFont val="Calibri"/>
        <family val="2"/>
        <scheme val="minor"/>
      </rPr>
      <t>Miscelleneous</t>
    </r>
  </si>
  <si>
    <r>
      <rPr>
        <b/>
        <sz val="12"/>
        <color rgb="FFFFFFFF"/>
        <rFont val="Calibri"/>
        <family val="2"/>
        <scheme val="minor"/>
      </rPr>
      <t>HVAC</t>
    </r>
  </si>
  <si>
    <r>
      <rPr>
        <b/>
        <u/>
        <sz val="12"/>
        <rFont val="Calibri"/>
        <family val="2"/>
        <scheme val="minor"/>
      </rPr>
      <t>Water Cooled Package Units</t>
    </r>
  </si>
  <si>
    <r>
      <rPr>
        <b/>
        <u/>
        <sz val="12"/>
        <rFont val="Calibri"/>
        <family val="2"/>
        <scheme val="minor"/>
      </rPr>
      <t>Motorized Fire Smoke Damper</t>
    </r>
  </si>
  <si>
    <r>
      <rPr>
        <b/>
        <u/>
        <sz val="12"/>
        <rFont val="Calibri"/>
        <family val="2"/>
        <scheme val="minor"/>
      </rPr>
      <t>Air Handling units</t>
    </r>
  </si>
  <si>
    <r>
      <rPr>
        <b/>
        <sz val="12"/>
        <color rgb="FFFFFFFF"/>
        <rFont val="Calibri"/>
        <family val="1"/>
      </rPr>
      <t>Fire Protection</t>
    </r>
  </si>
  <si>
    <r>
      <rPr>
        <sz val="12"/>
        <rFont val="Calibri"/>
        <family val="1"/>
      </rPr>
      <t>Supply  installation  and  commissioning  of  controls  set  for  Zone  control  valve and flow switch</t>
    </r>
  </si>
  <si>
    <r>
      <rPr>
        <b/>
        <sz val="12"/>
        <rFont val="Calibri"/>
        <family val="1"/>
      </rPr>
      <t>Grand Total for Fire Protection</t>
    </r>
  </si>
  <si>
    <r>
      <rPr>
        <b/>
        <sz val="12"/>
        <color rgb="FFFFFFFF"/>
        <rFont val="Calibri"/>
        <family val="1"/>
      </rPr>
      <t>Building Management System</t>
    </r>
  </si>
  <si>
    <r>
      <rPr>
        <sz val="12"/>
        <rFont val="Calibri"/>
        <family val="1"/>
      </rPr>
      <t>25 00 00</t>
    </r>
  </si>
  <si>
    <r>
      <rPr>
        <sz val="12"/>
        <rFont val="Calibri"/>
        <family val="1"/>
      </rPr>
      <t>Building management shall include the server with all its required peripherals, BMS software and license for third party integration.</t>
    </r>
  </si>
  <si>
    <r>
      <rPr>
        <b/>
        <sz val="12"/>
        <rFont val="Calibri"/>
        <family val="1"/>
      </rPr>
      <t>Grand Total for Building Management System</t>
    </r>
  </si>
  <si>
    <r>
      <rPr>
        <b/>
        <sz val="12"/>
        <color rgb="FFFFFFFF"/>
        <rFont val="Calibri"/>
        <family val="1"/>
      </rPr>
      <t>Testing &amp; Commissioning</t>
    </r>
  </si>
  <si>
    <r>
      <rPr>
        <sz val="12"/>
        <rFont val="Calibri"/>
        <family val="1"/>
      </rPr>
      <t>It shall cover the commisiong and testing of all the systems</t>
    </r>
  </si>
  <si>
    <r>
      <rPr>
        <b/>
        <sz val="12"/>
        <rFont val="Calibri"/>
        <family val="1"/>
      </rPr>
      <t>Grand Total for Testing &amp; Commissioning</t>
    </r>
  </si>
  <si>
    <r>
      <rPr>
        <b/>
        <sz val="12"/>
        <rFont val="Calibri"/>
        <family val="1"/>
      </rPr>
      <t>Grand Total for HVAC (Page 1 to 3)</t>
    </r>
  </si>
  <si>
    <r>
      <rPr>
        <b/>
        <sz val="12"/>
        <color rgb="FFFFFFFF"/>
        <rFont val="Calibri"/>
        <family val="1"/>
      </rPr>
      <t>GUI Development</t>
    </r>
  </si>
  <si>
    <r>
      <rPr>
        <sz val="12"/>
        <rFont val="Calibri"/>
        <family val="1"/>
      </rPr>
      <t>It shall include all the software and hardware points to be mapped on GUI</t>
    </r>
  </si>
  <si>
    <r>
      <rPr>
        <b/>
        <sz val="12"/>
        <rFont val="Calibri"/>
        <family val="1"/>
      </rPr>
      <t>Grand Total for GUI Development</t>
    </r>
  </si>
  <si>
    <r>
      <rPr>
        <b/>
        <sz val="12"/>
        <color rgb="FFFFFFFF"/>
        <rFont val="Calibri"/>
        <family val="1"/>
      </rPr>
      <t>Miscelleneous</t>
    </r>
  </si>
  <si>
    <r>
      <rPr>
        <sz val="12"/>
        <rFont val="Calibri"/>
        <family val="1"/>
      </rPr>
      <t>Any item left  for the smooth, fully operational IBMS system shall be provided in this scope with details.</t>
    </r>
  </si>
  <si>
    <r>
      <rPr>
        <b/>
        <sz val="12"/>
        <rFont val="Calibri"/>
        <family val="1"/>
      </rPr>
      <t>Grand Total for Miscelleneous</t>
    </r>
  </si>
  <si>
    <r>
      <rPr>
        <b/>
        <sz val="12"/>
        <rFont val="Calibri"/>
        <family val="1"/>
      </rPr>
      <t>GRAND TOTAL FOR BMS WORKS (LEVEL-19A)</t>
    </r>
  </si>
  <si>
    <r>
      <rPr>
        <b/>
        <u/>
        <sz val="12"/>
        <rFont val="Calibri"/>
        <family val="1"/>
      </rPr>
      <t>Fan Coil Units</t>
    </r>
  </si>
  <si>
    <r>
      <rPr>
        <sz val="12"/>
        <rFont val="Calibri"/>
        <family val="1"/>
      </rPr>
      <t>Supply,  Installation  and  Commissioning  of  complete  control  sets  for  Fan  Coil Units as per  specifications and drawings complete in all respects.</t>
    </r>
  </si>
  <si>
    <r>
      <rPr>
        <sz val="12"/>
        <rFont val="Calibri"/>
        <family val="1"/>
      </rPr>
      <t>L</t>
    </r>
  </si>
  <si>
    <r>
      <rPr>
        <b/>
        <sz val="12"/>
        <rFont val="Calibri"/>
        <family val="1"/>
      </rPr>
      <t>GRAND TOTAL FOR BMS WORKS (LEVEL-06)</t>
    </r>
  </si>
  <si>
    <t>SUMMARY OF BILL OF QUANTITIES</t>
  </si>
  <si>
    <t>S.No</t>
  </si>
  <si>
    <t xml:space="preserve">Material </t>
  </si>
  <si>
    <t>Labour</t>
  </si>
  <si>
    <t>Amount</t>
  </si>
  <si>
    <t xml:space="preserve">Total Amount HVAC </t>
  </si>
  <si>
    <t>Total Amount Fire Fighting</t>
  </si>
  <si>
    <t xml:space="preserve">Grand Total Amount </t>
  </si>
  <si>
    <t>HVAC Level 04</t>
  </si>
  <si>
    <t>HVAC Level 06</t>
  </si>
  <si>
    <t>HVAC Level 19-A</t>
  </si>
  <si>
    <t>HVAC Level 19-b</t>
  </si>
  <si>
    <t>Fire Level 04</t>
  </si>
  <si>
    <t>Fire Level 06</t>
  </si>
  <si>
    <t>Fire Level 19-A</t>
  </si>
  <si>
    <t>Fire Level 19-b</t>
  </si>
  <si>
    <t>BMS Level 04</t>
  </si>
  <si>
    <t>BMS Level 06</t>
  </si>
  <si>
    <t>BMS Level 19-A</t>
  </si>
  <si>
    <t>BMS Level 19-b</t>
  </si>
  <si>
    <t>Total Amount BMS Work</t>
  </si>
  <si>
    <t>Office for Engro Pakistan</t>
  </si>
  <si>
    <t>The Harbour Front Dolmen City Karachi</t>
  </si>
  <si>
    <t>HVAC, Fire Fighting &amp; BMS Work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</si>
</sst>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dd\ mm\ yy;@"/>
    <numFmt numFmtId="165" formatCode="_(* #,##0_);_(* \(#,##0\);_(* &quot;-&quot;??_);_(@_)"/>
  </numFmts>
  <fonts count="40" x14ac:knownFonts="1">
    <font>
      <sz val="10"/>
      <color rgb="FF000000"/>
      <name val="Times New Roman"/>
      <charset val="204"/>
    </font>
    <font>
      <b/>
      <sz val="9"/>
      <name val="Calibri"/>
      <family val="2"/>
    </font>
    <font>
      <sz val="7.5"/>
      <name val="Calibri"/>
      <family val="2"/>
    </font>
    <font>
      <sz val="7.5"/>
      <color rgb="FF000000"/>
      <name val="Calibri"/>
      <family val="2"/>
    </font>
    <font>
      <b/>
      <sz val="12"/>
      <color rgb="FFFFFFFF"/>
      <name val="Calibri"/>
      <family val="1"/>
    </font>
    <font>
      <b/>
      <sz val="9"/>
      <color rgb="FFFFFFFF"/>
      <name val="Calibri"/>
      <family val="1"/>
    </font>
    <font>
      <sz val="7.5"/>
      <name val="Calibri"/>
      <family val="1"/>
    </font>
    <font>
      <b/>
      <sz val="9"/>
      <name val="Calibri"/>
      <family val="1"/>
    </font>
    <font>
      <sz val="10"/>
      <color rgb="FF000000"/>
      <name val="Times New Roman"/>
      <family val="1"/>
    </font>
    <font>
      <b/>
      <sz val="12"/>
      <name val="Calibri"/>
      <family val="2"/>
    </font>
    <font>
      <sz val="12"/>
      <color rgb="FF000000"/>
      <name val="Times New Roman"/>
      <family val="1"/>
    </font>
    <font>
      <b/>
      <sz val="12"/>
      <name val="Calibri"/>
      <family val="1"/>
    </font>
    <font>
      <b/>
      <u/>
      <sz val="12"/>
      <name val="Calibri"/>
      <family val="1"/>
    </font>
    <font>
      <sz val="12"/>
      <color rgb="FF000000"/>
      <name val="Calibri"/>
      <family val="2"/>
    </font>
    <font>
      <sz val="12"/>
      <name val="Calibri"/>
      <family val="2"/>
    </font>
    <font>
      <sz val="12"/>
      <name val="Calibri"/>
      <family val="1"/>
    </font>
    <font>
      <sz val="12"/>
      <color rgb="FF000000"/>
      <name val="Calibri"/>
      <family val="2"/>
      <scheme val="minor"/>
    </font>
    <font>
      <sz val="14"/>
      <color rgb="FF000000"/>
      <name val="Calibri"/>
      <family val="2"/>
      <scheme val="minor"/>
    </font>
    <font>
      <b/>
      <sz val="14"/>
      <color rgb="FFFFFFFF"/>
      <name val="Calibri"/>
      <family val="2"/>
      <scheme val="minor"/>
    </font>
    <font>
      <b/>
      <sz val="14"/>
      <color rgb="FF000000"/>
      <name val="Calibri"/>
      <family val="2"/>
      <scheme val="minor"/>
    </font>
    <font>
      <sz val="11"/>
      <color rgb="FF000000"/>
      <name val="Times New Roman"/>
      <family val="1"/>
    </font>
    <font>
      <b/>
      <sz val="11"/>
      <name val="Calibri"/>
      <family val="1"/>
    </font>
    <font>
      <b/>
      <sz val="11"/>
      <name val="Calibri"/>
      <family val="2"/>
    </font>
    <font>
      <b/>
      <sz val="11"/>
      <name val="Calibri"/>
      <family val="2"/>
      <scheme val="minor"/>
    </font>
    <font>
      <b/>
      <sz val="12"/>
      <name val="Calibri"/>
      <family val="2"/>
      <scheme val="minor"/>
    </font>
    <font>
      <b/>
      <sz val="12"/>
      <color rgb="FFFFFFFF"/>
      <name val="Calibri"/>
      <family val="2"/>
      <scheme val="minor"/>
    </font>
    <font>
      <b/>
      <sz val="12"/>
      <color rgb="FF000000"/>
      <name val="Calibri"/>
      <family val="2"/>
      <scheme val="minor"/>
    </font>
    <font>
      <b/>
      <u/>
      <sz val="12"/>
      <name val="Calibri"/>
      <family val="2"/>
      <scheme val="minor"/>
    </font>
    <font>
      <sz val="12"/>
      <name val="Calibri"/>
      <family val="2"/>
      <scheme val="minor"/>
    </font>
    <font>
      <b/>
      <sz val="12"/>
      <color rgb="FF000000"/>
      <name val="Calibri"/>
      <family val="2"/>
    </font>
    <font>
      <b/>
      <sz val="12"/>
      <color rgb="FF000000"/>
      <name val="Times New Roman"/>
      <family val="1"/>
    </font>
    <font>
      <b/>
      <sz val="14"/>
      <color rgb="FF000000"/>
      <name val="Times New Roman"/>
      <family val="1"/>
    </font>
    <font>
      <b/>
      <sz val="14"/>
      <name val="Calibri"/>
      <family val="2"/>
      <scheme val="minor"/>
    </font>
    <font>
      <sz val="14"/>
      <name val="Calibri"/>
      <family val="2"/>
      <scheme val="minor"/>
    </font>
    <font>
      <b/>
      <u/>
      <sz val="22"/>
      <name val="Calibri"/>
      <family val="2"/>
      <scheme val="minor"/>
    </font>
    <font>
      <b/>
      <sz val="14"/>
      <color theme="1"/>
      <name val="Calibri"/>
      <family val="2"/>
      <scheme val="minor"/>
    </font>
    <font>
      <sz val="14"/>
      <color theme="1"/>
      <name val="Calibri"/>
      <family val="2"/>
      <scheme val="minor"/>
    </font>
    <font>
      <b/>
      <sz val="16"/>
      <color theme="1"/>
      <name val="Calibri"/>
      <family val="2"/>
      <scheme val="minor"/>
    </font>
    <font>
      <sz val="11"/>
      <color rgb="FF000000"/>
      <name val="Calibri"/>
      <family val="2"/>
      <scheme val="minor"/>
    </font>
    <font>
      <b/>
      <sz val="11"/>
      <color rgb="FF000000"/>
      <name val="Calibri"/>
      <family val="2"/>
      <scheme val="minor"/>
    </font>
  </fonts>
  <fills count="5">
    <fill>
      <patternFill patternType="none"/>
    </fill>
    <fill>
      <patternFill patternType="gray125"/>
    </fill>
    <fill>
      <patternFill patternType="solid">
        <fgColor rgb="FF4F81BC"/>
      </patternFill>
    </fill>
    <fill>
      <patternFill patternType="solid">
        <fgColor rgb="FFDCE6F0"/>
      </patternFill>
    </fill>
    <fill>
      <patternFill patternType="solid">
        <fgColor rgb="FFD2DFED"/>
      </patternFill>
    </fill>
  </fills>
  <borders count="15">
    <border>
      <left/>
      <right/>
      <top/>
      <bottom/>
      <diagonal/>
    </border>
    <border>
      <left style="thin">
        <color rgb="FF4F81BC"/>
      </left>
      <right style="thin">
        <color rgb="FF4F81BC"/>
      </right>
      <top/>
      <bottom style="thin">
        <color rgb="FF4F81BC"/>
      </bottom>
      <diagonal/>
    </border>
    <border>
      <left style="thin">
        <color rgb="FF4F81BC"/>
      </left>
      <right style="thin">
        <color rgb="FF4F81BC"/>
      </right>
      <top style="thin">
        <color rgb="FF4F81BC"/>
      </top>
      <bottom style="thin">
        <color rgb="FF4F81BC"/>
      </bottom>
      <diagonal/>
    </border>
    <border>
      <left style="thin">
        <color rgb="FF4F81BC"/>
      </left>
      <right/>
      <top style="thin">
        <color rgb="FF4F81BC"/>
      </top>
      <bottom style="thin">
        <color rgb="FF4F81BC"/>
      </bottom>
      <diagonal/>
    </border>
    <border>
      <left/>
      <right/>
      <top style="thin">
        <color rgb="FF4F81BC"/>
      </top>
      <bottom style="thin">
        <color rgb="FF4F81BC"/>
      </bottom>
      <diagonal/>
    </border>
    <border>
      <left/>
      <right style="thin">
        <color rgb="FF4F81BC"/>
      </right>
      <top style="thin">
        <color rgb="FF4F81BC"/>
      </top>
      <bottom style="thin">
        <color rgb="FF4F81BC"/>
      </bottom>
      <diagonal/>
    </border>
    <border>
      <left style="thin">
        <color rgb="FF4F81BC"/>
      </left>
      <right style="thin">
        <color rgb="FF4F81BC"/>
      </right>
      <top style="thin">
        <color rgb="FF4F81BC"/>
      </top>
      <bottom/>
      <diagonal/>
    </border>
    <border>
      <left/>
      <right/>
      <top/>
      <bottom style="thin">
        <color rgb="FF4F81BC"/>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s>
  <cellStyleXfs count="2">
    <xf numFmtId="0" fontId="0" fillId="0" borderId="0"/>
    <xf numFmtId="43" fontId="8" fillId="0" borderId="0" applyFont="0" applyFill="0" applyBorder="0" applyAlignment="0" applyProtection="0"/>
  </cellStyleXfs>
  <cellXfs count="207">
    <xf numFmtId="0" fontId="0" fillId="0" borderId="0" xfId="0" applyAlignment="1">
      <alignment horizontal="left" vertical="top"/>
    </xf>
    <xf numFmtId="0" fontId="0" fillId="0" borderId="2" xfId="0" applyBorder="1" applyAlignment="1">
      <alignment horizontal="left" wrapText="1"/>
    </xf>
    <xf numFmtId="0" fontId="0" fillId="0" borderId="1" xfId="0" applyBorder="1" applyAlignment="1">
      <alignment horizontal="left" vertical="center" wrapText="1"/>
    </xf>
    <xf numFmtId="0" fontId="0" fillId="3" borderId="2" xfId="0" applyFill="1" applyBorder="1" applyAlignment="1">
      <alignment horizontal="left" vertical="center" wrapText="1"/>
    </xf>
    <xf numFmtId="0" fontId="2" fillId="0" borderId="1" xfId="0" applyFont="1" applyBorder="1" applyAlignment="1">
      <alignment horizontal="center" vertical="center" wrapText="1"/>
    </xf>
    <xf numFmtId="0" fontId="2" fillId="0" borderId="1" xfId="0" applyFont="1" applyBorder="1" applyAlignment="1">
      <alignment horizontal="left" vertical="top" wrapText="1"/>
    </xf>
    <xf numFmtId="1" fontId="3" fillId="0" borderId="1" xfId="0" applyNumberFormat="1" applyFont="1" applyBorder="1" applyAlignment="1">
      <alignment horizontal="center" vertical="center" shrinkToFit="1"/>
    </xf>
    <xf numFmtId="0" fontId="2" fillId="0" borderId="1" xfId="0" applyFont="1" applyBorder="1" applyAlignment="1">
      <alignment horizontal="right" vertical="center" wrapText="1" indent="1"/>
    </xf>
    <xf numFmtId="0" fontId="0" fillId="3" borderId="6" xfId="0" applyFill="1" applyBorder="1" applyAlignment="1">
      <alignment horizontal="left" vertical="center" wrapText="1"/>
    </xf>
    <xf numFmtId="0" fontId="1" fillId="3" borderId="6" xfId="0" applyFont="1" applyFill="1" applyBorder="1" applyAlignment="1">
      <alignment horizontal="left" vertical="top" wrapText="1" indent="8"/>
    </xf>
    <xf numFmtId="0" fontId="0" fillId="0" borderId="1" xfId="0" applyBorder="1" applyAlignment="1">
      <alignment horizontal="left" vertical="top" wrapText="1"/>
    </xf>
    <xf numFmtId="0" fontId="2" fillId="0" borderId="1" xfId="0" applyFont="1" applyBorder="1" applyAlignment="1">
      <alignment horizontal="center" vertical="top" wrapText="1"/>
    </xf>
    <xf numFmtId="1" fontId="3" fillId="0" borderId="1" xfId="0" applyNumberFormat="1" applyFont="1" applyBorder="1" applyAlignment="1">
      <alignment horizontal="center" vertical="top" shrinkToFit="1"/>
    </xf>
    <xf numFmtId="0" fontId="2" fillId="0" borderId="1" xfId="0" applyFont="1" applyBorder="1" applyAlignment="1">
      <alignment horizontal="right" vertical="top" wrapText="1" indent="1"/>
    </xf>
    <xf numFmtId="0" fontId="1" fillId="3" borderId="2" xfId="0" applyFont="1" applyFill="1" applyBorder="1" applyAlignment="1">
      <alignment horizontal="left" vertical="top" wrapText="1" indent="8"/>
    </xf>
    <xf numFmtId="0" fontId="1" fillId="3" borderId="2" xfId="0" applyFont="1" applyFill="1" applyBorder="1" applyAlignment="1">
      <alignment horizontal="left" vertical="top" wrapText="1" indent="5"/>
    </xf>
    <xf numFmtId="0" fontId="10" fillId="0" borderId="0" xfId="0" applyFont="1" applyAlignment="1">
      <alignment horizontal="left" vertical="top"/>
    </xf>
    <xf numFmtId="0" fontId="10" fillId="0" borderId="2" xfId="0" applyFont="1" applyBorder="1" applyAlignment="1">
      <alignment horizontal="left" vertical="center" wrapText="1"/>
    </xf>
    <xf numFmtId="0" fontId="9" fillId="0" borderId="2" xfId="0" applyFont="1" applyBorder="1" applyAlignment="1">
      <alignment horizontal="left" vertical="top" wrapText="1"/>
    </xf>
    <xf numFmtId="0" fontId="10" fillId="0" borderId="2" xfId="0" applyFont="1" applyBorder="1" applyAlignment="1">
      <alignment horizontal="left" vertical="top" wrapText="1"/>
    </xf>
    <xf numFmtId="164" fontId="13" fillId="0" borderId="2" xfId="0" applyNumberFormat="1" applyFont="1" applyBorder="1" applyAlignment="1">
      <alignment horizontal="center" vertical="top" shrinkToFit="1"/>
    </xf>
    <xf numFmtId="0" fontId="14" fillId="0" borderId="2" xfId="0" applyFont="1" applyBorder="1" applyAlignment="1">
      <alignment horizontal="center" vertical="top" wrapText="1"/>
    </xf>
    <xf numFmtId="0" fontId="14" fillId="0" borderId="2" xfId="0" applyFont="1" applyBorder="1" applyAlignment="1">
      <alignment horizontal="left" vertical="top" wrapText="1"/>
    </xf>
    <xf numFmtId="164" fontId="13" fillId="0" borderId="2" xfId="0" applyNumberFormat="1" applyFont="1" applyBorder="1" applyAlignment="1">
      <alignment horizontal="center" vertical="center" shrinkToFit="1"/>
    </xf>
    <xf numFmtId="0" fontId="14" fillId="0" borderId="2" xfId="0" applyFont="1" applyBorder="1" applyAlignment="1">
      <alignment horizontal="center" vertical="center" wrapText="1"/>
    </xf>
    <xf numFmtId="0" fontId="10" fillId="4" borderId="2" xfId="0" applyFont="1" applyFill="1" applyBorder="1" applyAlignment="1">
      <alignment horizontal="left" vertical="center" wrapText="1"/>
    </xf>
    <xf numFmtId="1" fontId="13" fillId="0" borderId="2" xfId="0" applyNumberFormat="1" applyFont="1" applyBorder="1" applyAlignment="1">
      <alignment horizontal="center" vertical="center" shrinkToFit="1"/>
    </xf>
    <xf numFmtId="0" fontId="10" fillId="0" borderId="2" xfId="0" applyFont="1" applyBorder="1" applyAlignment="1">
      <alignment horizontal="left" wrapText="1"/>
    </xf>
    <xf numFmtId="165" fontId="16" fillId="0" borderId="2" xfId="1" applyNumberFormat="1" applyFont="1" applyBorder="1" applyAlignment="1">
      <alignment horizontal="right" vertical="center" wrapText="1"/>
    </xf>
    <xf numFmtId="0" fontId="14" fillId="0" borderId="2" xfId="0" applyFont="1" applyBorder="1" applyAlignment="1">
      <alignment horizontal="left" vertical="top" wrapText="1" indent="2"/>
    </xf>
    <xf numFmtId="0" fontId="9" fillId="0" borderId="2" xfId="0" applyFont="1" applyBorder="1" applyAlignment="1">
      <alignment horizontal="left" vertical="center" wrapText="1"/>
    </xf>
    <xf numFmtId="0" fontId="14" fillId="0" borderId="2" xfId="0" applyFont="1" applyBorder="1" applyAlignment="1">
      <alignment horizontal="left" vertical="center" wrapText="1" indent="2"/>
    </xf>
    <xf numFmtId="0" fontId="17" fillId="0" borderId="0" xfId="0" applyFont="1" applyAlignment="1">
      <alignment horizontal="left" vertical="top"/>
    </xf>
    <xf numFmtId="0" fontId="16" fillId="4" borderId="2" xfId="0" applyFont="1" applyFill="1" applyBorder="1" applyAlignment="1">
      <alignment horizontal="left" vertical="center" wrapText="1"/>
    </xf>
    <xf numFmtId="165" fontId="19" fillId="4" borderId="2" xfId="1" applyNumberFormat="1" applyFont="1" applyFill="1" applyBorder="1" applyAlignment="1">
      <alignment horizontal="left" vertical="center" wrapText="1"/>
    </xf>
    <xf numFmtId="0" fontId="21" fillId="3" borderId="2" xfId="0" applyFont="1" applyFill="1" applyBorder="1" applyAlignment="1">
      <alignment horizontal="center" vertical="center" wrapText="1"/>
    </xf>
    <xf numFmtId="0" fontId="22" fillId="3" borderId="2" xfId="0" applyFont="1" applyFill="1" applyBorder="1" applyAlignment="1">
      <alignment horizontal="center" vertical="center" wrapText="1"/>
    </xf>
    <xf numFmtId="0" fontId="10" fillId="0" borderId="0" xfId="0" applyFont="1" applyAlignment="1">
      <alignment horizontal="left" vertical="center"/>
    </xf>
    <xf numFmtId="0" fontId="23" fillId="3" borderId="2" xfId="0" applyFont="1" applyFill="1" applyBorder="1" applyAlignment="1">
      <alignment horizontal="center" vertical="center" wrapText="1"/>
    </xf>
    <xf numFmtId="0" fontId="20" fillId="3" borderId="2" xfId="0" applyFont="1" applyFill="1" applyBorder="1" applyAlignment="1">
      <alignment horizontal="center" vertical="center" wrapText="1"/>
    </xf>
    <xf numFmtId="0" fontId="16" fillId="0" borderId="0" xfId="0" applyFont="1" applyAlignment="1">
      <alignment horizontal="left" vertical="center"/>
    </xf>
    <xf numFmtId="1" fontId="26" fillId="3" borderId="1" xfId="0" applyNumberFormat="1" applyFont="1" applyFill="1" applyBorder="1" applyAlignment="1">
      <alignment horizontal="center" vertical="top" shrinkToFit="1"/>
    </xf>
    <xf numFmtId="0" fontId="16" fillId="0" borderId="0" xfId="0" applyFont="1" applyAlignment="1">
      <alignment horizontal="left" vertical="top"/>
    </xf>
    <xf numFmtId="0" fontId="16" fillId="3" borderId="2" xfId="0" applyFont="1" applyFill="1" applyBorder="1" applyAlignment="1">
      <alignment horizontal="left" vertical="top" wrapText="1" indent="1"/>
    </xf>
    <xf numFmtId="0" fontId="24" fillId="3" borderId="2" xfId="0" applyFont="1" applyFill="1" applyBorder="1" applyAlignment="1">
      <alignment horizontal="center" vertical="center" wrapText="1"/>
    </xf>
    <xf numFmtId="0" fontId="24" fillId="3" borderId="2" xfId="0" applyFont="1" applyFill="1" applyBorder="1" applyAlignment="1">
      <alignment horizontal="center" vertical="top" wrapText="1"/>
    </xf>
    <xf numFmtId="0" fontId="24" fillId="3" borderId="2" xfId="0" applyFont="1" applyFill="1" applyBorder="1" applyAlignment="1">
      <alignment horizontal="left" vertical="top" wrapText="1" indent="2"/>
    </xf>
    <xf numFmtId="0" fontId="16" fillId="0" borderId="2" xfId="0" applyFont="1" applyBorder="1" applyAlignment="1">
      <alignment horizontal="left" vertical="center" wrapText="1"/>
    </xf>
    <xf numFmtId="0" fontId="24" fillId="0" borderId="2" xfId="0" applyFont="1" applyBorder="1" applyAlignment="1">
      <alignment horizontal="left" vertical="top" wrapText="1"/>
    </xf>
    <xf numFmtId="0" fontId="16" fillId="0" borderId="2" xfId="0" applyFont="1" applyBorder="1" applyAlignment="1">
      <alignment horizontal="center" vertical="center" wrapText="1"/>
    </xf>
    <xf numFmtId="0" fontId="16" fillId="0" borderId="2" xfId="0" applyFont="1" applyBorder="1" applyAlignment="1">
      <alignment horizontal="left" vertical="top" wrapText="1"/>
    </xf>
    <xf numFmtId="164" fontId="16" fillId="0" borderId="2" xfId="0" applyNumberFormat="1" applyFont="1" applyBorder="1" applyAlignment="1">
      <alignment horizontal="center" vertical="top" shrinkToFit="1"/>
    </xf>
    <xf numFmtId="0" fontId="28" fillId="0" borderId="2" xfId="0" applyFont="1" applyBorder="1" applyAlignment="1">
      <alignment horizontal="center" vertical="top" wrapText="1"/>
    </xf>
    <xf numFmtId="0" fontId="28" fillId="0" borderId="2" xfId="0" applyFont="1" applyBorder="1" applyAlignment="1">
      <alignment horizontal="left" vertical="top" wrapText="1"/>
    </xf>
    <xf numFmtId="1" fontId="16" fillId="0" borderId="2" xfId="0" applyNumberFormat="1" applyFont="1" applyBorder="1" applyAlignment="1">
      <alignment horizontal="center" vertical="center" shrinkToFit="1"/>
    </xf>
    <xf numFmtId="0" fontId="28" fillId="0" borderId="2" xfId="0" applyFont="1" applyBorder="1" applyAlignment="1">
      <alignment horizontal="center" vertical="center" wrapText="1"/>
    </xf>
    <xf numFmtId="164" fontId="16" fillId="0" borderId="2" xfId="0" applyNumberFormat="1" applyFont="1" applyBorder="1" applyAlignment="1">
      <alignment horizontal="center" vertical="center" shrinkToFit="1"/>
    </xf>
    <xf numFmtId="0" fontId="24" fillId="4" borderId="2" xfId="0" applyFont="1" applyFill="1" applyBorder="1" applyAlignment="1">
      <alignment horizontal="center" vertical="center" wrapText="1"/>
    </xf>
    <xf numFmtId="0" fontId="16" fillId="4" borderId="2" xfId="0" applyFont="1" applyFill="1" applyBorder="1" applyAlignment="1">
      <alignment horizontal="center" vertical="center" wrapText="1"/>
    </xf>
    <xf numFmtId="0" fontId="16" fillId="0" borderId="2" xfId="0" applyFont="1" applyBorder="1" applyAlignment="1">
      <alignment horizontal="left" wrapText="1"/>
    </xf>
    <xf numFmtId="0" fontId="24" fillId="4" borderId="2" xfId="0" applyFont="1" applyFill="1" applyBorder="1" applyAlignment="1">
      <alignment horizontal="left" vertical="top" wrapText="1" indent="3"/>
    </xf>
    <xf numFmtId="0" fontId="16" fillId="0" borderId="0" xfId="0" applyFont="1" applyAlignment="1">
      <alignment horizontal="center" vertical="center"/>
    </xf>
    <xf numFmtId="0" fontId="28" fillId="0" borderId="2" xfId="0" applyFont="1" applyBorder="1" applyAlignment="1">
      <alignment horizontal="left" vertical="top" wrapText="1" indent="2"/>
    </xf>
    <xf numFmtId="1" fontId="16" fillId="0" borderId="2" xfId="0" applyNumberFormat="1" applyFont="1" applyBorder="1" applyAlignment="1">
      <alignment horizontal="center" vertical="top" shrinkToFit="1"/>
    </xf>
    <xf numFmtId="0" fontId="24" fillId="0" borderId="2" xfId="0" applyFont="1" applyBorder="1" applyAlignment="1">
      <alignment horizontal="left" vertical="center" wrapText="1"/>
    </xf>
    <xf numFmtId="0" fontId="16" fillId="3" borderId="2" xfId="0" applyFont="1" applyFill="1" applyBorder="1" applyAlignment="1">
      <alignment horizontal="center" vertical="center" wrapText="1"/>
    </xf>
    <xf numFmtId="0" fontId="16" fillId="3" borderId="2" xfId="0" applyFont="1" applyFill="1" applyBorder="1" applyAlignment="1">
      <alignment horizontal="center" vertical="top" wrapText="1"/>
    </xf>
    <xf numFmtId="165" fontId="19" fillId="4" borderId="2" xfId="1" applyNumberFormat="1" applyFont="1" applyFill="1" applyBorder="1" applyAlignment="1">
      <alignment horizontal="right" vertical="center" wrapText="1"/>
    </xf>
    <xf numFmtId="0" fontId="20" fillId="0" borderId="0" xfId="0" applyFont="1" applyAlignment="1">
      <alignment horizontal="center" vertical="center"/>
    </xf>
    <xf numFmtId="165" fontId="19" fillId="0" borderId="2" xfId="1" applyNumberFormat="1" applyFont="1" applyBorder="1" applyAlignment="1">
      <alignment horizontal="right" vertical="center" wrapText="1"/>
    </xf>
    <xf numFmtId="0" fontId="14" fillId="0" borderId="2" xfId="0" applyFont="1" applyBorder="1" applyAlignment="1">
      <alignment horizontal="left" vertical="center" wrapText="1"/>
    </xf>
    <xf numFmtId="0" fontId="28" fillId="0" borderId="2" xfId="0" applyFont="1" applyBorder="1" applyAlignment="1">
      <alignment horizontal="left" vertical="center" wrapText="1" indent="2"/>
    </xf>
    <xf numFmtId="3" fontId="16" fillId="0" borderId="2" xfId="0" applyNumberFormat="1" applyFont="1" applyBorder="1" applyAlignment="1">
      <alignment horizontal="right" vertical="top" indent="1" shrinkToFit="1"/>
    </xf>
    <xf numFmtId="0" fontId="28" fillId="0" borderId="2" xfId="0" applyFont="1" applyBorder="1" applyAlignment="1">
      <alignment horizontal="left" vertical="center" wrapText="1"/>
    </xf>
    <xf numFmtId="0" fontId="16" fillId="0" borderId="2" xfId="0" applyFont="1" applyBorder="1" applyAlignment="1">
      <alignment horizontal="left" vertical="top" wrapText="1" indent="2"/>
    </xf>
    <xf numFmtId="0" fontId="24" fillId="4" borderId="2" xfId="0" applyFont="1" applyFill="1" applyBorder="1" applyAlignment="1">
      <alignment horizontal="left" vertical="top" wrapText="1" indent="8"/>
    </xf>
    <xf numFmtId="3" fontId="16" fillId="0" borderId="2" xfId="0" applyNumberFormat="1" applyFont="1" applyBorder="1" applyAlignment="1">
      <alignment horizontal="left" vertical="top" indent="1" shrinkToFit="1"/>
    </xf>
    <xf numFmtId="1" fontId="16" fillId="0" borderId="2" xfId="0" applyNumberFormat="1" applyFont="1" applyBorder="1" applyAlignment="1">
      <alignment horizontal="left" vertical="top" indent="1" shrinkToFit="1"/>
    </xf>
    <xf numFmtId="165" fontId="16" fillId="0" borderId="2" xfId="1" applyNumberFormat="1" applyFont="1" applyBorder="1" applyAlignment="1">
      <alignment horizontal="left" vertical="center" wrapText="1"/>
    </xf>
    <xf numFmtId="3" fontId="16" fillId="0" borderId="2" xfId="0" applyNumberFormat="1" applyFont="1" applyBorder="1" applyAlignment="1">
      <alignment horizontal="right" vertical="center" shrinkToFit="1"/>
    </xf>
    <xf numFmtId="3" fontId="16" fillId="0" borderId="2" xfId="0" applyNumberFormat="1" applyFont="1" applyBorder="1" applyAlignment="1">
      <alignment horizontal="left" vertical="center" shrinkToFit="1"/>
    </xf>
    <xf numFmtId="165" fontId="26" fillId="4" borderId="2" xfId="0" applyNumberFormat="1" applyFont="1" applyFill="1" applyBorder="1" applyAlignment="1">
      <alignment horizontal="left" vertical="center" wrapText="1"/>
    </xf>
    <xf numFmtId="165" fontId="19" fillId="4" borderId="2" xfId="0" applyNumberFormat="1" applyFont="1" applyFill="1" applyBorder="1" applyAlignment="1">
      <alignment horizontal="left" vertical="center" wrapText="1"/>
    </xf>
    <xf numFmtId="1" fontId="29" fillId="3" borderId="1" xfId="0" applyNumberFormat="1" applyFont="1" applyFill="1" applyBorder="1" applyAlignment="1">
      <alignment horizontal="center" vertical="top" shrinkToFit="1"/>
    </xf>
    <xf numFmtId="0" fontId="10" fillId="3" borderId="2" xfId="0" applyFont="1" applyFill="1" applyBorder="1" applyAlignment="1">
      <alignment horizontal="left" vertical="top" wrapText="1" indent="1"/>
    </xf>
    <xf numFmtId="0" fontId="10" fillId="3" borderId="2" xfId="0" applyFont="1" applyFill="1" applyBorder="1" applyAlignment="1">
      <alignment horizontal="left" vertical="top" wrapText="1"/>
    </xf>
    <xf numFmtId="0" fontId="9" fillId="3" borderId="2" xfId="0" applyFont="1" applyFill="1" applyBorder="1" applyAlignment="1">
      <alignment horizontal="center" vertical="top" wrapText="1"/>
    </xf>
    <xf numFmtId="0" fontId="10" fillId="3" borderId="2" xfId="0" applyFont="1" applyFill="1" applyBorder="1" applyAlignment="1">
      <alignment horizontal="center" vertical="top" wrapText="1"/>
    </xf>
    <xf numFmtId="1" fontId="29" fillId="3" borderId="6" xfId="0" applyNumberFormat="1" applyFont="1" applyFill="1" applyBorder="1" applyAlignment="1">
      <alignment horizontal="center" vertical="top" shrinkToFit="1"/>
    </xf>
    <xf numFmtId="0" fontId="9" fillId="3" borderId="6" xfId="0" applyFont="1" applyFill="1" applyBorder="1" applyAlignment="1">
      <alignment horizontal="center" vertical="top" wrapText="1"/>
    </xf>
    <xf numFmtId="0" fontId="10" fillId="0" borderId="1" xfId="0" applyFont="1" applyBorder="1" applyAlignment="1">
      <alignment horizontal="left" vertical="center" wrapText="1"/>
    </xf>
    <xf numFmtId="0" fontId="9" fillId="0" borderId="1" xfId="0" applyFont="1" applyBorder="1" applyAlignment="1">
      <alignment horizontal="left" vertical="top" wrapText="1"/>
    </xf>
    <xf numFmtId="1" fontId="13" fillId="0" borderId="2" xfId="0" applyNumberFormat="1" applyFont="1" applyBorder="1" applyAlignment="1">
      <alignment horizontal="center" vertical="top" shrinkToFit="1"/>
    </xf>
    <xf numFmtId="0" fontId="10" fillId="3" borderId="2" xfId="0" applyFont="1" applyFill="1" applyBorder="1" applyAlignment="1">
      <alignment horizontal="left" vertical="center" wrapText="1"/>
    </xf>
    <xf numFmtId="0" fontId="9" fillId="3" borderId="2" xfId="0" applyFont="1" applyFill="1" applyBorder="1" applyAlignment="1">
      <alignment horizontal="left" vertical="top" wrapText="1" indent="10"/>
    </xf>
    <xf numFmtId="0" fontId="9" fillId="3" borderId="2" xfId="0" applyFont="1" applyFill="1" applyBorder="1" applyAlignment="1">
      <alignment horizontal="right" vertical="top" wrapText="1" indent="1"/>
    </xf>
    <xf numFmtId="0" fontId="14" fillId="0" borderId="2" xfId="0" applyFont="1" applyBorder="1" applyAlignment="1">
      <alignment horizontal="right" vertical="top" wrapText="1" indent="1"/>
    </xf>
    <xf numFmtId="0" fontId="9" fillId="3" borderId="2" xfId="0" applyFont="1" applyFill="1" applyBorder="1" applyAlignment="1">
      <alignment horizontal="left" vertical="top" wrapText="1" indent="7"/>
    </xf>
    <xf numFmtId="165" fontId="10" fillId="3" borderId="2" xfId="0" applyNumberFormat="1" applyFont="1" applyFill="1" applyBorder="1" applyAlignment="1">
      <alignment horizontal="left" vertical="center" wrapText="1"/>
    </xf>
    <xf numFmtId="165" fontId="30" fillId="3" borderId="2" xfId="0" applyNumberFormat="1" applyFont="1" applyFill="1" applyBorder="1" applyAlignment="1">
      <alignment horizontal="left" vertical="center" wrapText="1"/>
    </xf>
    <xf numFmtId="0" fontId="9" fillId="3" borderId="2" xfId="0" applyFont="1" applyFill="1" applyBorder="1" applyAlignment="1">
      <alignment horizontal="left" vertical="center" wrapText="1" indent="7"/>
    </xf>
    <xf numFmtId="0" fontId="16" fillId="3" borderId="2" xfId="0" applyFont="1" applyFill="1" applyBorder="1" applyAlignment="1">
      <alignment horizontal="left" vertical="top" wrapText="1"/>
    </xf>
    <xf numFmtId="0" fontId="24" fillId="3" borderId="2" xfId="0" applyFont="1" applyFill="1" applyBorder="1" applyAlignment="1">
      <alignment horizontal="right" vertical="top" wrapText="1" indent="1"/>
    </xf>
    <xf numFmtId="0" fontId="28" fillId="0" borderId="1" xfId="0" applyFont="1" applyBorder="1" applyAlignment="1">
      <alignment horizontal="center" vertical="center" wrapText="1"/>
    </xf>
    <xf numFmtId="0" fontId="16" fillId="0" borderId="1" xfId="0" applyFont="1" applyBorder="1" applyAlignment="1">
      <alignment horizontal="left" vertical="center" wrapText="1"/>
    </xf>
    <xf numFmtId="0" fontId="28" fillId="0" borderId="1" xfId="0" applyFont="1" applyBorder="1" applyAlignment="1">
      <alignment horizontal="left" vertical="top" wrapText="1"/>
    </xf>
    <xf numFmtId="1" fontId="16" fillId="0" borderId="1" xfId="0" applyNumberFormat="1" applyFont="1" applyBorder="1" applyAlignment="1">
      <alignment horizontal="center" vertical="center" shrinkToFit="1"/>
    </xf>
    <xf numFmtId="0" fontId="28" fillId="0" borderId="1" xfId="0" applyFont="1" applyBorder="1" applyAlignment="1">
      <alignment horizontal="right" vertical="center" wrapText="1" indent="1"/>
    </xf>
    <xf numFmtId="0" fontId="28" fillId="0" borderId="2" xfId="0" applyFont="1" applyBorder="1" applyAlignment="1">
      <alignment horizontal="right" vertical="top" wrapText="1" indent="1"/>
    </xf>
    <xf numFmtId="0" fontId="16" fillId="3" borderId="6" xfId="0" applyFont="1" applyFill="1" applyBorder="1" applyAlignment="1">
      <alignment horizontal="left" vertical="center" wrapText="1"/>
    </xf>
    <xf numFmtId="0" fontId="24" fillId="3" borderId="6" xfId="0" applyFont="1" applyFill="1" applyBorder="1" applyAlignment="1">
      <alignment horizontal="left" vertical="top" wrapText="1" indent="8"/>
    </xf>
    <xf numFmtId="0" fontId="16" fillId="0" borderId="1" xfId="0" applyFont="1" applyBorder="1" applyAlignment="1">
      <alignment horizontal="left" vertical="top" wrapText="1"/>
    </xf>
    <xf numFmtId="0" fontId="24" fillId="3" borderId="6" xfId="0" applyFont="1" applyFill="1" applyBorder="1" applyAlignment="1">
      <alignment horizontal="left" vertical="top" wrapText="1" indent="5"/>
    </xf>
    <xf numFmtId="0" fontId="28" fillId="0" borderId="1" xfId="0" applyFont="1" applyBorder="1" applyAlignment="1">
      <alignment horizontal="center" vertical="top" wrapText="1"/>
    </xf>
    <xf numFmtId="1" fontId="16" fillId="0" borderId="1" xfId="0" applyNumberFormat="1" applyFont="1" applyBorder="1" applyAlignment="1">
      <alignment horizontal="center" vertical="top" shrinkToFit="1"/>
    </xf>
    <xf numFmtId="0" fontId="28" fillId="0" borderId="1" xfId="0" applyFont="1" applyBorder="1" applyAlignment="1">
      <alignment horizontal="right" vertical="top" wrapText="1" indent="1"/>
    </xf>
    <xf numFmtId="0" fontId="24" fillId="3" borderId="6" xfId="0" applyFont="1" applyFill="1" applyBorder="1" applyAlignment="1">
      <alignment horizontal="left" vertical="top" wrapText="1" indent="6"/>
    </xf>
    <xf numFmtId="0" fontId="16" fillId="3" borderId="2" xfId="0" applyFont="1" applyFill="1" applyBorder="1" applyAlignment="1">
      <alignment horizontal="left" vertical="center" wrapText="1"/>
    </xf>
    <xf numFmtId="0" fontId="24" fillId="3" borderId="2" xfId="0" applyFont="1" applyFill="1" applyBorder="1" applyAlignment="1">
      <alignment horizontal="left" vertical="top" wrapText="1" indent="8"/>
    </xf>
    <xf numFmtId="0" fontId="24" fillId="3" borderId="2" xfId="0" applyFont="1" applyFill="1" applyBorder="1" applyAlignment="1">
      <alignment horizontal="left" vertical="top" wrapText="1" indent="5"/>
    </xf>
    <xf numFmtId="1" fontId="26" fillId="3" borderId="1" xfId="0" applyNumberFormat="1" applyFont="1" applyFill="1" applyBorder="1" applyAlignment="1">
      <alignment horizontal="right" vertical="top" indent="2" shrinkToFit="1"/>
    </xf>
    <xf numFmtId="1" fontId="26" fillId="3" borderId="6" xfId="0" applyNumberFormat="1" applyFont="1" applyFill="1" applyBorder="1" applyAlignment="1">
      <alignment horizontal="center" vertical="top" shrinkToFit="1"/>
    </xf>
    <xf numFmtId="1" fontId="26" fillId="3" borderId="6" xfId="0" applyNumberFormat="1" applyFont="1" applyFill="1" applyBorder="1" applyAlignment="1">
      <alignment horizontal="right" vertical="top" indent="2" shrinkToFit="1"/>
    </xf>
    <xf numFmtId="0" fontId="24" fillId="3" borderId="6" xfId="0" applyFont="1" applyFill="1" applyBorder="1" applyAlignment="1">
      <alignment horizontal="center" vertical="top" wrapText="1"/>
    </xf>
    <xf numFmtId="0" fontId="24" fillId="0" borderId="1" xfId="0" applyFont="1" applyBorder="1" applyAlignment="1">
      <alignment horizontal="left" vertical="top" wrapText="1"/>
    </xf>
    <xf numFmtId="0" fontId="24" fillId="3" borderId="2" xfId="0" applyFont="1" applyFill="1" applyBorder="1" applyAlignment="1">
      <alignment horizontal="left" vertical="top" wrapText="1" indent="10"/>
    </xf>
    <xf numFmtId="165" fontId="19" fillId="3" borderId="2" xfId="0" applyNumberFormat="1" applyFont="1" applyFill="1" applyBorder="1" applyAlignment="1">
      <alignment horizontal="left" vertical="center" wrapText="1"/>
    </xf>
    <xf numFmtId="165" fontId="16" fillId="0" borderId="0" xfId="0" applyNumberFormat="1" applyFont="1" applyAlignment="1">
      <alignment horizontal="left" vertical="top"/>
    </xf>
    <xf numFmtId="0" fontId="28" fillId="0" borderId="1" xfId="0" applyFont="1" applyBorder="1" applyAlignment="1">
      <alignment horizontal="left" vertical="center" wrapText="1"/>
    </xf>
    <xf numFmtId="0" fontId="16" fillId="0" borderId="1" xfId="0" applyFont="1" applyBorder="1" applyAlignment="1">
      <alignment horizontal="center" vertical="center" wrapText="1"/>
    </xf>
    <xf numFmtId="165" fontId="16" fillId="0" borderId="2" xfId="1" applyNumberFormat="1" applyFont="1" applyBorder="1" applyAlignment="1">
      <alignment horizontal="center" vertical="center" wrapText="1"/>
    </xf>
    <xf numFmtId="0" fontId="28" fillId="0" borderId="2" xfId="0" applyFont="1" applyBorder="1" applyAlignment="1">
      <alignment horizontal="right" vertical="center" wrapText="1"/>
    </xf>
    <xf numFmtId="0" fontId="10" fillId="3" borderId="6" xfId="0" applyFont="1" applyFill="1" applyBorder="1" applyAlignment="1">
      <alignment horizontal="left" vertical="center" wrapText="1"/>
    </xf>
    <xf numFmtId="0" fontId="9" fillId="3" borderId="6" xfId="0" applyFont="1" applyFill="1" applyBorder="1" applyAlignment="1">
      <alignment horizontal="left" vertical="top" wrapText="1" indent="7"/>
    </xf>
    <xf numFmtId="0" fontId="14" fillId="0" borderId="1" xfId="0" applyFont="1" applyBorder="1" applyAlignment="1">
      <alignment horizontal="center" vertical="center" wrapText="1"/>
    </xf>
    <xf numFmtId="0" fontId="14" fillId="0" borderId="1" xfId="0" applyFont="1" applyBorder="1" applyAlignment="1">
      <alignment horizontal="left" vertical="top" wrapText="1"/>
    </xf>
    <xf numFmtId="1" fontId="13" fillId="0" borderId="1" xfId="0" applyNumberFormat="1" applyFont="1" applyBorder="1" applyAlignment="1">
      <alignment horizontal="center" vertical="center" shrinkToFit="1"/>
    </xf>
    <xf numFmtId="0" fontId="14" fillId="0" borderId="1" xfId="0" applyFont="1" applyBorder="1" applyAlignment="1">
      <alignment horizontal="right" vertical="center" wrapText="1" indent="1"/>
    </xf>
    <xf numFmtId="0" fontId="9" fillId="3" borderId="6" xfId="0" applyFont="1" applyFill="1" applyBorder="1" applyAlignment="1">
      <alignment horizontal="left" vertical="top" wrapText="1" indent="8"/>
    </xf>
    <xf numFmtId="0" fontId="9" fillId="3" borderId="6" xfId="0" applyFont="1" applyFill="1" applyBorder="1" applyAlignment="1">
      <alignment horizontal="left" vertical="top" wrapText="1" indent="5"/>
    </xf>
    <xf numFmtId="0" fontId="14" fillId="0" borderId="1" xfId="0" applyFont="1" applyBorder="1" applyAlignment="1">
      <alignment horizontal="center" vertical="top" wrapText="1"/>
    </xf>
    <xf numFmtId="1" fontId="13" fillId="0" borderId="1" xfId="0" applyNumberFormat="1" applyFont="1" applyBorder="1" applyAlignment="1">
      <alignment horizontal="center" vertical="top" shrinkToFit="1"/>
    </xf>
    <xf numFmtId="0" fontId="14" fillId="0" borderId="1" xfId="0" applyFont="1" applyBorder="1" applyAlignment="1">
      <alignment horizontal="right" vertical="top" wrapText="1" indent="1"/>
    </xf>
    <xf numFmtId="0" fontId="9" fillId="3" borderId="2" xfId="0" applyFont="1" applyFill="1" applyBorder="1" applyAlignment="1">
      <alignment horizontal="left" vertical="top" wrapText="1" indent="6"/>
    </xf>
    <xf numFmtId="165" fontId="31" fillId="3" borderId="2" xfId="1" applyNumberFormat="1" applyFont="1" applyFill="1" applyBorder="1" applyAlignment="1">
      <alignment horizontal="right" vertical="center" wrapText="1"/>
    </xf>
    <xf numFmtId="1" fontId="29" fillId="3" borderId="1" xfId="0" applyNumberFormat="1" applyFont="1" applyFill="1" applyBorder="1" applyAlignment="1">
      <alignment horizontal="right" vertical="top" indent="2" shrinkToFit="1"/>
    </xf>
    <xf numFmtId="1" fontId="29" fillId="3" borderId="6" xfId="0" applyNumberFormat="1" applyFont="1" applyFill="1" applyBorder="1" applyAlignment="1">
      <alignment horizontal="right" vertical="top" indent="2" shrinkToFit="1"/>
    </xf>
    <xf numFmtId="0" fontId="9" fillId="3" borderId="6" xfId="0" applyFont="1" applyFill="1" applyBorder="1" applyAlignment="1">
      <alignment horizontal="left" vertical="top" wrapText="1" indent="6"/>
    </xf>
    <xf numFmtId="0" fontId="10" fillId="0" borderId="1" xfId="0" applyFont="1" applyBorder="1" applyAlignment="1">
      <alignment horizontal="left" vertical="top" wrapText="1"/>
    </xf>
    <xf numFmtId="0" fontId="9" fillId="3" borderId="2" xfId="0" applyFont="1" applyFill="1" applyBorder="1" applyAlignment="1">
      <alignment horizontal="left" vertical="top" wrapText="1" indent="8"/>
    </xf>
    <xf numFmtId="0" fontId="9" fillId="3" borderId="2" xfId="0" applyFont="1" applyFill="1" applyBorder="1" applyAlignment="1">
      <alignment horizontal="left" vertical="top" wrapText="1" indent="5"/>
    </xf>
    <xf numFmtId="165" fontId="31" fillId="3" borderId="2" xfId="0" applyNumberFormat="1" applyFont="1" applyFill="1" applyBorder="1" applyAlignment="1">
      <alignment horizontal="left" vertical="center" wrapText="1"/>
    </xf>
    <xf numFmtId="165" fontId="16" fillId="0" borderId="0" xfId="1" applyNumberFormat="1" applyFont="1" applyAlignment="1">
      <alignment horizontal="left" vertical="top"/>
    </xf>
    <xf numFmtId="0" fontId="32" fillId="0" borderId="0" xfId="0" applyFont="1" applyAlignment="1">
      <alignment vertical="center"/>
    </xf>
    <xf numFmtId="0" fontId="33" fillId="0" borderId="0" xfId="0" applyFont="1" applyAlignment="1">
      <alignment vertical="center"/>
    </xf>
    <xf numFmtId="0" fontId="32" fillId="0" borderId="0" xfId="0" applyFont="1" applyAlignment="1">
      <alignment horizontal="right" vertical="center"/>
    </xf>
    <xf numFmtId="0" fontId="32" fillId="0" borderId="0" xfId="0" applyFont="1" applyAlignment="1">
      <alignment horizontal="left" vertical="center"/>
    </xf>
    <xf numFmtId="15" fontId="28" fillId="0" borderId="0" xfId="0" applyNumberFormat="1" applyFont="1" applyAlignment="1">
      <alignment horizontal="right" vertical="center"/>
    </xf>
    <xf numFmtId="0" fontId="28" fillId="0" borderId="0" xfId="0" applyFont="1" applyAlignment="1">
      <alignment horizontal="left" vertical="center"/>
    </xf>
    <xf numFmtId="0" fontId="33" fillId="0" borderId="0" xfId="0" applyFont="1" applyAlignment="1">
      <alignment horizontal="right" vertical="center"/>
    </xf>
    <xf numFmtId="0" fontId="33" fillId="0" borderId="0" xfId="0" applyFont="1" applyAlignment="1">
      <alignment horizontal="center" vertical="center"/>
    </xf>
    <xf numFmtId="0" fontId="34" fillId="0" borderId="0" xfId="0" applyFont="1" applyAlignment="1">
      <alignment horizontal="center" vertical="center"/>
    </xf>
    <xf numFmtId="0" fontId="35" fillId="0" borderId="8" xfId="0" applyFont="1" applyBorder="1" applyAlignment="1">
      <alignment horizontal="center" vertical="center"/>
    </xf>
    <xf numFmtId="0" fontId="35" fillId="0" borderId="9" xfId="0" applyFont="1" applyBorder="1" applyAlignment="1">
      <alignment horizontal="center" vertical="center"/>
    </xf>
    <xf numFmtId="0" fontId="35" fillId="0" borderId="10" xfId="0" applyFont="1" applyBorder="1" applyAlignment="1">
      <alignment horizontal="center" vertical="center"/>
    </xf>
    <xf numFmtId="0" fontId="35" fillId="0" borderId="11" xfId="0" applyFont="1" applyBorder="1" applyAlignment="1">
      <alignment horizontal="center" vertical="center"/>
    </xf>
    <xf numFmtId="0" fontId="0" fillId="0" borderId="0" xfId="0"/>
    <xf numFmtId="0" fontId="36" fillId="0" borderId="12" xfId="0" applyFont="1" applyBorder="1" applyAlignment="1">
      <alignment horizontal="center" vertical="center"/>
    </xf>
    <xf numFmtId="165" fontId="36" fillId="0" borderId="12" xfId="1" applyNumberFormat="1" applyFont="1" applyBorder="1" applyAlignment="1">
      <alignment horizontal="center" vertical="center"/>
    </xf>
    <xf numFmtId="0" fontId="36" fillId="0" borderId="13" xfId="0" applyFont="1" applyBorder="1" applyAlignment="1">
      <alignment horizontal="center" vertical="center"/>
    </xf>
    <xf numFmtId="165" fontId="36" fillId="0" borderId="13" xfId="1" applyNumberFormat="1" applyFont="1" applyBorder="1" applyAlignment="1">
      <alignment horizontal="center" vertical="center"/>
    </xf>
    <xf numFmtId="165" fontId="35" fillId="0" borderId="11" xfId="1" applyNumberFormat="1" applyFont="1" applyBorder="1" applyAlignment="1">
      <alignment horizontal="center" vertical="center"/>
    </xf>
    <xf numFmtId="0" fontId="36" fillId="0" borderId="0" xfId="0" applyFont="1" applyAlignment="1">
      <alignment horizontal="center" vertical="center"/>
    </xf>
    <xf numFmtId="165" fontId="36" fillId="0" borderId="0" xfId="1" applyNumberFormat="1" applyFont="1" applyAlignment="1">
      <alignment horizontal="center" vertical="center"/>
    </xf>
    <xf numFmtId="0" fontId="36" fillId="0" borderId="14" xfId="0" applyFont="1" applyBorder="1" applyAlignment="1">
      <alignment horizontal="center" vertical="center"/>
    </xf>
    <xf numFmtId="165" fontId="36" fillId="0" borderId="14" xfId="1" applyNumberFormat="1" applyFont="1" applyBorder="1" applyAlignment="1">
      <alignment horizontal="center" vertical="center"/>
    </xf>
    <xf numFmtId="165" fontId="37" fillId="0" borderId="11" xfId="1" applyNumberFormat="1" applyFont="1" applyBorder="1" applyAlignment="1">
      <alignment horizontal="center" vertical="center"/>
    </xf>
    <xf numFmtId="0" fontId="0" fillId="0" borderId="0" xfId="0" applyAlignment="1">
      <alignment horizontal="center" vertical="center"/>
    </xf>
    <xf numFmtId="165" fontId="0" fillId="0" borderId="0" xfId="1" applyNumberFormat="1" applyFont="1" applyAlignment="1">
      <alignment horizontal="center" vertical="center"/>
    </xf>
    <xf numFmtId="165" fontId="0" fillId="0" borderId="0" xfId="0" applyNumberFormat="1" applyAlignment="1">
      <alignment horizontal="center" vertical="center"/>
    </xf>
    <xf numFmtId="0" fontId="24" fillId="4" borderId="2" xfId="0" applyFont="1" applyFill="1" applyBorder="1" applyAlignment="1">
      <alignment horizontal="left" vertical="center" wrapText="1"/>
    </xf>
    <xf numFmtId="165" fontId="26" fillId="4" borderId="2" xfId="1" applyNumberFormat="1" applyFont="1" applyFill="1" applyBorder="1" applyAlignment="1">
      <alignment horizontal="right" vertical="center" wrapText="1"/>
    </xf>
    <xf numFmtId="0" fontId="17" fillId="0" borderId="0" xfId="0" applyFont="1" applyAlignment="1">
      <alignment horizontal="left" vertical="center"/>
    </xf>
    <xf numFmtId="0" fontId="38" fillId="4" borderId="2" xfId="0" applyFont="1" applyFill="1" applyBorder="1" applyAlignment="1">
      <alignment horizontal="left" vertical="center" wrapText="1"/>
    </xf>
    <xf numFmtId="0" fontId="23" fillId="4" borderId="2" xfId="0" applyFont="1" applyFill="1" applyBorder="1" applyAlignment="1">
      <alignment horizontal="left" vertical="top" wrapText="1" indent="8"/>
    </xf>
    <xf numFmtId="165" fontId="39" fillId="4" borderId="2" xfId="1" applyNumberFormat="1" applyFont="1" applyFill="1" applyBorder="1" applyAlignment="1">
      <alignment horizontal="right" vertical="center" wrapText="1"/>
    </xf>
    <xf numFmtId="0" fontId="38" fillId="0" borderId="0" xfId="0" applyFont="1" applyAlignment="1">
      <alignment horizontal="left" vertical="top"/>
    </xf>
    <xf numFmtId="0" fontId="28" fillId="0" borderId="0" xfId="0" applyFont="1" applyAlignment="1">
      <alignment horizontal="left" vertical="center"/>
    </xf>
    <xf numFmtId="0" fontId="34" fillId="0" borderId="0" xfId="0" applyFont="1" applyAlignment="1">
      <alignment horizontal="center" vertical="center"/>
    </xf>
    <xf numFmtId="0" fontId="32" fillId="0" borderId="0" xfId="0" applyFont="1" applyAlignment="1">
      <alignment horizontal="right" vertical="center"/>
    </xf>
    <xf numFmtId="0" fontId="24" fillId="2" borderId="0" xfId="0" applyFont="1" applyFill="1" applyAlignment="1">
      <alignment horizontal="left" vertical="top" wrapText="1"/>
    </xf>
    <xf numFmtId="0" fontId="16" fillId="0" borderId="3" xfId="0" applyFont="1" applyBorder="1" applyAlignment="1">
      <alignment horizontal="left" wrapText="1"/>
    </xf>
    <xf numFmtId="0" fontId="16" fillId="0" borderId="4" xfId="0" applyFont="1" applyBorder="1" applyAlignment="1">
      <alignment horizontal="left" wrapText="1"/>
    </xf>
    <xf numFmtId="0" fontId="16" fillId="0" borderId="5" xfId="0" applyFont="1" applyBorder="1" applyAlignment="1">
      <alignment horizontal="left" wrapText="1"/>
    </xf>
    <xf numFmtId="0" fontId="24" fillId="2" borderId="7" xfId="0" applyFont="1" applyFill="1" applyBorder="1" applyAlignment="1">
      <alignment horizontal="center" vertical="center" wrapText="1"/>
    </xf>
    <xf numFmtId="0" fontId="24" fillId="4" borderId="3" xfId="0" applyFont="1" applyFill="1" applyBorder="1" applyAlignment="1">
      <alignment horizontal="center" vertical="center" wrapText="1"/>
    </xf>
    <xf numFmtId="0" fontId="24" fillId="4" borderId="4" xfId="0" applyFont="1" applyFill="1" applyBorder="1" applyAlignment="1">
      <alignment horizontal="center" vertical="center" wrapText="1"/>
    </xf>
    <xf numFmtId="0" fontId="24" fillId="4" borderId="5" xfId="0" applyFont="1" applyFill="1" applyBorder="1" applyAlignment="1">
      <alignment horizontal="center" vertical="center" wrapText="1"/>
    </xf>
    <xf numFmtId="0" fontId="9" fillId="2" borderId="0" xfId="0" applyFont="1" applyFill="1" applyAlignment="1">
      <alignment horizontal="center" vertical="center" wrapText="1"/>
    </xf>
    <xf numFmtId="0" fontId="10" fillId="0" borderId="3" xfId="0" applyFont="1" applyBorder="1" applyAlignment="1">
      <alignment horizontal="left" wrapText="1"/>
    </xf>
    <xf numFmtId="0" fontId="10" fillId="0" borderId="4" xfId="0" applyFont="1" applyBorder="1" applyAlignment="1">
      <alignment horizontal="left" wrapText="1"/>
    </xf>
    <xf numFmtId="0" fontId="10" fillId="0" borderId="5" xfId="0" applyFont="1" applyBorder="1" applyAlignment="1">
      <alignment horizontal="left" wrapText="1"/>
    </xf>
    <xf numFmtId="0" fontId="9" fillId="4" borderId="3" xfId="0" applyFont="1" applyFill="1" applyBorder="1" applyAlignment="1">
      <alignment horizontal="center" vertical="center" wrapText="1"/>
    </xf>
    <xf numFmtId="0" fontId="9" fillId="4" borderId="4" xfId="0" applyFont="1" applyFill="1" applyBorder="1" applyAlignment="1">
      <alignment horizontal="center" vertical="center" wrapText="1"/>
    </xf>
    <xf numFmtId="0" fontId="9" fillId="4" borderId="5" xfId="0" applyFont="1" applyFill="1" applyBorder="1" applyAlignment="1">
      <alignment horizontal="center" vertical="center" wrapText="1"/>
    </xf>
    <xf numFmtId="0" fontId="9" fillId="2" borderId="0" xfId="0" applyFont="1" applyFill="1" applyAlignment="1">
      <alignment horizontal="left" vertical="top" wrapText="1"/>
    </xf>
    <xf numFmtId="0" fontId="1" fillId="2" borderId="0" xfId="0" applyFont="1" applyFill="1" applyAlignment="1">
      <alignment horizontal="left" vertical="top" wrapText="1"/>
    </xf>
  </cellXfs>
  <cellStyles count="2">
    <cellStyle name="Comma" xfId="1" builtinId="3"/>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D10E3C-F088-4AD0-B515-DDFC8F55ADAD}">
  <dimension ref="A4:E35"/>
  <sheetViews>
    <sheetView tabSelected="1" workbookViewId="0">
      <selection activeCell="I18" sqref="I18"/>
    </sheetView>
  </sheetViews>
  <sheetFormatPr defaultRowHeight="12.75" x14ac:dyDescent="0.2"/>
  <cols>
    <col min="1" max="1" width="7.33203125" style="177" customWidth="1"/>
    <col min="2" max="2" width="40.1640625" style="177" customWidth="1"/>
    <col min="3" max="3" width="20.83203125" style="177" customWidth="1"/>
    <col min="4" max="4" width="20.5" style="177" bestFit="1" customWidth="1"/>
    <col min="5" max="5" width="20.33203125" style="177" customWidth="1"/>
    <col min="6" max="16384" width="9.33203125" style="166"/>
  </cols>
  <sheetData>
    <row r="4" spans="1:5" s="154" customFormat="1" ht="18.75" x14ac:dyDescent="0.2">
      <c r="A4" s="153"/>
      <c r="C4" s="189" t="s">
        <v>510</v>
      </c>
      <c r="D4" s="189"/>
      <c r="E4" s="189"/>
    </row>
    <row r="5" spans="1:5" s="154" customFormat="1" ht="18.75" x14ac:dyDescent="0.2">
      <c r="A5" s="153"/>
      <c r="C5" s="189" t="s">
        <v>511</v>
      </c>
      <c r="D5" s="189"/>
      <c r="E5" s="189"/>
    </row>
    <row r="6" spans="1:5" s="154" customFormat="1" ht="18.75" x14ac:dyDescent="0.2">
      <c r="A6" s="153"/>
      <c r="E6" s="155"/>
    </row>
    <row r="7" spans="1:5" s="154" customFormat="1" ht="18.75" x14ac:dyDescent="0.2">
      <c r="A7" s="156" t="s">
        <v>512</v>
      </c>
      <c r="E7" s="157">
        <v>44965</v>
      </c>
    </row>
    <row r="8" spans="1:5" s="154" customFormat="1" ht="18.75" x14ac:dyDescent="0.2">
      <c r="A8" s="187"/>
      <c r="B8" s="187"/>
      <c r="C8" s="158"/>
      <c r="D8" s="158"/>
      <c r="E8" s="159"/>
    </row>
    <row r="9" spans="1:5" s="154" customFormat="1" ht="18.75" x14ac:dyDescent="0.2">
      <c r="A9" s="160"/>
      <c r="E9" s="159"/>
    </row>
    <row r="10" spans="1:5" s="154" customFormat="1" ht="28.5" x14ac:dyDescent="0.2">
      <c r="A10" s="188" t="s">
        <v>489</v>
      </c>
      <c r="B10" s="188"/>
      <c r="C10" s="188"/>
      <c r="D10" s="188"/>
      <c r="E10" s="188"/>
    </row>
    <row r="11" spans="1:5" s="154" customFormat="1" ht="29.25" thickBot="1" x14ac:dyDescent="0.25">
      <c r="A11" s="161"/>
      <c r="B11" s="161"/>
      <c r="C11" s="161"/>
      <c r="D11" s="161"/>
      <c r="E11" s="161"/>
    </row>
    <row r="12" spans="1:5" ht="19.5" thickBot="1" x14ac:dyDescent="0.25">
      <c r="A12" s="162" t="s">
        <v>490</v>
      </c>
      <c r="B12" s="163" t="s">
        <v>60</v>
      </c>
      <c r="C12" s="164" t="s">
        <v>491</v>
      </c>
      <c r="D12" s="164" t="s">
        <v>492</v>
      </c>
      <c r="E12" s="165" t="s">
        <v>493</v>
      </c>
    </row>
    <row r="13" spans="1:5" ht="18.75" x14ac:dyDescent="0.2">
      <c r="A13" s="167"/>
      <c r="B13" s="167" t="s">
        <v>497</v>
      </c>
      <c r="C13" s="168">
        <f>'HVAC level 4 '!G124</f>
        <v>9132758</v>
      </c>
      <c r="D13" s="168">
        <f>'HVAC level 4 '!I124</f>
        <v>2019245</v>
      </c>
      <c r="E13" s="168">
        <f>D13+C13</f>
        <v>11152003</v>
      </c>
    </row>
    <row r="14" spans="1:5" ht="18.75" x14ac:dyDescent="0.2">
      <c r="A14" s="174"/>
      <c r="B14" s="174" t="s">
        <v>498</v>
      </c>
      <c r="C14" s="175">
        <f>'HVAC level 6'!G126</f>
        <v>9049010</v>
      </c>
      <c r="D14" s="175">
        <f>'HVAC level 6'!I126</f>
        <v>2022200</v>
      </c>
      <c r="E14" s="175">
        <f t="shared" ref="E14:E16" si="0">D14+C14</f>
        <v>11071210</v>
      </c>
    </row>
    <row r="15" spans="1:5" ht="18.75" x14ac:dyDescent="0.2">
      <c r="A15" s="174"/>
      <c r="B15" s="174" t="s">
        <v>499</v>
      </c>
      <c r="C15" s="175">
        <f>'HVAC level 19-A'!G107</f>
        <v>10300902</v>
      </c>
      <c r="D15" s="175">
        <f>'HVAC level 19-A'!I107</f>
        <v>2727850</v>
      </c>
      <c r="E15" s="175">
        <f t="shared" si="0"/>
        <v>13028752</v>
      </c>
    </row>
    <row r="16" spans="1:5" ht="19.5" thickBot="1" x14ac:dyDescent="0.25">
      <c r="A16" s="169"/>
      <c r="B16" s="169" t="s">
        <v>500</v>
      </c>
      <c r="C16" s="170">
        <f>'HVAC level 19-B'!G108</f>
        <v>6323080</v>
      </c>
      <c r="D16" s="170">
        <f>'HVAC level 19-B'!I108</f>
        <v>1588450</v>
      </c>
      <c r="E16" s="170">
        <f t="shared" si="0"/>
        <v>7911530</v>
      </c>
    </row>
    <row r="17" spans="1:5" ht="19.5" thickBot="1" x14ac:dyDescent="0.25">
      <c r="A17" s="162">
        <v>1</v>
      </c>
      <c r="B17" s="163" t="s">
        <v>494</v>
      </c>
      <c r="C17" s="171">
        <f t="shared" ref="C17:D17" si="1">SUM(C13:C16)</f>
        <v>34805750</v>
      </c>
      <c r="D17" s="171">
        <f t="shared" si="1"/>
        <v>8357745</v>
      </c>
      <c r="E17" s="171">
        <f>SUM(E13:E16)</f>
        <v>43163495</v>
      </c>
    </row>
    <row r="18" spans="1:5" ht="18.75" x14ac:dyDescent="0.2">
      <c r="A18" s="172"/>
      <c r="B18" s="172"/>
      <c r="C18" s="172"/>
      <c r="D18" s="172"/>
      <c r="E18" s="173"/>
    </row>
    <row r="19" spans="1:5" ht="18.75" x14ac:dyDescent="0.2">
      <c r="A19" s="174"/>
      <c r="B19" s="174" t="s">
        <v>501</v>
      </c>
      <c r="C19" s="175">
        <f>'Fire Level 04'!G36</f>
        <v>3382970</v>
      </c>
      <c r="D19" s="175">
        <f>'Fire Level 04'!I36</f>
        <v>565700</v>
      </c>
      <c r="E19" s="175">
        <f>D19+C19</f>
        <v>3948670</v>
      </c>
    </row>
    <row r="20" spans="1:5" ht="18.75" x14ac:dyDescent="0.2">
      <c r="A20" s="174"/>
      <c r="B20" s="174" t="s">
        <v>502</v>
      </c>
      <c r="C20" s="175">
        <f>'Fire Level 6'!G34</f>
        <v>3892420</v>
      </c>
      <c r="D20" s="175">
        <f>'Fire Level 6'!I34</f>
        <v>569900</v>
      </c>
      <c r="E20" s="175">
        <f>D20+C20</f>
        <v>4462320</v>
      </c>
    </row>
    <row r="21" spans="1:5" ht="18.75" x14ac:dyDescent="0.2">
      <c r="A21" s="174"/>
      <c r="B21" s="174" t="s">
        <v>503</v>
      </c>
      <c r="C21" s="175">
        <f>'Fire level 19-A'!G31</f>
        <v>3213840</v>
      </c>
      <c r="D21" s="175">
        <f>'Fire level 19-A'!I31</f>
        <v>503160</v>
      </c>
      <c r="E21" s="175">
        <f>D21+C21</f>
        <v>3717000</v>
      </c>
    </row>
    <row r="22" spans="1:5" ht="19.5" thickBot="1" x14ac:dyDescent="0.25">
      <c r="A22" s="174"/>
      <c r="B22" s="174" t="s">
        <v>504</v>
      </c>
      <c r="C22" s="175">
        <f>'Fire Level 19-B'!G34</f>
        <v>3252910</v>
      </c>
      <c r="D22" s="175">
        <f>'Fire Level 19-B'!I34</f>
        <v>479180</v>
      </c>
      <c r="E22" s="175">
        <f>D22+C22</f>
        <v>3732090</v>
      </c>
    </row>
    <row r="23" spans="1:5" ht="19.5" thickBot="1" x14ac:dyDescent="0.25">
      <c r="A23" s="162">
        <v>2</v>
      </c>
      <c r="B23" s="163" t="s">
        <v>495</v>
      </c>
      <c r="C23" s="171">
        <f t="shared" ref="C23:D23" si="2">SUM(C19:C22)</f>
        <v>13742140</v>
      </c>
      <c r="D23" s="171">
        <f t="shared" si="2"/>
        <v>2117940</v>
      </c>
      <c r="E23" s="171">
        <f>SUM(E19:E22)</f>
        <v>15860080</v>
      </c>
    </row>
    <row r="24" spans="1:5" ht="18.75" x14ac:dyDescent="0.2">
      <c r="A24" s="172"/>
      <c r="B24" s="172"/>
      <c r="C24" s="172"/>
      <c r="D24" s="172"/>
      <c r="E24" s="173"/>
    </row>
    <row r="25" spans="1:5" ht="18.75" x14ac:dyDescent="0.2">
      <c r="A25" s="174"/>
      <c r="B25" s="174" t="s">
        <v>505</v>
      </c>
      <c r="C25" s="175">
        <f>'BMS level 4'!G45</f>
        <v>1282000</v>
      </c>
      <c r="D25" s="175">
        <f>'BMS level 4'!I45</f>
        <v>523000</v>
      </c>
      <c r="E25" s="175">
        <f>D25+C25</f>
        <v>1805000</v>
      </c>
    </row>
    <row r="26" spans="1:5" ht="18.75" x14ac:dyDescent="0.2">
      <c r="A26" s="174"/>
      <c r="B26" s="174" t="s">
        <v>506</v>
      </c>
      <c r="C26" s="175">
        <f>'BMS level 6'!G47</f>
        <v>1490000</v>
      </c>
      <c r="D26" s="175">
        <f>'BMS level 6'!I47</f>
        <v>854000</v>
      </c>
      <c r="E26" s="175">
        <f>D26+C26</f>
        <v>2344000</v>
      </c>
    </row>
    <row r="27" spans="1:5" ht="18.75" x14ac:dyDescent="0.2">
      <c r="A27" s="174"/>
      <c r="B27" s="174" t="s">
        <v>507</v>
      </c>
      <c r="C27" s="175">
        <f>'BMS level-19A'!G38</f>
        <v>1350000</v>
      </c>
      <c r="D27" s="175">
        <f>'BMS level-19A'!I38</f>
        <v>588000</v>
      </c>
      <c r="E27" s="175">
        <f>D27+C27</f>
        <v>1938000</v>
      </c>
    </row>
    <row r="28" spans="1:5" ht="19.5" thickBot="1" x14ac:dyDescent="0.25">
      <c r="A28" s="174"/>
      <c r="B28" s="174" t="s">
        <v>508</v>
      </c>
      <c r="C28" s="175">
        <f>'BMS Level 19-B'!G52</f>
        <v>2175000</v>
      </c>
      <c r="D28" s="175">
        <f>'BMS Level 19-B'!I52</f>
        <v>949000</v>
      </c>
      <c r="E28" s="175">
        <f>D28+C28</f>
        <v>3124000</v>
      </c>
    </row>
    <row r="29" spans="1:5" ht="19.5" thickBot="1" x14ac:dyDescent="0.25">
      <c r="A29" s="162">
        <v>3</v>
      </c>
      <c r="B29" s="163" t="s">
        <v>509</v>
      </c>
      <c r="C29" s="171">
        <f t="shared" ref="C29:D29" si="3">SUM(C25:C28)</f>
        <v>6297000</v>
      </c>
      <c r="D29" s="171">
        <f t="shared" si="3"/>
        <v>2914000</v>
      </c>
      <c r="E29" s="171">
        <f>SUM(E25:E28)</f>
        <v>9211000</v>
      </c>
    </row>
    <row r="30" spans="1:5" ht="19.5" thickBot="1" x14ac:dyDescent="0.25">
      <c r="A30" s="162"/>
      <c r="B30" s="163"/>
      <c r="C30" s="164"/>
      <c r="D30" s="164"/>
      <c r="E30" s="171"/>
    </row>
    <row r="31" spans="1:5" ht="21.75" thickBot="1" x14ac:dyDescent="0.25">
      <c r="A31" s="162"/>
      <c r="B31" s="163" t="s">
        <v>496</v>
      </c>
      <c r="C31" s="176">
        <f t="shared" ref="C31:D31" si="4">C23+C17+C29</f>
        <v>54844890</v>
      </c>
      <c r="D31" s="176">
        <f t="shared" si="4"/>
        <v>13389685</v>
      </c>
      <c r="E31" s="176">
        <f>E23+E17+E29</f>
        <v>68234575</v>
      </c>
    </row>
    <row r="32" spans="1:5" x14ac:dyDescent="0.2">
      <c r="E32" s="178"/>
    </row>
    <row r="35" spans="4:4" x14ac:dyDescent="0.2">
      <c r="D35" s="179"/>
    </row>
  </sheetData>
  <mergeCells count="4">
    <mergeCell ref="A8:B8"/>
    <mergeCell ref="A10:E10"/>
    <mergeCell ref="C4:E4"/>
    <mergeCell ref="C5:E5"/>
  </mergeCells>
  <printOptions horizontalCentered="1"/>
  <pageMargins left="0.2" right="0.2"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N45"/>
  <sheetViews>
    <sheetView view="pageBreakPreview" topLeftCell="A29" zoomScale="60" zoomScaleNormal="110" workbookViewId="0">
      <selection activeCell="G45" sqref="G45"/>
    </sheetView>
  </sheetViews>
  <sheetFormatPr defaultRowHeight="15.75" x14ac:dyDescent="0.2"/>
  <cols>
    <col min="1" max="1" width="8.5" style="16" customWidth="1"/>
    <col min="2" max="2" width="12" style="16" customWidth="1"/>
    <col min="3" max="3" width="56.83203125" style="16" customWidth="1"/>
    <col min="4" max="4" width="10" style="16" customWidth="1"/>
    <col min="5" max="5" width="7.83203125" style="16" customWidth="1"/>
    <col min="6" max="6" width="13.33203125" style="16" customWidth="1"/>
    <col min="7" max="7" width="15.33203125" style="16" customWidth="1"/>
    <col min="8" max="8" width="13.33203125" style="16" customWidth="1"/>
    <col min="9" max="9" width="15.1640625" style="16" customWidth="1"/>
    <col min="10" max="10" width="17.33203125" style="16" customWidth="1"/>
    <col min="11" max="16384" width="9.33203125" style="16"/>
  </cols>
  <sheetData>
    <row r="1" spans="1:10" ht="25.5" customHeight="1" x14ac:dyDescent="0.2">
      <c r="A1" s="205" t="s">
        <v>2</v>
      </c>
      <c r="B1" s="205"/>
      <c r="C1" s="205"/>
      <c r="D1" s="205"/>
      <c r="E1" s="205"/>
      <c r="F1" s="205"/>
      <c r="G1" s="205"/>
      <c r="H1" s="205"/>
      <c r="I1" s="205"/>
      <c r="J1" s="205"/>
    </row>
    <row r="2" spans="1:10" ht="9.75" customHeight="1" x14ac:dyDescent="0.2">
      <c r="A2" s="83">
        <v>1</v>
      </c>
      <c r="B2" s="83">
        <v>2</v>
      </c>
      <c r="C2" s="83">
        <v>3</v>
      </c>
      <c r="D2" s="83">
        <v>4</v>
      </c>
      <c r="E2" s="83">
        <v>5</v>
      </c>
      <c r="F2" s="83">
        <v>6</v>
      </c>
      <c r="G2" s="83">
        <v>7</v>
      </c>
      <c r="H2" s="83">
        <v>8</v>
      </c>
      <c r="I2" s="83">
        <v>9</v>
      </c>
      <c r="J2" s="83">
        <v>10</v>
      </c>
    </row>
    <row r="3" spans="1:10" ht="24" customHeight="1" x14ac:dyDescent="0.2">
      <c r="A3" s="84" t="s">
        <v>392</v>
      </c>
      <c r="B3" s="85" t="s">
        <v>393</v>
      </c>
      <c r="C3" s="86" t="s">
        <v>394</v>
      </c>
      <c r="D3" s="86" t="s">
        <v>395</v>
      </c>
      <c r="E3" s="86" t="s">
        <v>396</v>
      </c>
      <c r="F3" s="84" t="s">
        <v>397</v>
      </c>
      <c r="G3" s="86" t="s">
        <v>398</v>
      </c>
      <c r="H3" s="87" t="s">
        <v>399</v>
      </c>
      <c r="I3" s="86" t="s">
        <v>400</v>
      </c>
      <c r="J3" s="86" t="s">
        <v>401</v>
      </c>
    </row>
    <row r="4" spans="1:10" ht="9.75" customHeight="1" x14ac:dyDescent="0.2">
      <c r="A4" s="88">
        <v>1</v>
      </c>
      <c r="B4" s="88">
        <v>2</v>
      </c>
      <c r="C4" s="88">
        <v>3</v>
      </c>
      <c r="D4" s="88">
        <v>4</v>
      </c>
      <c r="E4" s="88">
        <v>5</v>
      </c>
      <c r="F4" s="88">
        <v>6</v>
      </c>
      <c r="G4" s="89" t="s">
        <v>402</v>
      </c>
      <c r="H4" s="88">
        <v>8</v>
      </c>
      <c r="I4" s="89" t="s">
        <v>403</v>
      </c>
      <c r="J4" s="89" t="s">
        <v>404</v>
      </c>
    </row>
    <row r="5" spans="1:10" ht="19.7" customHeight="1" x14ac:dyDescent="0.2">
      <c r="A5" s="205" t="s">
        <v>405</v>
      </c>
      <c r="B5" s="205"/>
      <c r="C5" s="205"/>
      <c r="D5" s="205"/>
      <c r="E5" s="205"/>
      <c r="F5" s="205"/>
      <c r="G5" s="205"/>
      <c r="H5" s="205"/>
      <c r="I5" s="205"/>
      <c r="J5" s="205"/>
    </row>
    <row r="6" spans="1:10" ht="17.45" customHeight="1" x14ac:dyDescent="0.2">
      <c r="A6" s="90"/>
      <c r="B6" s="90"/>
      <c r="C6" s="91" t="s">
        <v>406</v>
      </c>
      <c r="D6" s="90"/>
      <c r="E6" s="90"/>
      <c r="F6" s="90"/>
      <c r="G6" s="90"/>
      <c r="H6" s="90"/>
      <c r="I6" s="90"/>
      <c r="J6" s="90"/>
    </row>
    <row r="7" spans="1:10" s="37" customFormat="1" ht="63" x14ac:dyDescent="0.2">
      <c r="A7" s="24" t="s">
        <v>14</v>
      </c>
      <c r="B7" s="17"/>
      <c r="C7" s="70" t="s">
        <v>407</v>
      </c>
      <c r="D7" s="26">
        <v>1</v>
      </c>
      <c r="E7" s="24" t="s">
        <v>53</v>
      </c>
      <c r="F7" s="28"/>
      <c r="G7" s="28">
        <f>F7*D7</f>
        <v>0</v>
      </c>
      <c r="H7" s="28">
        <v>55000</v>
      </c>
      <c r="I7" s="28">
        <f>H7*D7</f>
        <v>55000</v>
      </c>
      <c r="J7" s="28">
        <f>I7+G7</f>
        <v>55000</v>
      </c>
    </row>
    <row r="8" spans="1:10" s="37" customFormat="1" ht="18" customHeight="1" x14ac:dyDescent="0.2">
      <c r="A8" s="24" t="s">
        <v>17</v>
      </c>
      <c r="B8" s="17"/>
      <c r="C8" s="70" t="s">
        <v>408</v>
      </c>
      <c r="D8" s="26">
        <v>1</v>
      </c>
      <c r="E8" s="24" t="s">
        <v>43</v>
      </c>
      <c r="F8" s="28">
        <v>175000</v>
      </c>
      <c r="G8" s="28">
        <f t="shared" ref="G8:G11" si="0">F8*D8</f>
        <v>175000</v>
      </c>
      <c r="H8" s="28">
        <v>25000</v>
      </c>
      <c r="I8" s="28">
        <f t="shared" ref="I8:I11" si="1">H8*D8</f>
        <v>25000</v>
      </c>
      <c r="J8" s="28">
        <f t="shared" ref="J8:J11" si="2">I8+G8</f>
        <v>200000</v>
      </c>
    </row>
    <row r="9" spans="1:10" s="37" customFormat="1" ht="18" customHeight="1" x14ac:dyDescent="0.2">
      <c r="A9" s="24" t="s">
        <v>19</v>
      </c>
      <c r="B9" s="17"/>
      <c r="C9" s="70" t="s">
        <v>409</v>
      </c>
      <c r="D9" s="26">
        <v>1</v>
      </c>
      <c r="E9" s="24" t="s">
        <v>53</v>
      </c>
      <c r="F9" s="28">
        <v>55000</v>
      </c>
      <c r="G9" s="28">
        <f t="shared" si="0"/>
        <v>55000</v>
      </c>
      <c r="H9" s="28">
        <v>15000</v>
      </c>
      <c r="I9" s="28">
        <f t="shared" si="1"/>
        <v>15000</v>
      </c>
      <c r="J9" s="28">
        <f t="shared" si="2"/>
        <v>70000</v>
      </c>
    </row>
    <row r="10" spans="1:10" s="37" customFormat="1" ht="18" customHeight="1" x14ac:dyDescent="0.2">
      <c r="A10" s="24" t="s">
        <v>21</v>
      </c>
      <c r="B10" s="17"/>
      <c r="C10" s="70" t="s">
        <v>410</v>
      </c>
      <c r="D10" s="26">
        <v>1</v>
      </c>
      <c r="E10" s="24" t="s">
        <v>53</v>
      </c>
      <c r="F10" s="28">
        <v>35000</v>
      </c>
      <c r="G10" s="28">
        <f t="shared" si="0"/>
        <v>35000</v>
      </c>
      <c r="H10" s="28">
        <v>8000</v>
      </c>
      <c r="I10" s="28">
        <f t="shared" si="1"/>
        <v>8000</v>
      </c>
      <c r="J10" s="28">
        <f t="shared" si="2"/>
        <v>43000</v>
      </c>
    </row>
    <row r="11" spans="1:10" s="37" customFormat="1" ht="18" customHeight="1" x14ac:dyDescent="0.2">
      <c r="A11" s="24" t="s">
        <v>23</v>
      </c>
      <c r="B11" s="17"/>
      <c r="C11" s="70" t="s">
        <v>411</v>
      </c>
      <c r="D11" s="26">
        <v>2</v>
      </c>
      <c r="E11" s="24" t="s">
        <v>32</v>
      </c>
      <c r="F11" s="28">
        <v>20000</v>
      </c>
      <c r="G11" s="28">
        <f t="shared" si="0"/>
        <v>40000</v>
      </c>
      <c r="H11" s="28">
        <v>3500</v>
      </c>
      <c r="I11" s="28">
        <f t="shared" si="1"/>
        <v>7000</v>
      </c>
      <c r="J11" s="28">
        <f t="shared" si="2"/>
        <v>47000</v>
      </c>
    </row>
    <row r="12" spans="1:10" s="37" customFormat="1" ht="18" customHeight="1" x14ac:dyDescent="0.2">
      <c r="A12" s="17"/>
      <c r="B12" s="17"/>
      <c r="C12" s="30" t="s">
        <v>412</v>
      </c>
      <c r="D12" s="17"/>
      <c r="E12" s="17"/>
      <c r="F12" s="17"/>
      <c r="G12" s="17"/>
      <c r="H12" s="17"/>
      <c r="I12" s="17"/>
      <c r="J12" s="17"/>
    </row>
    <row r="13" spans="1:10" s="37" customFormat="1" ht="27.2" customHeight="1" x14ac:dyDescent="0.2">
      <c r="A13" s="17"/>
      <c r="B13" s="17"/>
      <c r="C13" s="30" t="s">
        <v>413</v>
      </c>
      <c r="D13" s="17"/>
      <c r="E13" s="17"/>
      <c r="F13" s="17"/>
      <c r="G13" s="17"/>
      <c r="H13" s="17"/>
      <c r="I13" s="17"/>
      <c r="J13" s="17"/>
    </row>
    <row r="14" spans="1:10" s="37" customFormat="1" ht="18" customHeight="1" x14ac:dyDescent="0.2">
      <c r="A14" s="24" t="s">
        <v>25</v>
      </c>
      <c r="B14" s="17"/>
      <c r="C14" s="70" t="s">
        <v>414</v>
      </c>
      <c r="D14" s="26">
        <v>2</v>
      </c>
      <c r="E14" s="24" t="s">
        <v>32</v>
      </c>
      <c r="F14" s="28">
        <v>65000</v>
      </c>
      <c r="G14" s="28">
        <f t="shared" ref="G14:G15" si="3">F14*D14</f>
        <v>130000</v>
      </c>
      <c r="H14" s="28">
        <v>7000</v>
      </c>
      <c r="I14" s="28">
        <f t="shared" ref="I14:I15" si="4">H14*D14</f>
        <v>14000</v>
      </c>
      <c r="J14" s="28">
        <f t="shared" ref="J14:J15" si="5">I14+G14</f>
        <v>144000</v>
      </c>
    </row>
    <row r="15" spans="1:10" s="37" customFormat="1" ht="18" customHeight="1" x14ac:dyDescent="0.2">
      <c r="A15" s="24" t="s">
        <v>27</v>
      </c>
      <c r="B15" s="17"/>
      <c r="C15" s="70" t="s">
        <v>415</v>
      </c>
      <c r="D15" s="26">
        <v>2</v>
      </c>
      <c r="E15" s="24" t="s">
        <v>32</v>
      </c>
      <c r="F15" s="28">
        <v>66000</v>
      </c>
      <c r="G15" s="28">
        <f t="shared" si="3"/>
        <v>132000</v>
      </c>
      <c r="H15" s="28">
        <v>7000</v>
      </c>
      <c r="I15" s="28">
        <f t="shared" si="4"/>
        <v>14000</v>
      </c>
      <c r="J15" s="28">
        <f t="shared" si="5"/>
        <v>146000</v>
      </c>
    </row>
    <row r="16" spans="1:10" s="37" customFormat="1" ht="18" customHeight="1" x14ac:dyDescent="0.2">
      <c r="A16" s="17"/>
      <c r="B16" s="17"/>
      <c r="C16" s="30" t="s">
        <v>416</v>
      </c>
      <c r="D16" s="17"/>
      <c r="E16" s="17"/>
      <c r="F16" s="17"/>
      <c r="G16" s="17"/>
      <c r="H16" s="17"/>
      <c r="I16" s="17"/>
      <c r="J16" s="17"/>
    </row>
    <row r="17" spans="1:14" s="37" customFormat="1" ht="88.5" customHeight="1" x14ac:dyDescent="0.2">
      <c r="A17" s="17"/>
      <c r="B17" s="17"/>
      <c r="C17" s="30" t="s">
        <v>417</v>
      </c>
      <c r="D17" s="17"/>
      <c r="E17" s="17"/>
      <c r="F17" s="17"/>
      <c r="G17" s="17"/>
      <c r="H17" s="17"/>
      <c r="I17" s="17"/>
      <c r="J17" s="17"/>
    </row>
    <row r="18" spans="1:14" s="37" customFormat="1" ht="18" customHeight="1" x14ac:dyDescent="0.2">
      <c r="A18" s="24" t="s">
        <v>30</v>
      </c>
      <c r="B18" s="17"/>
      <c r="C18" s="70" t="s">
        <v>418</v>
      </c>
      <c r="D18" s="26">
        <v>1</v>
      </c>
      <c r="E18" s="24" t="s">
        <v>43</v>
      </c>
      <c r="F18" s="28"/>
      <c r="G18" s="28">
        <f t="shared" ref="G18:G21" si="6">F18*D18</f>
        <v>0</v>
      </c>
      <c r="H18" s="28"/>
      <c r="I18" s="28">
        <f t="shared" ref="I18:I21" si="7">H18*D18</f>
        <v>0</v>
      </c>
      <c r="J18" s="28">
        <f t="shared" ref="J18:J21" si="8">I18+G18</f>
        <v>0</v>
      </c>
    </row>
    <row r="19" spans="1:14" s="37" customFormat="1" ht="18" customHeight="1" x14ac:dyDescent="0.2">
      <c r="A19" s="24" t="s">
        <v>33</v>
      </c>
      <c r="B19" s="17"/>
      <c r="C19" s="70" t="s">
        <v>419</v>
      </c>
      <c r="D19" s="26">
        <v>1</v>
      </c>
      <c r="E19" s="24" t="s">
        <v>43</v>
      </c>
      <c r="F19" s="28"/>
      <c r="G19" s="28">
        <f t="shared" si="6"/>
        <v>0</v>
      </c>
      <c r="H19" s="28"/>
      <c r="I19" s="28">
        <f t="shared" si="7"/>
        <v>0</v>
      </c>
      <c r="J19" s="28">
        <f t="shared" si="8"/>
        <v>0</v>
      </c>
    </row>
    <row r="20" spans="1:14" s="37" customFormat="1" ht="18" customHeight="1" x14ac:dyDescent="0.2">
      <c r="A20" s="24" t="s">
        <v>34</v>
      </c>
      <c r="B20" s="17"/>
      <c r="C20" s="70" t="s">
        <v>420</v>
      </c>
      <c r="D20" s="26">
        <v>1</v>
      </c>
      <c r="E20" s="24" t="s">
        <v>43</v>
      </c>
      <c r="F20" s="28">
        <v>100000</v>
      </c>
      <c r="G20" s="28">
        <f t="shared" si="6"/>
        <v>100000</v>
      </c>
      <c r="H20" s="28">
        <v>25000</v>
      </c>
      <c r="I20" s="28">
        <f t="shared" si="7"/>
        <v>25000</v>
      </c>
      <c r="J20" s="28">
        <f t="shared" si="8"/>
        <v>125000</v>
      </c>
    </row>
    <row r="21" spans="1:14" s="37" customFormat="1" ht="18" customHeight="1" x14ac:dyDescent="0.2">
      <c r="A21" s="24" t="s">
        <v>36</v>
      </c>
      <c r="B21" s="17"/>
      <c r="C21" s="70" t="s">
        <v>421</v>
      </c>
      <c r="D21" s="26">
        <v>1</v>
      </c>
      <c r="E21" s="24" t="s">
        <v>43</v>
      </c>
      <c r="F21" s="28">
        <v>75000</v>
      </c>
      <c r="G21" s="28">
        <f t="shared" si="6"/>
        <v>75000</v>
      </c>
      <c r="H21" s="28">
        <v>35000</v>
      </c>
      <c r="I21" s="28">
        <f t="shared" si="7"/>
        <v>35000</v>
      </c>
      <c r="J21" s="28">
        <f t="shared" si="8"/>
        <v>110000</v>
      </c>
    </row>
    <row r="22" spans="1:14" ht="18" customHeight="1" x14ac:dyDescent="0.2">
      <c r="A22" s="17"/>
      <c r="B22" s="17"/>
      <c r="C22" s="18" t="s">
        <v>423</v>
      </c>
      <c r="D22" s="17"/>
      <c r="E22" s="17"/>
      <c r="F22" s="17"/>
      <c r="G22" s="17"/>
      <c r="H22" s="17"/>
      <c r="I22" s="17"/>
      <c r="J22" s="17"/>
    </row>
    <row r="23" spans="1:14" ht="18" customHeight="1" x14ac:dyDescent="0.2">
      <c r="A23" s="21" t="s">
        <v>14</v>
      </c>
      <c r="B23" s="17"/>
      <c r="C23" s="22" t="s">
        <v>424</v>
      </c>
      <c r="D23" s="92">
        <v>1</v>
      </c>
      <c r="E23" s="96" t="s">
        <v>53</v>
      </c>
      <c r="F23" s="28">
        <v>100000</v>
      </c>
      <c r="G23" s="28">
        <f t="shared" ref="G23:G25" si="9">F23*D23</f>
        <v>100000</v>
      </c>
      <c r="H23" s="28">
        <v>35000</v>
      </c>
      <c r="I23" s="28">
        <f t="shared" ref="I23:I25" si="10">H23*D23</f>
        <v>35000</v>
      </c>
      <c r="J23" s="28">
        <f t="shared" ref="J23:J25" si="11">I23+G23</f>
        <v>135000</v>
      </c>
    </row>
    <row r="24" spans="1:14" ht="18" customHeight="1" x14ac:dyDescent="0.2">
      <c r="A24" s="21" t="s">
        <v>17</v>
      </c>
      <c r="B24" s="17"/>
      <c r="C24" s="22" t="s">
        <v>425</v>
      </c>
      <c r="D24" s="92">
        <v>1</v>
      </c>
      <c r="E24" s="96" t="s">
        <v>53</v>
      </c>
      <c r="F24" s="28">
        <v>75000</v>
      </c>
      <c r="G24" s="28">
        <f t="shared" si="9"/>
        <v>75000</v>
      </c>
      <c r="H24" s="28">
        <v>15000</v>
      </c>
      <c r="I24" s="28">
        <f t="shared" si="10"/>
        <v>15000</v>
      </c>
      <c r="J24" s="28">
        <f t="shared" si="11"/>
        <v>90000</v>
      </c>
    </row>
    <row r="25" spans="1:14" ht="18" customHeight="1" x14ac:dyDescent="0.2">
      <c r="A25" s="21" t="s">
        <v>19</v>
      </c>
      <c r="B25" s="17"/>
      <c r="C25" s="22" t="s">
        <v>426</v>
      </c>
      <c r="D25" s="92">
        <v>1</v>
      </c>
      <c r="E25" s="96" t="s">
        <v>53</v>
      </c>
      <c r="F25" s="28">
        <v>65000</v>
      </c>
      <c r="G25" s="28">
        <f t="shared" si="9"/>
        <v>65000</v>
      </c>
      <c r="H25" s="28">
        <v>15000</v>
      </c>
      <c r="I25" s="28">
        <f t="shared" si="10"/>
        <v>15000</v>
      </c>
      <c r="J25" s="28">
        <f t="shared" si="11"/>
        <v>80000</v>
      </c>
    </row>
    <row r="26" spans="1:14" ht="7.7" customHeight="1" x14ac:dyDescent="0.25">
      <c r="A26" s="199"/>
      <c r="B26" s="200"/>
      <c r="C26" s="200"/>
      <c r="D26" s="200"/>
      <c r="E26" s="200"/>
      <c r="F26" s="200"/>
      <c r="G26" s="201"/>
      <c r="H26" s="27"/>
      <c r="I26" s="27"/>
      <c r="J26" s="27"/>
    </row>
    <row r="27" spans="1:14" s="42" customFormat="1" ht="19.7" customHeight="1" x14ac:dyDescent="0.2">
      <c r="A27" s="190" t="s">
        <v>458</v>
      </c>
      <c r="B27" s="190"/>
      <c r="C27" s="190"/>
      <c r="D27" s="190"/>
      <c r="E27" s="190"/>
      <c r="F27" s="190"/>
      <c r="G27" s="190"/>
      <c r="H27" s="190"/>
      <c r="I27" s="190"/>
      <c r="J27" s="190"/>
    </row>
    <row r="28" spans="1:14" s="42" customFormat="1" ht="51.75" customHeight="1" x14ac:dyDescent="0.2">
      <c r="A28" s="103" t="s">
        <v>70</v>
      </c>
      <c r="B28" s="104"/>
      <c r="C28" s="105" t="s">
        <v>429</v>
      </c>
      <c r="D28" s="106">
        <v>2</v>
      </c>
      <c r="E28" s="107" t="s">
        <v>88</v>
      </c>
      <c r="F28" s="28">
        <v>100000</v>
      </c>
      <c r="G28" s="28">
        <f>F28*D28</f>
        <v>200000</v>
      </c>
      <c r="H28" s="28">
        <v>25000</v>
      </c>
      <c r="I28" s="28">
        <f>H28*D28</f>
        <v>50000</v>
      </c>
      <c r="J28" s="28">
        <f>I28+G28</f>
        <v>250000</v>
      </c>
    </row>
    <row r="29" spans="1:14" s="42" customFormat="1" ht="18" customHeight="1" x14ac:dyDescent="0.2">
      <c r="A29" s="52" t="s">
        <v>73</v>
      </c>
      <c r="B29" s="47"/>
      <c r="C29" s="53" t="s">
        <v>430</v>
      </c>
      <c r="D29" s="63">
        <v>1</v>
      </c>
      <c r="E29" s="108" t="s">
        <v>102</v>
      </c>
      <c r="F29" s="28">
        <v>100000</v>
      </c>
      <c r="G29" s="28">
        <f>F29*D29</f>
        <v>100000</v>
      </c>
      <c r="H29" s="28">
        <v>35000</v>
      </c>
      <c r="I29" s="28">
        <f>H29*D29</f>
        <v>35000</v>
      </c>
      <c r="J29" s="28">
        <f>I29+G29</f>
        <v>135000</v>
      </c>
    </row>
    <row r="30" spans="1:14" s="42" customFormat="1" ht="24.75" customHeight="1" x14ac:dyDescent="0.2">
      <c r="A30" s="109"/>
      <c r="B30" s="109"/>
      <c r="C30" s="110" t="s">
        <v>431</v>
      </c>
      <c r="D30" s="109"/>
      <c r="E30" s="109"/>
      <c r="F30" s="109"/>
      <c r="G30" s="109"/>
      <c r="H30" s="109"/>
      <c r="I30" s="109"/>
      <c r="J30" s="109"/>
      <c r="N30" s="127"/>
    </row>
    <row r="31" spans="1:14" s="42" customFormat="1" ht="19.7" customHeight="1" x14ac:dyDescent="0.2">
      <c r="A31" s="190" t="s">
        <v>459</v>
      </c>
      <c r="B31" s="190"/>
      <c r="C31" s="190"/>
      <c r="D31" s="190"/>
      <c r="E31" s="190"/>
      <c r="F31" s="190"/>
      <c r="G31" s="190"/>
      <c r="H31" s="190"/>
      <c r="I31" s="190"/>
      <c r="J31" s="190"/>
    </row>
    <row r="32" spans="1:14" s="42" customFormat="1" ht="50.25" customHeight="1" x14ac:dyDescent="0.2">
      <c r="A32" s="103" t="s">
        <v>70</v>
      </c>
      <c r="B32" s="103" t="s">
        <v>432</v>
      </c>
      <c r="C32" s="105" t="s">
        <v>433</v>
      </c>
      <c r="D32" s="106">
        <v>1</v>
      </c>
      <c r="E32" s="107" t="s">
        <v>105</v>
      </c>
      <c r="F32" s="28"/>
      <c r="G32" s="28">
        <f>F32*D32</f>
        <v>0</v>
      </c>
      <c r="H32" s="28"/>
      <c r="I32" s="28">
        <f>H32*D32</f>
        <v>0</v>
      </c>
      <c r="J32" s="28">
        <f>I32+G32</f>
        <v>0</v>
      </c>
    </row>
    <row r="33" spans="1:10" s="42" customFormat="1" ht="33" customHeight="1" x14ac:dyDescent="0.2">
      <c r="A33" s="109"/>
      <c r="B33" s="109"/>
      <c r="C33" s="112" t="s">
        <v>434</v>
      </c>
      <c r="D33" s="109"/>
      <c r="E33" s="109"/>
      <c r="F33" s="109"/>
      <c r="G33" s="109"/>
      <c r="H33" s="109"/>
      <c r="I33" s="109"/>
      <c r="J33" s="109"/>
    </row>
    <row r="34" spans="1:10" s="42" customFormat="1" ht="19.7" customHeight="1" x14ac:dyDescent="0.2">
      <c r="A34" s="190" t="s">
        <v>460</v>
      </c>
      <c r="B34" s="190"/>
      <c r="C34" s="190"/>
      <c r="D34" s="190"/>
      <c r="E34" s="190"/>
      <c r="F34" s="190"/>
      <c r="G34" s="190"/>
      <c r="H34" s="190"/>
      <c r="I34" s="190"/>
      <c r="J34" s="190"/>
    </row>
    <row r="35" spans="1:10" s="42" customFormat="1" ht="31.5" x14ac:dyDescent="0.2">
      <c r="A35" s="113" t="s">
        <v>70</v>
      </c>
      <c r="B35" s="104"/>
      <c r="C35" s="105" t="s">
        <v>435</v>
      </c>
      <c r="D35" s="114">
        <v>1</v>
      </c>
      <c r="E35" s="115" t="s">
        <v>105</v>
      </c>
      <c r="F35" s="28"/>
      <c r="G35" s="28">
        <f>F35*D35</f>
        <v>0</v>
      </c>
      <c r="H35" s="28">
        <v>175000</v>
      </c>
      <c r="I35" s="28">
        <f>H35*D35</f>
        <v>175000</v>
      </c>
      <c r="J35" s="28">
        <f>I35+G35</f>
        <v>175000</v>
      </c>
    </row>
    <row r="36" spans="1:10" s="42" customFormat="1" ht="24.75" customHeight="1" x14ac:dyDescent="0.2">
      <c r="A36" s="109"/>
      <c r="B36" s="109"/>
      <c r="C36" s="116" t="s">
        <v>436</v>
      </c>
      <c r="D36" s="109"/>
      <c r="E36" s="109"/>
      <c r="F36" s="109"/>
      <c r="G36" s="109"/>
      <c r="H36" s="109"/>
      <c r="I36" s="109"/>
      <c r="J36" s="109"/>
    </row>
    <row r="37" spans="1:10" s="42" customFormat="1" ht="19.7" customHeight="1" x14ac:dyDescent="0.2">
      <c r="A37" s="190" t="s">
        <v>461</v>
      </c>
      <c r="B37" s="190"/>
      <c r="C37" s="190"/>
      <c r="D37" s="190"/>
      <c r="E37" s="190"/>
      <c r="F37" s="190"/>
      <c r="G37" s="190"/>
      <c r="H37" s="190"/>
      <c r="I37" s="190"/>
      <c r="J37" s="190"/>
    </row>
    <row r="38" spans="1:10" s="61" customFormat="1" ht="31.5" x14ac:dyDescent="0.2">
      <c r="A38" s="103" t="s">
        <v>70</v>
      </c>
      <c r="B38" s="129"/>
      <c r="C38" s="128" t="s">
        <v>437</v>
      </c>
      <c r="D38" s="106">
        <v>1</v>
      </c>
      <c r="E38" s="103" t="s">
        <v>105</v>
      </c>
      <c r="F38" s="130"/>
      <c r="G38" s="130">
        <f>F38*D38</f>
        <v>0</v>
      </c>
      <c r="H38" s="130"/>
      <c r="I38" s="130">
        <f>H38*D38</f>
        <v>0</v>
      </c>
      <c r="J38" s="130">
        <f>I38+G38</f>
        <v>0</v>
      </c>
    </row>
    <row r="39" spans="1:10" s="42" customFormat="1" ht="24.75" customHeight="1" x14ac:dyDescent="0.2">
      <c r="A39" s="109"/>
      <c r="B39" s="109"/>
      <c r="C39" s="110" t="s">
        <v>438</v>
      </c>
      <c r="D39" s="109"/>
      <c r="E39" s="109"/>
      <c r="F39" s="109"/>
      <c r="G39" s="109"/>
      <c r="H39" s="109"/>
      <c r="I39" s="109"/>
      <c r="J39" s="109"/>
    </row>
    <row r="40" spans="1:10" s="42" customFormat="1" ht="19.7" customHeight="1" x14ac:dyDescent="0.2">
      <c r="A40" s="190" t="s">
        <v>462</v>
      </c>
      <c r="B40" s="190"/>
      <c r="C40" s="190"/>
      <c r="D40" s="190"/>
      <c r="E40" s="190"/>
      <c r="F40" s="190"/>
      <c r="G40" s="190"/>
      <c r="H40" s="190"/>
      <c r="I40" s="190"/>
      <c r="J40" s="190"/>
    </row>
    <row r="41" spans="1:10" s="42" customFormat="1" ht="47.25" x14ac:dyDescent="0.2">
      <c r="A41" s="103" t="s">
        <v>70</v>
      </c>
      <c r="B41" s="111"/>
      <c r="C41" s="105" t="s">
        <v>439</v>
      </c>
      <c r="D41" s="106">
        <v>1</v>
      </c>
      <c r="E41" s="107" t="s">
        <v>105</v>
      </c>
      <c r="F41" s="28"/>
      <c r="G41" s="28">
        <f>F41*D41</f>
        <v>0</v>
      </c>
      <c r="H41" s="28"/>
      <c r="I41" s="28">
        <f>H41*D41</f>
        <v>0</v>
      </c>
      <c r="J41" s="28">
        <f>I41+G41</f>
        <v>0</v>
      </c>
    </row>
    <row r="42" spans="1:10" s="42" customFormat="1" ht="24.75" customHeight="1" x14ac:dyDescent="0.2">
      <c r="A42" s="117"/>
      <c r="B42" s="117"/>
      <c r="C42" s="118" t="s">
        <v>440</v>
      </c>
      <c r="D42" s="117"/>
      <c r="E42" s="117"/>
      <c r="F42" s="117"/>
      <c r="G42" s="117"/>
      <c r="H42" s="117"/>
      <c r="I42" s="117"/>
      <c r="J42" s="117"/>
    </row>
    <row r="43" spans="1:10" s="42" customFormat="1" ht="7.5" customHeight="1" x14ac:dyDescent="0.25">
      <c r="A43" s="59"/>
      <c r="B43" s="59"/>
      <c r="C43" s="59"/>
      <c r="D43" s="59"/>
      <c r="E43" s="59"/>
      <c r="F43" s="59"/>
      <c r="G43" s="59"/>
      <c r="H43" s="59"/>
      <c r="I43" s="59"/>
      <c r="J43" s="59"/>
    </row>
    <row r="44" spans="1:10" s="42" customFormat="1" ht="33.75" customHeight="1" x14ac:dyDescent="0.2">
      <c r="A44" s="117"/>
      <c r="B44" s="117"/>
      <c r="C44" s="119" t="s">
        <v>441</v>
      </c>
      <c r="D44" s="117"/>
      <c r="E44" s="117"/>
      <c r="F44" s="117"/>
      <c r="G44" s="117"/>
      <c r="H44" s="117"/>
      <c r="I44" s="117"/>
      <c r="J44" s="117"/>
    </row>
    <row r="45" spans="1:10" s="37" customFormat="1" ht="24.75" customHeight="1" x14ac:dyDescent="0.2">
      <c r="A45" s="93"/>
      <c r="B45" s="93"/>
      <c r="C45" s="100" t="s">
        <v>428</v>
      </c>
      <c r="D45" s="93"/>
      <c r="E45" s="93"/>
      <c r="F45" s="93"/>
      <c r="G45" s="99">
        <f>SUM(G7:G42)</f>
        <v>1282000</v>
      </c>
      <c r="H45" s="93"/>
      <c r="I45" s="99">
        <f>SUM(I7:I42)</f>
        <v>523000</v>
      </c>
      <c r="J45" s="99">
        <f>SUM(J7:J42)</f>
        <v>1805000</v>
      </c>
    </row>
  </sheetData>
  <mergeCells count="8">
    <mergeCell ref="A34:J34"/>
    <mergeCell ref="A37:J37"/>
    <mergeCell ref="A40:J40"/>
    <mergeCell ref="A1:J1"/>
    <mergeCell ref="A5:J5"/>
    <mergeCell ref="A26:G26"/>
    <mergeCell ref="A27:J27"/>
    <mergeCell ref="A31:J31"/>
  </mergeCells>
  <pageMargins left="0.7" right="0.7" top="0.75" bottom="0.75" header="0.3" footer="0.3"/>
  <pageSetup scale="80"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A1:J47"/>
  <sheetViews>
    <sheetView view="pageBreakPreview" topLeftCell="A30" zoomScale="60" zoomScaleNormal="100" workbookViewId="0">
      <selection activeCell="G47" sqref="G47"/>
    </sheetView>
  </sheetViews>
  <sheetFormatPr defaultRowHeight="15.75" x14ac:dyDescent="0.2"/>
  <cols>
    <col min="1" max="1" width="8.5" style="42" customWidth="1"/>
    <col min="2" max="2" width="12" style="42" customWidth="1"/>
    <col min="3" max="3" width="57.1640625" style="42" customWidth="1"/>
    <col min="4" max="4" width="9.83203125" style="42" customWidth="1"/>
    <col min="5" max="5" width="7.83203125" style="42" customWidth="1"/>
    <col min="6" max="6" width="13.33203125" style="42" customWidth="1"/>
    <col min="7" max="7" width="17.1640625" style="42" bestFit="1" customWidth="1"/>
    <col min="8" max="8" width="13.33203125" style="42" customWidth="1"/>
    <col min="9" max="9" width="15.33203125" style="42" customWidth="1"/>
    <col min="10" max="10" width="17.33203125" style="42" customWidth="1"/>
    <col min="11" max="13" width="9.33203125" style="42"/>
    <col min="14" max="14" width="11.5" style="42" bestFit="1" customWidth="1"/>
    <col min="15" max="16384" width="9.33203125" style="42"/>
  </cols>
  <sheetData>
    <row r="1" spans="1:10" ht="25.5" customHeight="1" x14ac:dyDescent="0.2">
      <c r="A1" s="190" t="s">
        <v>442</v>
      </c>
      <c r="B1" s="190"/>
      <c r="C1" s="190"/>
      <c r="D1" s="190"/>
      <c r="E1" s="190"/>
      <c r="F1" s="190"/>
      <c r="G1" s="190"/>
      <c r="H1" s="190"/>
      <c r="I1" s="190"/>
      <c r="J1" s="190"/>
    </row>
    <row r="2" spans="1:10" ht="9.75" customHeight="1" x14ac:dyDescent="0.2">
      <c r="A2" s="41">
        <v>1</v>
      </c>
      <c r="B2" s="41">
        <v>2</v>
      </c>
      <c r="C2" s="41">
        <v>3</v>
      </c>
      <c r="D2" s="41">
        <v>4</v>
      </c>
      <c r="E2" s="120">
        <v>5</v>
      </c>
      <c r="F2" s="41">
        <v>6</v>
      </c>
      <c r="G2" s="41">
        <v>7</v>
      </c>
      <c r="H2" s="41">
        <v>8</v>
      </c>
      <c r="I2" s="41">
        <v>9</v>
      </c>
      <c r="J2" s="41">
        <v>10</v>
      </c>
    </row>
    <row r="3" spans="1:10" ht="24" customHeight="1" x14ac:dyDescent="0.2">
      <c r="A3" s="43" t="s">
        <v>128</v>
      </c>
      <c r="B3" s="101" t="s">
        <v>150</v>
      </c>
      <c r="C3" s="45" t="s">
        <v>60</v>
      </c>
      <c r="D3" s="45" t="s">
        <v>61</v>
      </c>
      <c r="E3" s="102" t="s">
        <v>62</v>
      </c>
      <c r="F3" s="43" t="s">
        <v>151</v>
      </c>
      <c r="G3" s="45" t="s">
        <v>63</v>
      </c>
      <c r="H3" s="66" t="s">
        <v>457</v>
      </c>
      <c r="I3" s="45" t="s">
        <v>64</v>
      </c>
      <c r="J3" s="45" t="s">
        <v>65</v>
      </c>
    </row>
    <row r="4" spans="1:10" ht="9.75" customHeight="1" x14ac:dyDescent="0.2">
      <c r="A4" s="121">
        <v>1</v>
      </c>
      <c r="B4" s="121">
        <v>2</v>
      </c>
      <c r="C4" s="121">
        <v>3</v>
      </c>
      <c r="D4" s="121">
        <v>4</v>
      </c>
      <c r="E4" s="122">
        <v>5</v>
      </c>
      <c r="F4" s="121">
        <v>6</v>
      </c>
      <c r="G4" s="123" t="s">
        <v>66</v>
      </c>
      <c r="H4" s="121">
        <v>8</v>
      </c>
      <c r="I4" s="123" t="s">
        <v>67</v>
      </c>
      <c r="J4" s="123" t="s">
        <v>68</v>
      </c>
    </row>
    <row r="5" spans="1:10" ht="19.7" customHeight="1" x14ac:dyDescent="0.2">
      <c r="A5" s="190" t="s">
        <v>463</v>
      </c>
      <c r="B5" s="190"/>
      <c r="C5" s="190"/>
      <c r="D5" s="190"/>
      <c r="E5" s="190"/>
      <c r="F5" s="190"/>
      <c r="G5" s="190"/>
      <c r="H5" s="190"/>
      <c r="I5" s="190"/>
      <c r="J5" s="190"/>
    </row>
    <row r="6" spans="1:10" ht="17.45" customHeight="1" x14ac:dyDescent="0.2">
      <c r="A6" s="104"/>
      <c r="B6" s="104"/>
      <c r="C6" s="124" t="s">
        <v>464</v>
      </c>
      <c r="D6" s="104"/>
      <c r="E6" s="104"/>
      <c r="F6" s="104"/>
      <c r="G6" s="104"/>
      <c r="H6" s="104"/>
      <c r="I6" s="104"/>
      <c r="J6" s="104"/>
    </row>
    <row r="7" spans="1:10" s="40" customFormat="1" ht="73.5" customHeight="1" x14ac:dyDescent="0.2">
      <c r="A7" s="55" t="s">
        <v>70</v>
      </c>
      <c r="B7" s="47"/>
      <c r="C7" s="73" t="s">
        <v>443</v>
      </c>
      <c r="D7" s="54">
        <v>1</v>
      </c>
      <c r="E7" s="131" t="s">
        <v>102</v>
      </c>
      <c r="F7" s="28"/>
      <c r="G7" s="28">
        <f t="shared" ref="G7" si="0">F7*D7</f>
        <v>0</v>
      </c>
      <c r="H7" s="28">
        <v>55000</v>
      </c>
      <c r="I7" s="28">
        <f t="shared" ref="I7" si="1">H7*D7</f>
        <v>55000</v>
      </c>
      <c r="J7" s="28">
        <f t="shared" ref="J7" si="2">I7+G7</f>
        <v>55000</v>
      </c>
    </row>
    <row r="8" spans="1:10" ht="18" customHeight="1" x14ac:dyDescent="0.2">
      <c r="A8" s="52" t="s">
        <v>73</v>
      </c>
      <c r="B8" s="47"/>
      <c r="C8" s="53" t="s">
        <v>444</v>
      </c>
      <c r="D8" s="63">
        <v>1</v>
      </c>
      <c r="E8" s="108" t="s">
        <v>105</v>
      </c>
      <c r="F8" s="28">
        <v>65000</v>
      </c>
      <c r="G8" s="28">
        <f t="shared" ref="G8:G21" si="3">F8*D8</f>
        <v>65000</v>
      </c>
      <c r="H8" s="28">
        <v>15000</v>
      </c>
      <c r="I8" s="28">
        <f t="shared" ref="I8:I21" si="4">H8*D8</f>
        <v>15000</v>
      </c>
      <c r="J8" s="28">
        <f t="shared" ref="J8:J21" si="5">I8+G8</f>
        <v>80000</v>
      </c>
    </row>
    <row r="9" spans="1:10" ht="18" customHeight="1" x14ac:dyDescent="0.2">
      <c r="A9" s="52" t="s">
        <v>75</v>
      </c>
      <c r="B9" s="47"/>
      <c r="C9" s="53" t="s">
        <v>445</v>
      </c>
      <c r="D9" s="63">
        <v>1</v>
      </c>
      <c r="E9" s="108" t="s">
        <v>102</v>
      </c>
      <c r="F9" s="28">
        <v>35000</v>
      </c>
      <c r="G9" s="28">
        <f t="shared" si="3"/>
        <v>35000</v>
      </c>
      <c r="H9" s="28">
        <v>15000</v>
      </c>
      <c r="I9" s="28">
        <f t="shared" si="4"/>
        <v>15000</v>
      </c>
      <c r="J9" s="28">
        <f t="shared" si="5"/>
        <v>50000</v>
      </c>
    </row>
    <row r="10" spans="1:10" ht="18" customHeight="1" x14ac:dyDescent="0.2">
      <c r="A10" s="52" t="s">
        <v>77</v>
      </c>
      <c r="B10" s="47"/>
      <c r="C10" s="53" t="s">
        <v>446</v>
      </c>
      <c r="D10" s="63">
        <v>1</v>
      </c>
      <c r="E10" s="108" t="s">
        <v>102</v>
      </c>
      <c r="F10" s="28">
        <v>30000</v>
      </c>
      <c r="G10" s="28">
        <f t="shared" si="3"/>
        <v>30000</v>
      </c>
      <c r="H10" s="28">
        <v>15000</v>
      </c>
      <c r="I10" s="28">
        <f t="shared" si="4"/>
        <v>15000</v>
      </c>
      <c r="J10" s="28">
        <f t="shared" si="5"/>
        <v>45000</v>
      </c>
    </row>
    <row r="11" spans="1:10" ht="18" customHeight="1" x14ac:dyDescent="0.2">
      <c r="A11" s="52" t="s">
        <v>79</v>
      </c>
      <c r="B11" s="47"/>
      <c r="C11" s="53" t="s">
        <v>447</v>
      </c>
      <c r="D11" s="63">
        <v>2</v>
      </c>
      <c r="E11" s="108" t="s">
        <v>88</v>
      </c>
      <c r="F11" s="28">
        <v>20000</v>
      </c>
      <c r="G11" s="28">
        <f t="shared" si="3"/>
        <v>40000</v>
      </c>
      <c r="H11" s="28">
        <v>3000</v>
      </c>
      <c r="I11" s="28">
        <f t="shared" si="4"/>
        <v>6000</v>
      </c>
      <c r="J11" s="28">
        <f t="shared" si="5"/>
        <v>46000</v>
      </c>
    </row>
    <row r="12" spans="1:10" ht="18" customHeight="1" x14ac:dyDescent="0.2">
      <c r="A12" s="47"/>
      <c r="B12" s="47"/>
      <c r="C12" s="48" t="s">
        <v>465</v>
      </c>
      <c r="D12" s="47"/>
      <c r="E12" s="47"/>
      <c r="F12" s="28"/>
      <c r="G12" s="28">
        <f t="shared" si="3"/>
        <v>0</v>
      </c>
      <c r="H12" s="28"/>
      <c r="I12" s="28">
        <f t="shared" si="4"/>
        <v>0</v>
      </c>
      <c r="J12" s="28">
        <f t="shared" si="5"/>
        <v>0</v>
      </c>
    </row>
    <row r="13" spans="1:10" ht="63" x14ac:dyDescent="0.2">
      <c r="A13" s="50"/>
      <c r="B13" s="50"/>
      <c r="C13" s="48" t="s">
        <v>448</v>
      </c>
      <c r="D13" s="50"/>
      <c r="E13" s="50"/>
      <c r="F13" s="28"/>
      <c r="G13" s="28">
        <f t="shared" si="3"/>
        <v>0</v>
      </c>
      <c r="H13" s="28"/>
      <c r="I13" s="28">
        <f t="shared" si="4"/>
        <v>0</v>
      </c>
      <c r="J13" s="28">
        <f t="shared" si="5"/>
        <v>0</v>
      </c>
    </row>
    <row r="14" spans="1:10" ht="18" customHeight="1" x14ac:dyDescent="0.2">
      <c r="A14" s="52" t="s">
        <v>81</v>
      </c>
      <c r="B14" s="47"/>
      <c r="C14" s="53" t="s">
        <v>449</v>
      </c>
      <c r="D14" s="63">
        <v>2</v>
      </c>
      <c r="E14" s="108" t="s">
        <v>88</v>
      </c>
      <c r="F14" s="28">
        <v>70000</v>
      </c>
      <c r="G14" s="28">
        <f t="shared" si="3"/>
        <v>140000</v>
      </c>
      <c r="H14" s="28">
        <v>7000</v>
      </c>
      <c r="I14" s="28">
        <f t="shared" si="4"/>
        <v>14000</v>
      </c>
      <c r="J14" s="28">
        <f t="shared" si="5"/>
        <v>154000</v>
      </c>
    </row>
    <row r="15" spans="1:10" ht="18" customHeight="1" x14ac:dyDescent="0.2">
      <c r="A15" s="52" t="s">
        <v>83</v>
      </c>
      <c r="B15" s="47"/>
      <c r="C15" s="53" t="s">
        <v>450</v>
      </c>
      <c r="D15" s="63">
        <v>2</v>
      </c>
      <c r="E15" s="108" t="s">
        <v>88</v>
      </c>
      <c r="F15" s="28">
        <v>65000</v>
      </c>
      <c r="G15" s="28">
        <f t="shared" si="3"/>
        <v>130000</v>
      </c>
      <c r="H15" s="28">
        <v>7000</v>
      </c>
      <c r="I15" s="28">
        <f t="shared" si="4"/>
        <v>14000</v>
      </c>
      <c r="J15" s="28">
        <f t="shared" si="5"/>
        <v>144000</v>
      </c>
    </row>
    <row r="16" spans="1:10" ht="18" customHeight="1" x14ac:dyDescent="0.2">
      <c r="A16" s="47"/>
      <c r="B16" s="47"/>
      <c r="C16" s="48" t="s">
        <v>466</v>
      </c>
      <c r="D16" s="47"/>
      <c r="E16" s="47"/>
      <c r="F16" s="28"/>
      <c r="G16" s="28">
        <f t="shared" si="3"/>
        <v>0</v>
      </c>
      <c r="H16" s="28"/>
      <c r="I16" s="28">
        <f t="shared" si="4"/>
        <v>0</v>
      </c>
      <c r="J16" s="28">
        <f t="shared" si="5"/>
        <v>0</v>
      </c>
    </row>
    <row r="17" spans="1:10" ht="48.75" customHeight="1" x14ac:dyDescent="0.2">
      <c r="A17" s="50"/>
      <c r="B17" s="50"/>
      <c r="C17" s="48" t="s">
        <v>451</v>
      </c>
      <c r="D17" s="50"/>
      <c r="E17" s="50"/>
      <c r="F17" s="28"/>
      <c r="G17" s="28">
        <f t="shared" si="3"/>
        <v>0</v>
      </c>
      <c r="H17" s="28"/>
      <c r="I17" s="28">
        <f t="shared" si="4"/>
        <v>0</v>
      </c>
      <c r="J17" s="28">
        <f t="shared" si="5"/>
        <v>0</v>
      </c>
    </row>
    <row r="18" spans="1:10" ht="18" customHeight="1" x14ac:dyDescent="0.2">
      <c r="A18" s="52" t="s">
        <v>86</v>
      </c>
      <c r="B18" s="47"/>
      <c r="C18" s="53" t="s">
        <v>452</v>
      </c>
      <c r="D18" s="63">
        <v>1</v>
      </c>
      <c r="E18" s="108" t="s">
        <v>105</v>
      </c>
      <c r="F18" s="28"/>
      <c r="G18" s="28">
        <f t="shared" si="3"/>
        <v>0</v>
      </c>
      <c r="H18" s="28"/>
      <c r="I18" s="28">
        <f t="shared" si="4"/>
        <v>0</v>
      </c>
      <c r="J18" s="28">
        <f t="shared" si="5"/>
        <v>0</v>
      </c>
    </row>
    <row r="19" spans="1:10" ht="18" customHeight="1" x14ac:dyDescent="0.2">
      <c r="A19" s="52" t="s">
        <v>89</v>
      </c>
      <c r="B19" s="47"/>
      <c r="C19" s="53" t="s">
        <v>453</v>
      </c>
      <c r="D19" s="63">
        <v>1</v>
      </c>
      <c r="E19" s="108" t="s">
        <v>105</v>
      </c>
      <c r="F19" s="28">
        <v>100000</v>
      </c>
      <c r="G19" s="28">
        <f t="shared" si="3"/>
        <v>100000</v>
      </c>
      <c r="H19" s="28">
        <v>50000</v>
      </c>
      <c r="I19" s="28">
        <f t="shared" si="4"/>
        <v>50000</v>
      </c>
      <c r="J19" s="28">
        <f t="shared" si="5"/>
        <v>150000</v>
      </c>
    </row>
    <row r="20" spans="1:10" ht="18" customHeight="1" x14ac:dyDescent="0.2">
      <c r="A20" s="52" t="s">
        <v>91</v>
      </c>
      <c r="B20" s="47"/>
      <c r="C20" s="53" t="s">
        <v>454</v>
      </c>
      <c r="D20" s="63">
        <v>1</v>
      </c>
      <c r="E20" s="108" t="s">
        <v>105</v>
      </c>
      <c r="F20" s="28">
        <v>100000</v>
      </c>
      <c r="G20" s="28">
        <f t="shared" si="3"/>
        <v>100000</v>
      </c>
      <c r="H20" s="28">
        <v>75000</v>
      </c>
      <c r="I20" s="28">
        <f t="shared" si="4"/>
        <v>75000</v>
      </c>
      <c r="J20" s="28">
        <f t="shared" si="5"/>
        <v>175000</v>
      </c>
    </row>
    <row r="21" spans="1:10" ht="18" customHeight="1" x14ac:dyDescent="0.2">
      <c r="A21" s="52" t="s">
        <v>95</v>
      </c>
      <c r="B21" s="47"/>
      <c r="C21" s="53" t="s">
        <v>455</v>
      </c>
      <c r="D21" s="63">
        <v>1</v>
      </c>
      <c r="E21" s="108" t="s">
        <v>105</v>
      </c>
      <c r="F21" s="28">
        <v>100000</v>
      </c>
      <c r="G21" s="28">
        <f t="shared" si="3"/>
        <v>100000</v>
      </c>
      <c r="H21" s="28">
        <v>75000</v>
      </c>
      <c r="I21" s="28">
        <f t="shared" si="4"/>
        <v>75000</v>
      </c>
      <c r="J21" s="28">
        <f t="shared" si="5"/>
        <v>175000</v>
      </c>
    </row>
    <row r="22" spans="1:10" ht="21.2" customHeight="1" x14ac:dyDescent="0.2">
      <c r="A22" s="117"/>
      <c r="B22" s="117"/>
      <c r="C22" s="125" t="s">
        <v>456</v>
      </c>
      <c r="D22" s="117"/>
      <c r="E22" s="117"/>
      <c r="F22" s="117"/>
      <c r="G22" s="117"/>
      <c r="H22" s="117"/>
      <c r="I22" s="117"/>
      <c r="J22" s="126"/>
    </row>
    <row r="23" spans="1:10" s="16" customFormat="1" ht="18" customHeight="1" x14ac:dyDescent="0.2">
      <c r="A23" s="17"/>
      <c r="B23" s="17"/>
      <c r="C23" s="18" t="s">
        <v>423</v>
      </c>
      <c r="D23" s="17"/>
      <c r="E23" s="17"/>
      <c r="F23" s="17"/>
      <c r="G23" s="17"/>
      <c r="H23" s="17"/>
      <c r="I23" s="17"/>
      <c r="J23" s="17"/>
    </row>
    <row r="24" spans="1:10" s="16" customFormat="1" ht="18" customHeight="1" x14ac:dyDescent="0.2">
      <c r="A24" s="21" t="s">
        <v>14</v>
      </c>
      <c r="B24" s="17"/>
      <c r="C24" s="22" t="s">
        <v>424</v>
      </c>
      <c r="D24" s="92">
        <v>1</v>
      </c>
      <c r="E24" s="96" t="s">
        <v>53</v>
      </c>
      <c r="F24" s="28">
        <v>150000</v>
      </c>
      <c r="G24" s="28">
        <f>F24*D24</f>
        <v>150000</v>
      </c>
      <c r="H24" s="28">
        <v>75000</v>
      </c>
      <c r="I24" s="28">
        <f>H24*D24</f>
        <v>75000</v>
      </c>
      <c r="J24" s="28">
        <f>I24+G24</f>
        <v>225000</v>
      </c>
    </row>
    <row r="25" spans="1:10" s="16" customFormat="1" ht="18" customHeight="1" x14ac:dyDescent="0.2">
      <c r="A25" s="21" t="s">
        <v>17</v>
      </c>
      <c r="B25" s="17"/>
      <c r="C25" s="22" t="s">
        <v>425</v>
      </c>
      <c r="D25" s="92">
        <v>1</v>
      </c>
      <c r="E25" s="96" t="s">
        <v>53</v>
      </c>
      <c r="F25" s="28">
        <v>150000</v>
      </c>
      <c r="G25" s="28">
        <f>F25*D25</f>
        <v>150000</v>
      </c>
      <c r="H25" s="28">
        <v>75000</v>
      </c>
      <c r="I25" s="28">
        <f>H25*D25</f>
        <v>75000</v>
      </c>
      <c r="J25" s="28">
        <f>I25+G25</f>
        <v>225000</v>
      </c>
    </row>
    <row r="26" spans="1:10" s="16" customFormat="1" ht="18" customHeight="1" x14ac:dyDescent="0.2">
      <c r="A26" s="21" t="s">
        <v>19</v>
      </c>
      <c r="B26" s="17"/>
      <c r="C26" s="22" t="s">
        <v>426</v>
      </c>
      <c r="D26" s="92">
        <v>1</v>
      </c>
      <c r="E26" s="96" t="s">
        <v>53</v>
      </c>
      <c r="F26" s="28">
        <v>150000</v>
      </c>
      <c r="G26" s="28">
        <f>F26*D26</f>
        <v>150000</v>
      </c>
      <c r="H26" s="28">
        <v>75000</v>
      </c>
      <c r="I26" s="28">
        <f>H26*D26</f>
        <v>75000</v>
      </c>
      <c r="J26" s="28">
        <f>I26+G26</f>
        <v>225000</v>
      </c>
    </row>
    <row r="27" spans="1:10" s="16" customFormat="1" ht="21.2" customHeight="1" x14ac:dyDescent="0.2">
      <c r="A27" s="93"/>
      <c r="B27" s="93"/>
      <c r="C27" s="94" t="s">
        <v>427</v>
      </c>
      <c r="D27" s="93"/>
      <c r="E27" s="93"/>
      <c r="F27" s="93"/>
      <c r="G27" s="93"/>
      <c r="H27" s="93"/>
      <c r="I27" s="93"/>
      <c r="J27" s="93"/>
    </row>
    <row r="28" spans="1:10" s="16" customFormat="1" ht="7.7" customHeight="1" x14ac:dyDescent="0.25">
      <c r="A28" s="199"/>
      <c r="B28" s="200"/>
      <c r="C28" s="200"/>
      <c r="D28" s="200"/>
      <c r="E28" s="200"/>
      <c r="F28" s="200"/>
      <c r="G28" s="201"/>
      <c r="H28" s="27"/>
      <c r="I28" s="27"/>
      <c r="J28" s="27"/>
    </row>
    <row r="29" spans="1:10" s="16" customFormat="1" ht="24.75" customHeight="1" x14ac:dyDescent="0.2">
      <c r="A29" s="132"/>
      <c r="B29" s="132"/>
      <c r="C29" s="133" t="s">
        <v>428</v>
      </c>
      <c r="D29" s="132"/>
      <c r="E29" s="132"/>
      <c r="F29" s="132"/>
      <c r="G29" s="132"/>
      <c r="H29" s="132"/>
      <c r="I29" s="132"/>
      <c r="J29" s="132"/>
    </row>
    <row r="30" spans="1:10" s="16" customFormat="1" ht="19.7" customHeight="1" x14ac:dyDescent="0.2">
      <c r="A30" s="205" t="s">
        <v>467</v>
      </c>
      <c r="B30" s="205"/>
      <c r="C30" s="205"/>
      <c r="D30" s="205"/>
      <c r="E30" s="205"/>
      <c r="F30" s="205"/>
      <c r="G30" s="205"/>
      <c r="H30" s="205"/>
      <c r="I30" s="205"/>
      <c r="J30" s="205"/>
    </row>
    <row r="31" spans="1:10" s="16" customFormat="1" ht="50.25" customHeight="1" x14ac:dyDescent="0.2">
      <c r="A31" s="134" t="s">
        <v>14</v>
      </c>
      <c r="B31" s="90"/>
      <c r="C31" s="135" t="s">
        <v>468</v>
      </c>
      <c r="D31" s="136">
        <v>2</v>
      </c>
      <c r="E31" s="137" t="s">
        <v>32</v>
      </c>
      <c r="F31" s="28">
        <v>100000</v>
      </c>
      <c r="G31" s="28">
        <f>F31*D31</f>
        <v>200000</v>
      </c>
      <c r="H31" s="28">
        <v>35000</v>
      </c>
      <c r="I31" s="28">
        <f>H31*D31</f>
        <v>70000</v>
      </c>
      <c r="J31" s="28">
        <f>I31+G31</f>
        <v>270000</v>
      </c>
    </row>
    <row r="32" spans="1:10" s="16" customFormat="1" ht="39.75" customHeight="1" x14ac:dyDescent="0.2">
      <c r="A32" s="21" t="s">
        <v>17</v>
      </c>
      <c r="B32" s="17"/>
      <c r="C32" s="22" t="s">
        <v>424</v>
      </c>
      <c r="D32" s="92">
        <v>1</v>
      </c>
      <c r="E32" s="96" t="s">
        <v>53</v>
      </c>
      <c r="F32" s="28">
        <v>100000</v>
      </c>
      <c r="G32" s="28">
        <f>F32*D32</f>
        <v>100000</v>
      </c>
      <c r="H32" s="28">
        <v>50000</v>
      </c>
      <c r="I32" s="28">
        <f>H32*D32</f>
        <v>50000</v>
      </c>
      <c r="J32" s="28">
        <f>I32+G32</f>
        <v>150000</v>
      </c>
    </row>
    <row r="33" spans="1:10" s="16" customFormat="1" ht="24.75" customHeight="1" x14ac:dyDescent="0.2">
      <c r="A33" s="132"/>
      <c r="B33" s="132"/>
      <c r="C33" s="138" t="s">
        <v>469</v>
      </c>
      <c r="D33" s="132"/>
      <c r="E33" s="132"/>
      <c r="F33" s="132"/>
      <c r="G33" s="132"/>
      <c r="H33" s="132"/>
      <c r="I33" s="132"/>
      <c r="J33" s="132"/>
    </row>
    <row r="34" spans="1:10" s="16" customFormat="1" ht="19.7" customHeight="1" x14ac:dyDescent="0.2">
      <c r="A34" s="205" t="s">
        <v>470</v>
      </c>
      <c r="B34" s="205"/>
      <c r="C34" s="205"/>
      <c r="D34" s="205"/>
      <c r="E34" s="205"/>
      <c r="F34" s="205"/>
      <c r="G34" s="205"/>
      <c r="H34" s="205"/>
      <c r="I34" s="205"/>
      <c r="J34" s="205"/>
    </row>
    <row r="35" spans="1:10" s="16" customFormat="1" ht="55.5" customHeight="1" x14ac:dyDescent="0.2">
      <c r="A35" s="134" t="s">
        <v>14</v>
      </c>
      <c r="B35" s="134" t="s">
        <v>471</v>
      </c>
      <c r="C35" s="135" t="s">
        <v>472</v>
      </c>
      <c r="D35" s="136">
        <v>1</v>
      </c>
      <c r="E35" s="137" t="s">
        <v>43</v>
      </c>
      <c r="F35" s="28"/>
      <c r="G35" s="28">
        <f>F35*D35</f>
        <v>0</v>
      </c>
      <c r="H35" s="28"/>
      <c r="I35" s="28">
        <f>H35*D35</f>
        <v>0</v>
      </c>
      <c r="J35" s="28">
        <f>I35+G35</f>
        <v>0</v>
      </c>
    </row>
    <row r="36" spans="1:10" s="16" customFormat="1" ht="24.75" customHeight="1" x14ac:dyDescent="0.2">
      <c r="A36" s="132"/>
      <c r="B36" s="132"/>
      <c r="C36" s="139" t="s">
        <v>473</v>
      </c>
      <c r="D36" s="132"/>
      <c r="E36" s="132"/>
      <c r="F36" s="132"/>
      <c r="G36" s="132"/>
      <c r="H36" s="132"/>
      <c r="I36" s="132"/>
      <c r="J36" s="132"/>
    </row>
    <row r="37" spans="1:10" s="16" customFormat="1" ht="19.7" customHeight="1" x14ac:dyDescent="0.2">
      <c r="A37" s="205" t="s">
        <v>474</v>
      </c>
      <c r="B37" s="205"/>
      <c r="C37" s="205"/>
      <c r="D37" s="205"/>
      <c r="E37" s="205"/>
      <c r="F37" s="205"/>
      <c r="G37" s="205"/>
      <c r="H37" s="205"/>
      <c r="I37" s="205"/>
      <c r="J37" s="205"/>
    </row>
    <row r="38" spans="1:10" s="16" customFormat="1" ht="35.25" customHeight="1" x14ac:dyDescent="0.2">
      <c r="A38" s="140" t="s">
        <v>14</v>
      </c>
      <c r="B38" s="90"/>
      <c r="C38" s="135" t="s">
        <v>475</v>
      </c>
      <c r="D38" s="141">
        <v>1</v>
      </c>
      <c r="E38" s="142" t="s">
        <v>43</v>
      </c>
      <c r="F38" s="28"/>
      <c r="G38" s="28">
        <f>F38*D38</f>
        <v>0</v>
      </c>
      <c r="H38" s="28">
        <v>175000</v>
      </c>
      <c r="I38" s="28">
        <f>H38*D38</f>
        <v>175000</v>
      </c>
      <c r="J38" s="28">
        <f>I38+G38</f>
        <v>175000</v>
      </c>
    </row>
    <row r="39" spans="1:10" s="16" customFormat="1" ht="24.75" customHeight="1" x14ac:dyDescent="0.2">
      <c r="A39" s="93"/>
      <c r="B39" s="93"/>
      <c r="C39" s="143" t="s">
        <v>476</v>
      </c>
      <c r="D39" s="93"/>
      <c r="E39" s="93"/>
      <c r="F39" s="93"/>
      <c r="G39" s="93"/>
      <c r="H39" s="93"/>
      <c r="I39" s="93"/>
      <c r="J39" s="93"/>
    </row>
    <row r="40" spans="1:10" customFormat="1" ht="19.7" customHeight="1" x14ac:dyDescent="0.2">
      <c r="A40" s="206" t="s">
        <v>3</v>
      </c>
      <c r="B40" s="206"/>
      <c r="C40" s="206"/>
      <c r="D40" s="206"/>
      <c r="E40" s="206"/>
      <c r="F40" s="206"/>
      <c r="G40" s="206"/>
      <c r="H40" s="206"/>
      <c r="I40" s="206"/>
      <c r="J40" s="206"/>
    </row>
    <row r="41" spans="1:10" customFormat="1" ht="17.45" customHeight="1" x14ac:dyDescent="0.2">
      <c r="A41" s="11" t="s">
        <v>0</v>
      </c>
      <c r="B41" s="2"/>
      <c r="C41" s="5" t="s">
        <v>4</v>
      </c>
      <c r="D41" s="12">
        <v>1</v>
      </c>
      <c r="E41" s="13" t="s">
        <v>1</v>
      </c>
      <c r="F41" s="28"/>
      <c r="G41" s="28">
        <f>F41*D41</f>
        <v>0</v>
      </c>
      <c r="H41" s="28"/>
      <c r="I41" s="28">
        <f>H41*D41</f>
        <v>0</v>
      </c>
      <c r="J41" s="28">
        <f>I41+G41</f>
        <v>0</v>
      </c>
    </row>
    <row r="42" spans="1:10" customFormat="1" ht="24.75" customHeight="1" x14ac:dyDescent="0.2">
      <c r="A42" s="8"/>
      <c r="B42" s="8"/>
      <c r="C42" s="9" t="s">
        <v>5</v>
      </c>
      <c r="D42" s="8"/>
      <c r="E42" s="8"/>
      <c r="F42" s="8"/>
      <c r="G42" s="8"/>
      <c r="H42" s="8"/>
      <c r="I42" s="8"/>
      <c r="J42" s="8"/>
    </row>
    <row r="43" spans="1:10" customFormat="1" ht="19.7" customHeight="1" x14ac:dyDescent="0.2">
      <c r="A43" s="206" t="s">
        <v>6</v>
      </c>
      <c r="B43" s="206"/>
      <c r="C43" s="206"/>
      <c r="D43" s="206"/>
      <c r="E43" s="206"/>
      <c r="F43" s="206"/>
      <c r="G43" s="206"/>
      <c r="H43" s="206"/>
      <c r="I43" s="206"/>
      <c r="J43" s="206"/>
    </row>
    <row r="44" spans="1:10" customFormat="1" ht="27" customHeight="1" x14ac:dyDescent="0.2">
      <c r="A44" s="4" t="s">
        <v>0</v>
      </c>
      <c r="B44" s="10"/>
      <c r="C44" s="5" t="s">
        <v>7</v>
      </c>
      <c r="D44" s="6">
        <v>1</v>
      </c>
      <c r="E44" s="7" t="s">
        <v>1</v>
      </c>
      <c r="F44" s="28"/>
      <c r="G44" s="28">
        <f>F44*D44</f>
        <v>0</v>
      </c>
      <c r="H44" s="28"/>
      <c r="I44" s="28">
        <f>H44*D44</f>
        <v>0</v>
      </c>
      <c r="J44" s="28">
        <f>I44+G44</f>
        <v>0</v>
      </c>
    </row>
    <row r="45" spans="1:10" customFormat="1" ht="24.75" customHeight="1" x14ac:dyDescent="0.2">
      <c r="A45" s="3"/>
      <c r="B45" s="3"/>
      <c r="C45" s="14" t="s">
        <v>8</v>
      </c>
      <c r="D45" s="3"/>
      <c r="E45" s="3"/>
      <c r="F45" s="3"/>
      <c r="G45" s="3"/>
      <c r="H45" s="3"/>
      <c r="I45" s="3"/>
      <c r="J45" s="3"/>
    </row>
    <row r="46" spans="1:10" customFormat="1" ht="7.5" customHeight="1" x14ac:dyDescent="0.2">
      <c r="A46" s="1"/>
      <c r="B46" s="1"/>
      <c r="C46" s="1"/>
      <c r="D46" s="1"/>
      <c r="E46" s="1"/>
      <c r="F46" s="1"/>
      <c r="G46" s="1"/>
      <c r="H46" s="1"/>
      <c r="I46" s="1"/>
      <c r="J46" s="1"/>
    </row>
    <row r="47" spans="1:10" customFormat="1" ht="24.75" customHeight="1" x14ac:dyDescent="0.2">
      <c r="A47" s="3"/>
      <c r="B47" s="3"/>
      <c r="C47" s="15" t="s">
        <v>9</v>
      </c>
      <c r="D47" s="3"/>
      <c r="E47" s="3"/>
      <c r="F47" s="3"/>
      <c r="G47" s="144">
        <f>SUM(G4:G46)</f>
        <v>1490000</v>
      </c>
      <c r="H47" s="3"/>
      <c r="I47" s="144">
        <f>SUM(I4:I46)</f>
        <v>854000</v>
      </c>
      <c r="J47" s="144">
        <f>SUM(J4:J46)</f>
        <v>2344000</v>
      </c>
    </row>
  </sheetData>
  <mergeCells count="8">
    <mergeCell ref="A1:J1"/>
    <mergeCell ref="A5:J5"/>
    <mergeCell ref="A43:J43"/>
    <mergeCell ref="A28:G28"/>
    <mergeCell ref="A30:J30"/>
    <mergeCell ref="A34:J34"/>
    <mergeCell ref="A37:J37"/>
    <mergeCell ref="A40:J40"/>
  </mergeCells>
  <pageMargins left="0.7" right="0.7" top="0.75" bottom="0.75" header="0.3" footer="0.3"/>
  <pageSetup scale="79"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dimension ref="A1:J38"/>
  <sheetViews>
    <sheetView view="pageBreakPreview" topLeftCell="A20" zoomScale="60" zoomScaleNormal="100" workbookViewId="0">
      <selection activeCell="O35" sqref="O35"/>
    </sheetView>
  </sheetViews>
  <sheetFormatPr defaultRowHeight="15.75" x14ac:dyDescent="0.2"/>
  <cols>
    <col min="1" max="1" width="8.5" style="16" customWidth="1"/>
    <col min="2" max="2" width="12" style="16" customWidth="1"/>
    <col min="3" max="3" width="57.1640625" style="16" customWidth="1"/>
    <col min="4" max="4" width="10" style="16" customWidth="1"/>
    <col min="5" max="5" width="7.5" style="16" customWidth="1"/>
    <col min="6" max="6" width="13.5" style="16" customWidth="1"/>
    <col min="7" max="7" width="17.1640625" style="16" bestFit="1" customWidth="1"/>
    <col min="8" max="8" width="13.5" style="16" customWidth="1"/>
    <col min="9" max="9" width="15.1640625" style="16" customWidth="1"/>
    <col min="10" max="10" width="17.33203125" style="16" customWidth="1"/>
    <col min="11" max="16384" width="9.33203125" style="16"/>
  </cols>
  <sheetData>
    <row r="1" spans="1:10" ht="25.5" customHeight="1" x14ac:dyDescent="0.2">
      <c r="A1" s="205" t="s">
        <v>10</v>
      </c>
      <c r="B1" s="205"/>
      <c r="C1" s="205"/>
      <c r="D1" s="205"/>
      <c r="E1" s="205"/>
      <c r="F1" s="205"/>
      <c r="G1" s="205"/>
      <c r="H1" s="205"/>
      <c r="I1" s="205"/>
      <c r="J1" s="205"/>
    </row>
    <row r="2" spans="1:10" ht="9.75" customHeight="1" x14ac:dyDescent="0.2">
      <c r="A2" s="83">
        <v>1</v>
      </c>
      <c r="B2" s="83">
        <v>2</v>
      </c>
      <c r="C2" s="83">
        <v>3</v>
      </c>
      <c r="D2" s="83">
        <v>4</v>
      </c>
      <c r="E2" s="145">
        <v>5</v>
      </c>
      <c r="F2" s="83">
        <v>6</v>
      </c>
      <c r="G2" s="83">
        <v>7</v>
      </c>
      <c r="H2" s="83">
        <v>8</v>
      </c>
      <c r="I2" s="83">
        <v>9</v>
      </c>
      <c r="J2" s="83">
        <v>10</v>
      </c>
    </row>
    <row r="3" spans="1:10" ht="24" customHeight="1" x14ac:dyDescent="0.2">
      <c r="A3" s="84" t="s">
        <v>392</v>
      </c>
      <c r="B3" s="85" t="s">
        <v>393</v>
      </c>
      <c r="C3" s="86" t="s">
        <v>394</v>
      </c>
      <c r="D3" s="86" t="s">
        <v>395</v>
      </c>
      <c r="E3" s="95" t="s">
        <v>396</v>
      </c>
      <c r="F3" s="84" t="s">
        <v>397</v>
      </c>
      <c r="G3" s="86" t="s">
        <v>398</v>
      </c>
      <c r="H3" s="87" t="s">
        <v>399</v>
      </c>
      <c r="I3" s="86" t="s">
        <v>400</v>
      </c>
      <c r="J3" s="86" t="s">
        <v>401</v>
      </c>
    </row>
    <row r="4" spans="1:10" ht="9.75" customHeight="1" x14ac:dyDescent="0.2">
      <c r="A4" s="88">
        <v>1</v>
      </c>
      <c r="B4" s="88">
        <v>2</v>
      </c>
      <c r="C4" s="88">
        <v>3</v>
      </c>
      <c r="D4" s="88">
        <v>4</v>
      </c>
      <c r="E4" s="146">
        <v>5</v>
      </c>
      <c r="F4" s="88">
        <v>6</v>
      </c>
      <c r="G4" s="89" t="s">
        <v>402</v>
      </c>
      <c r="H4" s="88">
        <v>8</v>
      </c>
      <c r="I4" s="89" t="s">
        <v>403</v>
      </c>
      <c r="J4" s="89" t="s">
        <v>404</v>
      </c>
    </row>
    <row r="5" spans="1:10" ht="19.7" customHeight="1" x14ac:dyDescent="0.2">
      <c r="A5" s="205" t="s">
        <v>405</v>
      </c>
      <c r="B5" s="205"/>
      <c r="C5" s="205"/>
      <c r="D5" s="205"/>
      <c r="E5" s="205"/>
      <c r="F5" s="205"/>
      <c r="G5" s="205"/>
      <c r="H5" s="205"/>
      <c r="I5" s="205"/>
      <c r="J5" s="205"/>
    </row>
    <row r="6" spans="1:10" ht="17.45" customHeight="1" x14ac:dyDescent="0.2">
      <c r="A6" s="90"/>
      <c r="B6" s="90"/>
      <c r="C6" s="91" t="s">
        <v>412</v>
      </c>
      <c r="D6" s="90"/>
      <c r="E6" s="90"/>
      <c r="F6" s="90"/>
      <c r="G6" s="90"/>
      <c r="H6" s="90"/>
      <c r="I6" s="90"/>
      <c r="J6" s="90"/>
    </row>
    <row r="7" spans="1:10" ht="35.25" customHeight="1" x14ac:dyDescent="0.2">
      <c r="A7" s="19"/>
      <c r="B7" s="19"/>
      <c r="C7" s="18" t="s">
        <v>413</v>
      </c>
      <c r="D7" s="19"/>
      <c r="E7" s="19"/>
      <c r="F7" s="19"/>
      <c r="G7" s="19"/>
      <c r="H7" s="19"/>
      <c r="I7" s="19"/>
      <c r="J7" s="19"/>
    </row>
    <row r="8" spans="1:10" ht="18" customHeight="1" x14ac:dyDescent="0.2">
      <c r="A8" s="21" t="s">
        <v>14</v>
      </c>
      <c r="B8" s="17"/>
      <c r="C8" s="22" t="s">
        <v>414</v>
      </c>
      <c r="D8" s="92">
        <v>2</v>
      </c>
      <c r="E8" s="96" t="s">
        <v>32</v>
      </c>
      <c r="F8" s="28">
        <v>70000</v>
      </c>
      <c r="G8" s="28">
        <f t="shared" ref="G8:G9" si="0">F8*D8</f>
        <v>140000</v>
      </c>
      <c r="H8" s="28">
        <v>7000</v>
      </c>
      <c r="I8" s="28">
        <f t="shared" ref="I8:I9" si="1">H8*D8</f>
        <v>14000</v>
      </c>
      <c r="J8" s="28">
        <f t="shared" ref="J8:J9" si="2">I8+G8</f>
        <v>154000</v>
      </c>
    </row>
    <row r="9" spans="1:10" ht="18" customHeight="1" x14ac:dyDescent="0.2">
      <c r="A9" s="21" t="s">
        <v>17</v>
      </c>
      <c r="B9" s="17"/>
      <c r="C9" s="22" t="s">
        <v>415</v>
      </c>
      <c r="D9" s="92">
        <v>2</v>
      </c>
      <c r="E9" s="96" t="s">
        <v>32</v>
      </c>
      <c r="F9" s="28">
        <v>70000</v>
      </c>
      <c r="G9" s="28">
        <f t="shared" si="0"/>
        <v>140000</v>
      </c>
      <c r="H9" s="28">
        <v>7000</v>
      </c>
      <c r="I9" s="28">
        <f t="shared" si="1"/>
        <v>14000</v>
      </c>
      <c r="J9" s="28">
        <f t="shared" si="2"/>
        <v>154000</v>
      </c>
    </row>
    <row r="10" spans="1:10" ht="18" customHeight="1" x14ac:dyDescent="0.2">
      <c r="A10" s="17"/>
      <c r="B10" s="17"/>
      <c r="C10" s="18" t="s">
        <v>416</v>
      </c>
      <c r="D10" s="17"/>
      <c r="E10" s="17"/>
      <c r="F10" s="17"/>
      <c r="G10" s="17"/>
      <c r="H10" s="17"/>
      <c r="I10" s="17"/>
      <c r="J10" s="17"/>
    </row>
    <row r="11" spans="1:10" ht="82.5" customHeight="1" x14ac:dyDescent="0.2">
      <c r="A11" s="19"/>
      <c r="B11" s="19"/>
      <c r="C11" s="18" t="s">
        <v>417</v>
      </c>
      <c r="D11" s="19"/>
      <c r="E11" s="19"/>
      <c r="F11" s="19"/>
      <c r="G11" s="19"/>
      <c r="H11" s="19"/>
      <c r="I11" s="19"/>
      <c r="J11" s="19"/>
    </row>
    <row r="12" spans="1:10" ht="18" customHeight="1" x14ac:dyDescent="0.2">
      <c r="A12" s="21" t="s">
        <v>19</v>
      </c>
      <c r="B12" s="17"/>
      <c r="C12" s="22" t="s">
        <v>418</v>
      </c>
      <c r="D12" s="92">
        <v>1</v>
      </c>
      <c r="E12" s="96" t="s">
        <v>43</v>
      </c>
      <c r="F12" s="28"/>
      <c r="G12" s="28">
        <f t="shared" ref="G12:G15" si="3">F12*D12</f>
        <v>0</v>
      </c>
      <c r="H12" s="28"/>
      <c r="I12" s="28">
        <f t="shared" ref="I12:I15" si="4">H12*D12</f>
        <v>0</v>
      </c>
      <c r="J12" s="28">
        <f t="shared" ref="J12:J15" si="5">I12+G12</f>
        <v>0</v>
      </c>
    </row>
    <row r="13" spans="1:10" ht="18" customHeight="1" x14ac:dyDescent="0.2">
      <c r="A13" s="21" t="s">
        <v>21</v>
      </c>
      <c r="B13" s="17"/>
      <c r="C13" s="22" t="s">
        <v>419</v>
      </c>
      <c r="D13" s="92">
        <v>1</v>
      </c>
      <c r="E13" s="96" t="s">
        <v>43</v>
      </c>
      <c r="F13" s="28">
        <v>300000</v>
      </c>
      <c r="G13" s="28">
        <f t="shared" si="3"/>
        <v>300000</v>
      </c>
      <c r="H13" s="28">
        <v>75000</v>
      </c>
      <c r="I13" s="28">
        <f t="shared" si="4"/>
        <v>75000</v>
      </c>
      <c r="J13" s="28">
        <f t="shared" si="5"/>
        <v>375000</v>
      </c>
    </row>
    <row r="14" spans="1:10" ht="18" customHeight="1" x14ac:dyDescent="0.2">
      <c r="A14" s="21" t="s">
        <v>23</v>
      </c>
      <c r="B14" s="17"/>
      <c r="C14" s="22" t="s">
        <v>420</v>
      </c>
      <c r="D14" s="92">
        <v>1</v>
      </c>
      <c r="E14" s="96" t="s">
        <v>43</v>
      </c>
      <c r="F14" s="28">
        <v>150000</v>
      </c>
      <c r="G14" s="28">
        <f t="shared" si="3"/>
        <v>150000</v>
      </c>
      <c r="H14" s="28">
        <v>75000</v>
      </c>
      <c r="I14" s="28">
        <f t="shared" si="4"/>
        <v>75000</v>
      </c>
      <c r="J14" s="28">
        <f t="shared" si="5"/>
        <v>225000</v>
      </c>
    </row>
    <row r="15" spans="1:10" ht="18" customHeight="1" x14ac:dyDescent="0.2">
      <c r="A15" s="21" t="s">
        <v>25</v>
      </c>
      <c r="B15" s="17"/>
      <c r="C15" s="22" t="s">
        <v>421</v>
      </c>
      <c r="D15" s="92">
        <v>1</v>
      </c>
      <c r="E15" s="96" t="s">
        <v>43</v>
      </c>
      <c r="F15" s="28">
        <v>100000</v>
      </c>
      <c r="G15" s="28">
        <f t="shared" si="3"/>
        <v>100000</v>
      </c>
      <c r="H15" s="28">
        <v>75000</v>
      </c>
      <c r="I15" s="28">
        <f t="shared" si="4"/>
        <v>75000</v>
      </c>
      <c r="J15" s="28">
        <f t="shared" si="5"/>
        <v>175000</v>
      </c>
    </row>
    <row r="16" spans="1:10" ht="18" customHeight="1" x14ac:dyDescent="0.2">
      <c r="A16" s="17"/>
      <c r="B16" s="17"/>
      <c r="C16" s="18" t="s">
        <v>423</v>
      </c>
      <c r="D16" s="17"/>
      <c r="E16" s="17"/>
      <c r="F16" s="17"/>
      <c r="G16" s="17"/>
      <c r="H16" s="17"/>
      <c r="I16" s="17"/>
      <c r="J16" s="17"/>
    </row>
    <row r="17" spans="1:10" ht="18" customHeight="1" x14ac:dyDescent="0.2">
      <c r="A17" s="21" t="s">
        <v>27</v>
      </c>
      <c r="B17" s="17"/>
      <c r="C17" s="22" t="s">
        <v>424</v>
      </c>
      <c r="D17" s="92">
        <v>1</v>
      </c>
      <c r="E17" s="96" t="s">
        <v>53</v>
      </c>
      <c r="F17" s="28">
        <v>100000</v>
      </c>
      <c r="G17" s="28">
        <f t="shared" ref="G17:G19" si="6">F17*D17</f>
        <v>100000</v>
      </c>
      <c r="H17" s="28">
        <v>25000</v>
      </c>
      <c r="I17" s="28">
        <f t="shared" ref="I17:I19" si="7">H17*D17</f>
        <v>25000</v>
      </c>
      <c r="J17" s="28">
        <f t="shared" ref="J17:J19" si="8">I17+G17</f>
        <v>125000</v>
      </c>
    </row>
    <row r="18" spans="1:10" ht="18" customHeight="1" x14ac:dyDescent="0.2">
      <c r="A18" s="21" t="s">
        <v>30</v>
      </c>
      <c r="B18" s="17"/>
      <c r="C18" s="22" t="s">
        <v>425</v>
      </c>
      <c r="D18" s="92">
        <v>1</v>
      </c>
      <c r="E18" s="96" t="s">
        <v>53</v>
      </c>
      <c r="F18" s="28">
        <v>100000</v>
      </c>
      <c r="G18" s="28">
        <f t="shared" si="6"/>
        <v>100000</v>
      </c>
      <c r="H18" s="28">
        <v>35000</v>
      </c>
      <c r="I18" s="28">
        <f t="shared" si="7"/>
        <v>35000</v>
      </c>
      <c r="J18" s="28">
        <f t="shared" si="8"/>
        <v>135000</v>
      </c>
    </row>
    <row r="19" spans="1:10" ht="18" customHeight="1" x14ac:dyDescent="0.2">
      <c r="A19" s="21" t="s">
        <v>33</v>
      </c>
      <c r="B19" s="17"/>
      <c r="C19" s="22" t="s">
        <v>426</v>
      </c>
      <c r="D19" s="92">
        <v>1</v>
      </c>
      <c r="E19" s="96" t="s">
        <v>53</v>
      </c>
      <c r="F19" s="28">
        <v>100000</v>
      </c>
      <c r="G19" s="28">
        <f t="shared" si="6"/>
        <v>100000</v>
      </c>
      <c r="H19" s="28">
        <v>35000</v>
      </c>
      <c r="I19" s="28">
        <f t="shared" si="7"/>
        <v>35000</v>
      </c>
      <c r="J19" s="28">
        <f t="shared" si="8"/>
        <v>135000</v>
      </c>
    </row>
    <row r="20" spans="1:10" ht="24.75" customHeight="1" x14ac:dyDescent="0.2">
      <c r="A20" s="93"/>
      <c r="B20" s="93"/>
      <c r="C20" s="97" t="s">
        <v>477</v>
      </c>
      <c r="D20" s="93"/>
      <c r="E20" s="93"/>
      <c r="F20" s="93"/>
      <c r="G20" s="93"/>
      <c r="H20" s="93"/>
      <c r="I20" s="93"/>
      <c r="J20" s="93"/>
    </row>
    <row r="21" spans="1:10" ht="19.7" customHeight="1" x14ac:dyDescent="0.2">
      <c r="A21" s="205" t="s">
        <v>467</v>
      </c>
      <c r="B21" s="205"/>
      <c r="C21" s="205"/>
      <c r="D21" s="205"/>
      <c r="E21" s="205"/>
      <c r="F21" s="205"/>
      <c r="G21" s="205"/>
      <c r="H21" s="205"/>
      <c r="I21" s="205"/>
      <c r="J21" s="205"/>
    </row>
    <row r="22" spans="1:10" ht="47.25" x14ac:dyDescent="0.2">
      <c r="A22" s="134" t="s">
        <v>14</v>
      </c>
      <c r="B22" s="90"/>
      <c r="C22" s="135" t="s">
        <v>468</v>
      </c>
      <c r="D22" s="136">
        <v>2</v>
      </c>
      <c r="E22" s="137" t="s">
        <v>32</v>
      </c>
      <c r="F22" s="28">
        <v>35000</v>
      </c>
      <c r="G22" s="28">
        <f>F22*D22</f>
        <v>70000</v>
      </c>
      <c r="H22" s="28">
        <v>15000</v>
      </c>
      <c r="I22" s="28">
        <f>H22*D22</f>
        <v>30000</v>
      </c>
      <c r="J22" s="28">
        <f>I22+G22</f>
        <v>100000</v>
      </c>
    </row>
    <row r="23" spans="1:10" ht="18" customHeight="1" x14ac:dyDescent="0.2">
      <c r="A23" s="21" t="s">
        <v>17</v>
      </c>
      <c r="B23" s="17"/>
      <c r="C23" s="22" t="s">
        <v>424</v>
      </c>
      <c r="D23" s="92">
        <v>1</v>
      </c>
      <c r="E23" s="96" t="s">
        <v>53</v>
      </c>
      <c r="F23" s="28">
        <v>150000</v>
      </c>
      <c r="G23" s="28">
        <f>F23*D23</f>
        <v>150000</v>
      </c>
      <c r="H23" s="28">
        <v>35000</v>
      </c>
      <c r="I23" s="28">
        <f>H23*D23</f>
        <v>35000</v>
      </c>
      <c r="J23" s="28">
        <f>I23+G23</f>
        <v>185000</v>
      </c>
    </row>
    <row r="24" spans="1:10" ht="24.75" customHeight="1" x14ac:dyDescent="0.2">
      <c r="A24" s="132"/>
      <c r="B24" s="132"/>
      <c r="C24" s="138" t="s">
        <v>469</v>
      </c>
      <c r="D24" s="132"/>
      <c r="E24" s="132"/>
      <c r="F24" s="132"/>
      <c r="G24" s="132"/>
      <c r="H24" s="132"/>
      <c r="I24" s="132"/>
      <c r="J24" s="132"/>
    </row>
    <row r="25" spans="1:10" ht="19.7" customHeight="1" x14ac:dyDescent="0.2">
      <c r="A25" s="205" t="s">
        <v>470</v>
      </c>
      <c r="B25" s="205"/>
      <c r="C25" s="205"/>
      <c r="D25" s="205"/>
      <c r="E25" s="205"/>
      <c r="F25" s="205"/>
      <c r="G25" s="205"/>
      <c r="H25" s="205"/>
      <c r="I25" s="205"/>
      <c r="J25" s="205"/>
    </row>
    <row r="26" spans="1:10" ht="47.25" x14ac:dyDescent="0.2">
      <c r="A26" s="134" t="s">
        <v>14</v>
      </c>
      <c r="B26" s="134" t="s">
        <v>471</v>
      </c>
      <c r="C26" s="135" t="s">
        <v>472</v>
      </c>
      <c r="D26" s="136">
        <v>1</v>
      </c>
      <c r="E26" s="137" t="s">
        <v>43</v>
      </c>
      <c r="F26" s="28"/>
      <c r="G26" s="28">
        <f>F26*D26</f>
        <v>0</v>
      </c>
      <c r="H26" s="28"/>
      <c r="I26" s="28">
        <f>H26*D26</f>
        <v>0</v>
      </c>
      <c r="J26" s="28">
        <f>I26+G26</f>
        <v>0</v>
      </c>
    </row>
    <row r="27" spans="1:10" ht="24.75" customHeight="1" x14ac:dyDescent="0.2">
      <c r="A27" s="132"/>
      <c r="B27" s="132"/>
      <c r="C27" s="139" t="s">
        <v>473</v>
      </c>
      <c r="D27" s="132"/>
      <c r="E27" s="132"/>
      <c r="F27" s="132"/>
      <c r="G27" s="132"/>
      <c r="H27" s="132"/>
      <c r="I27" s="132"/>
      <c r="J27" s="132"/>
    </row>
    <row r="28" spans="1:10" ht="19.7" customHeight="1" x14ac:dyDescent="0.2">
      <c r="A28" s="205" t="s">
        <v>474</v>
      </c>
      <c r="B28" s="205"/>
      <c r="C28" s="205"/>
      <c r="D28" s="205"/>
      <c r="E28" s="205"/>
      <c r="F28" s="205"/>
      <c r="G28" s="205"/>
      <c r="H28" s="205"/>
      <c r="I28" s="205"/>
      <c r="J28" s="205"/>
    </row>
    <row r="29" spans="1:10" ht="31.5" x14ac:dyDescent="0.2">
      <c r="A29" s="140" t="s">
        <v>14</v>
      </c>
      <c r="B29" s="90"/>
      <c r="C29" s="135" t="s">
        <v>475</v>
      </c>
      <c r="D29" s="141">
        <v>1</v>
      </c>
      <c r="E29" s="142" t="s">
        <v>43</v>
      </c>
      <c r="F29" s="28"/>
      <c r="G29" s="28">
        <f>F29*D29</f>
        <v>0</v>
      </c>
      <c r="H29" s="28">
        <v>175000</v>
      </c>
      <c r="I29" s="28">
        <f>H29*D29</f>
        <v>175000</v>
      </c>
      <c r="J29" s="28">
        <f>I29+G29</f>
        <v>175000</v>
      </c>
    </row>
    <row r="30" spans="1:10" ht="24.75" customHeight="1" x14ac:dyDescent="0.2">
      <c r="A30" s="132"/>
      <c r="B30" s="132"/>
      <c r="C30" s="147" t="s">
        <v>476</v>
      </c>
      <c r="D30" s="132"/>
      <c r="E30" s="132"/>
      <c r="F30" s="132"/>
      <c r="G30" s="132"/>
      <c r="H30" s="132"/>
      <c r="I30" s="132"/>
      <c r="J30" s="132"/>
    </row>
    <row r="31" spans="1:10" ht="19.7" customHeight="1" x14ac:dyDescent="0.2">
      <c r="A31" s="205" t="s">
        <v>478</v>
      </c>
      <c r="B31" s="205"/>
      <c r="C31" s="205"/>
      <c r="D31" s="205"/>
      <c r="E31" s="205"/>
      <c r="F31" s="205"/>
      <c r="G31" s="205"/>
      <c r="H31" s="205"/>
      <c r="I31" s="205"/>
      <c r="J31" s="205"/>
    </row>
    <row r="32" spans="1:10" ht="31.5" x14ac:dyDescent="0.2">
      <c r="A32" s="140" t="s">
        <v>14</v>
      </c>
      <c r="B32" s="90"/>
      <c r="C32" s="135" t="s">
        <v>479</v>
      </c>
      <c r="D32" s="141">
        <v>1</v>
      </c>
      <c r="E32" s="142" t="s">
        <v>43</v>
      </c>
      <c r="F32" s="28"/>
      <c r="G32" s="28">
        <f>F32*D32</f>
        <v>0</v>
      </c>
      <c r="H32" s="28"/>
      <c r="I32" s="28">
        <f>H32*D32</f>
        <v>0</v>
      </c>
      <c r="J32" s="28">
        <f>I32+G32</f>
        <v>0</v>
      </c>
    </row>
    <row r="33" spans="1:10" ht="24.75" customHeight="1" x14ac:dyDescent="0.2">
      <c r="A33" s="132"/>
      <c r="B33" s="132"/>
      <c r="C33" s="138" t="s">
        <v>480</v>
      </c>
      <c r="D33" s="132"/>
      <c r="E33" s="132"/>
      <c r="F33" s="132"/>
      <c r="G33" s="132"/>
      <c r="H33" s="132"/>
      <c r="I33" s="132"/>
      <c r="J33" s="132"/>
    </row>
    <row r="34" spans="1:10" ht="19.7" customHeight="1" x14ac:dyDescent="0.2">
      <c r="A34" s="205" t="s">
        <v>481</v>
      </c>
      <c r="B34" s="205"/>
      <c r="C34" s="205"/>
      <c r="D34" s="205"/>
      <c r="E34" s="205"/>
      <c r="F34" s="205"/>
      <c r="G34" s="205"/>
      <c r="H34" s="205"/>
      <c r="I34" s="205"/>
      <c r="J34" s="205"/>
    </row>
    <row r="35" spans="1:10" ht="47.25" x14ac:dyDescent="0.2">
      <c r="A35" s="134" t="s">
        <v>14</v>
      </c>
      <c r="B35" s="148"/>
      <c r="C35" s="135" t="s">
        <v>482</v>
      </c>
      <c r="D35" s="136">
        <v>1</v>
      </c>
      <c r="E35" s="137" t="s">
        <v>43</v>
      </c>
      <c r="F35" s="28"/>
      <c r="G35" s="28">
        <f>F35*D35</f>
        <v>0</v>
      </c>
      <c r="H35" s="28"/>
      <c r="I35" s="28">
        <f>H35*D35</f>
        <v>0</v>
      </c>
      <c r="J35" s="28">
        <f>I35+G35</f>
        <v>0</v>
      </c>
    </row>
    <row r="36" spans="1:10" ht="24.75" customHeight="1" x14ac:dyDescent="0.2">
      <c r="A36" s="93"/>
      <c r="B36" s="93"/>
      <c r="C36" s="149" t="s">
        <v>483</v>
      </c>
      <c r="D36" s="93"/>
      <c r="E36" s="93"/>
      <c r="F36" s="93"/>
      <c r="G36" s="93"/>
      <c r="H36" s="93"/>
      <c r="I36" s="93"/>
      <c r="J36" s="93"/>
    </row>
    <row r="37" spans="1:10" ht="7.5" customHeight="1" x14ac:dyDescent="0.25">
      <c r="A37" s="27"/>
      <c r="B37" s="27"/>
      <c r="C37" s="27"/>
      <c r="D37" s="27"/>
      <c r="E37" s="27"/>
      <c r="F37" s="27"/>
      <c r="G37" s="27"/>
      <c r="H37" s="27"/>
      <c r="I37" s="27"/>
      <c r="J37" s="27"/>
    </row>
    <row r="38" spans="1:10" ht="24.75" customHeight="1" x14ac:dyDescent="0.2">
      <c r="A38" s="93"/>
      <c r="B38" s="93"/>
      <c r="C38" s="150" t="s">
        <v>484</v>
      </c>
      <c r="D38" s="93"/>
      <c r="E38" s="93"/>
      <c r="F38" s="93"/>
      <c r="G38" s="144">
        <f>SUM(G5:G37)</f>
        <v>1350000</v>
      </c>
      <c r="H38" s="93"/>
      <c r="I38" s="144">
        <f>SUM(I5:I37)</f>
        <v>588000</v>
      </c>
      <c r="J38" s="144">
        <f>SUM(J5:J37)</f>
        <v>1938000</v>
      </c>
    </row>
  </sheetData>
  <mergeCells count="7">
    <mergeCell ref="A31:J31"/>
    <mergeCell ref="A34:J34"/>
    <mergeCell ref="A1:J1"/>
    <mergeCell ref="A5:J5"/>
    <mergeCell ref="A21:J21"/>
    <mergeCell ref="A25:J25"/>
    <mergeCell ref="A28:J28"/>
  </mergeCells>
  <pageMargins left="0.7" right="0.7" top="0.75" bottom="0.75" header="0.3" footer="0.3"/>
  <pageSetup scale="79" orientation="landscape"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dimension ref="A1:J52"/>
  <sheetViews>
    <sheetView view="pageBreakPreview" topLeftCell="A30" zoomScale="60" zoomScaleNormal="100" workbookViewId="0">
      <selection activeCell="G52" sqref="G52"/>
    </sheetView>
  </sheetViews>
  <sheetFormatPr defaultRowHeight="15.75" x14ac:dyDescent="0.2"/>
  <cols>
    <col min="1" max="1" width="8.5" style="16" customWidth="1"/>
    <col min="2" max="2" width="12" style="16" customWidth="1"/>
    <col min="3" max="3" width="57.1640625" style="16" customWidth="1"/>
    <col min="4" max="4" width="10" style="16" customWidth="1"/>
    <col min="5" max="5" width="7.5" style="16" customWidth="1"/>
    <col min="6" max="6" width="13.5" style="16" customWidth="1"/>
    <col min="7" max="7" width="17.1640625" style="16" bestFit="1" customWidth="1"/>
    <col min="8" max="8" width="13.5" style="16" customWidth="1"/>
    <col min="9" max="9" width="15.1640625" style="16" customWidth="1"/>
    <col min="10" max="10" width="17.33203125" style="16" customWidth="1"/>
    <col min="11" max="16384" width="9.33203125" style="16"/>
  </cols>
  <sheetData>
    <row r="1" spans="1:10" ht="25.5" customHeight="1" x14ac:dyDescent="0.2">
      <c r="A1" s="205" t="s">
        <v>11</v>
      </c>
      <c r="B1" s="205"/>
      <c r="C1" s="205"/>
      <c r="D1" s="205"/>
      <c r="E1" s="205"/>
      <c r="F1" s="205"/>
      <c r="G1" s="205"/>
      <c r="H1" s="205"/>
      <c r="I1" s="205"/>
      <c r="J1" s="205"/>
    </row>
    <row r="2" spans="1:10" ht="9.75" customHeight="1" x14ac:dyDescent="0.2">
      <c r="A2" s="83">
        <v>1</v>
      </c>
      <c r="B2" s="83">
        <v>2</v>
      </c>
      <c r="C2" s="83">
        <v>3</v>
      </c>
      <c r="D2" s="83">
        <v>4</v>
      </c>
      <c r="E2" s="145">
        <v>5</v>
      </c>
      <c r="F2" s="83">
        <v>6</v>
      </c>
      <c r="G2" s="83">
        <v>7</v>
      </c>
      <c r="H2" s="83">
        <v>8</v>
      </c>
      <c r="I2" s="83">
        <v>9</v>
      </c>
      <c r="J2" s="83">
        <v>10</v>
      </c>
    </row>
    <row r="3" spans="1:10" ht="24" customHeight="1" x14ac:dyDescent="0.2">
      <c r="A3" s="84" t="s">
        <v>392</v>
      </c>
      <c r="B3" s="85" t="s">
        <v>393</v>
      </c>
      <c r="C3" s="86" t="s">
        <v>394</v>
      </c>
      <c r="D3" s="86" t="s">
        <v>395</v>
      </c>
      <c r="E3" s="95" t="s">
        <v>396</v>
      </c>
      <c r="F3" s="84" t="s">
        <v>397</v>
      </c>
      <c r="G3" s="86" t="s">
        <v>398</v>
      </c>
      <c r="H3" s="87" t="s">
        <v>399</v>
      </c>
      <c r="I3" s="86" t="s">
        <v>400</v>
      </c>
      <c r="J3" s="86" t="s">
        <v>401</v>
      </c>
    </row>
    <row r="4" spans="1:10" ht="9.75" customHeight="1" x14ac:dyDescent="0.2">
      <c r="A4" s="88">
        <v>1</v>
      </c>
      <c r="B4" s="88">
        <v>2</v>
      </c>
      <c r="C4" s="88">
        <v>3</v>
      </c>
      <c r="D4" s="88">
        <v>4</v>
      </c>
      <c r="E4" s="146">
        <v>5</v>
      </c>
      <c r="F4" s="88">
        <v>6</v>
      </c>
      <c r="G4" s="89" t="s">
        <v>402</v>
      </c>
      <c r="H4" s="88">
        <v>8</v>
      </c>
      <c r="I4" s="89" t="s">
        <v>403</v>
      </c>
      <c r="J4" s="89" t="s">
        <v>404</v>
      </c>
    </row>
    <row r="5" spans="1:10" ht="19.7" customHeight="1" x14ac:dyDescent="0.2">
      <c r="A5" s="205" t="s">
        <v>405</v>
      </c>
      <c r="B5" s="205"/>
      <c r="C5" s="205"/>
      <c r="D5" s="205"/>
      <c r="E5" s="205"/>
      <c r="F5" s="205"/>
      <c r="G5" s="205"/>
      <c r="H5" s="205"/>
      <c r="I5" s="205"/>
      <c r="J5" s="205"/>
    </row>
    <row r="6" spans="1:10" ht="17.45" customHeight="1" x14ac:dyDescent="0.2">
      <c r="A6" s="90"/>
      <c r="B6" s="90"/>
      <c r="C6" s="91" t="s">
        <v>406</v>
      </c>
      <c r="D6" s="90"/>
      <c r="E6" s="90"/>
      <c r="F6" s="90"/>
      <c r="G6" s="90"/>
      <c r="H6" s="90"/>
      <c r="I6" s="90"/>
      <c r="J6" s="90"/>
    </row>
    <row r="7" spans="1:10" ht="66" customHeight="1" x14ac:dyDescent="0.2">
      <c r="A7" s="21" t="s">
        <v>14</v>
      </c>
      <c r="B7" s="19"/>
      <c r="C7" s="22" t="s">
        <v>407</v>
      </c>
      <c r="D7" s="92">
        <v>1</v>
      </c>
      <c r="E7" s="96" t="s">
        <v>53</v>
      </c>
      <c r="F7" s="28"/>
      <c r="G7" s="28">
        <f t="shared" ref="G7:G20" si="0">F7*D7</f>
        <v>0</v>
      </c>
      <c r="H7" s="28">
        <v>40000</v>
      </c>
      <c r="I7" s="28">
        <f t="shared" ref="I7:I20" si="1">H7*D7</f>
        <v>40000</v>
      </c>
      <c r="J7" s="28">
        <f t="shared" ref="J7:J20" si="2">I7+G7</f>
        <v>40000</v>
      </c>
    </row>
    <row r="8" spans="1:10" ht="18" customHeight="1" x14ac:dyDescent="0.2">
      <c r="A8" s="21" t="s">
        <v>17</v>
      </c>
      <c r="B8" s="17"/>
      <c r="C8" s="22" t="s">
        <v>408</v>
      </c>
      <c r="D8" s="92">
        <v>1</v>
      </c>
      <c r="E8" s="96" t="s">
        <v>43</v>
      </c>
      <c r="F8" s="28">
        <v>150000</v>
      </c>
      <c r="G8" s="28">
        <f t="shared" si="0"/>
        <v>150000</v>
      </c>
      <c r="H8" s="28">
        <v>15000</v>
      </c>
      <c r="I8" s="28">
        <f t="shared" si="1"/>
        <v>15000</v>
      </c>
      <c r="J8" s="28">
        <f t="shared" si="2"/>
        <v>165000</v>
      </c>
    </row>
    <row r="9" spans="1:10" ht="18" customHeight="1" x14ac:dyDescent="0.2">
      <c r="A9" s="21" t="s">
        <v>19</v>
      </c>
      <c r="B9" s="17"/>
      <c r="C9" s="22" t="s">
        <v>409</v>
      </c>
      <c r="D9" s="92">
        <v>1</v>
      </c>
      <c r="E9" s="96" t="s">
        <v>53</v>
      </c>
      <c r="F9" s="28">
        <v>75000</v>
      </c>
      <c r="G9" s="28">
        <f t="shared" si="0"/>
        <v>75000</v>
      </c>
      <c r="H9" s="28">
        <v>15000</v>
      </c>
      <c r="I9" s="28">
        <f t="shared" si="1"/>
        <v>15000</v>
      </c>
      <c r="J9" s="28">
        <f t="shared" si="2"/>
        <v>90000</v>
      </c>
    </row>
    <row r="10" spans="1:10" ht="18" customHeight="1" x14ac:dyDescent="0.2">
      <c r="A10" s="21" t="s">
        <v>21</v>
      </c>
      <c r="B10" s="17"/>
      <c r="C10" s="22" t="s">
        <v>410</v>
      </c>
      <c r="D10" s="92">
        <v>1</v>
      </c>
      <c r="E10" s="96" t="s">
        <v>53</v>
      </c>
      <c r="F10" s="28">
        <v>35000</v>
      </c>
      <c r="G10" s="28">
        <f t="shared" si="0"/>
        <v>35000</v>
      </c>
      <c r="H10" s="28">
        <v>7000</v>
      </c>
      <c r="I10" s="28">
        <f t="shared" si="1"/>
        <v>7000</v>
      </c>
      <c r="J10" s="28">
        <f t="shared" si="2"/>
        <v>42000</v>
      </c>
    </row>
    <row r="11" spans="1:10" ht="18" customHeight="1" x14ac:dyDescent="0.2">
      <c r="A11" s="21" t="s">
        <v>23</v>
      </c>
      <c r="B11" s="17"/>
      <c r="C11" s="22" t="s">
        <v>411</v>
      </c>
      <c r="D11" s="92">
        <v>2</v>
      </c>
      <c r="E11" s="96" t="s">
        <v>32</v>
      </c>
      <c r="F11" s="28">
        <v>20000</v>
      </c>
      <c r="G11" s="28">
        <f t="shared" si="0"/>
        <v>40000</v>
      </c>
      <c r="H11" s="28">
        <v>6000</v>
      </c>
      <c r="I11" s="28">
        <f t="shared" si="1"/>
        <v>12000</v>
      </c>
      <c r="J11" s="28">
        <f t="shared" si="2"/>
        <v>52000</v>
      </c>
    </row>
    <row r="12" spans="1:10" ht="18" customHeight="1" x14ac:dyDescent="0.2">
      <c r="A12" s="17"/>
      <c r="B12" s="17"/>
      <c r="C12" s="18" t="s">
        <v>485</v>
      </c>
      <c r="D12" s="17"/>
      <c r="E12" s="17"/>
      <c r="F12" s="28"/>
      <c r="G12" s="28">
        <f t="shared" si="0"/>
        <v>0</v>
      </c>
      <c r="H12" s="28"/>
      <c r="I12" s="28">
        <f t="shared" si="1"/>
        <v>0</v>
      </c>
      <c r="J12" s="28">
        <f t="shared" si="2"/>
        <v>0</v>
      </c>
    </row>
    <row r="13" spans="1:10" ht="51.75" customHeight="1" x14ac:dyDescent="0.2">
      <c r="A13" s="21" t="s">
        <v>27</v>
      </c>
      <c r="B13" s="19"/>
      <c r="C13" s="22" t="s">
        <v>486</v>
      </c>
      <c r="D13" s="92">
        <v>9</v>
      </c>
      <c r="E13" s="96" t="s">
        <v>32</v>
      </c>
      <c r="F13" s="28"/>
      <c r="G13" s="28">
        <f t="shared" si="0"/>
        <v>0</v>
      </c>
      <c r="H13" s="28">
        <v>9000</v>
      </c>
      <c r="I13" s="28">
        <f t="shared" si="1"/>
        <v>81000</v>
      </c>
      <c r="J13" s="28">
        <f t="shared" si="2"/>
        <v>81000</v>
      </c>
    </row>
    <row r="14" spans="1:10" ht="18" customHeight="1" x14ac:dyDescent="0.2">
      <c r="A14" s="21" t="s">
        <v>30</v>
      </c>
      <c r="B14" s="17"/>
      <c r="C14" s="22" t="s">
        <v>408</v>
      </c>
      <c r="D14" s="92">
        <v>1</v>
      </c>
      <c r="E14" s="96" t="s">
        <v>43</v>
      </c>
      <c r="F14" s="28">
        <v>175000</v>
      </c>
      <c r="G14" s="28">
        <f t="shared" si="0"/>
        <v>175000</v>
      </c>
      <c r="H14" s="28">
        <v>35000</v>
      </c>
      <c r="I14" s="28">
        <f t="shared" si="1"/>
        <v>35000</v>
      </c>
      <c r="J14" s="28">
        <f t="shared" si="2"/>
        <v>210000</v>
      </c>
    </row>
    <row r="15" spans="1:10" ht="18" customHeight="1" x14ac:dyDescent="0.2">
      <c r="A15" s="21" t="s">
        <v>33</v>
      </c>
      <c r="B15" s="17"/>
      <c r="C15" s="22" t="s">
        <v>409</v>
      </c>
      <c r="D15" s="92">
        <v>9</v>
      </c>
      <c r="E15" s="96" t="s">
        <v>32</v>
      </c>
      <c r="F15" s="28">
        <v>35000</v>
      </c>
      <c r="G15" s="28">
        <f t="shared" si="0"/>
        <v>315000</v>
      </c>
      <c r="H15" s="28">
        <v>12000</v>
      </c>
      <c r="I15" s="28">
        <f t="shared" si="1"/>
        <v>108000</v>
      </c>
      <c r="J15" s="28">
        <f t="shared" si="2"/>
        <v>423000</v>
      </c>
    </row>
    <row r="16" spans="1:10" ht="18" customHeight="1" x14ac:dyDescent="0.2">
      <c r="A16" s="21" t="s">
        <v>34</v>
      </c>
      <c r="B16" s="17"/>
      <c r="C16" s="22" t="s">
        <v>410</v>
      </c>
      <c r="D16" s="92">
        <v>9</v>
      </c>
      <c r="E16" s="96" t="s">
        <v>32</v>
      </c>
      <c r="F16" s="28">
        <v>35000</v>
      </c>
      <c r="G16" s="28">
        <f t="shared" si="0"/>
        <v>315000</v>
      </c>
      <c r="H16" s="28">
        <v>6000</v>
      </c>
      <c r="I16" s="28">
        <f t="shared" si="1"/>
        <v>54000</v>
      </c>
      <c r="J16" s="28">
        <f t="shared" si="2"/>
        <v>369000</v>
      </c>
    </row>
    <row r="17" spans="1:10" ht="18" customHeight="1" x14ac:dyDescent="0.2">
      <c r="A17" s="17"/>
      <c r="B17" s="17"/>
      <c r="C17" s="18" t="s">
        <v>412</v>
      </c>
      <c r="D17" s="17"/>
      <c r="E17" s="17"/>
      <c r="F17" s="28"/>
      <c r="G17" s="28">
        <f t="shared" si="0"/>
        <v>0</v>
      </c>
      <c r="H17" s="28"/>
      <c r="I17" s="28">
        <f t="shared" si="1"/>
        <v>0</v>
      </c>
      <c r="J17" s="28">
        <f t="shared" si="2"/>
        <v>0</v>
      </c>
    </row>
    <row r="18" spans="1:10" ht="63" x14ac:dyDescent="0.2">
      <c r="A18" s="19"/>
      <c r="B18" s="19"/>
      <c r="C18" s="18" t="s">
        <v>413</v>
      </c>
      <c r="D18" s="19"/>
      <c r="E18" s="19"/>
      <c r="F18" s="28"/>
      <c r="G18" s="28">
        <f t="shared" si="0"/>
        <v>0</v>
      </c>
      <c r="H18" s="28"/>
      <c r="I18" s="28">
        <f t="shared" si="1"/>
        <v>0</v>
      </c>
      <c r="J18" s="28">
        <f t="shared" si="2"/>
        <v>0</v>
      </c>
    </row>
    <row r="19" spans="1:10" ht="18" customHeight="1" x14ac:dyDescent="0.2">
      <c r="A19" s="21" t="s">
        <v>36</v>
      </c>
      <c r="B19" s="17"/>
      <c r="C19" s="22" t="s">
        <v>414</v>
      </c>
      <c r="D19" s="92">
        <v>2</v>
      </c>
      <c r="E19" s="96" t="s">
        <v>32</v>
      </c>
      <c r="F19" s="28">
        <v>70000</v>
      </c>
      <c r="G19" s="28">
        <f t="shared" si="0"/>
        <v>140000</v>
      </c>
      <c r="H19" s="28">
        <v>13000</v>
      </c>
      <c r="I19" s="28">
        <f t="shared" si="1"/>
        <v>26000</v>
      </c>
      <c r="J19" s="28">
        <f t="shared" si="2"/>
        <v>166000</v>
      </c>
    </row>
    <row r="20" spans="1:10" ht="18" customHeight="1" x14ac:dyDescent="0.2">
      <c r="A20" s="21" t="s">
        <v>487</v>
      </c>
      <c r="B20" s="17"/>
      <c r="C20" s="22" t="s">
        <v>415</v>
      </c>
      <c r="D20" s="92">
        <v>2</v>
      </c>
      <c r="E20" s="96" t="s">
        <v>32</v>
      </c>
      <c r="F20" s="28">
        <v>65000</v>
      </c>
      <c r="G20" s="28">
        <f t="shared" si="0"/>
        <v>130000</v>
      </c>
      <c r="H20" s="28">
        <v>13000</v>
      </c>
      <c r="I20" s="28">
        <f t="shared" si="1"/>
        <v>26000</v>
      </c>
      <c r="J20" s="28">
        <f t="shared" si="2"/>
        <v>156000</v>
      </c>
    </row>
    <row r="21" spans="1:10" ht="21" customHeight="1" x14ac:dyDescent="0.2">
      <c r="A21" s="93"/>
      <c r="B21" s="93"/>
      <c r="C21" s="94" t="s">
        <v>422</v>
      </c>
      <c r="D21" s="93"/>
      <c r="E21" s="93"/>
      <c r="F21" s="93"/>
      <c r="G21" s="93"/>
      <c r="H21" s="17"/>
      <c r="I21" s="17"/>
      <c r="J21" s="17"/>
    </row>
    <row r="22" spans="1:10" ht="18" customHeight="1" x14ac:dyDescent="0.2">
      <c r="A22" s="17"/>
      <c r="B22" s="17"/>
      <c r="C22" s="18" t="s">
        <v>416</v>
      </c>
      <c r="D22" s="17"/>
      <c r="E22" s="17"/>
      <c r="F22" s="17"/>
      <c r="G22" s="17"/>
      <c r="H22" s="17"/>
      <c r="I22" s="17"/>
      <c r="J22" s="17"/>
    </row>
    <row r="23" spans="1:10" ht="78.75" x14ac:dyDescent="0.2">
      <c r="A23" s="19"/>
      <c r="B23" s="19"/>
      <c r="C23" s="18" t="s">
        <v>417</v>
      </c>
      <c r="D23" s="19"/>
      <c r="E23" s="19"/>
      <c r="F23" s="19"/>
      <c r="G23" s="19"/>
      <c r="H23" s="19"/>
      <c r="I23" s="19"/>
      <c r="J23" s="19"/>
    </row>
    <row r="24" spans="1:10" ht="18" customHeight="1" x14ac:dyDescent="0.2">
      <c r="A24" s="21" t="s">
        <v>14</v>
      </c>
      <c r="B24" s="17"/>
      <c r="C24" s="22" t="s">
        <v>418</v>
      </c>
      <c r="D24" s="92">
        <v>1</v>
      </c>
      <c r="E24" s="96" t="s">
        <v>43</v>
      </c>
      <c r="F24" s="28"/>
      <c r="G24" s="28">
        <f t="shared" ref="G24:G31" si="3">F24*D24</f>
        <v>0</v>
      </c>
      <c r="H24" s="28"/>
      <c r="I24" s="28">
        <f t="shared" ref="I24:I31" si="4">H24*D24</f>
        <v>0</v>
      </c>
      <c r="J24" s="28">
        <f t="shared" ref="J24:J31" si="5">I24+G24</f>
        <v>0</v>
      </c>
    </row>
    <row r="25" spans="1:10" ht="18" customHeight="1" x14ac:dyDescent="0.2">
      <c r="A25" s="21" t="s">
        <v>17</v>
      </c>
      <c r="B25" s="17"/>
      <c r="C25" s="22" t="s">
        <v>419</v>
      </c>
      <c r="D25" s="92">
        <v>1</v>
      </c>
      <c r="E25" s="96" t="s">
        <v>43</v>
      </c>
      <c r="F25" s="28">
        <v>100000</v>
      </c>
      <c r="G25" s="28">
        <f t="shared" si="3"/>
        <v>100000</v>
      </c>
      <c r="H25" s="28">
        <v>35000</v>
      </c>
      <c r="I25" s="28">
        <f t="shared" si="4"/>
        <v>35000</v>
      </c>
      <c r="J25" s="28">
        <f t="shared" si="5"/>
        <v>135000</v>
      </c>
    </row>
    <row r="26" spans="1:10" ht="18" customHeight="1" x14ac:dyDescent="0.2">
      <c r="A26" s="21" t="s">
        <v>19</v>
      </c>
      <c r="B26" s="17"/>
      <c r="C26" s="22" t="s">
        <v>420</v>
      </c>
      <c r="D26" s="92">
        <v>1</v>
      </c>
      <c r="E26" s="96" t="s">
        <v>43</v>
      </c>
      <c r="F26" s="28">
        <v>100000</v>
      </c>
      <c r="G26" s="28">
        <f t="shared" si="3"/>
        <v>100000</v>
      </c>
      <c r="H26" s="28">
        <v>35000</v>
      </c>
      <c r="I26" s="28">
        <f t="shared" si="4"/>
        <v>35000</v>
      </c>
      <c r="J26" s="28">
        <f t="shared" si="5"/>
        <v>135000</v>
      </c>
    </row>
    <row r="27" spans="1:10" ht="18" customHeight="1" x14ac:dyDescent="0.2">
      <c r="A27" s="21" t="s">
        <v>21</v>
      </c>
      <c r="B27" s="17"/>
      <c r="C27" s="22" t="s">
        <v>421</v>
      </c>
      <c r="D27" s="92">
        <v>1</v>
      </c>
      <c r="E27" s="96" t="s">
        <v>43</v>
      </c>
      <c r="F27" s="28">
        <v>75000</v>
      </c>
      <c r="G27" s="28">
        <f t="shared" si="3"/>
        <v>75000</v>
      </c>
      <c r="H27" s="28">
        <v>45000</v>
      </c>
      <c r="I27" s="28">
        <f t="shared" si="4"/>
        <v>45000</v>
      </c>
      <c r="J27" s="28">
        <f t="shared" si="5"/>
        <v>120000</v>
      </c>
    </row>
    <row r="28" spans="1:10" ht="18" customHeight="1" x14ac:dyDescent="0.2">
      <c r="A28" s="17"/>
      <c r="B28" s="17"/>
      <c r="C28" s="18" t="s">
        <v>423</v>
      </c>
      <c r="D28" s="17"/>
      <c r="E28" s="17"/>
      <c r="F28" s="28"/>
      <c r="G28" s="28">
        <f t="shared" si="3"/>
        <v>0</v>
      </c>
      <c r="H28" s="28"/>
      <c r="I28" s="28">
        <f t="shared" si="4"/>
        <v>0</v>
      </c>
      <c r="J28" s="28">
        <f t="shared" si="5"/>
        <v>0</v>
      </c>
    </row>
    <row r="29" spans="1:10" ht="18" customHeight="1" x14ac:dyDescent="0.2">
      <c r="A29" s="21" t="s">
        <v>23</v>
      </c>
      <c r="B29" s="17"/>
      <c r="C29" s="22" t="s">
        <v>424</v>
      </c>
      <c r="D29" s="92">
        <v>1</v>
      </c>
      <c r="E29" s="96" t="s">
        <v>53</v>
      </c>
      <c r="F29" s="28">
        <v>100000</v>
      </c>
      <c r="G29" s="28">
        <f t="shared" si="3"/>
        <v>100000</v>
      </c>
      <c r="H29" s="28">
        <v>35000</v>
      </c>
      <c r="I29" s="28">
        <f t="shared" si="4"/>
        <v>35000</v>
      </c>
      <c r="J29" s="28">
        <f t="shared" si="5"/>
        <v>135000</v>
      </c>
    </row>
    <row r="30" spans="1:10" ht="18" customHeight="1" x14ac:dyDescent="0.2">
      <c r="A30" s="21" t="s">
        <v>25</v>
      </c>
      <c r="B30" s="17"/>
      <c r="C30" s="22" t="s">
        <v>425</v>
      </c>
      <c r="D30" s="92">
        <v>1</v>
      </c>
      <c r="E30" s="96" t="s">
        <v>53</v>
      </c>
      <c r="F30" s="28">
        <v>75000</v>
      </c>
      <c r="G30" s="28">
        <f t="shared" si="3"/>
        <v>75000</v>
      </c>
      <c r="H30" s="28">
        <v>45000</v>
      </c>
      <c r="I30" s="28">
        <f t="shared" si="4"/>
        <v>45000</v>
      </c>
      <c r="J30" s="28">
        <f t="shared" si="5"/>
        <v>120000</v>
      </c>
    </row>
    <row r="31" spans="1:10" ht="18" customHeight="1" x14ac:dyDescent="0.2">
      <c r="A31" s="21" t="s">
        <v>27</v>
      </c>
      <c r="B31" s="17"/>
      <c r="C31" s="22" t="s">
        <v>426</v>
      </c>
      <c r="D31" s="92">
        <v>1</v>
      </c>
      <c r="E31" s="96" t="s">
        <v>53</v>
      </c>
      <c r="F31" s="28">
        <v>75000</v>
      </c>
      <c r="G31" s="28">
        <f t="shared" si="3"/>
        <v>75000</v>
      </c>
      <c r="H31" s="28">
        <v>45000</v>
      </c>
      <c r="I31" s="28">
        <f t="shared" si="4"/>
        <v>45000</v>
      </c>
      <c r="J31" s="28">
        <f t="shared" si="5"/>
        <v>120000</v>
      </c>
    </row>
    <row r="32" spans="1:10" ht="21" customHeight="1" x14ac:dyDescent="0.2">
      <c r="A32" s="93"/>
      <c r="B32" s="93"/>
      <c r="C32" s="94" t="s">
        <v>427</v>
      </c>
      <c r="D32" s="93"/>
      <c r="E32" s="93"/>
      <c r="F32" s="93"/>
      <c r="G32" s="93"/>
      <c r="H32" s="93"/>
      <c r="I32" s="93"/>
      <c r="J32" s="93"/>
    </row>
    <row r="33" spans="1:10" ht="7.7" customHeight="1" x14ac:dyDescent="0.25">
      <c r="A33" s="199"/>
      <c r="B33" s="200"/>
      <c r="C33" s="200"/>
      <c r="D33" s="200"/>
      <c r="E33" s="200"/>
      <c r="F33" s="200"/>
      <c r="G33" s="201"/>
      <c r="H33" s="27"/>
      <c r="I33" s="27"/>
      <c r="J33" s="27"/>
    </row>
    <row r="34" spans="1:10" ht="24.75" customHeight="1" x14ac:dyDescent="0.2">
      <c r="A34" s="93"/>
      <c r="B34" s="93"/>
      <c r="C34" s="97" t="s">
        <v>428</v>
      </c>
      <c r="D34" s="93"/>
      <c r="E34" s="93"/>
      <c r="F34" s="93"/>
      <c r="G34" s="93"/>
      <c r="H34" s="93"/>
      <c r="I34" s="93"/>
      <c r="J34" s="98"/>
    </row>
    <row r="35" spans="1:10" ht="19.7" customHeight="1" x14ac:dyDescent="0.2">
      <c r="A35" s="205" t="s">
        <v>467</v>
      </c>
      <c r="B35" s="205"/>
      <c r="C35" s="205"/>
      <c r="D35" s="205"/>
      <c r="E35" s="205"/>
      <c r="F35" s="205"/>
      <c r="G35" s="205"/>
      <c r="H35" s="205"/>
      <c r="I35" s="205"/>
      <c r="J35" s="205"/>
    </row>
    <row r="36" spans="1:10" ht="53.25" customHeight="1" x14ac:dyDescent="0.2">
      <c r="A36" s="134" t="s">
        <v>14</v>
      </c>
      <c r="B36" s="90"/>
      <c r="C36" s="135" t="s">
        <v>468</v>
      </c>
      <c r="D36" s="136">
        <v>2</v>
      </c>
      <c r="E36" s="137" t="s">
        <v>32</v>
      </c>
      <c r="F36" s="28">
        <v>100000</v>
      </c>
      <c r="G36" s="28">
        <f>F36*D36</f>
        <v>200000</v>
      </c>
      <c r="H36" s="28">
        <v>35000</v>
      </c>
      <c r="I36" s="28">
        <f>H36*D36</f>
        <v>70000</v>
      </c>
      <c r="J36" s="28">
        <f>I36+G36</f>
        <v>270000</v>
      </c>
    </row>
    <row r="37" spans="1:10" ht="39.75" customHeight="1" x14ac:dyDescent="0.2">
      <c r="A37" s="21" t="s">
        <v>17</v>
      </c>
      <c r="B37" s="17"/>
      <c r="C37" s="22" t="s">
        <v>424</v>
      </c>
      <c r="D37" s="92">
        <v>1</v>
      </c>
      <c r="E37" s="96" t="s">
        <v>53</v>
      </c>
      <c r="F37" s="28">
        <v>75000</v>
      </c>
      <c r="G37" s="28">
        <f>F37*D37</f>
        <v>75000</v>
      </c>
      <c r="H37" s="28">
        <v>45000</v>
      </c>
      <c r="I37" s="28">
        <f>H37*D37</f>
        <v>45000</v>
      </c>
      <c r="J37" s="28">
        <f>I37+G37</f>
        <v>120000</v>
      </c>
    </row>
    <row r="38" spans="1:10" ht="24.75" customHeight="1" x14ac:dyDescent="0.2">
      <c r="A38" s="132"/>
      <c r="B38" s="132"/>
      <c r="C38" s="138" t="s">
        <v>469</v>
      </c>
      <c r="D38" s="132"/>
      <c r="E38" s="132"/>
      <c r="F38" s="132"/>
      <c r="G38" s="132"/>
      <c r="H38" s="132"/>
      <c r="I38" s="132"/>
      <c r="J38" s="132"/>
    </row>
    <row r="39" spans="1:10" ht="19.7" customHeight="1" x14ac:dyDescent="0.2">
      <c r="A39" s="205" t="s">
        <v>470</v>
      </c>
      <c r="B39" s="205"/>
      <c r="C39" s="205"/>
      <c r="D39" s="205"/>
      <c r="E39" s="205"/>
      <c r="F39" s="205"/>
      <c r="G39" s="205"/>
      <c r="H39" s="205"/>
      <c r="I39" s="205"/>
      <c r="J39" s="205"/>
    </row>
    <row r="40" spans="1:10" ht="58.5" customHeight="1" x14ac:dyDescent="0.2">
      <c r="A40" s="134" t="s">
        <v>14</v>
      </c>
      <c r="B40" s="134" t="s">
        <v>471</v>
      </c>
      <c r="C40" s="135" t="s">
        <v>472</v>
      </c>
      <c r="D40" s="136">
        <v>1</v>
      </c>
      <c r="E40" s="137" t="s">
        <v>43</v>
      </c>
      <c r="F40" s="28"/>
      <c r="G40" s="28">
        <f>F40*D40</f>
        <v>0</v>
      </c>
      <c r="H40" s="28"/>
      <c r="I40" s="28">
        <f>H40*D40</f>
        <v>0</v>
      </c>
      <c r="J40" s="28">
        <f>I40+G40</f>
        <v>0</v>
      </c>
    </row>
    <row r="41" spans="1:10" ht="24.75" customHeight="1" x14ac:dyDescent="0.2">
      <c r="A41" s="132"/>
      <c r="B41" s="132"/>
      <c r="C41" s="139" t="s">
        <v>473</v>
      </c>
      <c r="D41" s="132"/>
      <c r="E41" s="132"/>
      <c r="F41" s="132"/>
      <c r="G41" s="132"/>
      <c r="H41" s="132"/>
      <c r="I41" s="132"/>
      <c r="J41" s="132"/>
    </row>
    <row r="42" spans="1:10" ht="19.7" customHeight="1" x14ac:dyDescent="0.2">
      <c r="A42" s="205" t="s">
        <v>474</v>
      </c>
      <c r="B42" s="205"/>
      <c r="C42" s="205"/>
      <c r="D42" s="205"/>
      <c r="E42" s="205"/>
      <c r="F42" s="205"/>
      <c r="G42" s="205"/>
      <c r="H42" s="205"/>
      <c r="I42" s="205"/>
      <c r="J42" s="205"/>
    </row>
    <row r="43" spans="1:10" ht="17.45" customHeight="1" x14ac:dyDescent="0.2">
      <c r="A43" s="140" t="s">
        <v>14</v>
      </c>
      <c r="B43" s="90"/>
      <c r="C43" s="135" t="s">
        <v>475</v>
      </c>
      <c r="D43" s="141">
        <v>1</v>
      </c>
      <c r="E43" s="142" t="s">
        <v>43</v>
      </c>
      <c r="F43" s="28"/>
      <c r="G43" s="28">
        <f>F43*D43</f>
        <v>0</v>
      </c>
      <c r="H43" s="28">
        <v>175000</v>
      </c>
      <c r="I43" s="28">
        <f>H43*D43</f>
        <v>175000</v>
      </c>
      <c r="J43" s="28">
        <f>I43+G43</f>
        <v>175000</v>
      </c>
    </row>
    <row r="44" spans="1:10" ht="24.75" customHeight="1" x14ac:dyDescent="0.2">
      <c r="A44" s="132"/>
      <c r="B44" s="132"/>
      <c r="C44" s="147" t="s">
        <v>476</v>
      </c>
      <c r="D44" s="132"/>
      <c r="E44" s="132"/>
      <c r="F44" s="132"/>
      <c r="G44" s="132"/>
      <c r="H44" s="132"/>
      <c r="I44" s="132"/>
      <c r="J44" s="132"/>
    </row>
    <row r="45" spans="1:10" ht="19.7" customHeight="1" x14ac:dyDescent="0.2">
      <c r="A45" s="205" t="s">
        <v>478</v>
      </c>
      <c r="B45" s="205"/>
      <c r="C45" s="205"/>
      <c r="D45" s="205"/>
      <c r="E45" s="205"/>
      <c r="F45" s="205"/>
      <c r="G45" s="205"/>
      <c r="H45" s="205"/>
      <c r="I45" s="205"/>
      <c r="J45" s="205"/>
    </row>
    <row r="46" spans="1:10" ht="17.45" customHeight="1" x14ac:dyDescent="0.2">
      <c r="A46" s="140" t="s">
        <v>14</v>
      </c>
      <c r="B46" s="90"/>
      <c r="C46" s="135" t="s">
        <v>479</v>
      </c>
      <c r="D46" s="141">
        <v>1</v>
      </c>
      <c r="E46" s="142" t="s">
        <v>43</v>
      </c>
      <c r="F46" s="28"/>
      <c r="G46" s="28">
        <f>F46*D46</f>
        <v>0</v>
      </c>
      <c r="H46" s="28"/>
      <c r="I46" s="28">
        <f>H46*D46</f>
        <v>0</v>
      </c>
      <c r="J46" s="28">
        <f>I46+G46</f>
        <v>0</v>
      </c>
    </row>
    <row r="47" spans="1:10" ht="24.75" customHeight="1" x14ac:dyDescent="0.2">
      <c r="A47" s="132"/>
      <c r="B47" s="132"/>
      <c r="C47" s="138" t="s">
        <v>480</v>
      </c>
      <c r="D47" s="132"/>
      <c r="E47" s="132"/>
      <c r="F47" s="132"/>
      <c r="G47" s="132"/>
      <c r="H47" s="132"/>
      <c r="I47" s="132"/>
      <c r="J47" s="132"/>
    </row>
    <row r="48" spans="1:10" ht="19.7" customHeight="1" x14ac:dyDescent="0.2">
      <c r="A48" s="205" t="s">
        <v>481</v>
      </c>
      <c r="B48" s="205"/>
      <c r="C48" s="205"/>
      <c r="D48" s="205"/>
      <c r="E48" s="205"/>
      <c r="F48" s="205"/>
      <c r="G48" s="205"/>
      <c r="H48" s="205"/>
      <c r="I48" s="205"/>
      <c r="J48" s="205"/>
    </row>
    <row r="49" spans="1:10" ht="27" customHeight="1" x14ac:dyDescent="0.2">
      <c r="A49" s="134" t="s">
        <v>14</v>
      </c>
      <c r="B49" s="148"/>
      <c r="C49" s="135" t="s">
        <v>482</v>
      </c>
      <c r="D49" s="136">
        <v>1</v>
      </c>
      <c r="E49" s="137" t="s">
        <v>43</v>
      </c>
      <c r="F49" s="28"/>
      <c r="G49" s="28">
        <f>F49*D49</f>
        <v>0</v>
      </c>
      <c r="H49" s="28"/>
      <c r="I49" s="28">
        <f>H49*D49</f>
        <v>0</v>
      </c>
      <c r="J49" s="28">
        <f>I49+G49</f>
        <v>0</v>
      </c>
    </row>
    <row r="50" spans="1:10" ht="24.75" customHeight="1" x14ac:dyDescent="0.2">
      <c r="A50" s="93"/>
      <c r="B50" s="93"/>
      <c r="C50" s="149" t="s">
        <v>483</v>
      </c>
      <c r="D50" s="93"/>
      <c r="E50" s="93"/>
      <c r="F50" s="93"/>
      <c r="G50" s="93"/>
      <c r="H50" s="93"/>
      <c r="I50" s="93"/>
      <c r="J50" s="93"/>
    </row>
    <row r="51" spans="1:10" ht="7.5" customHeight="1" x14ac:dyDescent="0.25">
      <c r="A51" s="27"/>
      <c r="B51" s="27"/>
      <c r="C51" s="27"/>
      <c r="D51" s="27"/>
      <c r="E51" s="27"/>
      <c r="F51" s="27"/>
      <c r="G51" s="27"/>
      <c r="H51" s="27"/>
      <c r="I51" s="27"/>
      <c r="J51" s="27"/>
    </row>
    <row r="52" spans="1:10" ht="24.75" customHeight="1" x14ac:dyDescent="0.2">
      <c r="A52" s="93"/>
      <c r="B52" s="93"/>
      <c r="C52" s="150" t="s">
        <v>488</v>
      </c>
      <c r="D52" s="93"/>
      <c r="E52" s="93"/>
      <c r="F52" s="93"/>
      <c r="G52" s="151">
        <f>SUM(G3:G49)</f>
        <v>2175000</v>
      </c>
      <c r="H52" s="93"/>
      <c r="I52" s="151">
        <f>SUM(I3:I49)</f>
        <v>949000</v>
      </c>
      <c r="J52" s="151">
        <f>SUM(J3:J49)</f>
        <v>3124000</v>
      </c>
    </row>
  </sheetData>
  <mergeCells count="8">
    <mergeCell ref="A1:J1"/>
    <mergeCell ref="A5:J5"/>
    <mergeCell ref="A48:J48"/>
    <mergeCell ref="A33:G33"/>
    <mergeCell ref="A35:J35"/>
    <mergeCell ref="A39:J39"/>
    <mergeCell ref="A42:J42"/>
    <mergeCell ref="A45:J45"/>
  </mergeCells>
  <pageMargins left="0.7" right="0.7" top="0.75" bottom="0.75" header="0.3" footer="0.3"/>
  <pageSetup scale="79"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40"/>
  <sheetViews>
    <sheetView topLeftCell="A115" workbookViewId="0">
      <selection activeCell="F126" sqref="F126"/>
    </sheetView>
  </sheetViews>
  <sheetFormatPr defaultRowHeight="15.75" x14ac:dyDescent="0.2"/>
  <cols>
    <col min="1" max="1" width="8" style="42" customWidth="1"/>
    <col min="2" max="2" width="13.6640625" style="42" bestFit="1" customWidth="1"/>
    <col min="3" max="3" width="48.5" style="42" customWidth="1"/>
    <col min="4" max="4" width="8.6640625" style="42" customWidth="1"/>
    <col min="5" max="5" width="8" style="42" customWidth="1"/>
    <col min="6" max="6" width="12.1640625" style="42" customWidth="1"/>
    <col min="7" max="7" width="13.83203125" style="42" customWidth="1"/>
    <col min="8" max="8" width="14.1640625" style="42" bestFit="1" customWidth="1"/>
    <col min="9" max="9" width="16.33203125" style="42" customWidth="1"/>
    <col min="10" max="10" width="18.33203125" style="42" customWidth="1"/>
    <col min="11" max="16384" width="9.33203125" style="42"/>
  </cols>
  <sheetData>
    <row r="1" spans="1:10" ht="26.85" customHeight="1" x14ac:dyDescent="0.2">
      <c r="A1" s="190" t="s">
        <v>149</v>
      </c>
      <c r="B1" s="190"/>
      <c r="C1" s="190"/>
      <c r="D1" s="190"/>
      <c r="E1" s="190"/>
      <c r="F1" s="190"/>
      <c r="G1" s="190"/>
      <c r="H1" s="190"/>
      <c r="I1" s="190"/>
      <c r="J1" s="190"/>
    </row>
    <row r="2" spans="1:10" s="61" customFormat="1" ht="37.5" customHeight="1" x14ac:dyDescent="0.2">
      <c r="A2" s="65" t="s">
        <v>128</v>
      </c>
      <c r="B2" s="44" t="s">
        <v>115</v>
      </c>
      <c r="C2" s="44" t="s">
        <v>60</v>
      </c>
      <c r="D2" s="44" t="s">
        <v>61</v>
      </c>
      <c r="E2" s="44" t="s">
        <v>62</v>
      </c>
      <c r="F2" s="65" t="s">
        <v>151</v>
      </c>
      <c r="G2" s="44" t="s">
        <v>63</v>
      </c>
      <c r="H2" s="65" t="s">
        <v>152</v>
      </c>
      <c r="I2" s="65" t="s">
        <v>153</v>
      </c>
      <c r="J2" s="44" t="s">
        <v>65</v>
      </c>
    </row>
    <row r="3" spans="1:10" ht="14.85" customHeight="1" x14ac:dyDescent="0.2">
      <c r="A3" s="47"/>
      <c r="B3" s="47"/>
      <c r="C3" s="48" t="s">
        <v>154</v>
      </c>
      <c r="D3" s="47"/>
      <c r="E3" s="47"/>
      <c r="F3" s="47"/>
      <c r="G3" s="47"/>
      <c r="H3" s="47"/>
      <c r="I3" s="47"/>
      <c r="J3" s="47"/>
    </row>
    <row r="4" spans="1:10" ht="78.75" x14ac:dyDescent="0.2">
      <c r="A4" s="50"/>
      <c r="B4" s="55" t="s">
        <v>155</v>
      </c>
      <c r="C4" s="48" t="s">
        <v>156</v>
      </c>
      <c r="D4" s="50"/>
      <c r="E4" s="50"/>
      <c r="F4" s="50"/>
      <c r="G4" s="50"/>
      <c r="H4" s="50"/>
      <c r="I4" s="50"/>
      <c r="J4" s="50"/>
    </row>
    <row r="5" spans="1:10" x14ac:dyDescent="0.2">
      <c r="A5" s="52" t="s">
        <v>70</v>
      </c>
      <c r="B5" s="47"/>
      <c r="C5" s="53" t="s">
        <v>157</v>
      </c>
      <c r="D5" s="63">
        <v>1</v>
      </c>
      <c r="E5" s="52" t="s">
        <v>102</v>
      </c>
      <c r="F5" s="28"/>
      <c r="G5" s="28">
        <f>F5*D5</f>
        <v>0</v>
      </c>
      <c r="H5" s="28">
        <v>20000</v>
      </c>
      <c r="I5" s="28">
        <f>H5*D5</f>
        <v>20000</v>
      </c>
      <c r="J5" s="28">
        <f>I5+G5</f>
        <v>20000</v>
      </c>
    </row>
    <row r="6" spans="1:10" x14ac:dyDescent="0.2">
      <c r="A6" s="52" t="s">
        <v>73</v>
      </c>
      <c r="B6" s="47"/>
      <c r="C6" s="53" t="s">
        <v>158</v>
      </c>
      <c r="D6" s="63">
        <v>1</v>
      </c>
      <c r="E6" s="52" t="s">
        <v>102</v>
      </c>
      <c r="F6" s="28">
        <v>7500</v>
      </c>
      <c r="G6" s="28">
        <f t="shared" ref="G6:G7" si="0">F6*D6</f>
        <v>7500</v>
      </c>
      <c r="H6" s="28">
        <v>1500</v>
      </c>
      <c r="I6" s="28">
        <f t="shared" ref="I6:I7" si="1">H6*D6</f>
        <v>1500</v>
      </c>
      <c r="J6" s="28">
        <f t="shared" ref="J6:J7" si="2">I6+G6</f>
        <v>9000</v>
      </c>
    </row>
    <row r="7" spans="1:10" x14ac:dyDescent="0.2">
      <c r="A7" s="52" t="s">
        <v>75</v>
      </c>
      <c r="B7" s="47"/>
      <c r="C7" s="53" t="s">
        <v>159</v>
      </c>
      <c r="D7" s="63">
        <v>2</v>
      </c>
      <c r="E7" s="52" t="s">
        <v>88</v>
      </c>
      <c r="F7" s="28">
        <v>18000</v>
      </c>
      <c r="G7" s="28">
        <f t="shared" si="0"/>
        <v>36000</v>
      </c>
      <c r="H7" s="28">
        <v>3000</v>
      </c>
      <c r="I7" s="28">
        <f t="shared" si="1"/>
        <v>6000</v>
      </c>
      <c r="J7" s="28">
        <f t="shared" si="2"/>
        <v>42000</v>
      </c>
    </row>
    <row r="8" spans="1:10" x14ac:dyDescent="0.2">
      <c r="A8" s="47"/>
      <c r="B8" s="47"/>
      <c r="C8" s="48" t="s">
        <v>160</v>
      </c>
      <c r="D8" s="47"/>
      <c r="E8" s="47"/>
      <c r="F8" s="47"/>
      <c r="G8" s="47"/>
      <c r="H8" s="47"/>
      <c r="I8" s="47"/>
      <c r="J8" s="47"/>
    </row>
    <row r="9" spans="1:10" x14ac:dyDescent="0.2">
      <c r="A9" s="52" t="s">
        <v>77</v>
      </c>
      <c r="B9" s="47"/>
      <c r="C9" s="53" t="s">
        <v>161</v>
      </c>
      <c r="D9" s="63">
        <v>2</v>
      </c>
      <c r="E9" s="52" t="s">
        <v>88</v>
      </c>
      <c r="F9" s="28">
        <v>15000</v>
      </c>
      <c r="G9" s="28">
        <f t="shared" ref="G9:G17" si="3">F9*D9</f>
        <v>30000</v>
      </c>
      <c r="H9" s="28">
        <v>1000</v>
      </c>
      <c r="I9" s="28">
        <f t="shared" ref="I9:I17" si="4">H9*D9</f>
        <v>2000</v>
      </c>
      <c r="J9" s="28">
        <f t="shared" ref="J9:J17" si="5">I9+G9</f>
        <v>32000</v>
      </c>
    </row>
    <row r="10" spans="1:10" x14ac:dyDescent="0.2">
      <c r="A10" s="52" t="s">
        <v>79</v>
      </c>
      <c r="B10" s="47"/>
      <c r="C10" s="53" t="s">
        <v>162</v>
      </c>
      <c r="D10" s="63">
        <v>2</v>
      </c>
      <c r="E10" s="52" t="s">
        <v>88</v>
      </c>
      <c r="F10" s="28">
        <v>10500</v>
      </c>
      <c r="G10" s="28">
        <f t="shared" si="3"/>
        <v>21000</v>
      </c>
      <c r="H10" s="28">
        <v>1000</v>
      </c>
      <c r="I10" s="28">
        <f t="shared" si="4"/>
        <v>2000</v>
      </c>
      <c r="J10" s="28">
        <f t="shared" si="5"/>
        <v>23000</v>
      </c>
    </row>
    <row r="11" spans="1:10" x14ac:dyDescent="0.2">
      <c r="A11" s="47"/>
      <c r="B11" s="47"/>
      <c r="C11" s="48" t="s">
        <v>163</v>
      </c>
      <c r="D11" s="47"/>
      <c r="E11" s="47"/>
      <c r="F11" s="28"/>
      <c r="G11" s="28">
        <f t="shared" si="3"/>
        <v>0</v>
      </c>
      <c r="H11" s="28"/>
      <c r="I11" s="28">
        <f t="shared" si="4"/>
        <v>0</v>
      </c>
      <c r="J11" s="28">
        <f t="shared" si="5"/>
        <v>0</v>
      </c>
    </row>
    <row r="12" spans="1:10" x14ac:dyDescent="0.2">
      <c r="A12" s="52" t="s">
        <v>81</v>
      </c>
      <c r="B12" s="47"/>
      <c r="C12" s="53" t="s">
        <v>161</v>
      </c>
      <c r="D12" s="63">
        <v>2</v>
      </c>
      <c r="E12" s="52" t="s">
        <v>88</v>
      </c>
      <c r="F12" s="28">
        <v>16000</v>
      </c>
      <c r="G12" s="28">
        <f t="shared" si="3"/>
        <v>32000</v>
      </c>
      <c r="H12" s="28">
        <v>1000</v>
      </c>
      <c r="I12" s="28">
        <f t="shared" si="4"/>
        <v>2000</v>
      </c>
      <c r="J12" s="28">
        <f t="shared" si="5"/>
        <v>34000</v>
      </c>
    </row>
    <row r="13" spans="1:10" x14ac:dyDescent="0.2">
      <c r="A13" s="47"/>
      <c r="B13" s="47"/>
      <c r="C13" s="48" t="s">
        <v>164</v>
      </c>
      <c r="D13" s="47"/>
      <c r="E13" s="47"/>
      <c r="F13" s="28"/>
      <c r="G13" s="28">
        <f t="shared" si="3"/>
        <v>0</v>
      </c>
      <c r="H13" s="28"/>
      <c r="I13" s="28">
        <f t="shared" si="4"/>
        <v>0</v>
      </c>
      <c r="J13" s="28">
        <f t="shared" si="5"/>
        <v>0</v>
      </c>
    </row>
    <row r="14" spans="1:10" x14ac:dyDescent="0.2">
      <c r="A14" s="52" t="s">
        <v>83</v>
      </c>
      <c r="B14" s="47"/>
      <c r="C14" s="53" t="s">
        <v>161</v>
      </c>
      <c r="D14" s="63">
        <v>1</v>
      </c>
      <c r="E14" s="52" t="s">
        <v>102</v>
      </c>
      <c r="F14" s="28">
        <v>19500</v>
      </c>
      <c r="G14" s="28">
        <f t="shared" si="3"/>
        <v>19500</v>
      </c>
      <c r="H14" s="28">
        <v>1000</v>
      </c>
      <c r="I14" s="28">
        <f t="shared" si="4"/>
        <v>1000</v>
      </c>
      <c r="J14" s="28">
        <f t="shared" si="5"/>
        <v>20500</v>
      </c>
    </row>
    <row r="15" spans="1:10" x14ac:dyDescent="0.2">
      <c r="A15" s="47"/>
      <c r="B15" s="47"/>
      <c r="C15" s="48" t="s">
        <v>165</v>
      </c>
      <c r="D15" s="47"/>
      <c r="E15" s="47"/>
      <c r="F15" s="28"/>
      <c r="G15" s="28">
        <f t="shared" si="3"/>
        <v>0</v>
      </c>
      <c r="H15" s="28"/>
      <c r="I15" s="28">
        <f t="shared" si="4"/>
        <v>0</v>
      </c>
      <c r="J15" s="28">
        <f t="shared" si="5"/>
        <v>0</v>
      </c>
    </row>
    <row r="16" spans="1:10" x14ac:dyDescent="0.2">
      <c r="A16" s="52" t="s">
        <v>86</v>
      </c>
      <c r="B16" s="47"/>
      <c r="C16" s="53" t="s">
        <v>161</v>
      </c>
      <c r="D16" s="63">
        <v>2</v>
      </c>
      <c r="E16" s="52" t="s">
        <v>88</v>
      </c>
      <c r="F16" s="28">
        <v>12500</v>
      </c>
      <c r="G16" s="28">
        <f t="shared" si="3"/>
        <v>25000</v>
      </c>
      <c r="H16" s="28">
        <v>1000</v>
      </c>
      <c r="I16" s="28">
        <f t="shared" si="4"/>
        <v>2000</v>
      </c>
      <c r="J16" s="28">
        <f t="shared" si="5"/>
        <v>27000</v>
      </c>
    </row>
    <row r="17" spans="1:10" x14ac:dyDescent="0.2">
      <c r="A17" s="52" t="s">
        <v>89</v>
      </c>
      <c r="B17" s="47"/>
      <c r="C17" s="53" t="s">
        <v>166</v>
      </c>
      <c r="D17" s="63">
        <v>1</v>
      </c>
      <c r="E17" s="52" t="s">
        <v>102</v>
      </c>
      <c r="F17" s="28">
        <v>9500</v>
      </c>
      <c r="G17" s="28">
        <f t="shared" si="3"/>
        <v>9500</v>
      </c>
      <c r="H17" s="28">
        <v>1000</v>
      </c>
      <c r="I17" s="28">
        <f t="shared" si="4"/>
        <v>1000</v>
      </c>
      <c r="J17" s="28">
        <f t="shared" si="5"/>
        <v>10500</v>
      </c>
    </row>
    <row r="18" spans="1:10" ht="114" customHeight="1" x14ac:dyDescent="0.2">
      <c r="A18" s="50"/>
      <c r="B18" s="52" t="s">
        <v>167</v>
      </c>
      <c r="C18" s="48" t="s">
        <v>168</v>
      </c>
      <c r="D18" s="50"/>
      <c r="E18" s="50"/>
      <c r="F18" s="50"/>
      <c r="G18" s="50"/>
      <c r="H18" s="50"/>
      <c r="I18" s="50"/>
      <c r="J18" s="50"/>
    </row>
    <row r="19" spans="1:10" x14ac:dyDescent="0.2">
      <c r="A19" s="47"/>
      <c r="B19" s="47"/>
      <c r="C19" s="48" t="s">
        <v>169</v>
      </c>
      <c r="D19" s="47"/>
      <c r="E19" s="47"/>
      <c r="F19" s="47"/>
      <c r="G19" s="47"/>
      <c r="H19" s="47"/>
      <c r="I19" s="47"/>
      <c r="J19" s="47"/>
    </row>
    <row r="20" spans="1:10" s="40" customFormat="1" x14ac:dyDescent="0.2">
      <c r="A20" s="55" t="s">
        <v>70</v>
      </c>
      <c r="B20" s="47"/>
      <c r="C20" s="73" t="s">
        <v>170</v>
      </c>
      <c r="D20" s="54">
        <v>47</v>
      </c>
      <c r="E20" s="55" t="s">
        <v>171</v>
      </c>
      <c r="F20" s="28">
        <v>290</v>
      </c>
      <c r="G20" s="28">
        <f t="shared" ref="G20:G24" si="6">F20*D20</f>
        <v>13630</v>
      </c>
      <c r="H20" s="28">
        <v>95</v>
      </c>
      <c r="I20" s="28">
        <f t="shared" ref="I20:I24" si="7">H20*D20</f>
        <v>4465</v>
      </c>
      <c r="J20" s="28">
        <f t="shared" ref="J20:J24" si="8">I20+G20</f>
        <v>18095</v>
      </c>
    </row>
    <row r="21" spans="1:10" s="40" customFormat="1" x14ac:dyDescent="0.2">
      <c r="A21" s="55" t="s">
        <v>73</v>
      </c>
      <c r="B21" s="47"/>
      <c r="C21" s="73" t="s">
        <v>172</v>
      </c>
      <c r="D21" s="79">
        <v>4828</v>
      </c>
      <c r="E21" s="55" t="s">
        <v>171</v>
      </c>
      <c r="F21" s="28">
        <v>350</v>
      </c>
      <c r="G21" s="28">
        <f t="shared" si="6"/>
        <v>1689800</v>
      </c>
      <c r="H21" s="28">
        <v>95</v>
      </c>
      <c r="I21" s="28">
        <f t="shared" si="7"/>
        <v>458660</v>
      </c>
      <c r="J21" s="28">
        <f t="shared" si="8"/>
        <v>2148460</v>
      </c>
    </row>
    <row r="22" spans="1:10" s="40" customFormat="1" x14ac:dyDescent="0.2">
      <c r="A22" s="55" t="s">
        <v>75</v>
      </c>
      <c r="B22" s="47"/>
      <c r="C22" s="73" t="s">
        <v>173</v>
      </c>
      <c r="D22" s="79">
        <v>2054</v>
      </c>
      <c r="E22" s="55" t="s">
        <v>171</v>
      </c>
      <c r="F22" s="28">
        <v>395</v>
      </c>
      <c r="G22" s="28">
        <f t="shared" si="6"/>
        <v>811330</v>
      </c>
      <c r="H22" s="28">
        <v>95</v>
      </c>
      <c r="I22" s="28">
        <f t="shared" si="7"/>
        <v>195130</v>
      </c>
      <c r="J22" s="28">
        <f t="shared" si="8"/>
        <v>1006460</v>
      </c>
    </row>
    <row r="23" spans="1:10" s="40" customFormat="1" x14ac:dyDescent="0.2">
      <c r="A23" s="55" t="s">
        <v>77</v>
      </c>
      <c r="B23" s="47"/>
      <c r="C23" s="73" t="s">
        <v>174</v>
      </c>
      <c r="D23" s="54">
        <v>202</v>
      </c>
      <c r="E23" s="55" t="s">
        <v>171</v>
      </c>
      <c r="F23" s="28">
        <v>499</v>
      </c>
      <c r="G23" s="28">
        <f t="shared" si="6"/>
        <v>100798</v>
      </c>
      <c r="H23" s="28">
        <v>95</v>
      </c>
      <c r="I23" s="28">
        <f t="shared" si="7"/>
        <v>19190</v>
      </c>
      <c r="J23" s="28">
        <f t="shared" si="8"/>
        <v>119988</v>
      </c>
    </row>
    <row r="24" spans="1:10" s="40" customFormat="1" ht="63" x14ac:dyDescent="0.2">
      <c r="A24" s="55" t="s">
        <v>79</v>
      </c>
      <c r="B24" s="56">
        <v>36730</v>
      </c>
      <c r="C24" s="73" t="s">
        <v>175</v>
      </c>
      <c r="D24" s="79">
        <v>7280</v>
      </c>
      <c r="E24" s="55" t="s">
        <v>171</v>
      </c>
      <c r="F24" s="78">
        <v>500</v>
      </c>
      <c r="G24" s="78">
        <f t="shared" si="6"/>
        <v>3640000</v>
      </c>
      <c r="H24" s="78">
        <v>95</v>
      </c>
      <c r="I24" s="78">
        <f t="shared" si="7"/>
        <v>691600</v>
      </c>
      <c r="J24" s="78">
        <f t="shared" si="8"/>
        <v>4331600</v>
      </c>
    </row>
    <row r="25" spans="1:10" s="40" customFormat="1" ht="63" x14ac:dyDescent="0.2">
      <c r="A25" s="47"/>
      <c r="B25" s="55" t="s">
        <v>176</v>
      </c>
      <c r="C25" s="64" t="s">
        <v>177</v>
      </c>
      <c r="D25" s="47"/>
      <c r="E25" s="47"/>
      <c r="F25" s="47"/>
      <c r="G25" s="47"/>
      <c r="H25" s="47"/>
      <c r="I25" s="47"/>
      <c r="J25" s="47"/>
    </row>
    <row r="26" spans="1:10" s="40" customFormat="1" x14ac:dyDescent="0.2">
      <c r="A26" s="55" t="s">
        <v>81</v>
      </c>
      <c r="B26" s="47"/>
      <c r="C26" s="73" t="s">
        <v>178</v>
      </c>
      <c r="D26" s="54">
        <v>60</v>
      </c>
      <c r="E26" s="55" t="s">
        <v>72</v>
      </c>
      <c r="F26" s="28">
        <v>950</v>
      </c>
      <c r="G26" s="28">
        <f t="shared" ref="G26:G27" si="9">F26*D26</f>
        <v>57000</v>
      </c>
      <c r="H26" s="28">
        <v>100</v>
      </c>
      <c r="I26" s="28">
        <f t="shared" ref="I26:I27" si="10">H26*D26</f>
        <v>6000</v>
      </c>
      <c r="J26" s="28">
        <f t="shared" ref="J26:J27" si="11">I26+G26</f>
        <v>63000</v>
      </c>
    </row>
    <row r="27" spans="1:10" s="40" customFormat="1" x14ac:dyDescent="0.2">
      <c r="A27" s="55" t="s">
        <v>83</v>
      </c>
      <c r="B27" s="47"/>
      <c r="C27" s="73" t="s">
        <v>179</v>
      </c>
      <c r="D27" s="54">
        <v>27</v>
      </c>
      <c r="E27" s="55" t="s">
        <v>72</v>
      </c>
      <c r="F27" s="28">
        <v>850</v>
      </c>
      <c r="G27" s="28">
        <f t="shared" si="9"/>
        <v>22950</v>
      </c>
      <c r="H27" s="28">
        <v>100</v>
      </c>
      <c r="I27" s="28">
        <f t="shared" si="10"/>
        <v>2700</v>
      </c>
      <c r="J27" s="28">
        <f t="shared" si="11"/>
        <v>25650</v>
      </c>
    </row>
    <row r="28" spans="1:10" s="40" customFormat="1" ht="63" x14ac:dyDescent="0.2">
      <c r="A28" s="47"/>
      <c r="B28" s="47"/>
      <c r="C28" s="64" t="s">
        <v>180</v>
      </c>
      <c r="D28" s="47"/>
      <c r="E28" s="47"/>
      <c r="F28" s="47"/>
      <c r="G28" s="47"/>
      <c r="H28" s="47"/>
      <c r="I28" s="47"/>
      <c r="J28" s="47"/>
    </row>
    <row r="29" spans="1:10" x14ac:dyDescent="0.2">
      <c r="A29" s="52" t="s">
        <v>86</v>
      </c>
      <c r="B29" s="47"/>
      <c r="C29" s="53" t="s">
        <v>178</v>
      </c>
      <c r="D29" s="63">
        <v>40</v>
      </c>
      <c r="E29" s="52" t="s">
        <v>88</v>
      </c>
      <c r="F29" s="28">
        <v>4500</v>
      </c>
      <c r="G29" s="28">
        <f t="shared" ref="G29:G30" si="12">F29*D29</f>
        <v>180000</v>
      </c>
      <c r="H29" s="28">
        <v>700</v>
      </c>
      <c r="I29" s="28">
        <f t="shared" ref="I29:I30" si="13">H29*D29</f>
        <v>28000</v>
      </c>
      <c r="J29" s="28">
        <f t="shared" ref="J29:J30" si="14">I29+G29</f>
        <v>208000</v>
      </c>
    </row>
    <row r="30" spans="1:10" x14ac:dyDescent="0.2">
      <c r="A30" s="52" t="s">
        <v>89</v>
      </c>
      <c r="B30" s="47"/>
      <c r="C30" s="53" t="s">
        <v>179</v>
      </c>
      <c r="D30" s="63">
        <v>26</v>
      </c>
      <c r="E30" s="52" t="s">
        <v>88</v>
      </c>
      <c r="F30" s="28">
        <v>2900</v>
      </c>
      <c r="G30" s="28">
        <f t="shared" si="12"/>
        <v>75400</v>
      </c>
      <c r="H30" s="28">
        <v>700</v>
      </c>
      <c r="I30" s="28">
        <f t="shared" si="13"/>
        <v>18200</v>
      </c>
      <c r="J30" s="28">
        <f t="shared" si="14"/>
        <v>93600</v>
      </c>
    </row>
    <row r="31" spans="1:10" ht="63" x14ac:dyDescent="0.2">
      <c r="A31" s="50"/>
      <c r="B31" s="55" t="s">
        <v>181</v>
      </c>
      <c r="C31" s="48" t="s">
        <v>182</v>
      </c>
      <c r="D31" s="50"/>
      <c r="E31" s="50"/>
      <c r="F31" s="50"/>
      <c r="G31" s="50"/>
      <c r="H31" s="50"/>
      <c r="I31" s="50"/>
      <c r="J31" s="50"/>
    </row>
    <row r="32" spans="1:10" x14ac:dyDescent="0.2">
      <c r="A32" s="47"/>
      <c r="B32" s="47"/>
      <c r="C32" s="48" t="s">
        <v>183</v>
      </c>
      <c r="D32" s="47"/>
      <c r="E32" s="47"/>
      <c r="F32" s="47"/>
      <c r="G32" s="47"/>
      <c r="H32" s="47"/>
      <c r="I32" s="47"/>
      <c r="J32" s="47"/>
    </row>
    <row r="33" spans="1:10" x14ac:dyDescent="0.2">
      <c r="A33" s="52" t="s">
        <v>70</v>
      </c>
      <c r="B33" s="47"/>
      <c r="C33" s="53" t="s">
        <v>184</v>
      </c>
      <c r="D33" s="63">
        <v>2</v>
      </c>
      <c r="E33" s="52" t="s">
        <v>88</v>
      </c>
      <c r="F33" s="28">
        <v>8500</v>
      </c>
      <c r="G33" s="28">
        <f t="shared" ref="G33:G36" si="15">F33*D33</f>
        <v>17000</v>
      </c>
      <c r="H33" s="28">
        <v>1000</v>
      </c>
      <c r="I33" s="28">
        <f t="shared" ref="I33:I36" si="16">H33*D33</f>
        <v>2000</v>
      </c>
      <c r="J33" s="28">
        <f t="shared" ref="J33:J36" si="17">I33+G33</f>
        <v>19000</v>
      </c>
    </row>
    <row r="34" spans="1:10" x14ac:dyDescent="0.2">
      <c r="A34" s="47"/>
      <c r="B34" s="47"/>
      <c r="C34" s="48" t="s">
        <v>185</v>
      </c>
      <c r="D34" s="47"/>
      <c r="E34" s="47"/>
      <c r="F34" s="28"/>
      <c r="G34" s="28">
        <f t="shared" si="15"/>
        <v>0</v>
      </c>
      <c r="H34" s="28"/>
      <c r="I34" s="28">
        <f t="shared" si="16"/>
        <v>0</v>
      </c>
      <c r="J34" s="28">
        <f t="shared" si="17"/>
        <v>0</v>
      </c>
    </row>
    <row r="35" spans="1:10" x14ac:dyDescent="0.2">
      <c r="A35" s="52" t="s">
        <v>73</v>
      </c>
      <c r="B35" s="47"/>
      <c r="C35" s="53" t="s">
        <v>184</v>
      </c>
      <c r="D35" s="63">
        <v>2</v>
      </c>
      <c r="E35" s="52" t="s">
        <v>88</v>
      </c>
      <c r="F35" s="28">
        <v>7500</v>
      </c>
      <c r="G35" s="28">
        <f t="shared" si="15"/>
        <v>15000</v>
      </c>
      <c r="H35" s="28">
        <v>1000</v>
      </c>
      <c r="I35" s="28">
        <f t="shared" si="16"/>
        <v>2000</v>
      </c>
      <c r="J35" s="28">
        <f t="shared" si="17"/>
        <v>17000</v>
      </c>
    </row>
    <row r="36" spans="1:10" x14ac:dyDescent="0.2">
      <c r="A36" s="52" t="s">
        <v>75</v>
      </c>
      <c r="B36" s="47"/>
      <c r="C36" s="53" t="s">
        <v>186</v>
      </c>
      <c r="D36" s="63">
        <v>2</v>
      </c>
      <c r="E36" s="52" t="s">
        <v>88</v>
      </c>
      <c r="F36" s="28">
        <v>6500</v>
      </c>
      <c r="G36" s="28">
        <f t="shared" si="15"/>
        <v>13000</v>
      </c>
      <c r="H36" s="28">
        <v>1000</v>
      </c>
      <c r="I36" s="28">
        <f t="shared" si="16"/>
        <v>2000</v>
      </c>
      <c r="J36" s="28">
        <f t="shared" si="17"/>
        <v>15000</v>
      </c>
    </row>
    <row r="37" spans="1:10" x14ac:dyDescent="0.2">
      <c r="A37" s="47"/>
      <c r="B37" s="47"/>
      <c r="C37" s="48" t="s">
        <v>187</v>
      </c>
      <c r="D37" s="47"/>
      <c r="E37" s="47"/>
      <c r="F37" s="47"/>
      <c r="G37" s="47"/>
      <c r="H37" s="47"/>
      <c r="I37" s="47"/>
      <c r="J37" s="47"/>
    </row>
    <row r="38" spans="1:10" x14ac:dyDescent="0.2">
      <c r="A38" s="52" t="s">
        <v>77</v>
      </c>
      <c r="B38" s="47"/>
      <c r="C38" s="53" t="s">
        <v>188</v>
      </c>
      <c r="D38" s="63">
        <v>9</v>
      </c>
      <c r="E38" s="52" t="s">
        <v>88</v>
      </c>
      <c r="F38" s="28">
        <v>2500</v>
      </c>
      <c r="G38" s="28">
        <f t="shared" ref="G38:G39" si="18">F38*D38</f>
        <v>22500</v>
      </c>
      <c r="H38" s="28">
        <v>1000</v>
      </c>
      <c r="I38" s="28">
        <f t="shared" ref="I38:I39" si="19">H38*D38</f>
        <v>9000</v>
      </c>
      <c r="J38" s="28">
        <f t="shared" ref="J38:J39" si="20">I38+G38</f>
        <v>31500</v>
      </c>
    </row>
    <row r="39" spans="1:10" x14ac:dyDescent="0.2">
      <c r="A39" s="52" t="s">
        <v>79</v>
      </c>
      <c r="B39" s="47"/>
      <c r="C39" s="53" t="s">
        <v>189</v>
      </c>
      <c r="D39" s="63">
        <v>2</v>
      </c>
      <c r="E39" s="52" t="s">
        <v>88</v>
      </c>
      <c r="F39" s="28">
        <v>3500</v>
      </c>
      <c r="G39" s="28">
        <f t="shared" si="18"/>
        <v>7000</v>
      </c>
      <c r="H39" s="28">
        <v>1000</v>
      </c>
      <c r="I39" s="28">
        <f t="shared" si="19"/>
        <v>2000</v>
      </c>
      <c r="J39" s="28">
        <f t="shared" si="20"/>
        <v>9000</v>
      </c>
    </row>
    <row r="40" spans="1:10" x14ac:dyDescent="0.2">
      <c r="A40" s="47"/>
      <c r="B40" s="47"/>
      <c r="C40" s="48" t="s">
        <v>190</v>
      </c>
      <c r="D40" s="47"/>
      <c r="E40" s="47"/>
      <c r="F40" s="47"/>
      <c r="G40" s="47"/>
      <c r="H40" s="47"/>
      <c r="I40" s="47"/>
      <c r="J40" s="47"/>
    </row>
    <row r="41" spans="1:10" x14ac:dyDescent="0.2">
      <c r="A41" s="52" t="s">
        <v>81</v>
      </c>
      <c r="B41" s="47"/>
      <c r="C41" s="53" t="s">
        <v>188</v>
      </c>
      <c r="D41" s="63">
        <v>6</v>
      </c>
      <c r="E41" s="52" t="s">
        <v>88</v>
      </c>
      <c r="F41" s="28">
        <v>2500</v>
      </c>
      <c r="G41" s="28">
        <f t="shared" ref="G41:G42" si="21">F41*D41</f>
        <v>15000</v>
      </c>
      <c r="H41" s="28">
        <v>1000</v>
      </c>
      <c r="I41" s="28">
        <f t="shared" ref="I41:I42" si="22">H41*D41</f>
        <v>6000</v>
      </c>
      <c r="J41" s="28">
        <f t="shared" ref="J41:J42" si="23">I41+G41</f>
        <v>21000</v>
      </c>
    </row>
    <row r="42" spans="1:10" x14ac:dyDescent="0.2">
      <c r="A42" s="52" t="s">
        <v>83</v>
      </c>
      <c r="B42" s="47"/>
      <c r="C42" s="53" t="s">
        <v>189</v>
      </c>
      <c r="D42" s="63">
        <v>2</v>
      </c>
      <c r="E42" s="52" t="s">
        <v>88</v>
      </c>
      <c r="F42" s="28">
        <v>3500</v>
      </c>
      <c r="G42" s="28">
        <f t="shared" si="21"/>
        <v>7000</v>
      </c>
      <c r="H42" s="28">
        <v>1000</v>
      </c>
      <c r="I42" s="28">
        <f t="shared" si="22"/>
        <v>2000</v>
      </c>
      <c r="J42" s="28">
        <f t="shared" si="23"/>
        <v>9000</v>
      </c>
    </row>
    <row r="43" spans="1:10" x14ac:dyDescent="0.2">
      <c r="A43" s="47"/>
      <c r="B43" s="47"/>
      <c r="C43" s="48" t="s">
        <v>191</v>
      </c>
      <c r="D43" s="47"/>
      <c r="E43" s="47"/>
      <c r="F43" s="47"/>
      <c r="G43" s="47"/>
      <c r="H43" s="47"/>
      <c r="I43" s="47"/>
      <c r="J43" s="47"/>
    </row>
    <row r="44" spans="1:10" x14ac:dyDescent="0.2">
      <c r="A44" s="52" t="s">
        <v>86</v>
      </c>
      <c r="B44" s="47"/>
      <c r="C44" s="53" t="s">
        <v>192</v>
      </c>
      <c r="D44" s="63">
        <v>8</v>
      </c>
      <c r="E44" s="52" t="s">
        <v>88</v>
      </c>
      <c r="F44" s="47"/>
      <c r="G44" s="47"/>
      <c r="H44" s="47"/>
      <c r="I44" s="47"/>
      <c r="J44" s="47"/>
    </row>
    <row r="45" spans="1:10" ht="31.5" x14ac:dyDescent="0.2">
      <c r="A45" s="47"/>
      <c r="B45" s="47"/>
      <c r="C45" s="48" t="s">
        <v>193</v>
      </c>
      <c r="D45" s="47"/>
      <c r="E45" s="47"/>
      <c r="F45" s="47"/>
      <c r="G45" s="47"/>
      <c r="H45" s="47"/>
      <c r="I45" s="47"/>
      <c r="J45" s="47"/>
    </row>
    <row r="46" spans="1:10" x14ac:dyDescent="0.2">
      <c r="A46" s="52" t="s">
        <v>70</v>
      </c>
      <c r="B46" s="47"/>
      <c r="C46" s="53" t="s">
        <v>194</v>
      </c>
      <c r="D46" s="63">
        <v>5</v>
      </c>
      <c r="E46" s="52" t="s">
        <v>88</v>
      </c>
      <c r="F46" s="28">
        <v>16000</v>
      </c>
      <c r="G46" s="28">
        <f t="shared" ref="G46:G55" si="24">F46*D46</f>
        <v>80000</v>
      </c>
      <c r="H46" s="28">
        <v>1000</v>
      </c>
      <c r="I46" s="28">
        <f t="shared" ref="I46:I55" si="25">H46*D46</f>
        <v>5000</v>
      </c>
      <c r="J46" s="28">
        <f t="shared" ref="J46:J55" si="26">I46+G46</f>
        <v>85000</v>
      </c>
    </row>
    <row r="47" spans="1:10" x14ac:dyDescent="0.2">
      <c r="A47" s="52" t="s">
        <v>73</v>
      </c>
      <c r="B47" s="47"/>
      <c r="C47" s="53" t="s">
        <v>195</v>
      </c>
      <c r="D47" s="63">
        <v>1</v>
      </c>
      <c r="E47" s="52" t="s">
        <v>102</v>
      </c>
      <c r="F47" s="28">
        <v>12000</v>
      </c>
      <c r="G47" s="28">
        <f t="shared" si="24"/>
        <v>12000</v>
      </c>
      <c r="H47" s="28">
        <v>1000</v>
      </c>
      <c r="I47" s="28">
        <f t="shared" si="25"/>
        <v>1000</v>
      </c>
      <c r="J47" s="28">
        <f t="shared" si="26"/>
        <v>13000</v>
      </c>
    </row>
    <row r="48" spans="1:10" x14ac:dyDescent="0.2">
      <c r="A48" s="52" t="s">
        <v>75</v>
      </c>
      <c r="B48" s="47"/>
      <c r="C48" s="53" t="s">
        <v>196</v>
      </c>
      <c r="D48" s="63">
        <v>3</v>
      </c>
      <c r="E48" s="52" t="s">
        <v>88</v>
      </c>
      <c r="F48" s="28">
        <v>19500</v>
      </c>
      <c r="G48" s="28">
        <f t="shared" si="24"/>
        <v>58500</v>
      </c>
      <c r="H48" s="28">
        <v>1000</v>
      </c>
      <c r="I48" s="28">
        <f t="shared" si="25"/>
        <v>3000</v>
      </c>
      <c r="J48" s="28">
        <f t="shared" si="26"/>
        <v>61500</v>
      </c>
    </row>
    <row r="49" spans="1:10" x14ac:dyDescent="0.2">
      <c r="A49" s="52" t="s">
        <v>77</v>
      </c>
      <c r="B49" s="47"/>
      <c r="C49" s="53" t="s">
        <v>197</v>
      </c>
      <c r="D49" s="63">
        <v>2</v>
      </c>
      <c r="E49" s="52" t="s">
        <v>88</v>
      </c>
      <c r="F49" s="28">
        <v>6800</v>
      </c>
      <c r="G49" s="28">
        <f t="shared" si="24"/>
        <v>13600</v>
      </c>
      <c r="H49" s="28">
        <v>800</v>
      </c>
      <c r="I49" s="28">
        <f t="shared" si="25"/>
        <v>1600</v>
      </c>
      <c r="J49" s="28">
        <f t="shared" si="26"/>
        <v>15200</v>
      </c>
    </row>
    <row r="50" spans="1:10" x14ac:dyDescent="0.2">
      <c r="A50" s="52" t="s">
        <v>79</v>
      </c>
      <c r="B50" s="47"/>
      <c r="C50" s="53" t="s">
        <v>198</v>
      </c>
      <c r="D50" s="63">
        <v>2</v>
      </c>
      <c r="E50" s="52" t="s">
        <v>88</v>
      </c>
      <c r="F50" s="28">
        <v>14900</v>
      </c>
      <c r="G50" s="28">
        <f t="shared" si="24"/>
        <v>29800</v>
      </c>
      <c r="H50" s="28">
        <v>1200</v>
      </c>
      <c r="I50" s="28">
        <f t="shared" si="25"/>
        <v>2400</v>
      </c>
      <c r="J50" s="28">
        <f t="shared" si="26"/>
        <v>32200</v>
      </c>
    </row>
    <row r="51" spans="1:10" x14ac:dyDescent="0.2">
      <c r="A51" s="52" t="s">
        <v>81</v>
      </c>
      <c r="B51" s="47"/>
      <c r="C51" s="53" t="s">
        <v>199</v>
      </c>
      <c r="D51" s="63">
        <v>1</v>
      </c>
      <c r="E51" s="52" t="s">
        <v>102</v>
      </c>
      <c r="F51" s="28">
        <v>6500</v>
      </c>
      <c r="G51" s="28">
        <f t="shared" si="24"/>
        <v>6500</v>
      </c>
      <c r="H51" s="28">
        <v>1200</v>
      </c>
      <c r="I51" s="28">
        <f t="shared" si="25"/>
        <v>1200</v>
      </c>
      <c r="J51" s="28">
        <f t="shared" si="26"/>
        <v>7700</v>
      </c>
    </row>
    <row r="52" spans="1:10" x14ac:dyDescent="0.2">
      <c r="A52" s="52" t="s">
        <v>83</v>
      </c>
      <c r="B52" s="47"/>
      <c r="C52" s="53" t="s">
        <v>200</v>
      </c>
      <c r="D52" s="63">
        <v>1</v>
      </c>
      <c r="E52" s="52" t="s">
        <v>102</v>
      </c>
      <c r="F52" s="28">
        <v>7000</v>
      </c>
      <c r="G52" s="28">
        <f t="shared" si="24"/>
        <v>7000</v>
      </c>
      <c r="H52" s="28">
        <v>1200</v>
      </c>
      <c r="I52" s="28">
        <f t="shared" si="25"/>
        <v>1200</v>
      </c>
      <c r="J52" s="28">
        <f t="shared" si="26"/>
        <v>8200</v>
      </c>
    </row>
    <row r="53" spans="1:10" x14ac:dyDescent="0.2">
      <c r="A53" s="52" t="s">
        <v>86</v>
      </c>
      <c r="B53" s="47"/>
      <c r="C53" s="53" t="s">
        <v>201</v>
      </c>
      <c r="D53" s="63">
        <v>2</v>
      </c>
      <c r="E53" s="52" t="s">
        <v>88</v>
      </c>
      <c r="F53" s="28">
        <v>6200</v>
      </c>
      <c r="G53" s="28">
        <f t="shared" si="24"/>
        <v>12400</v>
      </c>
      <c r="H53" s="28">
        <v>1200</v>
      </c>
      <c r="I53" s="28">
        <f t="shared" si="25"/>
        <v>2400</v>
      </c>
      <c r="J53" s="28">
        <f t="shared" si="26"/>
        <v>14800</v>
      </c>
    </row>
    <row r="54" spans="1:10" x14ac:dyDescent="0.2">
      <c r="A54" s="52" t="s">
        <v>89</v>
      </c>
      <c r="B54" s="47"/>
      <c r="C54" s="53" t="s">
        <v>202</v>
      </c>
      <c r="D54" s="63">
        <v>1</v>
      </c>
      <c r="E54" s="52" t="s">
        <v>102</v>
      </c>
      <c r="F54" s="28">
        <v>6500</v>
      </c>
      <c r="G54" s="28">
        <f t="shared" si="24"/>
        <v>6500</v>
      </c>
      <c r="H54" s="28">
        <v>1200</v>
      </c>
      <c r="I54" s="28">
        <f t="shared" si="25"/>
        <v>1200</v>
      </c>
      <c r="J54" s="28">
        <f t="shared" si="26"/>
        <v>7700</v>
      </c>
    </row>
    <row r="55" spans="1:10" x14ac:dyDescent="0.2">
      <c r="A55" s="52" t="s">
        <v>91</v>
      </c>
      <c r="B55" s="47"/>
      <c r="C55" s="53" t="s">
        <v>203</v>
      </c>
      <c r="D55" s="63">
        <v>1</v>
      </c>
      <c r="E55" s="52" t="s">
        <v>102</v>
      </c>
      <c r="F55" s="28">
        <v>14000</v>
      </c>
      <c r="G55" s="28">
        <f t="shared" si="24"/>
        <v>14000</v>
      </c>
      <c r="H55" s="28">
        <v>1200</v>
      </c>
      <c r="I55" s="28">
        <f t="shared" si="25"/>
        <v>1200</v>
      </c>
      <c r="J55" s="28">
        <f t="shared" si="26"/>
        <v>15200</v>
      </c>
    </row>
    <row r="56" spans="1:10" x14ac:dyDescent="0.2">
      <c r="A56" s="47"/>
      <c r="B56" s="47"/>
      <c r="C56" s="48" t="s">
        <v>204</v>
      </c>
      <c r="D56" s="47"/>
      <c r="E56" s="47"/>
      <c r="F56" s="47"/>
      <c r="G56" s="47"/>
      <c r="H56" s="47"/>
      <c r="I56" s="47"/>
      <c r="J56" s="47"/>
    </row>
    <row r="57" spans="1:10" x14ac:dyDescent="0.2">
      <c r="A57" s="52" t="s">
        <v>70</v>
      </c>
      <c r="B57" s="47"/>
      <c r="C57" s="53" t="s">
        <v>205</v>
      </c>
      <c r="D57" s="63">
        <v>1</v>
      </c>
      <c r="E57" s="52" t="s">
        <v>102</v>
      </c>
      <c r="F57" s="28">
        <v>19500</v>
      </c>
      <c r="G57" s="28">
        <f t="shared" ref="G57:G68" si="27">F57*D57</f>
        <v>19500</v>
      </c>
      <c r="H57" s="28">
        <v>1200</v>
      </c>
      <c r="I57" s="28">
        <f t="shared" ref="I57:I68" si="28">H57*D57</f>
        <v>1200</v>
      </c>
      <c r="J57" s="28">
        <f t="shared" ref="J57:J68" si="29">I57+G57</f>
        <v>20700</v>
      </c>
    </row>
    <row r="58" spans="1:10" x14ac:dyDescent="0.2">
      <c r="A58" s="52" t="s">
        <v>73</v>
      </c>
      <c r="B58" s="47"/>
      <c r="C58" s="53" t="s">
        <v>200</v>
      </c>
      <c r="D58" s="63">
        <v>1</v>
      </c>
      <c r="E58" s="52" t="s">
        <v>102</v>
      </c>
      <c r="F58" s="28">
        <v>6000</v>
      </c>
      <c r="G58" s="28">
        <f t="shared" si="27"/>
        <v>6000</v>
      </c>
      <c r="H58" s="28">
        <v>1200</v>
      </c>
      <c r="I58" s="28">
        <f t="shared" si="28"/>
        <v>1200</v>
      </c>
      <c r="J58" s="28">
        <f t="shared" si="29"/>
        <v>7200</v>
      </c>
    </row>
    <row r="59" spans="1:10" x14ac:dyDescent="0.2">
      <c r="A59" s="52" t="s">
        <v>75</v>
      </c>
      <c r="B59" s="47"/>
      <c r="C59" s="53" t="s">
        <v>198</v>
      </c>
      <c r="D59" s="63">
        <v>3</v>
      </c>
      <c r="E59" s="52" t="s">
        <v>88</v>
      </c>
      <c r="F59" s="28">
        <v>13500</v>
      </c>
      <c r="G59" s="28">
        <f t="shared" si="27"/>
        <v>40500</v>
      </c>
      <c r="H59" s="28">
        <v>1200</v>
      </c>
      <c r="I59" s="28">
        <f t="shared" si="28"/>
        <v>3600</v>
      </c>
      <c r="J59" s="28">
        <f t="shared" si="29"/>
        <v>44100</v>
      </c>
    </row>
    <row r="60" spans="1:10" x14ac:dyDescent="0.2">
      <c r="A60" s="52" t="s">
        <v>77</v>
      </c>
      <c r="B60" s="47"/>
      <c r="C60" s="53" t="s">
        <v>194</v>
      </c>
      <c r="D60" s="63">
        <v>3</v>
      </c>
      <c r="E60" s="52" t="s">
        <v>88</v>
      </c>
      <c r="F60" s="28">
        <v>12000</v>
      </c>
      <c r="G60" s="28">
        <f t="shared" si="27"/>
        <v>36000</v>
      </c>
      <c r="H60" s="28">
        <v>1200</v>
      </c>
      <c r="I60" s="28">
        <f t="shared" si="28"/>
        <v>3600</v>
      </c>
      <c r="J60" s="28">
        <f t="shared" si="29"/>
        <v>39600</v>
      </c>
    </row>
    <row r="61" spans="1:10" x14ac:dyDescent="0.2">
      <c r="A61" s="52" t="s">
        <v>79</v>
      </c>
      <c r="B61" s="47"/>
      <c r="C61" s="53" t="s">
        <v>206</v>
      </c>
      <c r="D61" s="63">
        <v>2</v>
      </c>
      <c r="E61" s="52" t="s">
        <v>88</v>
      </c>
      <c r="F61" s="28">
        <v>24000</v>
      </c>
      <c r="G61" s="28">
        <f t="shared" si="27"/>
        <v>48000</v>
      </c>
      <c r="H61" s="28">
        <v>2500</v>
      </c>
      <c r="I61" s="28">
        <f t="shared" si="28"/>
        <v>5000</v>
      </c>
      <c r="J61" s="28">
        <f t="shared" si="29"/>
        <v>53000</v>
      </c>
    </row>
    <row r="62" spans="1:10" x14ac:dyDescent="0.2">
      <c r="A62" s="52" t="s">
        <v>81</v>
      </c>
      <c r="B62" s="47"/>
      <c r="C62" s="53" t="s">
        <v>207</v>
      </c>
      <c r="D62" s="63">
        <v>1</v>
      </c>
      <c r="E62" s="52" t="s">
        <v>102</v>
      </c>
      <c r="F62" s="28">
        <v>8500</v>
      </c>
      <c r="G62" s="28">
        <f t="shared" si="27"/>
        <v>8500</v>
      </c>
      <c r="H62" s="28">
        <v>1200</v>
      </c>
      <c r="I62" s="28">
        <f t="shared" si="28"/>
        <v>1200</v>
      </c>
      <c r="J62" s="28">
        <f t="shared" si="29"/>
        <v>9700</v>
      </c>
    </row>
    <row r="63" spans="1:10" x14ac:dyDescent="0.2">
      <c r="A63" s="52" t="s">
        <v>83</v>
      </c>
      <c r="B63" s="47"/>
      <c r="C63" s="53" t="s">
        <v>208</v>
      </c>
      <c r="D63" s="63">
        <v>1</v>
      </c>
      <c r="E63" s="52" t="s">
        <v>102</v>
      </c>
      <c r="F63" s="28">
        <v>5500</v>
      </c>
      <c r="G63" s="28">
        <f t="shared" si="27"/>
        <v>5500</v>
      </c>
      <c r="H63" s="28">
        <v>1200</v>
      </c>
      <c r="I63" s="28">
        <f t="shared" si="28"/>
        <v>1200</v>
      </c>
      <c r="J63" s="28">
        <f t="shared" si="29"/>
        <v>6700</v>
      </c>
    </row>
    <row r="64" spans="1:10" x14ac:dyDescent="0.2">
      <c r="A64" s="52" t="s">
        <v>86</v>
      </c>
      <c r="B64" s="47"/>
      <c r="C64" s="53" t="s">
        <v>197</v>
      </c>
      <c r="D64" s="63">
        <v>2</v>
      </c>
      <c r="E64" s="52" t="s">
        <v>88</v>
      </c>
      <c r="F64" s="28">
        <v>4900</v>
      </c>
      <c r="G64" s="28">
        <f t="shared" si="27"/>
        <v>9800</v>
      </c>
      <c r="H64" s="28">
        <v>1200</v>
      </c>
      <c r="I64" s="28">
        <f t="shared" si="28"/>
        <v>2400</v>
      </c>
      <c r="J64" s="28">
        <f t="shared" si="29"/>
        <v>12200</v>
      </c>
    </row>
    <row r="65" spans="1:10" x14ac:dyDescent="0.2">
      <c r="A65" s="52" t="s">
        <v>89</v>
      </c>
      <c r="B65" s="47"/>
      <c r="C65" s="53" t="s">
        <v>196</v>
      </c>
      <c r="D65" s="63">
        <v>1</v>
      </c>
      <c r="E65" s="52" t="s">
        <v>102</v>
      </c>
      <c r="F65" s="28">
        <v>19500</v>
      </c>
      <c r="G65" s="28">
        <f t="shared" si="27"/>
        <v>19500</v>
      </c>
      <c r="H65" s="28">
        <v>1000</v>
      </c>
      <c r="I65" s="28">
        <f t="shared" si="28"/>
        <v>1000</v>
      </c>
      <c r="J65" s="28">
        <f t="shared" si="29"/>
        <v>20500</v>
      </c>
    </row>
    <row r="66" spans="1:10" x14ac:dyDescent="0.2">
      <c r="A66" s="52" t="s">
        <v>91</v>
      </c>
      <c r="B66" s="47"/>
      <c r="C66" s="53" t="s">
        <v>209</v>
      </c>
      <c r="D66" s="63">
        <v>2</v>
      </c>
      <c r="E66" s="52" t="s">
        <v>88</v>
      </c>
      <c r="F66" s="28">
        <v>19500</v>
      </c>
      <c r="G66" s="28">
        <f t="shared" si="27"/>
        <v>39000</v>
      </c>
      <c r="H66" s="28">
        <v>1000</v>
      </c>
      <c r="I66" s="28">
        <f t="shared" si="28"/>
        <v>2000</v>
      </c>
      <c r="J66" s="28">
        <f t="shared" si="29"/>
        <v>41000</v>
      </c>
    </row>
    <row r="67" spans="1:10" x14ac:dyDescent="0.2">
      <c r="A67" s="52" t="s">
        <v>95</v>
      </c>
      <c r="B67" s="47"/>
      <c r="C67" s="53" t="s">
        <v>203</v>
      </c>
      <c r="D67" s="63">
        <v>1</v>
      </c>
      <c r="E67" s="52" t="s">
        <v>102</v>
      </c>
      <c r="F67" s="28">
        <v>14000</v>
      </c>
      <c r="G67" s="28">
        <f t="shared" si="27"/>
        <v>14000</v>
      </c>
      <c r="H67" s="28">
        <v>1200</v>
      </c>
      <c r="I67" s="28">
        <f t="shared" si="28"/>
        <v>1200</v>
      </c>
      <c r="J67" s="28">
        <f t="shared" si="29"/>
        <v>15200</v>
      </c>
    </row>
    <row r="68" spans="1:10" x14ac:dyDescent="0.2">
      <c r="A68" s="52" t="s">
        <v>97</v>
      </c>
      <c r="B68" s="47"/>
      <c r="C68" s="53" t="s">
        <v>210</v>
      </c>
      <c r="D68" s="63">
        <v>1</v>
      </c>
      <c r="E68" s="52" t="s">
        <v>102</v>
      </c>
      <c r="F68" s="28">
        <v>14900</v>
      </c>
      <c r="G68" s="28">
        <f t="shared" si="27"/>
        <v>14900</v>
      </c>
      <c r="H68" s="28">
        <v>1200</v>
      </c>
      <c r="I68" s="28">
        <f t="shared" si="28"/>
        <v>1200</v>
      </c>
      <c r="J68" s="28">
        <f t="shared" si="29"/>
        <v>16100</v>
      </c>
    </row>
    <row r="69" spans="1:10" x14ac:dyDescent="0.2">
      <c r="A69" s="47"/>
      <c r="B69" s="47"/>
      <c r="C69" s="48" t="s">
        <v>211</v>
      </c>
      <c r="D69" s="47"/>
      <c r="E69" s="47"/>
      <c r="F69" s="47"/>
      <c r="G69" s="47"/>
      <c r="H69" s="47"/>
      <c r="I69" s="47"/>
      <c r="J69" s="47"/>
    </row>
    <row r="70" spans="1:10" x14ac:dyDescent="0.2">
      <c r="A70" s="52" t="s">
        <v>100</v>
      </c>
      <c r="B70" s="47"/>
      <c r="C70" s="53" t="s">
        <v>212</v>
      </c>
      <c r="D70" s="63">
        <v>16</v>
      </c>
      <c r="E70" s="52" t="s">
        <v>88</v>
      </c>
      <c r="F70" s="28">
        <v>4500</v>
      </c>
      <c r="G70" s="28">
        <f t="shared" ref="G70:G71" si="30">F70*D70</f>
        <v>72000</v>
      </c>
      <c r="H70" s="28">
        <v>1000</v>
      </c>
      <c r="I70" s="28">
        <f t="shared" ref="I70:I71" si="31">H70*D70</f>
        <v>16000</v>
      </c>
      <c r="J70" s="28">
        <f t="shared" ref="J70:J71" si="32">I70+G70</f>
        <v>88000</v>
      </c>
    </row>
    <row r="71" spans="1:10" x14ac:dyDescent="0.2">
      <c r="A71" s="52" t="s">
        <v>134</v>
      </c>
      <c r="B71" s="47"/>
      <c r="C71" s="53" t="s">
        <v>213</v>
      </c>
      <c r="D71" s="63">
        <v>7</v>
      </c>
      <c r="E71" s="52" t="s">
        <v>88</v>
      </c>
      <c r="F71" s="28">
        <v>5000</v>
      </c>
      <c r="G71" s="28">
        <f t="shared" si="30"/>
        <v>35000</v>
      </c>
      <c r="H71" s="28">
        <v>1000</v>
      </c>
      <c r="I71" s="28">
        <f t="shared" si="31"/>
        <v>7000</v>
      </c>
      <c r="J71" s="28">
        <f t="shared" si="32"/>
        <v>42000</v>
      </c>
    </row>
    <row r="72" spans="1:10" x14ac:dyDescent="0.2">
      <c r="A72" s="47"/>
      <c r="B72" s="47"/>
      <c r="C72" s="48" t="s">
        <v>214</v>
      </c>
      <c r="D72" s="47"/>
      <c r="E72" s="47"/>
      <c r="F72" s="47"/>
      <c r="G72" s="47"/>
      <c r="H72" s="47"/>
      <c r="I72" s="47"/>
      <c r="J72" s="47"/>
    </row>
    <row r="73" spans="1:10" x14ac:dyDescent="0.2">
      <c r="A73" s="52" t="s">
        <v>215</v>
      </c>
      <c r="B73" s="47"/>
      <c r="C73" s="53" t="s">
        <v>212</v>
      </c>
      <c r="D73" s="63">
        <v>13</v>
      </c>
      <c r="E73" s="52" t="s">
        <v>88</v>
      </c>
      <c r="F73" s="28">
        <v>3500</v>
      </c>
      <c r="G73" s="28">
        <f t="shared" ref="G73:G74" si="33">F73*D73</f>
        <v>45500</v>
      </c>
      <c r="H73" s="28">
        <v>1000</v>
      </c>
      <c r="I73" s="28">
        <f t="shared" ref="I73:I74" si="34">H73*D73</f>
        <v>13000</v>
      </c>
      <c r="J73" s="28">
        <f t="shared" ref="J73:J74" si="35">I73+G73</f>
        <v>58500</v>
      </c>
    </row>
    <row r="74" spans="1:10" x14ac:dyDescent="0.2">
      <c r="A74" s="52" t="s">
        <v>216</v>
      </c>
      <c r="B74" s="47"/>
      <c r="C74" s="53" t="s">
        <v>213</v>
      </c>
      <c r="D74" s="63">
        <v>7</v>
      </c>
      <c r="E74" s="52" t="s">
        <v>88</v>
      </c>
      <c r="F74" s="28">
        <v>4500</v>
      </c>
      <c r="G74" s="28">
        <f t="shared" si="33"/>
        <v>31500</v>
      </c>
      <c r="H74" s="28">
        <v>1000</v>
      </c>
      <c r="I74" s="28">
        <f t="shared" si="34"/>
        <v>7000</v>
      </c>
      <c r="J74" s="28">
        <f t="shared" si="35"/>
        <v>38500</v>
      </c>
    </row>
    <row r="75" spans="1:10" x14ac:dyDescent="0.2">
      <c r="A75" s="47"/>
      <c r="B75" s="47"/>
      <c r="C75" s="50" t="s">
        <v>217</v>
      </c>
      <c r="D75" s="47"/>
      <c r="E75" s="47"/>
      <c r="F75" s="47"/>
      <c r="G75" s="47"/>
      <c r="H75" s="47"/>
      <c r="I75" s="47"/>
      <c r="J75" s="47"/>
    </row>
    <row r="76" spans="1:10" x14ac:dyDescent="0.2">
      <c r="A76" s="52" t="s">
        <v>70</v>
      </c>
      <c r="B76" s="47"/>
      <c r="C76" s="53" t="s">
        <v>218</v>
      </c>
      <c r="D76" s="63">
        <v>2</v>
      </c>
      <c r="E76" s="52" t="s">
        <v>88</v>
      </c>
      <c r="F76" s="28">
        <v>13500</v>
      </c>
      <c r="G76" s="28">
        <f t="shared" ref="G76" si="36">F76*D76</f>
        <v>27000</v>
      </c>
      <c r="H76" s="28">
        <v>2500</v>
      </c>
      <c r="I76" s="28">
        <f t="shared" ref="I76" si="37">H76*D76</f>
        <v>5000</v>
      </c>
      <c r="J76" s="28">
        <f t="shared" ref="J76" si="38">I76+G76</f>
        <v>32000</v>
      </c>
    </row>
    <row r="77" spans="1:10" x14ac:dyDescent="0.2">
      <c r="A77" s="47"/>
      <c r="B77" s="47"/>
      <c r="C77" s="50" t="s">
        <v>219</v>
      </c>
      <c r="D77" s="47"/>
      <c r="E77" s="47"/>
      <c r="F77" s="47"/>
      <c r="G77" s="47"/>
      <c r="H77" s="47"/>
      <c r="I77" s="47"/>
      <c r="J77" s="47"/>
    </row>
    <row r="78" spans="1:10" x14ac:dyDescent="0.2">
      <c r="A78" s="52" t="s">
        <v>73</v>
      </c>
      <c r="B78" s="47"/>
      <c r="C78" s="53" t="s">
        <v>220</v>
      </c>
      <c r="D78" s="63">
        <v>1</v>
      </c>
      <c r="E78" s="52" t="s">
        <v>102</v>
      </c>
      <c r="F78" s="28">
        <v>3000</v>
      </c>
      <c r="G78" s="28">
        <f t="shared" ref="G78:G80" si="39">F78*D78</f>
        <v>3000</v>
      </c>
      <c r="H78" s="28">
        <v>1200</v>
      </c>
      <c r="I78" s="28">
        <f t="shared" ref="I78:I80" si="40">H78*D78</f>
        <v>1200</v>
      </c>
      <c r="J78" s="28">
        <f t="shared" ref="J78:J80" si="41">I78+G78</f>
        <v>4200</v>
      </c>
    </row>
    <row r="79" spans="1:10" x14ac:dyDescent="0.2">
      <c r="A79" s="52" t="s">
        <v>75</v>
      </c>
      <c r="B79" s="47"/>
      <c r="C79" s="53" t="s">
        <v>221</v>
      </c>
      <c r="D79" s="63">
        <v>1</v>
      </c>
      <c r="E79" s="52" t="s">
        <v>102</v>
      </c>
      <c r="F79" s="28">
        <v>13000</v>
      </c>
      <c r="G79" s="28">
        <f t="shared" si="39"/>
        <v>13000</v>
      </c>
      <c r="H79" s="28">
        <v>1200</v>
      </c>
      <c r="I79" s="28">
        <f t="shared" si="40"/>
        <v>1200</v>
      </c>
      <c r="J79" s="28">
        <f t="shared" si="41"/>
        <v>14200</v>
      </c>
    </row>
    <row r="80" spans="1:10" x14ac:dyDescent="0.2">
      <c r="A80" s="52" t="s">
        <v>77</v>
      </c>
      <c r="B80" s="47"/>
      <c r="C80" s="53" t="s">
        <v>222</v>
      </c>
      <c r="D80" s="63">
        <v>1</v>
      </c>
      <c r="E80" s="52" t="s">
        <v>102</v>
      </c>
      <c r="F80" s="28">
        <v>6500</v>
      </c>
      <c r="G80" s="28">
        <f t="shared" si="39"/>
        <v>6500</v>
      </c>
      <c r="H80" s="28">
        <v>1200</v>
      </c>
      <c r="I80" s="28">
        <f t="shared" si="40"/>
        <v>1200</v>
      </c>
      <c r="J80" s="28">
        <f t="shared" si="41"/>
        <v>7700</v>
      </c>
    </row>
    <row r="81" spans="1:10" ht="63" x14ac:dyDescent="0.2">
      <c r="A81" s="47"/>
      <c r="B81" s="55" t="s">
        <v>223</v>
      </c>
      <c r="C81" s="48" t="s">
        <v>224</v>
      </c>
      <c r="D81" s="47"/>
      <c r="E81" s="47"/>
      <c r="F81" s="47"/>
      <c r="G81" s="47"/>
      <c r="H81" s="47"/>
      <c r="I81" s="47"/>
      <c r="J81" s="47"/>
    </row>
    <row r="82" spans="1:10" x14ac:dyDescent="0.2">
      <c r="A82" s="47"/>
      <c r="B82" s="47"/>
      <c r="C82" s="48" t="s">
        <v>225</v>
      </c>
      <c r="D82" s="47"/>
      <c r="E82" s="47"/>
      <c r="F82" s="47"/>
      <c r="G82" s="47"/>
      <c r="H82" s="47"/>
      <c r="I82" s="47"/>
      <c r="J82" s="47"/>
    </row>
    <row r="83" spans="1:10" x14ac:dyDescent="0.2">
      <c r="A83" s="52" t="s">
        <v>79</v>
      </c>
      <c r="B83" s="47"/>
      <c r="C83" s="53" t="s">
        <v>226</v>
      </c>
      <c r="D83" s="63">
        <v>1</v>
      </c>
      <c r="E83" s="52" t="s">
        <v>102</v>
      </c>
      <c r="F83" s="28"/>
      <c r="G83" s="28">
        <f t="shared" ref="G83" si="42">F83*D83</f>
        <v>0</v>
      </c>
      <c r="H83" s="28">
        <v>7000</v>
      </c>
      <c r="I83" s="28">
        <f t="shared" ref="I83" si="43">H83*D83</f>
        <v>7000</v>
      </c>
      <c r="J83" s="28">
        <f t="shared" ref="J83" si="44">I83+G83</f>
        <v>7000</v>
      </c>
    </row>
    <row r="84" spans="1:10" x14ac:dyDescent="0.2">
      <c r="A84" s="52" t="s">
        <v>81</v>
      </c>
      <c r="B84" s="47"/>
      <c r="C84" s="53" t="s">
        <v>227</v>
      </c>
      <c r="D84" s="63">
        <v>1</v>
      </c>
      <c r="E84" s="52" t="s">
        <v>102</v>
      </c>
      <c r="F84" s="28"/>
      <c r="G84" s="28">
        <f t="shared" ref="G84:G91" si="45">F84*D84</f>
        <v>0</v>
      </c>
      <c r="H84" s="28">
        <v>7000</v>
      </c>
      <c r="I84" s="28">
        <f t="shared" ref="I84:I91" si="46">H84*D84</f>
        <v>7000</v>
      </c>
      <c r="J84" s="28">
        <f t="shared" ref="J84:J91" si="47">I84+G84</f>
        <v>7000</v>
      </c>
    </row>
    <row r="85" spans="1:10" x14ac:dyDescent="0.2">
      <c r="A85" s="52" t="s">
        <v>83</v>
      </c>
      <c r="B85" s="47"/>
      <c r="C85" s="53" t="s">
        <v>228</v>
      </c>
      <c r="D85" s="63">
        <v>2</v>
      </c>
      <c r="E85" s="52" t="s">
        <v>88</v>
      </c>
      <c r="F85" s="28"/>
      <c r="G85" s="28">
        <f t="shared" si="45"/>
        <v>0</v>
      </c>
      <c r="H85" s="28">
        <v>7000</v>
      </c>
      <c r="I85" s="28">
        <f t="shared" si="46"/>
        <v>14000</v>
      </c>
      <c r="J85" s="28">
        <f t="shared" si="47"/>
        <v>14000</v>
      </c>
    </row>
    <row r="86" spans="1:10" x14ac:dyDescent="0.2">
      <c r="A86" s="52" t="s">
        <v>86</v>
      </c>
      <c r="B86" s="47"/>
      <c r="C86" s="53" t="s">
        <v>229</v>
      </c>
      <c r="D86" s="63">
        <v>2</v>
      </c>
      <c r="E86" s="52" t="s">
        <v>88</v>
      </c>
      <c r="F86" s="28"/>
      <c r="G86" s="28">
        <f t="shared" si="45"/>
        <v>0</v>
      </c>
      <c r="H86" s="28">
        <v>7000</v>
      </c>
      <c r="I86" s="28">
        <f t="shared" si="46"/>
        <v>14000</v>
      </c>
      <c r="J86" s="28">
        <f t="shared" si="47"/>
        <v>14000</v>
      </c>
    </row>
    <row r="87" spans="1:10" x14ac:dyDescent="0.2">
      <c r="A87" s="52" t="s">
        <v>89</v>
      </c>
      <c r="B87" s="47"/>
      <c r="C87" s="53" t="s">
        <v>230</v>
      </c>
      <c r="D87" s="63">
        <v>1</v>
      </c>
      <c r="E87" s="52" t="s">
        <v>102</v>
      </c>
      <c r="F87" s="28"/>
      <c r="G87" s="28">
        <f t="shared" si="45"/>
        <v>0</v>
      </c>
      <c r="H87" s="28">
        <v>7000</v>
      </c>
      <c r="I87" s="28">
        <f t="shared" si="46"/>
        <v>7000</v>
      </c>
      <c r="J87" s="28">
        <f t="shared" si="47"/>
        <v>7000</v>
      </c>
    </row>
    <row r="88" spans="1:10" x14ac:dyDescent="0.2">
      <c r="A88" s="52" t="s">
        <v>91</v>
      </c>
      <c r="B88" s="47"/>
      <c r="C88" s="53" t="s">
        <v>231</v>
      </c>
      <c r="D88" s="63">
        <v>1</v>
      </c>
      <c r="E88" s="52" t="s">
        <v>102</v>
      </c>
      <c r="F88" s="28"/>
      <c r="G88" s="28">
        <f t="shared" si="45"/>
        <v>0</v>
      </c>
      <c r="H88" s="28">
        <v>7000</v>
      </c>
      <c r="I88" s="28">
        <f t="shared" si="46"/>
        <v>7000</v>
      </c>
      <c r="J88" s="28">
        <f t="shared" si="47"/>
        <v>7000</v>
      </c>
    </row>
    <row r="89" spans="1:10" x14ac:dyDescent="0.2">
      <c r="A89" s="52" t="s">
        <v>95</v>
      </c>
      <c r="B89" s="47"/>
      <c r="C89" s="53" t="s">
        <v>232</v>
      </c>
      <c r="D89" s="63">
        <v>1</v>
      </c>
      <c r="E89" s="52" t="s">
        <v>102</v>
      </c>
      <c r="F89" s="28"/>
      <c r="G89" s="28">
        <f t="shared" si="45"/>
        <v>0</v>
      </c>
      <c r="H89" s="28">
        <v>7000</v>
      </c>
      <c r="I89" s="28">
        <f t="shared" si="46"/>
        <v>7000</v>
      </c>
      <c r="J89" s="28">
        <f t="shared" si="47"/>
        <v>7000</v>
      </c>
    </row>
    <row r="90" spans="1:10" x14ac:dyDescent="0.2">
      <c r="A90" s="52" t="s">
        <v>97</v>
      </c>
      <c r="B90" s="47"/>
      <c r="C90" s="53" t="s">
        <v>233</v>
      </c>
      <c r="D90" s="63">
        <v>3</v>
      </c>
      <c r="E90" s="52" t="s">
        <v>88</v>
      </c>
      <c r="F90" s="28"/>
      <c r="G90" s="28">
        <f t="shared" si="45"/>
        <v>0</v>
      </c>
      <c r="H90" s="28">
        <v>7000</v>
      </c>
      <c r="I90" s="28">
        <f t="shared" si="46"/>
        <v>21000</v>
      </c>
      <c r="J90" s="28">
        <f t="shared" si="47"/>
        <v>21000</v>
      </c>
    </row>
    <row r="91" spans="1:10" x14ac:dyDescent="0.2">
      <c r="A91" s="52" t="s">
        <v>100</v>
      </c>
      <c r="B91" s="47"/>
      <c r="C91" s="53" t="s">
        <v>234</v>
      </c>
      <c r="D91" s="63">
        <v>2</v>
      </c>
      <c r="E91" s="52" t="s">
        <v>88</v>
      </c>
      <c r="F91" s="28"/>
      <c r="G91" s="28">
        <f t="shared" si="45"/>
        <v>0</v>
      </c>
      <c r="H91" s="28">
        <v>7000</v>
      </c>
      <c r="I91" s="28">
        <f t="shared" si="46"/>
        <v>14000</v>
      </c>
      <c r="J91" s="28">
        <f t="shared" si="47"/>
        <v>14000</v>
      </c>
    </row>
    <row r="92" spans="1:10" x14ac:dyDescent="0.2">
      <c r="A92" s="47"/>
      <c r="B92" s="47"/>
      <c r="C92" s="50" t="s">
        <v>235</v>
      </c>
      <c r="D92" s="47"/>
      <c r="E92" s="47"/>
      <c r="F92" s="47"/>
      <c r="G92" s="47"/>
      <c r="H92" s="47"/>
      <c r="I92" s="47"/>
      <c r="J92" s="47"/>
    </row>
    <row r="93" spans="1:10" x14ac:dyDescent="0.2">
      <c r="A93" s="52" t="s">
        <v>70</v>
      </c>
      <c r="B93" s="47"/>
      <c r="C93" s="53" t="s">
        <v>236</v>
      </c>
      <c r="D93" s="63">
        <v>1</v>
      </c>
      <c r="E93" s="52" t="s">
        <v>102</v>
      </c>
      <c r="F93" s="28"/>
      <c r="G93" s="28">
        <f t="shared" ref="G93:G101" si="48">F93*D93</f>
        <v>0</v>
      </c>
      <c r="H93" s="28">
        <v>7000</v>
      </c>
      <c r="I93" s="28">
        <f t="shared" ref="I93:I101" si="49">H93*D93</f>
        <v>7000</v>
      </c>
      <c r="J93" s="28">
        <f t="shared" ref="J93:J101" si="50">I93+G93</f>
        <v>7000</v>
      </c>
    </row>
    <row r="94" spans="1:10" x14ac:dyDescent="0.2">
      <c r="A94" s="52" t="s">
        <v>73</v>
      </c>
      <c r="B94" s="47"/>
      <c r="C94" s="53" t="s">
        <v>237</v>
      </c>
      <c r="D94" s="63">
        <v>1</v>
      </c>
      <c r="E94" s="52" t="s">
        <v>102</v>
      </c>
      <c r="F94" s="28"/>
      <c r="G94" s="28">
        <f t="shared" si="48"/>
        <v>0</v>
      </c>
      <c r="H94" s="28">
        <v>7000</v>
      </c>
      <c r="I94" s="28">
        <f t="shared" si="49"/>
        <v>7000</v>
      </c>
      <c r="J94" s="28">
        <f t="shared" si="50"/>
        <v>7000</v>
      </c>
    </row>
    <row r="95" spans="1:10" x14ac:dyDescent="0.2">
      <c r="A95" s="52" t="s">
        <v>75</v>
      </c>
      <c r="B95" s="47"/>
      <c r="C95" s="53" t="s">
        <v>238</v>
      </c>
      <c r="D95" s="63">
        <v>1</v>
      </c>
      <c r="E95" s="52" t="s">
        <v>102</v>
      </c>
      <c r="F95" s="28"/>
      <c r="G95" s="28">
        <f t="shared" si="48"/>
        <v>0</v>
      </c>
      <c r="H95" s="28">
        <v>7000</v>
      </c>
      <c r="I95" s="28">
        <f t="shared" si="49"/>
        <v>7000</v>
      </c>
      <c r="J95" s="28">
        <f t="shared" si="50"/>
        <v>7000</v>
      </c>
    </row>
    <row r="96" spans="1:10" x14ac:dyDescent="0.2">
      <c r="A96" s="52" t="s">
        <v>77</v>
      </c>
      <c r="B96" s="47"/>
      <c r="C96" s="53" t="s">
        <v>239</v>
      </c>
      <c r="D96" s="63">
        <v>1</v>
      </c>
      <c r="E96" s="52" t="s">
        <v>102</v>
      </c>
      <c r="F96" s="28"/>
      <c r="G96" s="28">
        <f t="shared" si="48"/>
        <v>0</v>
      </c>
      <c r="H96" s="28">
        <v>7000</v>
      </c>
      <c r="I96" s="28">
        <f t="shared" si="49"/>
        <v>7000</v>
      </c>
      <c r="J96" s="28">
        <f t="shared" si="50"/>
        <v>7000</v>
      </c>
    </row>
    <row r="97" spans="1:10" x14ac:dyDescent="0.2">
      <c r="A97" s="52" t="s">
        <v>79</v>
      </c>
      <c r="B97" s="47"/>
      <c r="C97" s="53" t="s">
        <v>240</v>
      </c>
      <c r="D97" s="63">
        <v>3</v>
      </c>
      <c r="E97" s="52" t="s">
        <v>88</v>
      </c>
      <c r="F97" s="28"/>
      <c r="G97" s="28">
        <f t="shared" si="48"/>
        <v>0</v>
      </c>
      <c r="H97" s="28">
        <v>7000</v>
      </c>
      <c r="I97" s="28">
        <f t="shared" si="49"/>
        <v>21000</v>
      </c>
      <c r="J97" s="28">
        <f t="shared" si="50"/>
        <v>21000</v>
      </c>
    </row>
    <row r="98" spans="1:10" x14ac:dyDescent="0.2">
      <c r="A98" s="52" t="s">
        <v>81</v>
      </c>
      <c r="B98" s="47"/>
      <c r="C98" s="53" t="s">
        <v>241</v>
      </c>
      <c r="D98" s="63">
        <v>2</v>
      </c>
      <c r="E98" s="52" t="s">
        <v>88</v>
      </c>
      <c r="F98" s="28"/>
      <c r="G98" s="28">
        <f t="shared" si="48"/>
        <v>0</v>
      </c>
      <c r="H98" s="28">
        <v>7000</v>
      </c>
      <c r="I98" s="28">
        <f t="shared" si="49"/>
        <v>14000</v>
      </c>
      <c r="J98" s="28">
        <f t="shared" si="50"/>
        <v>14000</v>
      </c>
    </row>
    <row r="99" spans="1:10" x14ac:dyDescent="0.2">
      <c r="A99" s="52" t="s">
        <v>83</v>
      </c>
      <c r="B99" s="47"/>
      <c r="C99" s="53" t="s">
        <v>242</v>
      </c>
      <c r="D99" s="63">
        <v>1</v>
      </c>
      <c r="E99" s="52" t="s">
        <v>102</v>
      </c>
      <c r="F99" s="28"/>
      <c r="G99" s="28">
        <f t="shared" si="48"/>
        <v>0</v>
      </c>
      <c r="H99" s="28">
        <v>7000</v>
      </c>
      <c r="I99" s="28">
        <f t="shared" si="49"/>
        <v>7000</v>
      </c>
      <c r="J99" s="28">
        <f t="shared" si="50"/>
        <v>7000</v>
      </c>
    </row>
    <row r="100" spans="1:10" x14ac:dyDescent="0.2">
      <c r="A100" s="52" t="s">
        <v>86</v>
      </c>
      <c r="B100" s="47"/>
      <c r="C100" s="53" t="s">
        <v>243</v>
      </c>
      <c r="D100" s="63">
        <v>1</v>
      </c>
      <c r="E100" s="52" t="s">
        <v>102</v>
      </c>
      <c r="F100" s="28"/>
      <c r="G100" s="28">
        <f t="shared" si="48"/>
        <v>0</v>
      </c>
      <c r="H100" s="28">
        <v>7000</v>
      </c>
      <c r="I100" s="28">
        <f t="shared" si="49"/>
        <v>7000</v>
      </c>
      <c r="J100" s="28">
        <f t="shared" si="50"/>
        <v>7000</v>
      </c>
    </row>
    <row r="101" spans="1:10" x14ac:dyDescent="0.2">
      <c r="A101" s="52" t="s">
        <v>89</v>
      </c>
      <c r="B101" s="47"/>
      <c r="C101" s="53" t="s">
        <v>244</v>
      </c>
      <c r="D101" s="63">
        <v>1</v>
      </c>
      <c r="E101" s="52" t="s">
        <v>102</v>
      </c>
      <c r="F101" s="28"/>
      <c r="G101" s="28">
        <f t="shared" si="48"/>
        <v>0</v>
      </c>
      <c r="H101" s="28">
        <v>7000</v>
      </c>
      <c r="I101" s="28">
        <f t="shared" si="49"/>
        <v>7000</v>
      </c>
      <c r="J101" s="28">
        <f t="shared" si="50"/>
        <v>7000</v>
      </c>
    </row>
    <row r="102" spans="1:10" ht="78.75" x14ac:dyDescent="0.2">
      <c r="A102" s="50"/>
      <c r="B102" s="55" t="s">
        <v>223</v>
      </c>
      <c r="C102" s="48" t="s">
        <v>245</v>
      </c>
      <c r="D102" s="50"/>
      <c r="E102" s="50"/>
      <c r="F102" s="50"/>
      <c r="G102" s="50"/>
      <c r="H102" s="50"/>
      <c r="I102" s="50"/>
      <c r="J102" s="50"/>
    </row>
    <row r="103" spans="1:10" x14ac:dyDescent="0.2">
      <c r="A103" s="52" t="s">
        <v>91</v>
      </c>
      <c r="B103" s="47"/>
      <c r="C103" s="53" t="s">
        <v>246</v>
      </c>
      <c r="D103" s="63">
        <v>2</v>
      </c>
      <c r="E103" s="52" t="s">
        <v>88</v>
      </c>
      <c r="F103" s="28">
        <v>69000</v>
      </c>
      <c r="G103" s="28">
        <f t="shared" ref="G103:G105" si="51">F103*D103</f>
        <v>138000</v>
      </c>
      <c r="H103" s="28">
        <v>2000</v>
      </c>
      <c r="I103" s="28">
        <f t="shared" ref="I103:I105" si="52">H103*D103</f>
        <v>4000</v>
      </c>
      <c r="J103" s="28">
        <f t="shared" ref="J103:J105" si="53">I103+G103</f>
        <v>142000</v>
      </c>
    </row>
    <row r="104" spans="1:10" x14ac:dyDescent="0.2">
      <c r="A104" s="52" t="s">
        <v>95</v>
      </c>
      <c r="B104" s="47"/>
      <c r="C104" s="53" t="s">
        <v>247</v>
      </c>
      <c r="D104" s="63">
        <v>1</v>
      </c>
      <c r="E104" s="52" t="s">
        <v>102</v>
      </c>
      <c r="F104" s="28">
        <v>77000</v>
      </c>
      <c r="G104" s="28">
        <f t="shared" si="51"/>
        <v>77000</v>
      </c>
      <c r="H104" s="28">
        <v>1500</v>
      </c>
      <c r="I104" s="28">
        <f t="shared" si="52"/>
        <v>1500</v>
      </c>
      <c r="J104" s="28">
        <f t="shared" si="53"/>
        <v>78500</v>
      </c>
    </row>
    <row r="105" spans="1:10" x14ac:dyDescent="0.2">
      <c r="A105" s="52" t="s">
        <v>97</v>
      </c>
      <c r="B105" s="47"/>
      <c r="C105" s="53" t="s">
        <v>248</v>
      </c>
      <c r="D105" s="63">
        <v>1</v>
      </c>
      <c r="E105" s="52" t="s">
        <v>102</v>
      </c>
      <c r="F105" s="28">
        <v>90000</v>
      </c>
      <c r="G105" s="28">
        <f t="shared" si="51"/>
        <v>90000</v>
      </c>
      <c r="H105" s="28">
        <v>1500</v>
      </c>
      <c r="I105" s="28">
        <f t="shared" si="52"/>
        <v>1500</v>
      </c>
      <c r="J105" s="28">
        <f t="shared" si="53"/>
        <v>91500</v>
      </c>
    </row>
    <row r="106" spans="1:10" ht="110.25" x14ac:dyDescent="0.2">
      <c r="A106" s="50"/>
      <c r="B106" s="50"/>
      <c r="C106" s="48" t="s">
        <v>249</v>
      </c>
      <c r="D106" s="50"/>
      <c r="E106" s="50"/>
      <c r="F106" s="50"/>
      <c r="G106" s="50"/>
      <c r="H106" s="50"/>
      <c r="I106" s="50"/>
      <c r="J106" s="50"/>
    </row>
    <row r="107" spans="1:10" x14ac:dyDescent="0.2">
      <c r="A107" s="55" t="s">
        <v>100</v>
      </c>
      <c r="B107" s="47"/>
      <c r="C107" s="73" t="s">
        <v>250</v>
      </c>
      <c r="D107" s="54">
        <v>50</v>
      </c>
      <c r="E107" s="55" t="s">
        <v>72</v>
      </c>
      <c r="F107" s="28">
        <v>290</v>
      </c>
      <c r="G107" s="28">
        <f t="shared" ref="G107" si="54">F107*D107</f>
        <v>14500</v>
      </c>
      <c r="H107" s="28">
        <v>120</v>
      </c>
      <c r="I107" s="28">
        <f t="shared" ref="I107" si="55">H107*D107</f>
        <v>6000</v>
      </c>
      <c r="J107" s="28">
        <f t="shared" ref="J107" si="56">I107+G107</f>
        <v>20500</v>
      </c>
    </row>
    <row r="108" spans="1:10" ht="126" x14ac:dyDescent="0.2">
      <c r="A108" s="50"/>
      <c r="B108" s="50"/>
      <c r="C108" s="48" t="s">
        <v>251</v>
      </c>
      <c r="D108" s="50"/>
      <c r="E108" s="50"/>
      <c r="F108" s="50"/>
      <c r="G108" s="50"/>
      <c r="H108" s="50"/>
      <c r="I108" s="50"/>
      <c r="J108" s="50"/>
    </row>
    <row r="109" spans="1:10" x14ac:dyDescent="0.2">
      <c r="A109" s="52" t="s">
        <v>70</v>
      </c>
      <c r="B109" s="47"/>
      <c r="C109" s="53" t="s">
        <v>252</v>
      </c>
      <c r="D109" s="63">
        <v>165</v>
      </c>
      <c r="E109" s="52" t="s">
        <v>72</v>
      </c>
      <c r="F109" s="28">
        <v>990</v>
      </c>
      <c r="G109" s="28">
        <f t="shared" ref="G109:G110" si="57">F109*D109</f>
        <v>163350</v>
      </c>
      <c r="H109" s="28">
        <v>280</v>
      </c>
      <c r="I109" s="28">
        <f t="shared" ref="I109:I110" si="58">H109*D109</f>
        <v>46200</v>
      </c>
      <c r="J109" s="28">
        <f t="shared" ref="J109:J110" si="59">I109+G109</f>
        <v>209550</v>
      </c>
    </row>
    <row r="110" spans="1:10" ht="31.5" x14ac:dyDescent="0.2">
      <c r="A110" s="55" t="s">
        <v>73</v>
      </c>
      <c r="B110" s="47"/>
      <c r="C110" s="73" t="s">
        <v>253</v>
      </c>
      <c r="D110" s="54">
        <v>1</v>
      </c>
      <c r="E110" s="55" t="s">
        <v>254</v>
      </c>
      <c r="F110" s="28">
        <v>375000</v>
      </c>
      <c r="G110" s="28">
        <f t="shared" si="57"/>
        <v>375000</v>
      </c>
      <c r="H110" s="28">
        <v>55000</v>
      </c>
      <c r="I110" s="28">
        <f t="shared" si="58"/>
        <v>55000</v>
      </c>
      <c r="J110" s="28">
        <f t="shared" si="59"/>
        <v>430000</v>
      </c>
    </row>
    <row r="111" spans="1:10" ht="47.25" x14ac:dyDescent="0.2">
      <c r="A111" s="55" t="s">
        <v>75</v>
      </c>
      <c r="B111" s="47"/>
      <c r="C111" s="53" t="s">
        <v>255</v>
      </c>
      <c r="D111" s="54">
        <v>1</v>
      </c>
      <c r="E111" s="55" t="s">
        <v>254</v>
      </c>
      <c r="F111" s="47"/>
      <c r="G111" s="47"/>
      <c r="H111" s="47"/>
      <c r="I111" s="47"/>
      <c r="J111" s="47"/>
    </row>
    <row r="112" spans="1:10" x14ac:dyDescent="0.2">
      <c r="A112" s="47"/>
      <c r="B112" s="47"/>
      <c r="C112" s="48" t="s">
        <v>256</v>
      </c>
      <c r="D112" s="47"/>
      <c r="E112" s="47"/>
      <c r="F112" s="47"/>
      <c r="G112" s="47"/>
      <c r="H112" s="47"/>
      <c r="I112" s="47"/>
      <c r="J112" s="47"/>
    </row>
    <row r="113" spans="1:10" ht="63" x14ac:dyDescent="0.2">
      <c r="A113" s="55" t="s">
        <v>77</v>
      </c>
      <c r="B113" s="55" t="s">
        <v>104</v>
      </c>
      <c r="C113" s="53" t="s">
        <v>257</v>
      </c>
      <c r="D113" s="54">
        <v>1</v>
      </c>
      <c r="E113" s="55" t="s">
        <v>105</v>
      </c>
      <c r="F113" s="28">
        <v>25000</v>
      </c>
      <c r="G113" s="28">
        <f t="shared" ref="G113:G117" si="60">F113*D113</f>
        <v>25000</v>
      </c>
      <c r="H113" s="28">
        <v>15000</v>
      </c>
      <c r="I113" s="28">
        <f t="shared" ref="I113:I117" si="61">H113*D113</f>
        <v>15000</v>
      </c>
      <c r="J113" s="28">
        <f t="shared" ref="J113:J117" si="62">I113+G113</f>
        <v>40000</v>
      </c>
    </row>
    <row r="114" spans="1:10" ht="78.75" x14ac:dyDescent="0.2">
      <c r="A114" s="52" t="s">
        <v>79</v>
      </c>
      <c r="B114" s="51">
        <v>17676</v>
      </c>
      <c r="C114" s="53" t="s">
        <v>258</v>
      </c>
      <c r="D114" s="63">
        <v>1</v>
      </c>
      <c r="E114" s="52" t="s">
        <v>105</v>
      </c>
      <c r="F114" s="28">
        <v>375000</v>
      </c>
      <c r="G114" s="28">
        <f t="shared" si="60"/>
        <v>375000</v>
      </c>
      <c r="H114" s="28">
        <v>50000</v>
      </c>
      <c r="I114" s="28">
        <f t="shared" si="61"/>
        <v>50000</v>
      </c>
      <c r="J114" s="28">
        <f t="shared" si="62"/>
        <v>425000</v>
      </c>
    </row>
    <row r="115" spans="1:10" ht="31.5" x14ac:dyDescent="0.2">
      <c r="A115" s="55" t="s">
        <v>81</v>
      </c>
      <c r="B115" s="55" t="s">
        <v>259</v>
      </c>
      <c r="C115" s="73" t="s">
        <v>260</v>
      </c>
      <c r="D115" s="54">
        <v>1</v>
      </c>
      <c r="E115" s="55" t="s">
        <v>105</v>
      </c>
      <c r="F115" s="28">
        <v>75000</v>
      </c>
      <c r="G115" s="28">
        <f t="shared" si="60"/>
        <v>75000</v>
      </c>
      <c r="H115" s="28">
        <v>15000</v>
      </c>
      <c r="I115" s="28">
        <f t="shared" si="61"/>
        <v>15000</v>
      </c>
      <c r="J115" s="28">
        <f t="shared" si="62"/>
        <v>90000</v>
      </c>
    </row>
    <row r="116" spans="1:10" ht="47.25" x14ac:dyDescent="0.2">
      <c r="A116" s="55" t="s">
        <v>83</v>
      </c>
      <c r="B116" s="74" t="s">
        <v>261</v>
      </c>
      <c r="C116" s="73" t="s">
        <v>262</v>
      </c>
      <c r="D116" s="54">
        <v>1</v>
      </c>
      <c r="E116" s="55" t="s">
        <v>105</v>
      </c>
      <c r="F116" s="28">
        <v>150000</v>
      </c>
      <c r="G116" s="28">
        <f t="shared" si="60"/>
        <v>150000</v>
      </c>
      <c r="H116" s="28">
        <v>35000</v>
      </c>
      <c r="I116" s="28">
        <f t="shared" si="61"/>
        <v>35000</v>
      </c>
      <c r="J116" s="28">
        <f t="shared" si="62"/>
        <v>185000</v>
      </c>
    </row>
    <row r="117" spans="1:10" ht="63" x14ac:dyDescent="0.2">
      <c r="A117" s="55" t="s">
        <v>86</v>
      </c>
      <c r="B117" s="55" t="s">
        <v>107</v>
      </c>
      <c r="C117" s="53" t="s">
        <v>263</v>
      </c>
      <c r="D117" s="54">
        <v>1</v>
      </c>
      <c r="E117" s="55" t="s">
        <v>105</v>
      </c>
      <c r="F117" s="28">
        <v>35000</v>
      </c>
      <c r="G117" s="28">
        <f t="shared" si="60"/>
        <v>35000</v>
      </c>
      <c r="H117" s="28">
        <v>15000</v>
      </c>
      <c r="I117" s="28">
        <f t="shared" si="61"/>
        <v>15000</v>
      </c>
      <c r="J117" s="28">
        <f t="shared" si="62"/>
        <v>50000</v>
      </c>
    </row>
    <row r="118" spans="1:10" x14ac:dyDescent="0.2">
      <c r="A118" s="47"/>
      <c r="B118" s="47"/>
      <c r="C118" s="48" t="s">
        <v>139</v>
      </c>
      <c r="D118" s="47"/>
      <c r="E118" s="47"/>
      <c r="F118" s="47"/>
      <c r="G118" s="47"/>
      <c r="H118" s="47"/>
      <c r="I118" s="47"/>
      <c r="J118" s="47"/>
    </row>
    <row r="119" spans="1:10" ht="31.5" x14ac:dyDescent="0.2">
      <c r="A119" s="55" t="s">
        <v>70</v>
      </c>
      <c r="B119" s="74" t="s">
        <v>264</v>
      </c>
      <c r="C119" s="73" t="s">
        <v>265</v>
      </c>
      <c r="D119" s="54">
        <v>1</v>
      </c>
      <c r="E119" s="55" t="s">
        <v>105</v>
      </c>
      <c r="F119" s="28">
        <v>12000</v>
      </c>
      <c r="G119" s="28">
        <f t="shared" ref="G119" si="63">F119*D119</f>
        <v>12000</v>
      </c>
      <c r="H119" s="28">
        <v>10000</v>
      </c>
      <c r="I119" s="28">
        <f t="shared" ref="I119" si="64">H119*D119</f>
        <v>10000</v>
      </c>
      <c r="J119" s="28">
        <f t="shared" ref="J119" si="65">I119+G119</f>
        <v>22000</v>
      </c>
    </row>
    <row r="120" spans="1:10" x14ac:dyDescent="0.2">
      <c r="A120" s="47"/>
      <c r="B120" s="47"/>
      <c r="C120" s="48" t="s">
        <v>140</v>
      </c>
      <c r="D120" s="47"/>
      <c r="E120" s="47"/>
      <c r="F120" s="47"/>
      <c r="G120" s="47"/>
      <c r="H120" s="47"/>
      <c r="I120" s="47"/>
      <c r="J120" s="47"/>
    </row>
    <row r="121" spans="1:10" ht="31.5" x14ac:dyDescent="0.2">
      <c r="A121" s="55" t="s">
        <v>73</v>
      </c>
      <c r="B121" s="74" t="s">
        <v>264</v>
      </c>
      <c r="C121" s="73" t="s">
        <v>266</v>
      </c>
      <c r="D121" s="54">
        <v>1</v>
      </c>
      <c r="E121" s="55" t="s">
        <v>105</v>
      </c>
      <c r="F121" s="50"/>
      <c r="G121" s="50"/>
      <c r="H121" s="50"/>
      <c r="I121" s="50"/>
      <c r="J121" s="50"/>
    </row>
    <row r="122" spans="1:10" x14ac:dyDescent="0.25">
      <c r="A122" s="59"/>
      <c r="B122" s="59"/>
      <c r="C122" s="59"/>
      <c r="D122" s="59"/>
      <c r="E122" s="59"/>
      <c r="F122" s="59"/>
      <c r="G122" s="59"/>
      <c r="H122" s="59"/>
      <c r="I122" s="59"/>
      <c r="J122" s="59"/>
    </row>
    <row r="123" spans="1:10" x14ac:dyDescent="0.25">
      <c r="A123" s="59"/>
      <c r="B123" s="59"/>
      <c r="C123" s="59"/>
      <c r="D123" s="59"/>
      <c r="E123" s="59"/>
      <c r="F123" s="59"/>
      <c r="G123" s="59"/>
      <c r="H123" s="59"/>
      <c r="I123" s="59"/>
      <c r="J123" s="59"/>
    </row>
    <row r="124" spans="1:10" s="186" customFormat="1" ht="30" x14ac:dyDescent="0.2">
      <c r="A124" s="183"/>
      <c r="B124" s="183"/>
      <c r="C124" s="184" t="s">
        <v>267</v>
      </c>
      <c r="D124" s="183"/>
      <c r="E124" s="183"/>
      <c r="F124" s="183"/>
      <c r="G124" s="185">
        <f>SUM(G2:G123)</f>
        <v>9132758</v>
      </c>
      <c r="H124" s="183"/>
      <c r="I124" s="185">
        <f>SUM(I2:I123)</f>
        <v>2019245</v>
      </c>
      <c r="J124" s="185">
        <f>SUM(J2:J123)</f>
        <v>11152003</v>
      </c>
    </row>
    <row r="133" spans="10:10" x14ac:dyDescent="0.2">
      <c r="J133" s="127"/>
    </row>
    <row r="136" spans="10:10" x14ac:dyDescent="0.2">
      <c r="J136" s="152"/>
    </row>
    <row r="138" spans="10:10" x14ac:dyDescent="0.2">
      <c r="J138" s="152"/>
    </row>
    <row r="140" spans="10:10" x14ac:dyDescent="0.2">
      <c r="J140" s="127"/>
    </row>
  </sheetData>
  <mergeCells count="1">
    <mergeCell ref="A1:J1"/>
  </mergeCells>
  <printOptions horizontalCentered="1"/>
  <pageMargins left="0" right="0" top="0.25" bottom="0.25" header="0.3" footer="0.3"/>
  <pageSetup paperSize="9"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J126"/>
  <sheetViews>
    <sheetView topLeftCell="A16" workbookViewId="0">
      <selection activeCell="M123" sqref="M123"/>
    </sheetView>
  </sheetViews>
  <sheetFormatPr defaultRowHeight="15.75" x14ac:dyDescent="0.2"/>
  <cols>
    <col min="1" max="1" width="8" style="42" customWidth="1"/>
    <col min="2" max="2" width="12.33203125" style="42" customWidth="1"/>
    <col min="3" max="3" width="46.5" style="42" customWidth="1"/>
    <col min="4" max="4" width="8.6640625" style="42" customWidth="1"/>
    <col min="5" max="5" width="6.6640625" style="42" customWidth="1"/>
    <col min="6" max="6" width="12.1640625" style="42" customWidth="1"/>
    <col min="7" max="7" width="16.33203125" style="42" bestFit="1" customWidth="1"/>
    <col min="8" max="8" width="14.1640625" style="42" bestFit="1" customWidth="1"/>
    <col min="9" max="9" width="16.33203125" style="42" bestFit="1" customWidth="1"/>
    <col min="10" max="10" width="18.1640625" style="42" bestFit="1" customWidth="1"/>
    <col min="11" max="16384" width="9.33203125" style="42"/>
  </cols>
  <sheetData>
    <row r="1" spans="1:10" ht="26.85" customHeight="1" x14ac:dyDescent="0.2">
      <c r="A1" s="190" t="s">
        <v>366</v>
      </c>
      <c r="B1" s="190"/>
      <c r="C1" s="190"/>
      <c r="D1" s="190"/>
      <c r="E1" s="190"/>
      <c r="F1" s="190"/>
      <c r="G1" s="190"/>
      <c r="H1" s="190"/>
      <c r="I1" s="190"/>
      <c r="J1" s="190"/>
    </row>
    <row r="2" spans="1:10" s="61" customFormat="1" ht="37.5" customHeight="1" x14ac:dyDescent="0.2">
      <c r="A2" s="65" t="s">
        <v>128</v>
      </c>
      <c r="B2" s="44" t="s">
        <v>115</v>
      </c>
      <c r="C2" s="44" t="s">
        <v>60</v>
      </c>
      <c r="D2" s="44" t="s">
        <v>61</v>
      </c>
      <c r="E2" s="44" t="s">
        <v>62</v>
      </c>
      <c r="F2" s="65" t="s">
        <v>151</v>
      </c>
      <c r="G2" s="44" t="s">
        <v>63</v>
      </c>
      <c r="H2" s="65" t="s">
        <v>152</v>
      </c>
      <c r="I2" s="65" t="s">
        <v>153</v>
      </c>
      <c r="J2" s="44" t="s">
        <v>65</v>
      </c>
    </row>
    <row r="3" spans="1:10" ht="14.85" customHeight="1" x14ac:dyDescent="0.2">
      <c r="A3" s="47"/>
      <c r="B3" s="47"/>
      <c r="C3" s="48" t="s">
        <v>154</v>
      </c>
      <c r="D3" s="47"/>
      <c r="E3" s="47"/>
      <c r="F3" s="47"/>
      <c r="G3" s="47"/>
      <c r="H3" s="47"/>
      <c r="I3" s="47"/>
      <c r="J3" s="47"/>
    </row>
    <row r="4" spans="1:10" ht="69.75" customHeight="1" x14ac:dyDescent="0.2">
      <c r="A4" s="50"/>
      <c r="B4" s="52" t="s">
        <v>155</v>
      </c>
      <c r="C4" s="48" t="s">
        <v>269</v>
      </c>
      <c r="D4" s="50"/>
      <c r="E4" s="50"/>
      <c r="F4" s="50"/>
      <c r="G4" s="50"/>
      <c r="H4" s="50"/>
      <c r="I4" s="50"/>
      <c r="J4" s="50"/>
    </row>
    <row r="5" spans="1:10" x14ac:dyDescent="0.2">
      <c r="A5" s="52" t="s">
        <v>70</v>
      </c>
      <c r="B5" s="47"/>
      <c r="C5" s="53" t="s">
        <v>367</v>
      </c>
      <c r="D5" s="63">
        <v>1</v>
      </c>
      <c r="E5" s="52" t="s">
        <v>102</v>
      </c>
      <c r="F5" s="28"/>
      <c r="G5" s="28">
        <f>F5*D5</f>
        <v>0</v>
      </c>
      <c r="H5" s="28">
        <v>20000</v>
      </c>
      <c r="I5" s="28">
        <f>H5*D5</f>
        <v>20000</v>
      </c>
      <c r="J5" s="28">
        <f>I5+G5</f>
        <v>20000</v>
      </c>
    </row>
    <row r="6" spans="1:10" x14ac:dyDescent="0.2">
      <c r="A6" s="52" t="s">
        <v>73</v>
      </c>
      <c r="B6" s="47"/>
      <c r="C6" s="53" t="s">
        <v>158</v>
      </c>
      <c r="D6" s="63">
        <v>1</v>
      </c>
      <c r="E6" s="52" t="s">
        <v>102</v>
      </c>
      <c r="F6" s="28">
        <v>7500</v>
      </c>
      <c r="G6" s="28">
        <f t="shared" ref="G6:G7" si="0">F6*D6</f>
        <v>7500</v>
      </c>
      <c r="H6" s="28">
        <v>1500</v>
      </c>
      <c r="I6" s="28">
        <f t="shared" ref="I6:I7" si="1">H6*D6</f>
        <v>1500</v>
      </c>
      <c r="J6" s="28">
        <f t="shared" ref="J6:J7" si="2">I6+G6</f>
        <v>9000</v>
      </c>
    </row>
    <row r="7" spans="1:10" x14ac:dyDescent="0.2">
      <c r="A7" s="52" t="s">
        <v>75</v>
      </c>
      <c r="B7" s="47"/>
      <c r="C7" s="53" t="s">
        <v>159</v>
      </c>
      <c r="D7" s="63">
        <v>2</v>
      </c>
      <c r="E7" s="52" t="s">
        <v>88</v>
      </c>
      <c r="F7" s="28">
        <v>18000</v>
      </c>
      <c r="G7" s="28">
        <f t="shared" si="0"/>
        <v>36000</v>
      </c>
      <c r="H7" s="28">
        <v>3000</v>
      </c>
      <c r="I7" s="28">
        <f t="shared" si="1"/>
        <v>6000</v>
      </c>
      <c r="J7" s="28">
        <f t="shared" si="2"/>
        <v>42000</v>
      </c>
    </row>
    <row r="8" spans="1:10" x14ac:dyDescent="0.2">
      <c r="A8" s="47"/>
      <c r="B8" s="47"/>
      <c r="C8" s="48" t="s">
        <v>271</v>
      </c>
      <c r="D8" s="47"/>
      <c r="E8" s="47"/>
      <c r="F8" s="47"/>
      <c r="G8" s="47"/>
      <c r="H8" s="47"/>
      <c r="I8" s="47"/>
      <c r="J8" s="47"/>
    </row>
    <row r="9" spans="1:10" x14ac:dyDescent="0.2">
      <c r="A9" s="52" t="s">
        <v>77</v>
      </c>
      <c r="B9" s="47"/>
      <c r="C9" s="53" t="s">
        <v>161</v>
      </c>
      <c r="D9" s="63">
        <v>2</v>
      </c>
      <c r="E9" s="52" t="s">
        <v>88</v>
      </c>
      <c r="F9" s="28">
        <v>15000</v>
      </c>
      <c r="G9" s="28">
        <f t="shared" ref="G9:G17" si="3">F9*D9</f>
        <v>30000</v>
      </c>
      <c r="H9" s="28">
        <v>1000</v>
      </c>
      <c r="I9" s="28">
        <f t="shared" ref="I9:I17" si="4">H9*D9</f>
        <v>2000</v>
      </c>
      <c r="J9" s="28">
        <f t="shared" ref="J9:J17" si="5">I9+G9</f>
        <v>32000</v>
      </c>
    </row>
    <row r="10" spans="1:10" x14ac:dyDescent="0.2">
      <c r="A10" s="52" t="s">
        <v>79</v>
      </c>
      <c r="B10" s="47"/>
      <c r="C10" s="53" t="s">
        <v>162</v>
      </c>
      <c r="D10" s="63">
        <v>2</v>
      </c>
      <c r="E10" s="52" t="s">
        <v>88</v>
      </c>
      <c r="F10" s="28">
        <v>10500</v>
      </c>
      <c r="G10" s="28">
        <f t="shared" si="3"/>
        <v>21000</v>
      </c>
      <c r="H10" s="28">
        <v>1000</v>
      </c>
      <c r="I10" s="28">
        <f t="shared" si="4"/>
        <v>2000</v>
      </c>
      <c r="J10" s="28">
        <f t="shared" si="5"/>
        <v>23000</v>
      </c>
    </row>
    <row r="11" spans="1:10" x14ac:dyDescent="0.2">
      <c r="A11" s="47"/>
      <c r="B11" s="47"/>
      <c r="C11" s="48" t="s">
        <v>163</v>
      </c>
      <c r="D11" s="47"/>
      <c r="E11" s="47"/>
      <c r="F11" s="28"/>
      <c r="G11" s="28">
        <f t="shared" si="3"/>
        <v>0</v>
      </c>
      <c r="H11" s="28"/>
      <c r="I11" s="28">
        <f t="shared" si="4"/>
        <v>0</v>
      </c>
      <c r="J11" s="28">
        <f t="shared" si="5"/>
        <v>0</v>
      </c>
    </row>
    <row r="12" spans="1:10" x14ac:dyDescent="0.2">
      <c r="A12" s="52" t="s">
        <v>81</v>
      </c>
      <c r="B12" s="47"/>
      <c r="C12" s="53" t="s">
        <v>161</v>
      </c>
      <c r="D12" s="63">
        <v>2</v>
      </c>
      <c r="E12" s="52" t="s">
        <v>88</v>
      </c>
      <c r="F12" s="28">
        <v>16000</v>
      </c>
      <c r="G12" s="28">
        <f t="shared" si="3"/>
        <v>32000</v>
      </c>
      <c r="H12" s="28">
        <v>1000</v>
      </c>
      <c r="I12" s="28">
        <f t="shared" si="4"/>
        <v>2000</v>
      </c>
      <c r="J12" s="28">
        <f t="shared" si="5"/>
        <v>34000</v>
      </c>
    </row>
    <row r="13" spans="1:10" x14ac:dyDescent="0.2">
      <c r="A13" s="47"/>
      <c r="B13" s="47"/>
      <c r="C13" s="48" t="s">
        <v>272</v>
      </c>
      <c r="D13" s="47"/>
      <c r="E13" s="47"/>
      <c r="F13" s="28"/>
      <c r="G13" s="28">
        <f t="shared" si="3"/>
        <v>0</v>
      </c>
      <c r="H13" s="28"/>
      <c r="I13" s="28">
        <f t="shared" si="4"/>
        <v>0</v>
      </c>
      <c r="J13" s="28">
        <f t="shared" si="5"/>
        <v>0</v>
      </c>
    </row>
    <row r="14" spans="1:10" x14ac:dyDescent="0.2">
      <c r="A14" s="52" t="s">
        <v>83</v>
      </c>
      <c r="B14" s="47"/>
      <c r="C14" s="53" t="s">
        <v>161</v>
      </c>
      <c r="D14" s="63">
        <v>1</v>
      </c>
      <c r="E14" s="52" t="s">
        <v>102</v>
      </c>
      <c r="F14" s="28">
        <v>19500</v>
      </c>
      <c r="G14" s="28">
        <f t="shared" si="3"/>
        <v>19500</v>
      </c>
      <c r="H14" s="28">
        <v>1000</v>
      </c>
      <c r="I14" s="28">
        <f t="shared" si="4"/>
        <v>1000</v>
      </c>
      <c r="J14" s="28">
        <f t="shared" si="5"/>
        <v>20500</v>
      </c>
    </row>
    <row r="15" spans="1:10" x14ac:dyDescent="0.2">
      <c r="A15" s="47"/>
      <c r="B15" s="47"/>
      <c r="C15" s="48" t="s">
        <v>165</v>
      </c>
      <c r="D15" s="47"/>
      <c r="E15" s="47"/>
      <c r="F15" s="28"/>
      <c r="G15" s="28">
        <f t="shared" si="3"/>
        <v>0</v>
      </c>
      <c r="H15" s="28"/>
      <c r="I15" s="28">
        <f t="shared" si="4"/>
        <v>0</v>
      </c>
      <c r="J15" s="28">
        <f t="shared" si="5"/>
        <v>0</v>
      </c>
    </row>
    <row r="16" spans="1:10" x14ac:dyDescent="0.2">
      <c r="A16" s="52" t="s">
        <v>86</v>
      </c>
      <c r="B16" s="47"/>
      <c r="C16" s="53" t="s">
        <v>161</v>
      </c>
      <c r="D16" s="63">
        <v>2</v>
      </c>
      <c r="E16" s="52" t="s">
        <v>88</v>
      </c>
      <c r="F16" s="28">
        <v>12500</v>
      </c>
      <c r="G16" s="28">
        <f t="shared" si="3"/>
        <v>25000</v>
      </c>
      <c r="H16" s="28">
        <v>1000</v>
      </c>
      <c r="I16" s="28">
        <f t="shared" si="4"/>
        <v>2000</v>
      </c>
      <c r="J16" s="28">
        <f t="shared" si="5"/>
        <v>27000</v>
      </c>
    </row>
    <row r="17" spans="1:10" x14ac:dyDescent="0.2">
      <c r="A17" s="52" t="s">
        <v>89</v>
      </c>
      <c r="B17" s="47"/>
      <c r="C17" s="53" t="s">
        <v>166</v>
      </c>
      <c r="D17" s="63">
        <v>1</v>
      </c>
      <c r="E17" s="52" t="s">
        <v>102</v>
      </c>
      <c r="F17" s="28">
        <v>9500</v>
      </c>
      <c r="G17" s="28">
        <f t="shared" si="3"/>
        <v>9500</v>
      </c>
      <c r="H17" s="28">
        <v>1000</v>
      </c>
      <c r="I17" s="28">
        <f t="shared" si="4"/>
        <v>1000</v>
      </c>
      <c r="J17" s="28">
        <f t="shared" si="5"/>
        <v>10500</v>
      </c>
    </row>
    <row r="18" spans="1:10" ht="126" x14ac:dyDescent="0.2">
      <c r="A18" s="50"/>
      <c r="B18" s="55" t="s">
        <v>167</v>
      </c>
      <c r="C18" s="48" t="s">
        <v>168</v>
      </c>
      <c r="D18" s="50"/>
      <c r="E18" s="50"/>
      <c r="F18" s="50"/>
      <c r="G18" s="50"/>
      <c r="H18" s="50"/>
      <c r="I18" s="50"/>
      <c r="J18" s="50"/>
    </row>
    <row r="19" spans="1:10" x14ac:dyDescent="0.2">
      <c r="A19" s="47"/>
      <c r="B19" s="47"/>
      <c r="C19" s="48" t="s">
        <v>169</v>
      </c>
      <c r="D19" s="47"/>
      <c r="E19" s="47"/>
      <c r="F19" s="47"/>
      <c r="G19" s="47"/>
      <c r="H19" s="47"/>
      <c r="I19" s="47"/>
      <c r="J19" s="47"/>
    </row>
    <row r="20" spans="1:10" x14ac:dyDescent="0.2">
      <c r="A20" s="52" t="s">
        <v>70</v>
      </c>
      <c r="B20" s="47"/>
      <c r="C20" s="53" t="s">
        <v>170</v>
      </c>
      <c r="D20" s="63">
        <v>60</v>
      </c>
      <c r="E20" s="52" t="s">
        <v>171</v>
      </c>
      <c r="F20" s="28">
        <v>290</v>
      </c>
      <c r="G20" s="28">
        <f t="shared" ref="G20:G30" si="6">F20*D20</f>
        <v>17400</v>
      </c>
      <c r="H20" s="28">
        <v>95</v>
      </c>
      <c r="I20" s="28">
        <f t="shared" ref="I20:I30" si="7">H20*D20</f>
        <v>5700</v>
      </c>
      <c r="J20" s="28">
        <f t="shared" ref="J20:J30" si="8">I20+G20</f>
        <v>23100</v>
      </c>
    </row>
    <row r="21" spans="1:10" x14ac:dyDescent="0.2">
      <c r="A21" s="52" t="s">
        <v>73</v>
      </c>
      <c r="B21" s="47"/>
      <c r="C21" s="53" t="s">
        <v>172</v>
      </c>
      <c r="D21" s="72">
        <v>4800</v>
      </c>
      <c r="E21" s="52" t="s">
        <v>171</v>
      </c>
      <c r="F21" s="28">
        <v>350</v>
      </c>
      <c r="G21" s="28">
        <f t="shared" si="6"/>
        <v>1680000</v>
      </c>
      <c r="H21" s="28">
        <v>95</v>
      </c>
      <c r="I21" s="28">
        <f t="shared" si="7"/>
        <v>456000</v>
      </c>
      <c r="J21" s="28">
        <f t="shared" si="8"/>
        <v>2136000</v>
      </c>
    </row>
    <row r="22" spans="1:10" x14ac:dyDescent="0.2">
      <c r="A22" s="52" t="s">
        <v>75</v>
      </c>
      <c r="B22" s="47"/>
      <c r="C22" s="53" t="s">
        <v>173</v>
      </c>
      <c r="D22" s="72">
        <v>2130</v>
      </c>
      <c r="E22" s="52" t="s">
        <v>171</v>
      </c>
      <c r="F22" s="28">
        <v>395</v>
      </c>
      <c r="G22" s="28">
        <f t="shared" si="6"/>
        <v>841350</v>
      </c>
      <c r="H22" s="28">
        <v>95</v>
      </c>
      <c r="I22" s="28">
        <f t="shared" si="7"/>
        <v>202350</v>
      </c>
      <c r="J22" s="28">
        <f t="shared" si="8"/>
        <v>1043700</v>
      </c>
    </row>
    <row r="23" spans="1:10" x14ac:dyDescent="0.2">
      <c r="A23" s="52" t="s">
        <v>77</v>
      </c>
      <c r="B23" s="47"/>
      <c r="C23" s="53" t="s">
        <v>174</v>
      </c>
      <c r="D23" s="63">
        <v>140</v>
      </c>
      <c r="E23" s="52" t="s">
        <v>171</v>
      </c>
      <c r="F23" s="28">
        <v>499</v>
      </c>
      <c r="G23" s="28">
        <f t="shared" si="6"/>
        <v>69860</v>
      </c>
      <c r="H23" s="28">
        <v>95</v>
      </c>
      <c r="I23" s="28">
        <f t="shared" si="7"/>
        <v>13300</v>
      </c>
      <c r="J23" s="28">
        <f t="shared" si="8"/>
        <v>83160</v>
      </c>
    </row>
    <row r="24" spans="1:10" s="40" customFormat="1" ht="63" x14ac:dyDescent="0.2">
      <c r="A24" s="55" t="s">
        <v>79</v>
      </c>
      <c r="B24" s="56">
        <v>36730</v>
      </c>
      <c r="C24" s="73" t="s">
        <v>175</v>
      </c>
      <c r="D24" s="79">
        <v>7270</v>
      </c>
      <c r="E24" s="55" t="s">
        <v>171</v>
      </c>
      <c r="F24" s="28">
        <v>500</v>
      </c>
      <c r="G24" s="28">
        <f t="shared" si="6"/>
        <v>3635000</v>
      </c>
      <c r="H24" s="28">
        <v>95</v>
      </c>
      <c r="I24" s="28">
        <f t="shared" si="7"/>
        <v>690650</v>
      </c>
      <c r="J24" s="28">
        <f t="shared" si="8"/>
        <v>4325650</v>
      </c>
    </row>
    <row r="25" spans="1:10" ht="63" x14ac:dyDescent="0.2">
      <c r="A25" s="50"/>
      <c r="B25" s="55" t="s">
        <v>176</v>
      </c>
      <c r="C25" s="48" t="s">
        <v>177</v>
      </c>
      <c r="D25" s="50"/>
      <c r="E25" s="50"/>
      <c r="F25" s="28"/>
      <c r="G25" s="28">
        <f t="shared" si="6"/>
        <v>0</v>
      </c>
      <c r="H25" s="28"/>
      <c r="I25" s="28">
        <f t="shared" si="7"/>
        <v>0</v>
      </c>
      <c r="J25" s="28">
        <f t="shared" si="8"/>
        <v>0</v>
      </c>
    </row>
    <row r="26" spans="1:10" x14ac:dyDescent="0.2">
      <c r="A26" s="52" t="s">
        <v>81</v>
      </c>
      <c r="B26" s="47"/>
      <c r="C26" s="53" t="s">
        <v>178</v>
      </c>
      <c r="D26" s="63">
        <v>46</v>
      </c>
      <c r="E26" s="52" t="s">
        <v>72</v>
      </c>
      <c r="F26" s="28">
        <v>950</v>
      </c>
      <c r="G26" s="28">
        <f t="shared" si="6"/>
        <v>43700</v>
      </c>
      <c r="H26" s="28">
        <v>100</v>
      </c>
      <c r="I26" s="28">
        <f t="shared" si="7"/>
        <v>4600</v>
      </c>
      <c r="J26" s="28">
        <f t="shared" si="8"/>
        <v>48300</v>
      </c>
    </row>
    <row r="27" spans="1:10" x14ac:dyDescent="0.2">
      <c r="A27" s="52" t="s">
        <v>83</v>
      </c>
      <c r="B27" s="47"/>
      <c r="C27" s="53" t="s">
        <v>179</v>
      </c>
      <c r="D27" s="63">
        <v>28</v>
      </c>
      <c r="E27" s="52" t="s">
        <v>72</v>
      </c>
      <c r="F27" s="28">
        <v>850</v>
      </c>
      <c r="G27" s="28">
        <f t="shared" si="6"/>
        <v>23800</v>
      </c>
      <c r="H27" s="28">
        <v>100</v>
      </c>
      <c r="I27" s="28">
        <f t="shared" si="7"/>
        <v>2800</v>
      </c>
      <c r="J27" s="28">
        <f t="shared" si="8"/>
        <v>26600</v>
      </c>
    </row>
    <row r="28" spans="1:10" ht="63" x14ac:dyDescent="0.2">
      <c r="A28" s="50"/>
      <c r="B28" s="50"/>
      <c r="C28" s="48" t="s">
        <v>180</v>
      </c>
      <c r="D28" s="50"/>
      <c r="E28" s="50"/>
      <c r="F28" s="28"/>
      <c r="G28" s="28">
        <f t="shared" si="6"/>
        <v>0</v>
      </c>
      <c r="H28" s="28"/>
      <c r="I28" s="28">
        <f t="shared" si="7"/>
        <v>0</v>
      </c>
      <c r="J28" s="28">
        <f t="shared" si="8"/>
        <v>0</v>
      </c>
    </row>
    <row r="29" spans="1:10" x14ac:dyDescent="0.2">
      <c r="A29" s="52" t="s">
        <v>86</v>
      </c>
      <c r="B29" s="47"/>
      <c r="C29" s="53" t="s">
        <v>178</v>
      </c>
      <c r="D29" s="63">
        <v>40</v>
      </c>
      <c r="E29" s="52" t="s">
        <v>88</v>
      </c>
      <c r="F29" s="28">
        <v>4500</v>
      </c>
      <c r="G29" s="28">
        <f t="shared" si="6"/>
        <v>180000</v>
      </c>
      <c r="H29" s="28">
        <v>700</v>
      </c>
      <c r="I29" s="28">
        <f t="shared" si="7"/>
        <v>28000</v>
      </c>
      <c r="J29" s="28">
        <f t="shared" si="8"/>
        <v>208000</v>
      </c>
    </row>
    <row r="30" spans="1:10" x14ac:dyDescent="0.2">
      <c r="A30" s="52" t="s">
        <v>89</v>
      </c>
      <c r="B30" s="47"/>
      <c r="C30" s="53" t="s">
        <v>179</v>
      </c>
      <c r="D30" s="63">
        <v>26</v>
      </c>
      <c r="E30" s="52" t="s">
        <v>88</v>
      </c>
      <c r="F30" s="28">
        <v>2900</v>
      </c>
      <c r="G30" s="28">
        <f t="shared" si="6"/>
        <v>75400</v>
      </c>
      <c r="H30" s="28">
        <v>700</v>
      </c>
      <c r="I30" s="28">
        <f t="shared" si="7"/>
        <v>18200</v>
      </c>
      <c r="J30" s="28">
        <f t="shared" si="8"/>
        <v>93600</v>
      </c>
    </row>
    <row r="31" spans="1:10" ht="63" x14ac:dyDescent="0.2">
      <c r="A31" s="50"/>
      <c r="B31" s="55" t="s">
        <v>181</v>
      </c>
      <c r="C31" s="48" t="s">
        <v>182</v>
      </c>
      <c r="D31" s="50"/>
      <c r="E31" s="50"/>
      <c r="F31" s="50"/>
      <c r="G31" s="50"/>
      <c r="H31" s="50"/>
      <c r="I31" s="50"/>
      <c r="J31" s="50"/>
    </row>
    <row r="32" spans="1:10" x14ac:dyDescent="0.2">
      <c r="A32" s="47"/>
      <c r="B32" s="47"/>
      <c r="C32" s="48" t="s">
        <v>183</v>
      </c>
      <c r="D32" s="47"/>
      <c r="E32" s="47"/>
      <c r="F32" s="47"/>
      <c r="G32" s="47"/>
      <c r="H32" s="47"/>
      <c r="I32" s="47"/>
      <c r="J32" s="47"/>
    </row>
    <row r="33" spans="1:10" x14ac:dyDescent="0.2">
      <c r="A33" s="52" t="s">
        <v>70</v>
      </c>
      <c r="B33" s="47"/>
      <c r="C33" s="53" t="s">
        <v>184</v>
      </c>
      <c r="D33" s="63">
        <v>2</v>
      </c>
      <c r="E33" s="52" t="s">
        <v>88</v>
      </c>
      <c r="F33" s="28">
        <v>8500</v>
      </c>
      <c r="G33" s="28">
        <f t="shared" ref="G33:G47" si="9">F33*D33</f>
        <v>17000</v>
      </c>
      <c r="H33" s="28">
        <v>1000</v>
      </c>
      <c r="I33" s="28">
        <f t="shared" ref="I33:I47" si="10">H33*D33</f>
        <v>2000</v>
      </c>
      <c r="J33" s="28">
        <f t="shared" ref="J33:J47" si="11">I33+G33</f>
        <v>19000</v>
      </c>
    </row>
    <row r="34" spans="1:10" x14ac:dyDescent="0.2">
      <c r="A34" s="47"/>
      <c r="B34" s="47"/>
      <c r="C34" s="48" t="s">
        <v>185</v>
      </c>
      <c r="D34" s="47"/>
      <c r="E34" s="47"/>
      <c r="F34" s="28"/>
      <c r="G34" s="28">
        <f t="shared" si="9"/>
        <v>0</v>
      </c>
      <c r="H34" s="28"/>
      <c r="I34" s="28">
        <f t="shared" si="10"/>
        <v>0</v>
      </c>
      <c r="J34" s="28">
        <f t="shared" si="11"/>
        <v>0</v>
      </c>
    </row>
    <row r="35" spans="1:10" x14ac:dyDescent="0.2">
      <c r="A35" s="52" t="s">
        <v>73</v>
      </c>
      <c r="B35" s="47"/>
      <c r="C35" s="53" t="s">
        <v>184</v>
      </c>
      <c r="D35" s="63">
        <v>2</v>
      </c>
      <c r="E35" s="52" t="s">
        <v>88</v>
      </c>
      <c r="F35" s="28">
        <v>7500</v>
      </c>
      <c r="G35" s="28">
        <f t="shared" si="9"/>
        <v>15000</v>
      </c>
      <c r="H35" s="28">
        <v>1000</v>
      </c>
      <c r="I35" s="28">
        <f t="shared" si="10"/>
        <v>2000</v>
      </c>
      <c r="J35" s="28">
        <f t="shared" si="11"/>
        <v>17000</v>
      </c>
    </row>
    <row r="36" spans="1:10" x14ac:dyDescent="0.2">
      <c r="A36" s="52" t="s">
        <v>75</v>
      </c>
      <c r="B36" s="47"/>
      <c r="C36" s="53" t="s">
        <v>186</v>
      </c>
      <c r="D36" s="63">
        <v>2</v>
      </c>
      <c r="E36" s="52" t="s">
        <v>88</v>
      </c>
      <c r="F36" s="28">
        <v>6500</v>
      </c>
      <c r="G36" s="28">
        <f t="shared" si="9"/>
        <v>13000</v>
      </c>
      <c r="H36" s="28">
        <v>1000</v>
      </c>
      <c r="I36" s="28">
        <f t="shared" si="10"/>
        <v>2000</v>
      </c>
      <c r="J36" s="28">
        <f t="shared" si="11"/>
        <v>15000</v>
      </c>
    </row>
    <row r="37" spans="1:10" x14ac:dyDescent="0.2">
      <c r="A37" s="47"/>
      <c r="B37" s="47"/>
      <c r="C37" s="64" t="s">
        <v>187</v>
      </c>
      <c r="D37" s="47"/>
      <c r="E37" s="47"/>
      <c r="F37" s="28"/>
      <c r="G37" s="28">
        <f t="shared" si="9"/>
        <v>0</v>
      </c>
      <c r="H37" s="28"/>
      <c r="I37" s="28">
        <f t="shared" si="10"/>
        <v>0</v>
      </c>
      <c r="J37" s="28">
        <f t="shared" si="11"/>
        <v>0</v>
      </c>
    </row>
    <row r="38" spans="1:10" x14ac:dyDescent="0.2">
      <c r="A38" s="55" t="s">
        <v>77</v>
      </c>
      <c r="B38" s="47"/>
      <c r="C38" s="73" t="s">
        <v>188</v>
      </c>
      <c r="D38" s="54">
        <v>6</v>
      </c>
      <c r="E38" s="55" t="s">
        <v>88</v>
      </c>
      <c r="F38" s="28">
        <v>2500</v>
      </c>
      <c r="G38" s="28">
        <f t="shared" si="9"/>
        <v>15000</v>
      </c>
      <c r="H38" s="28">
        <v>1000</v>
      </c>
      <c r="I38" s="28">
        <f t="shared" si="10"/>
        <v>6000</v>
      </c>
      <c r="J38" s="28">
        <f t="shared" si="11"/>
        <v>21000</v>
      </c>
    </row>
    <row r="39" spans="1:10" x14ac:dyDescent="0.2">
      <c r="A39" s="55" t="s">
        <v>79</v>
      </c>
      <c r="B39" s="47"/>
      <c r="C39" s="73" t="s">
        <v>189</v>
      </c>
      <c r="D39" s="54">
        <v>2</v>
      </c>
      <c r="E39" s="55" t="s">
        <v>88</v>
      </c>
      <c r="F39" s="28">
        <v>3500</v>
      </c>
      <c r="G39" s="28">
        <f t="shared" si="9"/>
        <v>7000</v>
      </c>
      <c r="H39" s="28">
        <v>1000</v>
      </c>
      <c r="I39" s="28">
        <f t="shared" si="10"/>
        <v>2000</v>
      </c>
      <c r="J39" s="28">
        <f t="shared" si="11"/>
        <v>9000</v>
      </c>
    </row>
    <row r="40" spans="1:10" x14ac:dyDescent="0.2">
      <c r="A40" s="47"/>
      <c r="B40" s="47"/>
      <c r="C40" s="48" t="s">
        <v>191</v>
      </c>
      <c r="D40" s="47"/>
      <c r="E40" s="47"/>
      <c r="F40" s="28"/>
      <c r="G40" s="28">
        <f t="shared" si="9"/>
        <v>0</v>
      </c>
      <c r="H40" s="28"/>
      <c r="I40" s="28">
        <f t="shared" si="10"/>
        <v>0</v>
      </c>
      <c r="J40" s="28">
        <f t="shared" si="11"/>
        <v>0</v>
      </c>
    </row>
    <row r="41" spans="1:10" x14ac:dyDescent="0.2">
      <c r="A41" s="52" t="s">
        <v>81</v>
      </c>
      <c r="B41" s="47"/>
      <c r="C41" s="53" t="s">
        <v>192</v>
      </c>
      <c r="D41" s="63">
        <v>8</v>
      </c>
      <c r="E41" s="52" t="s">
        <v>88</v>
      </c>
      <c r="F41" s="28">
        <v>8500</v>
      </c>
      <c r="G41" s="28">
        <f t="shared" si="9"/>
        <v>68000</v>
      </c>
      <c r="H41" s="28">
        <v>1000</v>
      </c>
      <c r="I41" s="28">
        <f t="shared" si="10"/>
        <v>8000</v>
      </c>
      <c r="J41" s="28">
        <f t="shared" si="11"/>
        <v>76000</v>
      </c>
    </row>
    <row r="42" spans="1:10" x14ac:dyDescent="0.2">
      <c r="A42" s="47"/>
      <c r="B42" s="47"/>
      <c r="C42" s="48" t="s">
        <v>190</v>
      </c>
      <c r="D42" s="47"/>
      <c r="E42" s="47"/>
      <c r="F42" s="28"/>
      <c r="G42" s="28">
        <f t="shared" si="9"/>
        <v>0</v>
      </c>
      <c r="H42" s="28"/>
      <c r="I42" s="28">
        <f t="shared" si="10"/>
        <v>0</v>
      </c>
      <c r="J42" s="28">
        <f t="shared" si="11"/>
        <v>0</v>
      </c>
    </row>
    <row r="43" spans="1:10" x14ac:dyDescent="0.2">
      <c r="A43" s="52" t="s">
        <v>83</v>
      </c>
      <c r="B43" s="47"/>
      <c r="C43" s="53" t="s">
        <v>188</v>
      </c>
      <c r="D43" s="63">
        <v>6</v>
      </c>
      <c r="E43" s="52" t="s">
        <v>88</v>
      </c>
      <c r="F43" s="28">
        <v>2500</v>
      </c>
      <c r="G43" s="28">
        <f t="shared" si="9"/>
        <v>15000</v>
      </c>
      <c r="H43" s="28">
        <v>1000</v>
      </c>
      <c r="I43" s="28">
        <f t="shared" si="10"/>
        <v>6000</v>
      </c>
      <c r="J43" s="28">
        <f t="shared" si="11"/>
        <v>21000</v>
      </c>
    </row>
    <row r="44" spans="1:10" x14ac:dyDescent="0.2">
      <c r="A44" s="52" t="s">
        <v>86</v>
      </c>
      <c r="B44" s="47"/>
      <c r="C44" s="53" t="s">
        <v>368</v>
      </c>
      <c r="D44" s="63">
        <v>2</v>
      </c>
      <c r="E44" s="52" t="s">
        <v>88</v>
      </c>
      <c r="F44" s="28">
        <v>3500</v>
      </c>
      <c r="G44" s="28">
        <f t="shared" si="9"/>
        <v>7000</v>
      </c>
      <c r="H44" s="28">
        <v>1000</v>
      </c>
      <c r="I44" s="28">
        <f t="shared" si="10"/>
        <v>2000</v>
      </c>
      <c r="J44" s="28">
        <f t="shared" si="11"/>
        <v>9000</v>
      </c>
    </row>
    <row r="45" spans="1:10" x14ac:dyDescent="0.2">
      <c r="A45" s="47"/>
      <c r="B45" s="47"/>
      <c r="C45" s="48" t="s">
        <v>211</v>
      </c>
      <c r="D45" s="47"/>
      <c r="E45" s="47"/>
      <c r="F45" s="28"/>
      <c r="G45" s="28">
        <f t="shared" si="9"/>
        <v>0</v>
      </c>
      <c r="H45" s="28"/>
      <c r="I45" s="28">
        <f t="shared" si="10"/>
        <v>0</v>
      </c>
      <c r="J45" s="28">
        <f t="shared" si="11"/>
        <v>0</v>
      </c>
    </row>
    <row r="46" spans="1:10" x14ac:dyDescent="0.2">
      <c r="A46" s="52" t="s">
        <v>89</v>
      </c>
      <c r="B46" s="47"/>
      <c r="C46" s="53" t="s">
        <v>212</v>
      </c>
      <c r="D46" s="63">
        <v>16</v>
      </c>
      <c r="E46" s="52" t="s">
        <v>88</v>
      </c>
      <c r="F46" s="28">
        <v>4500</v>
      </c>
      <c r="G46" s="28">
        <f t="shared" si="9"/>
        <v>72000</v>
      </c>
      <c r="H46" s="28">
        <v>1000</v>
      </c>
      <c r="I46" s="28">
        <f t="shared" si="10"/>
        <v>16000</v>
      </c>
      <c r="J46" s="28">
        <f t="shared" si="11"/>
        <v>88000</v>
      </c>
    </row>
    <row r="47" spans="1:10" x14ac:dyDescent="0.2">
      <c r="A47" s="52" t="s">
        <v>91</v>
      </c>
      <c r="B47" s="47"/>
      <c r="C47" s="53" t="s">
        <v>213</v>
      </c>
      <c r="D47" s="63">
        <v>7</v>
      </c>
      <c r="E47" s="52" t="s">
        <v>88</v>
      </c>
      <c r="F47" s="28">
        <v>5000</v>
      </c>
      <c r="G47" s="28">
        <f t="shared" si="9"/>
        <v>35000</v>
      </c>
      <c r="H47" s="28">
        <v>1000</v>
      </c>
      <c r="I47" s="28">
        <f t="shared" si="10"/>
        <v>7000</v>
      </c>
      <c r="J47" s="28">
        <f t="shared" si="11"/>
        <v>42000</v>
      </c>
    </row>
    <row r="48" spans="1:10" x14ac:dyDescent="0.2">
      <c r="A48" s="47"/>
      <c r="B48" s="47"/>
      <c r="C48" s="48" t="s">
        <v>214</v>
      </c>
      <c r="D48" s="47"/>
      <c r="E48" s="47"/>
      <c r="F48" s="47"/>
      <c r="G48" s="47"/>
      <c r="H48" s="47"/>
      <c r="I48" s="47"/>
      <c r="J48" s="47"/>
    </row>
    <row r="49" spans="1:10" x14ac:dyDescent="0.2">
      <c r="A49" s="52" t="s">
        <v>70</v>
      </c>
      <c r="B49" s="47"/>
      <c r="C49" s="53" t="s">
        <v>212</v>
      </c>
      <c r="D49" s="63">
        <v>13</v>
      </c>
      <c r="E49" s="52" t="s">
        <v>88</v>
      </c>
      <c r="F49" s="28">
        <v>3500</v>
      </c>
      <c r="G49" s="28">
        <f t="shared" ref="G49:G64" si="12">F49*D49</f>
        <v>45500</v>
      </c>
      <c r="H49" s="28">
        <v>1000</v>
      </c>
      <c r="I49" s="28">
        <f t="shared" ref="I49:I64" si="13">H49*D49</f>
        <v>13000</v>
      </c>
      <c r="J49" s="28">
        <f t="shared" ref="J49:J64" si="14">I49+G49</f>
        <v>58500</v>
      </c>
    </row>
    <row r="50" spans="1:10" x14ac:dyDescent="0.2">
      <c r="A50" s="52" t="s">
        <v>73</v>
      </c>
      <c r="B50" s="47"/>
      <c r="C50" s="53" t="s">
        <v>213</v>
      </c>
      <c r="D50" s="63">
        <v>7</v>
      </c>
      <c r="E50" s="52" t="s">
        <v>88</v>
      </c>
      <c r="F50" s="28">
        <v>4500</v>
      </c>
      <c r="G50" s="28">
        <f t="shared" si="12"/>
        <v>31500</v>
      </c>
      <c r="H50" s="28">
        <v>1000</v>
      </c>
      <c r="I50" s="28">
        <f t="shared" si="13"/>
        <v>7000</v>
      </c>
      <c r="J50" s="28">
        <f t="shared" si="14"/>
        <v>38500</v>
      </c>
    </row>
    <row r="51" spans="1:10" x14ac:dyDescent="0.2">
      <c r="A51" s="52" t="s">
        <v>75</v>
      </c>
      <c r="B51" s="47"/>
      <c r="C51" s="53" t="s">
        <v>369</v>
      </c>
      <c r="D51" s="63">
        <v>2</v>
      </c>
      <c r="E51" s="52" t="s">
        <v>88</v>
      </c>
      <c r="F51" s="28">
        <v>6000</v>
      </c>
      <c r="G51" s="28">
        <f t="shared" si="12"/>
        <v>12000</v>
      </c>
      <c r="H51" s="28">
        <v>1000</v>
      </c>
      <c r="I51" s="28">
        <f t="shared" si="13"/>
        <v>2000</v>
      </c>
      <c r="J51" s="28">
        <f t="shared" si="14"/>
        <v>14000</v>
      </c>
    </row>
    <row r="52" spans="1:10" x14ac:dyDescent="0.2">
      <c r="A52" s="47"/>
      <c r="B52" s="47"/>
      <c r="C52" s="50" t="s">
        <v>217</v>
      </c>
      <c r="D52" s="47"/>
      <c r="E52" s="47"/>
      <c r="F52" s="28"/>
      <c r="G52" s="28">
        <f t="shared" si="12"/>
        <v>0</v>
      </c>
      <c r="H52" s="28"/>
      <c r="I52" s="28">
        <f t="shared" si="13"/>
        <v>0</v>
      </c>
      <c r="J52" s="28">
        <f t="shared" si="14"/>
        <v>0</v>
      </c>
    </row>
    <row r="53" spans="1:10" x14ac:dyDescent="0.2">
      <c r="A53" s="52" t="s">
        <v>77</v>
      </c>
      <c r="B53" s="47"/>
      <c r="C53" s="53" t="s">
        <v>218</v>
      </c>
      <c r="D53" s="63">
        <v>2</v>
      </c>
      <c r="E53" s="52" t="s">
        <v>88</v>
      </c>
      <c r="F53" s="28">
        <v>13500</v>
      </c>
      <c r="G53" s="28">
        <f t="shared" si="12"/>
        <v>27000</v>
      </c>
      <c r="H53" s="28">
        <v>2500</v>
      </c>
      <c r="I53" s="28">
        <f t="shared" si="13"/>
        <v>5000</v>
      </c>
      <c r="J53" s="28">
        <f t="shared" si="14"/>
        <v>32000</v>
      </c>
    </row>
    <row r="54" spans="1:10" ht="31.5" x14ac:dyDescent="0.2">
      <c r="A54" s="47"/>
      <c r="B54" s="47"/>
      <c r="C54" s="48" t="s">
        <v>370</v>
      </c>
      <c r="D54" s="47"/>
      <c r="E54" s="47"/>
      <c r="F54" s="28"/>
      <c r="G54" s="28">
        <f t="shared" si="12"/>
        <v>0</v>
      </c>
      <c r="H54" s="28"/>
      <c r="I54" s="28">
        <f t="shared" si="13"/>
        <v>0</v>
      </c>
      <c r="J54" s="28">
        <f t="shared" si="14"/>
        <v>0</v>
      </c>
    </row>
    <row r="55" spans="1:10" x14ac:dyDescent="0.2">
      <c r="A55" s="52" t="s">
        <v>79</v>
      </c>
      <c r="B55" s="47"/>
      <c r="C55" s="53" t="s">
        <v>194</v>
      </c>
      <c r="D55" s="63">
        <v>3</v>
      </c>
      <c r="E55" s="52" t="s">
        <v>88</v>
      </c>
      <c r="F55" s="28">
        <v>16000</v>
      </c>
      <c r="G55" s="28">
        <f t="shared" si="12"/>
        <v>48000</v>
      </c>
      <c r="H55" s="28">
        <v>1000</v>
      </c>
      <c r="I55" s="28">
        <f t="shared" si="13"/>
        <v>3000</v>
      </c>
      <c r="J55" s="28">
        <f t="shared" si="14"/>
        <v>51000</v>
      </c>
    </row>
    <row r="56" spans="1:10" x14ac:dyDescent="0.2">
      <c r="A56" s="52" t="s">
        <v>81</v>
      </c>
      <c r="B56" s="47"/>
      <c r="C56" s="53" t="s">
        <v>195</v>
      </c>
      <c r="D56" s="63">
        <v>1</v>
      </c>
      <c r="E56" s="52" t="s">
        <v>102</v>
      </c>
      <c r="F56" s="28">
        <v>12000</v>
      </c>
      <c r="G56" s="28">
        <f t="shared" si="12"/>
        <v>12000</v>
      </c>
      <c r="H56" s="28">
        <v>1000</v>
      </c>
      <c r="I56" s="28">
        <f t="shared" si="13"/>
        <v>1000</v>
      </c>
      <c r="J56" s="28">
        <f t="shared" si="14"/>
        <v>13000</v>
      </c>
    </row>
    <row r="57" spans="1:10" x14ac:dyDescent="0.2">
      <c r="A57" s="52" t="s">
        <v>83</v>
      </c>
      <c r="B57" s="47"/>
      <c r="C57" s="53" t="s">
        <v>196</v>
      </c>
      <c r="D57" s="63">
        <v>3</v>
      </c>
      <c r="E57" s="52" t="s">
        <v>88</v>
      </c>
      <c r="F57" s="28">
        <v>19500</v>
      </c>
      <c r="G57" s="28">
        <f t="shared" si="12"/>
        <v>58500</v>
      </c>
      <c r="H57" s="28">
        <v>1000</v>
      </c>
      <c r="I57" s="28">
        <f t="shared" si="13"/>
        <v>3000</v>
      </c>
      <c r="J57" s="28">
        <f t="shared" si="14"/>
        <v>61500</v>
      </c>
    </row>
    <row r="58" spans="1:10" x14ac:dyDescent="0.2">
      <c r="A58" s="52" t="s">
        <v>86</v>
      </c>
      <c r="B58" s="47"/>
      <c r="C58" s="53" t="s">
        <v>197</v>
      </c>
      <c r="D58" s="63">
        <v>2</v>
      </c>
      <c r="E58" s="52" t="s">
        <v>88</v>
      </c>
      <c r="F58" s="28">
        <v>6800</v>
      </c>
      <c r="G58" s="28">
        <f t="shared" si="12"/>
        <v>13600</v>
      </c>
      <c r="H58" s="28">
        <v>800</v>
      </c>
      <c r="I58" s="28">
        <f t="shared" si="13"/>
        <v>1600</v>
      </c>
      <c r="J58" s="28">
        <f t="shared" si="14"/>
        <v>15200</v>
      </c>
    </row>
    <row r="59" spans="1:10" x14ac:dyDescent="0.2">
      <c r="A59" s="52" t="s">
        <v>89</v>
      </c>
      <c r="B59" s="47"/>
      <c r="C59" s="53" t="s">
        <v>198</v>
      </c>
      <c r="D59" s="63">
        <v>1</v>
      </c>
      <c r="E59" s="52" t="s">
        <v>102</v>
      </c>
      <c r="F59" s="28">
        <v>14900</v>
      </c>
      <c r="G59" s="28">
        <f t="shared" si="12"/>
        <v>14900</v>
      </c>
      <c r="H59" s="28">
        <v>1200</v>
      </c>
      <c r="I59" s="28">
        <f t="shared" si="13"/>
        <v>1200</v>
      </c>
      <c r="J59" s="28">
        <f t="shared" si="14"/>
        <v>16100</v>
      </c>
    </row>
    <row r="60" spans="1:10" x14ac:dyDescent="0.2">
      <c r="A60" s="52" t="s">
        <v>91</v>
      </c>
      <c r="B60" s="47"/>
      <c r="C60" s="53" t="s">
        <v>199</v>
      </c>
      <c r="D60" s="63">
        <v>1</v>
      </c>
      <c r="E60" s="52" t="s">
        <v>102</v>
      </c>
      <c r="F60" s="28">
        <v>6500</v>
      </c>
      <c r="G60" s="28">
        <f t="shared" si="12"/>
        <v>6500</v>
      </c>
      <c r="H60" s="28">
        <v>1200</v>
      </c>
      <c r="I60" s="28">
        <f t="shared" si="13"/>
        <v>1200</v>
      </c>
      <c r="J60" s="28">
        <f t="shared" si="14"/>
        <v>7700</v>
      </c>
    </row>
    <row r="61" spans="1:10" x14ac:dyDescent="0.2">
      <c r="A61" s="52" t="s">
        <v>95</v>
      </c>
      <c r="B61" s="47"/>
      <c r="C61" s="53" t="s">
        <v>200</v>
      </c>
      <c r="D61" s="63">
        <v>1</v>
      </c>
      <c r="E61" s="52" t="s">
        <v>102</v>
      </c>
      <c r="F61" s="28">
        <v>7000</v>
      </c>
      <c r="G61" s="28">
        <f t="shared" si="12"/>
        <v>7000</v>
      </c>
      <c r="H61" s="28">
        <v>1200</v>
      </c>
      <c r="I61" s="28">
        <f t="shared" si="13"/>
        <v>1200</v>
      </c>
      <c r="J61" s="28">
        <f t="shared" si="14"/>
        <v>8200</v>
      </c>
    </row>
    <row r="62" spans="1:10" x14ac:dyDescent="0.2">
      <c r="A62" s="52" t="s">
        <v>97</v>
      </c>
      <c r="B62" s="47"/>
      <c r="C62" s="53" t="s">
        <v>201</v>
      </c>
      <c r="D62" s="63">
        <v>2</v>
      </c>
      <c r="E62" s="52" t="s">
        <v>88</v>
      </c>
      <c r="F62" s="28">
        <v>6200</v>
      </c>
      <c r="G62" s="28">
        <f t="shared" si="12"/>
        <v>12400</v>
      </c>
      <c r="H62" s="28">
        <v>1200</v>
      </c>
      <c r="I62" s="28">
        <f t="shared" si="13"/>
        <v>2400</v>
      </c>
      <c r="J62" s="28">
        <f t="shared" si="14"/>
        <v>14800</v>
      </c>
    </row>
    <row r="63" spans="1:10" x14ac:dyDescent="0.2">
      <c r="A63" s="52" t="s">
        <v>100</v>
      </c>
      <c r="B63" s="47"/>
      <c r="C63" s="53" t="s">
        <v>202</v>
      </c>
      <c r="D63" s="63">
        <v>1</v>
      </c>
      <c r="E63" s="52" t="s">
        <v>102</v>
      </c>
      <c r="F63" s="28">
        <v>6500</v>
      </c>
      <c r="G63" s="28">
        <f t="shared" si="12"/>
        <v>6500</v>
      </c>
      <c r="H63" s="28">
        <v>1200</v>
      </c>
      <c r="I63" s="28">
        <f t="shared" si="13"/>
        <v>1200</v>
      </c>
      <c r="J63" s="28">
        <f t="shared" si="14"/>
        <v>7700</v>
      </c>
    </row>
    <row r="64" spans="1:10" x14ac:dyDescent="0.2">
      <c r="A64" s="52" t="s">
        <v>134</v>
      </c>
      <c r="B64" s="47"/>
      <c r="C64" s="53" t="s">
        <v>203</v>
      </c>
      <c r="D64" s="63">
        <v>1</v>
      </c>
      <c r="E64" s="52" t="s">
        <v>102</v>
      </c>
      <c r="F64" s="28">
        <v>14000</v>
      </c>
      <c r="G64" s="28">
        <f t="shared" si="12"/>
        <v>14000</v>
      </c>
      <c r="H64" s="28">
        <v>1200</v>
      </c>
      <c r="I64" s="28">
        <f t="shared" si="13"/>
        <v>1200</v>
      </c>
      <c r="J64" s="28">
        <f t="shared" si="14"/>
        <v>15200</v>
      </c>
    </row>
    <row r="65" spans="1:10" ht="31.5" x14ac:dyDescent="0.2">
      <c r="A65" s="47"/>
      <c r="B65" s="47"/>
      <c r="C65" s="48" t="s">
        <v>204</v>
      </c>
      <c r="D65" s="47"/>
      <c r="E65" s="47"/>
      <c r="F65" s="47"/>
      <c r="G65" s="47"/>
      <c r="H65" s="47"/>
      <c r="I65" s="47"/>
      <c r="J65" s="47"/>
    </row>
    <row r="66" spans="1:10" x14ac:dyDescent="0.2">
      <c r="A66" s="52" t="s">
        <v>70</v>
      </c>
      <c r="B66" s="47"/>
      <c r="C66" s="53" t="s">
        <v>205</v>
      </c>
      <c r="D66" s="63">
        <v>1</v>
      </c>
      <c r="E66" s="52" t="s">
        <v>102</v>
      </c>
      <c r="F66" s="28">
        <v>19500</v>
      </c>
      <c r="G66" s="28">
        <f t="shared" ref="G66:G82" si="15">F66*D66</f>
        <v>19500</v>
      </c>
      <c r="H66" s="28">
        <v>1200</v>
      </c>
      <c r="I66" s="28">
        <f t="shared" ref="I66:I82" si="16">H66*D66</f>
        <v>1200</v>
      </c>
      <c r="J66" s="28">
        <f t="shared" ref="J66:J82" si="17">I66+G66</f>
        <v>20700</v>
      </c>
    </row>
    <row r="67" spans="1:10" x14ac:dyDescent="0.2">
      <c r="A67" s="52" t="s">
        <v>73</v>
      </c>
      <c r="B67" s="47"/>
      <c r="C67" s="53" t="s">
        <v>200</v>
      </c>
      <c r="D67" s="63">
        <v>1</v>
      </c>
      <c r="E67" s="52" t="s">
        <v>102</v>
      </c>
      <c r="F67" s="28">
        <v>6000</v>
      </c>
      <c r="G67" s="28">
        <f t="shared" si="15"/>
        <v>6000</v>
      </c>
      <c r="H67" s="28">
        <v>1200</v>
      </c>
      <c r="I67" s="28">
        <f t="shared" si="16"/>
        <v>1200</v>
      </c>
      <c r="J67" s="28">
        <f t="shared" si="17"/>
        <v>7200</v>
      </c>
    </row>
    <row r="68" spans="1:10" x14ac:dyDescent="0.2">
      <c r="A68" s="52" t="s">
        <v>75</v>
      </c>
      <c r="B68" s="47"/>
      <c r="C68" s="53" t="s">
        <v>198</v>
      </c>
      <c r="D68" s="63">
        <v>2</v>
      </c>
      <c r="E68" s="52" t="s">
        <v>88</v>
      </c>
      <c r="F68" s="28">
        <v>13500</v>
      </c>
      <c r="G68" s="28">
        <f t="shared" si="15"/>
        <v>27000</v>
      </c>
      <c r="H68" s="28">
        <v>1200</v>
      </c>
      <c r="I68" s="28">
        <f t="shared" si="16"/>
        <v>2400</v>
      </c>
      <c r="J68" s="28">
        <f t="shared" si="17"/>
        <v>29400</v>
      </c>
    </row>
    <row r="69" spans="1:10" x14ac:dyDescent="0.2">
      <c r="A69" s="52" t="s">
        <v>77</v>
      </c>
      <c r="B69" s="47"/>
      <c r="C69" s="53" t="s">
        <v>194</v>
      </c>
      <c r="D69" s="63">
        <v>1</v>
      </c>
      <c r="E69" s="52" t="s">
        <v>102</v>
      </c>
      <c r="F69" s="28">
        <v>12000</v>
      </c>
      <c r="G69" s="28">
        <f t="shared" si="15"/>
        <v>12000</v>
      </c>
      <c r="H69" s="28">
        <v>1200</v>
      </c>
      <c r="I69" s="28">
        <f t="shared" si="16"/>
        <v>1200</v>
      </c>
      <c r="J69" s="28">
        <f t="shared" si="17"/>
        <v>13200</v>
      </c>
    </row>
    <row r="70" spans="1:10" x14ac:dyDescent="0.2">
      <c r="A70" s="52" t="s">
        <v>79</v>
      </c>
      <c r="B70" s="47"/>
      <c r="C70" s="53" t="s">
        <v>206</v>
      </c>
      <c r="D70" s="63">
        <v>2</v>
      </c>
      <c r="E70" s="52" t="s">
        <v>88</v>
      </c>
      <c r="F70" s="28">
        <v>24000</v>
      </c>
      <c r="G70" s="28">
        <f t="shared" si="15"/>
        <v>48000</v>
      </c>
      <c r="H70" s="28">
        <v>2500</v>
      </c>
      <c r="I70" s="28">
        <f t="shared" si="16"/>
        <v>5000</v>
      </c>
      <c r="J70" s="28">
        <f t="shared" si="17"/>
        <v>53000</v>
      </c>
    </row>
    <row r="71" spans="1:10" x14ac:dyDescent="0.2">
      <c r="A71" s="52" t="s">
        <v>81</v>
      </c>
      <c r="B71" s="47"/>
      <c r="C71" s="53" t="s">
        <v>207</v>
      </c>
      <c r="D71" s="63">
        <v>1</v>
      </c>
      <c r="E71" s="52" t="s">
        <v>102</v>
      </c>
      <c r="F71" s="28">
        <v>8500</v>
      </c>
      <c r="G71" s="28">
        <f t="shared" si="15"/>
        <v>8500</v>
      </c>
      <c r="H71" s="28">
        <v>1200</v>
      </c>
      <c r="I71" s="28">
        <f t="shared" si="16"/>
        <v>1200</v>
      </c>
      <c r="J71" s="28">
        <f t="shared" si="17"/>
        <v>9700</v>
      </c>
    </row>
    <row r="72" spans="1:10" x14ac:dyDescent="0.2">
      <c r="A72" s="52" t="s">
        <v>83</v>
      </c>
      <c r="B72" s="47"/>
      <c r="C72" s="53" t="s">
        <v>208</v>
      </c>
      <c r="D72" s="63">
        <v>1</v>
      </c>
      <c r="E72" s="52" t="s">
        <v>102</v>
      </c>
      <c r="F72" s="28">
        <v>5500</v>
      </c>
      <c r="G72" s="28">
        <f t="shared" si="15"/>
        <v>5500</v>
      </c>
      <c r="H72" s="28">
        <v>1200</v>
      </c>
      <c r="I72" s="28">
        <f t="shared" si="16"/>
        <v>1200</v>
      </c>
      <c r="J72" s="28">
        <f t="shared" si="17"/>
        <v>6700</v>
      </c>
    </row>
    <row r="73" spans="1:10" x14ac:dyDescent="0.2">
      <c r="A73" s="52" t="s">
        <v>86</v>
      </c>
      <c r="B73" s="47"/>
      <c r="C73" s="53" t="s">
        <v>197</v>
      </c>
      <c r="D73" s="63">
        <v>2</v>
      </c>
      <c r="E73" s="52" t="s">
        <v>88</v>
      </c>
      <c r="F73" s="28">
        <v>4900</v>
      </c>
      <c r="G73" s="28">
        <f t="shared" si="15"/>
        <v>9800</v>
      </c>
      <c r="H73" s="28">
        <v>1200</v>
      </c>
      <c r="I73" s="28">
        <f t="shared" si="16"/>
        <v>2400</v>
      </c>
      <c r="J73" s="28">
        <f t="shared" si="17"/>
        <v>12200</v>
      </c>
    </row>
    <row r="74" spans="1:10" ht="31.5" x14ac:dyDescent="0.2">
      <c r="A74" s="47"/>
      <c r="B74" s="47"/>
      <c r="C74" s="48" t="s">
        <v>204</v>
      </c>
      <c r="D74" s="47"/>
      <c r="E74" s="47"/>
      <c r="F74" s="28"/>
      <c r="G74" s="28">
        <f t="shared" si="15"/>
        <v>0</v>
      </c>
      <c r="H74" s="28"/>
      <c r="I74" s="28">
        <f t="shared" si="16"/>
        <v>0</v>
      </c>
      <c r="J74" s="28">
        <f t="shared" si="17"/>
        <v>0</v>
      </c>
    </row>
    <row r="75" spans="1:10" x14ac:dyDescent="0.2">
      <c r="A75" s="52" t="s">
        <v>89</v>
      </c>
      <c r="B75" s="47"/>
      <c r="C75" s="53" t="s">
        <v>196</v>
      </c>
      <c r="D75" s="63">
        <v>1</v>
      </c>
      <c r="E75" s="52" t="s">
        <v>102</v>
      </c>
      <c r="F75" s="28">
        <v>5000</v>
      </c>
      <c r="G75" s="28">
        <f t="shared" si="15"/>
        <v>5000</v>
      </c>
      <c r="H75" s="28">
        <v>1200</v>
      </c>
      <c r="I75" s="28">
        <f t="shared" si="16"/>
        <v>1200</v>
      </c>
      <c r="J75" s="28">
        <f t="shared" si="17"/>
        <v>6200</v>
      </c>
    </row>
    <row r="76" spans="1:10" x14ac:dyDescent="0.2">
      <c r="A76" s="52" t="s">
        <v>91</v>
      </c>
      <c r="B76" s="47"/>
      <c r="C76" s="53" t="s">
        <v>209</v>
      </c>
      <c r="D76" s="63">
        <v>2</v>
      </c>
      <c r="E76" s="52" t="s">
        <v>88</v>
      </c>
      <c r="F76" s="28">
        <v>4000</v>
      </c>
      <c r="G76" s="28">
        <f t="shared" si="15"/>
        <v>8000</v>
      </c>
      <c r="H76" s="28">
        <v>1200</v>
      </c>
      <c r="I76" s="28">
        <f t="shared" si="16"/>
        <v>2400</v>
      </c>
      <c r="J76" s="28">
        <f t="shared" si="17"/>
        <v>10400</v>
      </c>
    </row>
    <row r="77" spans="1:10" x14ac:dyDescent="0.2">
      <c r="A77" s="52" t="s">
        <v>95</v>
      </c>
      <c r="B77" s="47"/>
      <c r="C77" s="53" t="s">
        <v>203</v>
      </c>
      <c r="D77" s="63">
        <v>1</v>
      </c>
      <c r="E77" s="52" t="s">
        <v>102</v>
      </c>
      <c r="F77" s="28">
        <v>13000</v>
      </c>
      <c r="G77" s="28">
        <f t="shared" si="15"/>
        <v>13000</v>
      </c>
      <c r="H77" s="28">
        <v>3000</v>
      </c>
      <c r="I77" s="28">
        <f t="shared" si="16"/>
        <v>3000</v>
      </c>
      <c r="J77" s="28">
        <f t="shared" si="17"/>
        <v>16000</v>
      </c>
    </row>
    <row r="78" spans="1:10" x14ac:dyDescent="0.2">
      <c r="A78" s="52" t="s">
        <v>97</v>
      </c>
      <c r="B78" s="47"/>
      <c r="C78" s="53" t="s">
        <v>210</v>
      </c>
      <c r="D78" s="63">
        <v>1</v>
      </c>
      <c r="E78" s="52" t="s">
        <v>102</v>
      </c>
      <c r="F78" s="28">
        <v>9000</v>
      </c>
      <c r="G78" s="28">
        <f t="shared" si="15"/>
        <v>9000</v>
      </c>
      <c r="H78" s="28">
        <v>2500</v>
      </c>
      <c r="I78" s="28">
        <f t="shared" si="16"/>
        <v>2500</v>
      </c>
      <c r="J78" s="28">
        <f t="shared" si="17"/>
        <v>11500</v>
      </c>
    </row>
    <row r="79" spans="1:10" x14ac:dyDescent="0.2">
      <c r="A79" s="47"/>
      <c r="B79" s="47"/>
      <c r="C79" s="50" t="s">
        <v>219</v>
      </c>
      <c r="D79" s="47"/>
      <c r="E79" s="47"/>
      <c r="F79" s="28"/>
      <c r="G79" s="28">
        <f t="shared" si="15"/>
        <v>0</v>
      </c>
      <c r="H79" s="28"/>
      <c r="I79" s="28">
        <f t="shared" si="16"/>
        <v>0</v>
      </c>
      <c r="J79" s="28">
        <f t="shared" si="17"/>
        <v>0</v>
      </c>
    </row>
    <row r="80" spans="1:10" x14ac:dyDescent="0.2">
      <c r="A80" s="52" t="s">
        <v>100</v>
      </c>
      <c r="B80" s="47"/>
      <c r="C80" s="53" t="s">
        <v>220</v>
      </c>
      <c r="D80" s="63">
        <v>1</v>
      </c>
      <c r="E80" s="52" t="s">
        <v>102</v>
      </c>
      <c r="F80" s="28">
        <v>3000</v>
      </c>
      <c r="G80" s="28">
        <f t="shared" si="15"/>
        <v>3000</v>
      </c>
      <c r="H80" s="28">
        <v>1200</v>
      </c>
      <c r="I80" s="28">
        <f t="shared" si="16"/>
        <v>1200</v>
      </c>
      <c r="J80" s="28">
        <f t="shared" si="17"/>
        <v>4200</v>
      </c>
    </row>
    <row r="81" spans="1:10" x14ac:dyDescent="0.2">
      <c r="A81" s="52" t="s">
        <v>134</v>
      </c>
      <c r="B81" s="47"/>
      <c r="C81" s="53" t="s">
        <v>221</v>
      </c>
      <c r="D81" s="63">
        <v>1</v>
      </c>
      <c r="E81" s="52" t="s">
        <v>102</v>
      </c>
      <c r="F81" s="28">
        <v>13000</v>
      </c>
      <c r="G81" s="28">
        <f t="shared" si="15"/>
        <v>13000</v>
      </c>
      <c r="H81" s="28">
        <v>1200</v>
      </c>
      <c r="I81" s="28">
        <f t="shared" si="16"/>
        <v>1200</v>
      </c>
      <c r="J81" s="28">
        <f t="shared" si="17"/>
        <v>14200</v>
      </c>
    </row>
    <row r="82" spans="1:10" x14ac:dyDescent="0.2">
      <c r="A82" s="52" t="s">
        <v>215</v>
      </c>
      <c r="B82" s="47"/>
      <c r="C82" s="53" t="s">
        <v>222</v>
      </c>
      <c r="D82" s="63">
        <v>1</v>
      </c>
      <c r="E82" s="52" t="s">
        <v>102</v>
      </c>
      <c r="F82" s="28">
        <v>6500</v>
      </c>
      <c r="G82" s="28">
        <f t="shared" si="15"/>
        <v>6500</v>
      </c>
      <c r="H82" s="28">
        <v>1200</v>
      </c>
      <c r="I82" s="28">
        <f t="shared" si="16"/>
        <v>1200</v>
      </c>
      <c r="J82" s="28">
        <f t="shared" si="17"/>
        <v>7700</v>
      </c>
    </row>
    <row r="83" spans="1:10" ht="63" x14ac:dyDescent="0.2">
      <c r="A83" s="47"/>
      <c r="B83" s="55" t="s">
        <v>223</v>
      </c>
      <c r="C83" s="48" t="s">
        <v>308</v>
      </c>
      <c r="D83" s="47"/>
      <c r="E83" s="47"/>
      <c r="F83" s="47"/>
      <c r="G83" s="47"/>
      <c r="H83" s="47"/>
      <c r="I83" s="47"/>
      <c r="J83" s="47"/>
    </row>
    <row r="84" spans="1:10" x14ac:dyDescent="0.2">
      <c r="A84" s="47"/>
      <c r="B84" s="47"/>
      <c r="C84" s="48" t="s">
        <v>225</v>
      </c>
      <c r="D84" s="47"/>
      <c r="E84" s="47"/>
      <c r="F84" s="47"/>
      <c r="G84" s="47"/>
      <c r="H84" s="47"/>
      <c r="I84" s="47"/>
      <c r="J84" s="47"/>
    </row>
    <row r="85" spans="1:10" x14ac:dyDescent="0.2">
      <c r="A85" s="52" t="s">
        <v>70</v>
      </c>
      <c r="B85" s="47"/>
      <c r="C85" s="53" t="s">
        <v>371</v>
      </c>
      <c r="D85" s="63">
        <v>2</v>
      </c>
      <c r="E85" s="52" t="s">
        <v>88</v>
      </c>
      <c r="F85" s="28"/>
      <c r="G85" s="28">
        <f t="shared" ref="G85:G98" si="18">F85*D85</f>
        <v>0</v>
      </c>
      <c r="H85" s="28">
        <v>7000</v>
      </c>
      <c r="I85" s="28">
        <f t="shared" ref="I85:I98" si="19">H85*D85</f>
        <v>14000</v>
      </c>
      <c r="J85" s="28">
        <f t="shared" ref="J85:J98" si="20">I85+G85</f>
        <v>14000</v>
      </c>
    </row>
    <row r="86" spans="1:10" x14ac:dyDescent="0.2">
      <c r="A86" s="52" t="s">
        <v>73</v>
      </c>
      <c r="B86" s="47"/>
      <c r="C86" s="53" t="s">
        <v>372</v>
      </c>
      <c r="D86" s="63">
        <v>1</v>
      </c>
      <c r="E86" s="52" t="s">
        <v>102</v>
      </c>
      <c r="F86" s="28"/>
      <c r="G86" s="28">
        <f t="shared" si="18"/>
        <v>0</v>
      </c>
      <c r="H86" s="28">
        <v>7000</v>
      </c>
      <c r="I86" s="28">
        <f t="shared" si="19"/>
        <v>7000</v>
      </c>
      <c r="J86" s="28">
        <f t="shared" si="20"/>
        <v>7000</v>
      </c>
    </row>
    <row r="87" spans="1:10" x14ac:dyDescent="0.2">
      <c r="A87" s="52" t="s">
        <v>75</v>
      </c>
      <c r="B87" s="47"/>
      <c r="C87" s="53" t="s">
        <v>373</v>
      </c>
      <c r="D87" s="63">
        <v>2</v>
      </c>
      <c r="E87" s="52" t="s">
        <v>88</v>
      </c>
      <c r="F87" s="28"/>
      <c r="G87" s="28">
        <f t="shared" si="18"/>
        <v>0</v>
      </c>
      <c r="H87" s="28">
        <v>7000</v>
      </c>
      <c r="I87" s="28">
        <f t="shared" si="19"/>
        <v>14000</v>
      </c>
      <c r="J87" s="28">
        <f t="shared" si="20"/>
        <v>14000</v>
      </c>
    </row>
    <row r="88" spans="1:10" x14ac:dyDescent="0.2">
      <c r="A88" s="52" t="s">
        <v>77</v>
      </c>
      <c r="B88" s="47"/>
      <c r="C88" s="53" t="s">
        <v>374</v>
      </c>
      <c r="D88" s="63">
        <v>2</v>
      </c>
      <c r="E88" s="52" t="s">
        <v>88</v>
      </c>
      <c r="F88" s="28"/>
      <c r="G88" s="28">
        <f t="shared" si="18"/>
        <v>0</v>
      </c>
      <c r="H88" s="28">
        <v>7000</v>
      </c>
      <c r="I88" s="28">
        <f t="shared" si="19"/>
        <v>14000</v>
      </c>
      <c r="J88" s="28">
        <f t="shared" si="20"/>
        <v>14000</v>
      </c>
    </row>
    <row r="89" spans="1:10" x14ac:dyDescent="0.2">
      <c r="A89" s="52" t="s">
        <v>79</v>
      </c>
      <c r="B89" s="47"/>
      <c r="C89" s="53" t="s">
        <v>375</v>
      </c>
      <c r="D89" s="63">
        <v>1</v>
      </c>
      <c r="E89" s="52" t="s">
        <v>102</v>
      </c>
      <c r="F89" s="28"/>
      <c r="G89" s="28">
        <f t="shared" si="18"/>
        <v>0</v>
      </c>
      <c r="H89" s="28">
        <v>7000</v>
      </c>
      <c r="I89" s="28">
        <f t="shared" si="19"/>
        <v>7000</v>
      </c>
      <c r="J89" s="28">
        <f t="shared" si="20"/>
        <v>7000</v>
      </c>
    </row>
    <row r="90" spans="1:10" x14ac:dyDescent="0.2">
      <c r="A90" s="52" t="s">
        <v>81</v>
      </c>
      <c r="B90" s="47"/>
      <c r="C90" s="53" t="s">
        <v>376</v>
      </c>
      <c r="D90" s="63">
        <v>1</v>
      </c>
      <c r="E90" s="52" t="s">
        <v>102</v>
      </c>
      <c r="F90" s="28"/>
      <c r="G90" s="28">
        <f t="shared" si="18"/>
        <v>0</v>
      </c>
      <c r="H90" s="28">
        <v>7000</v>
      </c>
      <c r="I90" s="28">
        <f t="shared" si="19"/>
        <v>7000</v>
      </c>
      <c r="J90" s="28">
        <f t="shared" si="20"/>
        <v>7000</v>
      </c>
    </row>
    <row r="91" spans="1:10" x14ac:dyDescent="0.2">
      <c r="A91" s="52" t="s">
        <v>83</v>
      </c>
      <c r="B91" s="47"/>
      <c r="C91" s="53" t="s">
        <v>377</v>
      </c>
      <c r="D91" s="63">
        <v>1</v>
      </c>
      <c r="E91" s="52" t="s">
        <v>102</v>
      </c>
      <c r="F91" s="28"/>
      <c r="G91" s="28">
        <f t="shared" si="18"/>
        <v>0</v>
      </c>
      <c r="H91" s="28">
        <v>7000</v>
      </c>
      <c r="I91" s="28">
        <f t="shared" si="19"/>
        <v>7000</v>
      </c>
      <c r="J91" s="28">
        <f t="shared" si="20"/>
        <v>7000</v>
      </c>
    </row>
    <row r="92" spans="1:10" x14ac:dyDescent="0.2">
      <c r="A92" s="52" t="s">
        <v>86</v>
      </c>
      <c r="B92" s="47"/>
      <c r="C92" s="53" t="s">
        <v>378</v>
      </c>
      <c r="D92" s="63">
        <v>3</v>
      </c>
      <c r="E92" s="52" t="s">
        <v>88</v>
      </c>
      <c r="F92" s="28"/>
      <c r="G92" s="28">
        <f t="shared" si="18"/>
        <v>0</v>
      </c>
      <c r="H92" s="28">
        <v>7000</v>
      </c>
      <c r="I92" s="28">
        <f t="shared" si="19"/>
        <v>21000</v>
      </c>
      <c r="J92" s="28">
        <f t="shared" si="20"/>
        <v>21000</v>
      </c>
    </row>
    <row r="93" spans="1:10" x14ac:dyDescent="0.2">
      <c r="A93" s="52" t="s">
        <v>89</v>
      </c>
      <c r="B93" s="47"/>
      <c r="C93" s="53" t="s">
        <v>379</v>
      </c>
      <c r="D93" s="63">
        <v>2</v>
      </c>
      <c r="E93" s="52" t="s">
        <v>88</v>
      </c>
      <c r="F93" s="28"/>
      <c r="G93" s="28">
        <f t="shared" si="18"/>
        <v>0</v>
      </c>
      <c r="H93" s="28">
        <v>7000</v>
      </c>
      <c r="I93" s="28">
        <f t="shared" si="19"/>
        <v>14000</v>
      </c>
      <c r="J93" s="28">
        <f t="shared" si="20"/>
        <v>14000</v>
      </c>
    </row>
    <row r="94" spans="1:10" x14ac:dyDescent="0.2">
      <c r="A94" s="52" t="s">
        <v>91</v>
      </c>
      <c r="B94" s="47"/>
      <c r="C94" s="53" t="s">
        <v>380</v>
      </c>
      <c r="D94" s="63">
        <v>1</v>
      </c>
      <c r="E94" s="52" t="s">
        <v>102</v>
      </c>
      <c r="F94" s="28"/>
      <c r="G94" s="28">
        <f t="shared" si="18"/>
        <v>0</v>
      </c>
      <c r="H94" s="28">
        <v>7000</v>
      </c>
      <c r="I94" s="28">
        <f t="shared" si="19"/>
        <v>7000</v>
      </c>
      <c r="J94" s="28">
        <f t="shared" si="20"/>
        <v>7000</v>
      </c>
    </row>
    <row r="95" spans="1:10" x14ac:dyDescent="0.2">
      <c r="A95" s="52" t="s">
        <v>95</v>
      </c>
      <c r="B95" s="47"/>
      <c r="C95" s="53" t="s">
        <v>381</v>
      </c>
      <c r="D95" s="63">
        <v>1</v>
      </c>
      <c r="E95" s="52" t="s">
        <v>102</v>
      </c>
      <c r="F95" s="28"/>
      <c r="G95" s="28">
        <f t="shared" si="18"/>
        <v>0</v>
      </c>
      <c r="H95" s="28">
        <v>7000</v>
      </c>
      <c r="I95" s="28">
        <f t="shared" si="19"/>
        <v>7000</v>
      </c>
      <c r="J95" s="28">
        <f t="shared" si="20"/>
        <v>7000</v>
      </c>
    </row>
    <row r="96" spans="1:10" x14ac:dyDescent="0.2">
      <c r="A96" s="52" t="s">
        <v>97</v>
      </c>
      <c r="B96" s="47"/>
      <c r="C96" s="53" t="s">
        <v>382</v>
      </c>
      <c r="D96" s="63">
        <v>1</v>
      </c>
      <c r="E96" s="52" t="s">
        <v>102</v>
      </c>
      <c r="F96" s="28"/>
      <c r="G96" s="28">
        <f t="shared" si="18"/>
        <v>0</v>
      </c>
      <c r="H96" s="28">
        <v>7000</v>
      </c>
      <c r="I96" s="28">
        <f t="shared" si="19"/>
        <v>7000</v>
      </c>
      <c r="J96" s="28">
        <f t="shared" si="20"/>
        <v>7000</v>
      </c>
    </row>
    <row r="97" spans="1:10" x14ac:dyDescent="0.2">
      <c r="A97" s="52" t="s">
        <v>100</v>
      </c>
      <c r="B97" s="47"/>
      <c r="C97" s="53" t="s">
        <v>383</v>
      </c>
      <c r="D97" s="63">
        <v>1</v>
      </c>
      <c r="E97" s="52" t="s">
        <v>102</v>
      </c>
      <c r="F97" s="28"/>
      <c r="G97" s="28">
        <f t="shared" si="18"/>
        <v>0</v>
      </c>
      <c r="H97" s="28">
        <v>7000</v>
      </c>
      <c r="I97" s="28">
        <f t="shared" si="19"/>
        <v>7000</v>
      </c>
      <c r="J97" s="28">
        <f t="shared" si="20"/>
        <v>7000</v>
      </c>
    </row>
    <row r="98" spans="1:10" x14ac:dyDescent="0.2">
      <c r="A98" s="52" t="s">
        <v>134</v>
      </c>
      <c r="B98" s="47"/>
      <c r="C98" s="53" t="s">
        <v>384</v>
      </c>
      <c r="D98" s="63">
        <v>1</v>
      </c>
      <c r="E98" s="52" t="s">
        <v>102</v>
      </c>
      <c r="F98" s="28"/>
      <c r="G98" s="28">
        <f t="shared" si="18"/>
        <v>0</v>
      </c>
      <c r="H98" s="28">
        <v>7000</v>
      </c>
      <c r="I98" s="28">
        <f t="shared" si="19"/>
        <v>7000</v>
      </c>
      <c r="J98" s="28">
        <f t="shared" si="20"/>
        <v>7000</v>
      </c>
    </row>
    <row r="99" spans="1:10" x14ac:dyDescent="0.2">
      <c r="A99" s="47"/>
      <c r="B99" s="47"/>
      <c r="C99" s="50" t="s">
        <v>235</v>
      </c>
      <c r="D99" s="47"/>
      <c r="E99" s="47"/>
      <c r="F99" s="47"/>
      <c r="G99" s="47"/>
      <c r="H99" s="28">
        <v>7000</v>
      </c>
      <c r="I99" s="47"/>
      <c r="J99" s="47"/>
    </row>
    <row r="100" spans="1:10" x14ac:dyDescent="0.2">
      <c r="A100" s="52" t="s">
        <v>70</v>
      </c>
      <c r="B100" s="47"/>
      <c r="C100" s="53" t="s">
        <v>385</v>
      </c>
      <c r="D100" s="63">
        <v>1</v>
      </c>
      <c r="E100" s="52" t="s">
        <v>102</v>
      </c>
      <c r="F100" s="28"/>
      <c r="G100" s="28">
        <f t="shared" ref="G100:G114" si="21">F100*D100</f>
        <v>0</v>
      </c>
      <c r="H100" s="28">
        <v>7000</v>
      </c>
      <c r="I100" s="28">
        <f t="shared" ref="I100:I114" si="22">H100*D100</f>
        <v>7000</v>
      </c>
      <c r="J100" s="28">
        <f t="shared" ref="J100:J114" si="23">I100+G100</f>
        <v>7000</v>
      </c>
    </row>
    <row r="101" spans="1:10" x14ac:dyDescent="0.2">
      <c r="A101" s="52" t="s">
        <v>73</v>
      </c>
      <c r="B101" s="47"/>
      <c r="C101" s="53" t="s">
        <v>386</v>
      </c>
      <c r="D101" s="63">
        <v>2</v>
      </c>
      <c r="E101" s="52" t="s">
        <v>88</v>
      </c>
      <c r="F101" s="28"/>
      <c r="G101" s="28">
        <f t="shared" si="21"/>
        <v>0</v>
      </c>
      <c r="H101" s="28">
        <v>7000</v>
      </c>
      <c r="I101" s="28">
        <f t="shared" si="22"/>
        <v>14000</v>
      </c>
      <c r="J101" s="28">
        <f t="shared" si="23"/>
        <v>14000</v>
      </c>
    </row>
    <row r="102" spans="1:10" x14ac:dyDescent="0.2">
      <c r="A102" s="52" t="s">
        <v>75</v>
      </c>
      <c r="B102" s="47"/>
      <c r="C102" s="53" t="s">
        <v>387</v>
      </c>
      <c r="D102" s="63">
        <v>1</v>
      </c>
      <c r="E102" s="52" t="s">
        <v>102</v>
      </c>
      <c r="F102" s="28"/>
      <c r="G102" s="28">
        <f t="shared" si="21"/>
        <v>0</v>
      </c>
      <c r="H102" s="28">
        <v>7000</v>
      </c>
      <c r="I102" s="28">
        <f t="shared" si="22"/>
        <v>7000</v>
      </c>
      <c r="J102" s="28">
        <f t="shared" si="23"/>
        <v>7000</v>
      </c>
    </row>
    <row r="103" spans="1:10" x14ac:dyDescent="0.2">
      <c r="A103" s="52" t="s">
        <v>77</v>
      </c>
      <c r="B103" s="47"/>
      <c r="C103" s="53" t="s">
        <v>388</v>
      </c>
      <c r="D103" s="63">
        <v>1</v>
      </c>
      <c r="E103" s="52" t="s">
        <v>102</v>
      </c>
      <c r="F103" s="28"/>
      <c r="G103" s="28">
        <f t="shared" si="21"/>
        <v>0</v>
      </c>
      <c r="H103" s="28">
        <v>7000</v>
      </c>
      <c r="I103" s="28">
        <f t="shared" si="22"/>
        <v>7000</v>
      </c>
      <c r="J103" s="28">
        <f t="shared" si="23"/>
        <v>7000</v>
      </c>
    </row>
    <row r="104" spans="1:10" x14ac:dyDescent="0.2">
      <c r="A104" s="52" t="s">
        <v>79</v>
      </c>
      <c r="B104" s="47"/>
      <c r="C104" s="53" t="s">
        <v>389</v>
      </c>
      <c r="D104" s="63">
        <v>1</v>
      </c>
      <c r="E104" s="52" t="s">
        <v>102</v>
      </c>
      <c r="F104" s="28"/>
      <c r="G104" s="28">
        <f t="shared" si="21"/>
        <v>0</v>
      </c>
      <c r="H104" s="28">
        <v>7000</v>
      </c>
      <c r="I104" s="28">
        <f t="shared" si="22"/>
        <v>7000</v>
      </c>
      <c r="J104" s="28">
        <f t="shared" si="23"/>
        <v>7000</v>
      </c>
    </row>
    <row r="105" spans="1:10" ht="78.75" x14ac:dyDescent="0.2">
      <c r="A105" s="50"/>
      <c r="B105" s="55" t="s">
        <v>223</v>
      </c>
      <c r="C105" s="48" t="s">
        <v>245</v>
      </c>
      <c r="D105" s="50"/>
      <c r="E105" s="50"/>
      <c r="F105" s="28"/>
      <c r="G105" s="28">
        <f t="shared" si="21"/>
        <v>0</v>
      </c>
      <c r="H105" s="28"/>
      <c r="I105" s="28">
        <f t="shared" si="22"/>
        <v>0</v>
      </c>
      <c r="J105" s="28">
        <f t="shared" si="23"/>
        <v>0</v>
      </c>
    </row>
    <row r="106" spans="1:10" x14ac:dyDescent="0.2">
      <c r="A106" s="52" t="s">
        <v>81</v>
      </c>
      <c r="B106" s="47"/>
      <c r="C106" s="53" t="s">
        <v>246</v>
      </c>
      <c r="D106" s="63">
        <v>2</v>
      </c>
      <c r="E106" s="52" t="s">
        <v>88</v>
      </c>
      <c r="F106" s="28">
        <v>69000</v>
      </c>
      <c r="G106" s="28">
        <f t="shared" si="21"/>
        <v>138000</v>
      </c>
      <c r="H106" s="28">
        <v>2000</v>
      </c>
      <c r="I106" s="28">
        <f t="shared" si="22"/>
        <v>4000</v>
      </c>
      <c r="J106" s="28">
        <f t="shared" si="23"/>
        <v>142000</v>
      </c>
    </row>
    <row r="107" spans="1:10" x14ac:dyDescent="0.2">
      <c r="A107" s="52" t="s">
        <v>83</v>
      </c>
      <c r="B107" s="47"/>
      <c r="C107" s="53" t="s">
        <v>247</v>
      </c>
      <c r="D107" s="63">
        <v>1</v>
      </c>
      <c r="E107" s="52" t="s">
        <v>102</v>
      </c>
      <c r="F107" s="28">
        <v>77000</v>
      </c>
      <c r="G107" s="28">
        <f t="shared" si="21"/>
        <v>77000</v>
      </c>
      <c r="H107" s="28">
        <v>1500</v>
      </c>
      <c r="I107" s="28">
        <f t="shared" si="22"/>
        <v>1500</v>
      </c>
      <c r="J107" s="28">
        <f t="shared" si="23"/>
        <v>78500</v>
      </c>
    </row>
    <row r="108" spans="1:10" x14ac:dyDescent="0.2">
      <c r="A108" s="52" t="s">
        <v>86</v>
      </c>
      <c r="B108" s="47"/>
      <c r="C108" s="53" t="s">
        <v>248</v>
      </c>
      <c r="D108" s="63">
        <v>1</v>
      </c>
      <c r="E108" s="52" t="s">
        <v>102</v>
      </c>
      <c r="F108" s="28">
        <v>90000</v>
      </c>
      <c r="G108" s="28">
        <f t="shared" si="21"/>
        <v>90000</v>
      </c>
      <c r="H108" s="28">
        <v>1500</v>
      </c>
      <c r="I108" s="28">
        <f t="shared" si="22"/>
        <v>1500</v>
      </c>
      <c r="J108" s="28">
        <f t="shared" si="23"/>
        <v>91500</v>
      </c>
    </row>
    <row r="109" spans="1:10" ht="110.25" x14ac:dyDescent="0.2">
      <c r="A109" s="50"/>
      <c r="B109" s="50"/>
      <c r="C109" s="48" t="s">
        <v>249</v>
      </c>
      <c r="D109" s="50"/>
      <c r="E109" s="50"/>
      <c r="F109" s="28"/>
      <c r="G109" s="28">
        <f t="shared" si="21"/>
        <v>0</v>
      </c>
      <c r="H109" s="28"/>
      <c r="I109" s="28">
        <f t="shared" si="22"/>
        <v>0</v>
      </c>
      <c r="J109" s="28">
        <f t="shared" si="23"/>
        <v>0</v>
      </c>
    </row>
    <row r="110" spans="1:10" x14ac:dyDescent="0.2">
      <c r="A110" s="52" t="s">
        <v>89</v>
      </c>
      <c r="B110" s="47"/>
      <c r="C110" s="53" t="s">
        <v>250</v>
      </c>
      <c r="D110" s="63">
        <v>50</v>
      </c>
      <c r="E110" s="52" t="s">
        <v>72</v>
      </c>
      <c r="F110" s="28">
        <v>290</v>
      </c>
      <c r="G110" s="28">
        <f t="shared" si="21"/>
        <v>14500</v>
      </c>
      <c r="H110" s="28">
        <v>120</v>
      </c>
      <c r="I110" s="28">
        <f t="shared" si="22"/>
        <v>6000</v>
      </c>
      <c r="J110" s="28">
        <f t="shared" si="23"/>
        <v>20500</v>
      </c>
    </row>
    <row r="111" spans="1:10" ht="110.25" x14ac:dyDescent="0.2">
      <c r="A111" s="50"/>
      <c r="B111" s="50"/>
      <c r="C111" s="48" t="s">
        <v>390</v>
      </c>
      <c r="D111" s="50"/>
      <c r="E111" s="50"/>
      <c r="F111" s="28"/>
      <c r="G111" s="28">
        <f t="shared" si="21"/>
        <v>0</v>
      </c>
      <c r="H111" s="28"/>
      <c r="I111" s="28">
        <f t="shared" si="22"/>
        <v>0</v>
      </c>
      <c r="J111" s="28">
        <f t="shared" si="23"/>
        <v>0</v>
      </c>
    </row>
    <row r="112" spans="1:10" x14ac:dyDescent="0.2">
      <c r="A112" s="52" t="s">
        <v>91</v>
      </c>
      <c r="B112" s="47"/>
      <c r="C112" s="53" t="s">
        <v>252</v>
      </c>
      <c r="D112" s="63">
        <v>170</v>
      </c>
      <c r="E112" s="52" t="s">
        <v>72</v>
      </c>
      <c r="F112" s="28">
        <v>990</v>
      </c>
      <c r="G112" s="28">
        <f t="shared" si="21"/>
        <v>168300</v>
      </c>
      <c r="H112" s="28">
        <v>280</v>
      </c>
      <c r="I112" s="28">
        <f t="shared" si="22"/>
        <v>47600</v>
      </c>
      <c r="J112" s="28">
        <f t="shared" si="23"/>
        <v>215900</v>
      </c>
    </row>
    <row r="113" spans="1:10" ht="31.5" x14ac:dyDescent="0.2">
      <c r="A113" s="55" t="s">
        <v>95</v>
      </c>
      <c r="B113" s="47"/>
      <c r="C113" s="73" t="s">
        <v>253</v>
      </c>
      <c r="D113" s="54">
        <v>1</v>
      </c>
      <c r="E113" s="55" t="s">
        <v>254</v>
      </c>
      <c r="F113" s="28">
        <v>375000</v>
      </c>
      <c r="G113" s="28">
        <f t="shared" si="21"/>
        <v>375000</v>
      </c>
      <c r="H113" s="28">
        <v>55000</v>
      </c>
      <c r="I113" s="28">
        <f t="shared" si="22"/>
        <v>55000</v>
      </c>
      <c r="J113" s="28">
        <f t="shared" si="23"/>
        <v>430000</v>
      </c>
    </row>
    <row r="114" spans="1:10" ht="63" x14ac:dyDescent="0.2">
      <c r="A114" s="55" t="s">
        <v>97</v>
      </c>
      <c r="B114" s="47"/>
      <c r="C114" s="53" t="s">
        <v>255</v>
      </c>
      <c r="D114" s="54">
        <v>1</v>
      </c>
      <c r="E114" s="55" t="s">
        <v>254</v>
      </c>
      <c r="F114" s="28"/>
      <c r="G114" s="28">
        <f t="shared" si="21"/>
        <v>0</v>
      </c>
      <c r="H114" s="28"/>
      <c r="I114" s="28">
        <f t="shared" si="22"/>
        <v>0</v>
      </c>
      <c r="J114" s="28">
        <f t="shared" si="23"/>
        <v>0</v>
      </c>
    </row>
    <row r="115" spans="1:10" x14ac:dyDescent="0.2">
      <c r="A115" s="47"/>
      <c r="B115" s="47"/>
      <c r="C115" s="48" t="s">
        <v>256</v>
      </c>
      <c r="D115" s="47"/>
      <c r="E115" s="47"/>
      <c r="F115" s="47"/>
      <c r="G115" s="47"/>
      <c r="H115" s="47"/>
      <c r="I115" s="47"/>
      <c r="J115" s="47"/>
    </row>
    <row r="116" spans="1:10" ht="63" x14ac:dyDescent="0.2">
      <c r="A116" s="55" t="s">
        <v>70</v>
      </c>
      <c r="B116" s="55" t="s">
        <v>104</v>
      </c>
      <c r="C116" s="53" t="s">
        <v>257</v>
      </c>
      <c r="D116" s="54">
        <v>1</v>
      </c>
      <c r="E116" s="55" t="s">
        <v>105</v>
      </c>
      <c r="F116" s="28">
        <v>25000</v>
      </c>
      <c r="G116" s="28">
        <f t="shared" ref="G116:G124" si="24">F116*D116</f>
        <v>25000</v>
      </c>
      <c r="H116" s="28">
        <v>15000</v>
      </c>
      <c r="I116" s="28">
        <f t="shared" ref="I116:I124" si="25">H116*D116</f>
        <v>15000</v>
      </c>
      <c r="J116" s="28">
        <f t="shared" ref="J116:J124" si="26">I116+G116</f>
        <v>40000</v>
      </c>
    </row>
    <row r="117" spans="1:10" ht="94.5" x14ac:dyDescent="0.2">
      <c r="A117" s="52" t="s">
        <v>73</v>
      </c>
      <c r="B117" s="51">
        <v>17676</v>
      </c>
      <c r="C117" s="53" t="s">
        <v>258</v>
      </c>
      <c r="D117" s="63">
        <v>1</v>
      </c>
      <c r="E117" s="52" t="s">
        <v>105</v>
      </c>
      <c r="F117" s="28">
        <v>375000</v>
      </c>
      <c r="G117" s="28">
        <f t="shared" si="24"/>
        <v>375000</v>
      </c>
      <c r="H117" s="28">
        <v>50000</v>
      </c>
      <c r="I117" s="28">
        <f t="shared" si="25"/>
        <v>50000</v>
      </c>
      <c r="J117" s="28">
        <f t="shared" si="26"/>
        <v>425000</v>
      </c>
    </row>
    <row r="118" spans="1:10" ht="31.5" x14ac:dyDescent="0.2">
      <c r="A118" s="55" t="s">
        <v>75</v>
      </c>
      <c r="B118" s="55" t="s">
        <v>259</v>
      </c>
      <c r="C118" s="73" t="s">
        <v>260</v>
      </c>
      <c r="D118" s="54">
        <v>1</v>
      </c>
      <c r="E118" s="55" t="s">
        <v>105</v>
      </c>
      <c r="F118" s="28">
        <v>75000</v>
      </c>
      <c r="G118" s="28">
        <f t="shared" si="24"/>
        <v>75000</v>
      </c>
      <c r="H118" s="28">
        <v>15000</v>
      </c>
      <c r="I118" s="28">
        <f t="shared" si="25"/>
        <v>15000</v>
      </c>
      <c r="J118" s="28">
        <f t="shared" si="26"/>
        <v>90000</v>
      </c>
    </row>
    <row r="119" spans="1:10" ht="63" x14ac:dyDescent="0.2">
      <c r="A119" s="55" t="s">
        <v>77</v>
      </c>
      <c r="B119" s="74" t="s">
        <v>261</v>
      </c>
      <c r="C119" s="73" t="s">
        <v>262</v>
      </c>
      <c r="D119" s="54">
        <v>1</v>
      </c>
      <c r="E119" s="55" t="s">
        <v>105</v>
      </c>
      <c r="F119" s="28">
        <v>150000</v>
      </c>
      <c r="G119" s="28">
        <f t="shared" si="24"/>
        <v>150000</v>
      </c>
      <c r="H119" s="28">
        <v>35000</v>
      </c>
      <c r="I119" s="28">
        <f t="shared" si="25"/>
        <v>35000</v>
      </c>
      <c r="J119" s="28">
        <f t="shared" si="26"/>
        <v>185000</v>
      </c>
    </row>
    <row r="120" spans="1:10" ht="63" x14ac:dyDescent="0.2">
      <c r="A120" s="55" t="s">
        <v>79</v>
      </c>
      <c r="B120" s="55" t="s">
        <v>107</v>
      </c>
      <c r="C120" s="53" t="s">
        <v>263</v>
      </c>
      <c r="D120" s="54">
        <v>1</v>
      </c>
      <c r="E120" s="55" t="s">
        <v>105</v>
      </c>
      <c r="F120" s="28">
        <v>35000</v>
      </c>
      <c r="G120" s="28">
        <f t="shared" si="24"/>
        <v>35000</v>
      </c>
      <c r="H120" s="28">
        <v>15000</v>
      </c>
      <c r="I120" s="28">
        <f t="shared" si="25"/>
        <v>15000</v>
      </c>
      <c r="J120" s="28">
        <f t="shared" si="26"/>
        <v>50000</v>
      </c>
    </row>
    <row r="121" spans="1:10" x14ac:dyDescent="0.2">
      <c r="A121" s="47"/>
      <c r="B121" s="47"/>
      <c r="C121" s="48" t="s">
        <v>139</v>
      </c>
      <c r="D121" s="47"/>
      <c r="E121" s="47"/>
      <c r="F121" s="28"/>
      <c r="G121" s="28">
        <f t="shared" si="24"/>
        <v>0</v>
      </c>
      <c r="H121" s="28"/>
      <c r="I121" s="28">
        <f t="shared" si="25"/>
        <v>0</v>
      </c>
      <c r="J121" s="28">
        <f t="shared" si="26"/>
        <v>0</v>
      </c>
    </row>
    <row r="122" spans="1:10" ht="63" x14ac:dyDescent="0.2">
      <c r="A122" s="55" t="s">
        <v>81</v>
      </c>
      <c r="B122" s="74" t="s">
        <v>264</v>
      </c>
      <c r="C122" s="73" t="s">
        <v>265</v>
      </c>
      <c r="D122" s="54">
        <v>1</v>
      </c>
      <c r="E122" s="55" t="s">
        <v>105</v>
      </c>
      <c r="F122" s="28">
        <v>12000</v>
      </c>
      <c r="G122" s="28">
        <f t="shared" si="24"/>
        <v>12000</v>
      </c>
      <c r="H122" s="28">
        <v>10000</v>
      </c>
      <c r="I122" s="28">
        <f t="shared" si="25"/>
        <v>10000</v>
      </c>
      <c r="J122" s="28">
        <f t="shared" si="26"/>
        <v>22000</v>
      </c>
    </row>
    <row r="123" spans="1:10" x14ac:dyDescent="0.2">
      <c r="A123" s="47"/>
      <c r="B123" s="47"/>
      <c r="C123" s="48" t="s">
        <v>140</v>
      </c>
      <c r="D123" s="47"/>
      <c r="E123" s="47"/>
      <c r="F123" s="28"/>
      <c r="G123" s="28">
        <f t="shared" si="24"/>
        <v>0</v>
      </c>
      <c r="H123" s="28"/>
      <c r="I123" s="28">
        <f t="shared" si="25"/>
        <v>0</v>
      </c>
      <c r="J123" s="28">
        <f t="shared" si="26"/>
        <v>0</v>
      </c>
    </row>
    <row r="124" spans="1:10" ht="63" x14ac:dyDescent="0.2">
      <c r="A124" s="55" t="s">
        <v>83</v>
      </c>
      <c r="B124" s="74" t="s">
        <v>264</v>
      </c>
      <c r="C124" s="73" t="s">
        <v>266</v>
      </c>
      <c r="D124" s="54">
        <v>1</v>
      </c>
      <c r="E124" s="55" t="s">
        <v>105</v>
      </c>
      <c r="F124" s="28"/>
      <c r="G124" s="28">
        <f t="shared" si="24"/>
        <v>0</v>
      </c>
      <c r="H124" s="28"/>
      <c r="I124" s="28">
        <f t="shared" si="25"/>
        <v>0</v>
      </c>
      <c r="J124" s="28">
        <f t="shared" si="26"/>
        <v>0</v>
      </c>
    </row>
    <row r="125" spans="1:10" ht="8.25" customHeight="1" x14ac:dyDescent="0.25">
      <c r="A125" s="59"/>
      <c r="B125" s="59"/>
      <c r="C125" s="59"/>
      <c r="D125" s="59"/>
      <c r="E125" s="59"/>
      <c r="F125" s="59"/>
      <c r="G125" s="59"/>
      <c r="H125" s="59"/>
      <c r="I125" s="59"/>
      <c r="J125" s="59"/>
    </row>
    <row r="126" spans="1:10" ht="26.1" customHeight="1" x14ac:dyDescent="0.2">
      <c r="A126" s="33"/>
      <c r="B126" s="33"/>
      <c r="C126" s="75" t="s">
        <v>391</v>
      </c>
      <c r="D126" s="33"/>
      <c r="E126" s="33"/>
      <c r="F126" s="33"/>
      <c r="G126" s="67">
        <f>SUM(G4:G125)</f>
        <v>9049010</v>
      </c>
      <c r="H126" s="33"/>
      <c r="I126" s="67">
        <f>SUM(I4:I125)</f>
        <v>2022200</v>
      </c>
      <c r="J126" s="67">
        <f>SUM(J4:J125)</f>
        <v>11071210</v>
      </c>
    </row>
  </sheetData>
  <mergeCells count="1">
    <mergeCell ref="A1:J1"/>
  </mergeCells>
  <printOptions horizontalCentered="1"/>
  <pageMargins left="0" right="0" top="0.25" bottom="0.25" header="0.3" footer="0.3"/>
  <pageSetup paperSize="9"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J107"/>
  <sheetViews>
    <sheetView view="pageBreakPreview" topLeftCell="A73" zoomScale="60" zoomScaleNormal="100" workbookViewId="0">
      <selection activeCell="I112" sqref="I112"/>
    </sheetView>
  </sheetViews>
  <sheetFormatPr defaultRowHeight="15.75" x14ac:dyDescent="0.2"/>
  <cols>
    <col min="1" max="1" width="8" style="42" customWidth="1"/>
    <col min="2" max="2" width="15.1640625" style="42" customWidth="1"/>
    <col min="3" max="3" width="68.5" style="42" customWidth="1"/>
    <col min="4" max="4" width="8.83203125" style="42" customWidth="1"/>
    <col min="5" max="5" width="7" style="42" customWidth="1"/>
    <col min="6" max="6" width="12.1640625" style="42" customWidth="1"/>
    <col min="7" max="7" width="18.1640625" style="42" bestFit="1" customWidth="1"/>
    <col min="8" max="8" width="12" style="42" customWidth="1"/>
    <col min="9" max="9" width="16.33203125" style="42" bestFit="1" customWidth="1"/>
    <col min="10" max="10" width="17.5" style="42" customWidth="1"/>
    <col min="11" max="16384" width="9.33203125" style="42"/>
  </cols>
  <sheetData>
    <row r="1" spans="1:10" ht="26.85" customHeight="1" x14ac:dyDescent="0.2">
      <c r="A1" s="190" t="s">
        <v>317</v>
      </c>
      <c r="B1" s="190"/>
      <c r="C1" s="190"/>
      <c r="D1" s="190"/>
      <c r="E1" s="190"/>
      <c r="F1" s="190"/>
      <c r="G1" s="190"/>
      <c r="H1" s="190"/>
      <c r="I1" s="190"/>
      <c r="J1" s="190"/>
    </row>
    <row r="2" spans="1:10" ht="24" customHeight="1" x14ac:dyDescent="0.2">
      <c r="A2" s="43" t="s">
        <v>128</v>
      </c>
      <c r="B2" s="43" t="s">
        <v>150</v>
      </c>
      <c r="C2" s="45" t="s">
        <v>60</v>
      </c>
      <c r="D2" s="45" t="s">
        <v>61</v>
      </c>
      <c r="E2" s="45" t="s">
        <v>62</v>
      </c>
      <c r="F2" s="43" t="s">
        <v>151</v>
      </c>
      <c r="G2" s="45" t="s">
        <v>63</v>
      </c>
      <c r="H2" s="43" t="s">
        <v>152</v>
      </c>
      <c r="I2" s="66" t="s">
        <v>153</v>
      </c>
      <c r="J2" s="45" t="s">
        <v>65</v>
      </c>
    </row>
    <row r="3" spans="1:10" ht="14.85" customHeight="1" x14ac:dyDescent="0.2">
      <c r="A3" s="47"/>
      <c r="B3" s="47"/>
      <c r="C3" s="48" t="s">
        <v>154</v>
      </c>
      <c r="D3" s="47"/>
      <c r="E3" s="47"/>
      <c r="F3" s="47"/>
      <c r="G3" s="47"/>
      <c r="H3" s="47"/>
      <c r="I3" s="47"/>
      <c r="J3" s="47"/>
    </row>
    <row r="4" spans="1:10" ht="78.75" x14ac:dyDescent="0.2">
      <c r="A4" s="50"/>
      <c r="B4" s="55" t="s">
        <v>167</v>
      </c>
      <c r="C4" s="48" t="s">
        <v>168</v>
      </c>
      <c r="D4" s="50"/>
      <c r="E4" s="50"/>
      <c r="F4" s="50"/>
      <c r="G4" s="50"/>
      <c r="H4" s="50"/>
      <c r="I4" s="50"/>
      <c r="J4" s="50"/>
    </row>
    <row r="5" spans="1:10" ht="19.350000000000001" customHeight="1" x14ac:dyDescent="0.2">
      <c r="A5" s="47"/>
      <c r="B5" s="47"/>
      <c r="C5" s="48" t="s">
        <v>169</v>
      </c>
      <c r="D5" s="47"/>
      <c r="E5" s="47"/>
      <c r="F5" s="47"/>
      <c r="G5" s="47"/>
      <c r="H5" s="47"/>
      <c r="I5" s="47"/>
      <c r="J5" s="47"/>
    </row>
    <row r="6" spans="1:10" ht="19.350000000000001" customHeight="1" x14ac:dyDescent="0.2">
      <c r="A6" s="52" t="s">
        <v>70</v>
      </c>
      <c r="B6" s="47"/>
      <c r="C6" s="53" t="s">
        <v>174</v>
      </c>
      <c r="D6" s="76">
        <v>1520</v>
      </c>
      <c r="E6" s="52" t="s">
        <v>171</v>
      </c>
      <c r="F6" s="28">
        <v>499</v>
      </c>
      <c r="G6" s="28">
        <f t="shared" ref="G6:G10" si="0">F6*D6</f>
        <v>758480</v>
      </c>
      <c r="H6" s="28">
        <v>95</v>
      </c>
      <c r="I6" s="28">
        <f t="shared" ref="I6:I10" si="1">H6*D6</f>
        <v>144400</v>
      </c>
      <c r="J6" s="28">
        <f t="shared" ref="J6:J10" si="2">I6+G6</f>
        <v>902880</v>
      </c>
    </row>
    <row r="7" spans="1:10" ht="19.350000000000001" customHeight="1" x14ac:dyDescent="0.2">
      <c r="A7" s="52" t="s">
        <v>73</v>
      </c>
      <c r="B7" s="47"/>
      <c r="C7" s="53" t="s">
        <v>173</v>
      </c>
      <c r="D7" s="76">
        <v>1560</v>
      </c>
      <c r="E7" s="52" t="s">
        <v>171</v>
      </c>
      <c r="F7" s="28">
        <v>395</v>
      </c>
      <c r="G7" s="28">
        <f t="shared" si="0"/>
        <v>616200</v>
      </c>
      <c r="H7" s="28">
        <v>95</v>
      </c>
      <c r="I7" s="28">
        <f t="shared" si="1"/>
        <v>148200</v>
      </c>
      <c r="J7" s="28">
        <f t="shared" si="2"/>
        <v>764400</v>
      </c>
    </row>
    <row r="8" spans="1:10" ht="19.350000000000001" customHeight="1" x14ac:dyDescent="0.2">
      <c r="A8" s="52" t="s">
        <v>75</v>
      </c>
      <c r="B8" s="47"/>
      <c r="C8" s="53" t="s">
        <v>172</v>
      </c>
      <c r="D8" s="76">
        <v>4840</v>
      </c>
      <c r="E8" s="52" t="s">
        <v>171</v>
      </c>
      <c r="F8" s="28">
        <v>350</v>
      </c>
      <c r="G8" s="28">
        <f t="shared" si="0"/>
        <v>1694000</v>
      </c>
      <c r="H8" s="28">
        <v>95</v>
      </c>
      <c r="I8" s="28">
        <f t="shared" si="1"/>
        <v>459800</v>
      </c>
      <c r="J8" s="28">
        <f t="shared" si="2"/>
        <v>2153800</v>
      </c>
    </row>
    <row r="9" spans="1:10" ht="19.350000000000001" customHeight="1" x14ac:dyDescent="0.2">
      <c r="A9" s="52" t="s">
        <v>77</v>
      </c>
      <c r="B9" s="47"/>
      <c r="C9" s="53" t="s">
        <v>170</v>
      </c>
      <c r="D9" s="63">
        <v>110</v>
      </c>
      <c r="E9" s="52" t="s">
        <v>171</v>
      </c>
      <c r="F9" s="28">
        <v>290</v>
      </c>
      <c r="G9" s="28">
        <f t="shared" si="0"/>
        <v>31900</v>
      </c>
      <c r="H9" s="28">
        <v>95</v>
      </c>
      <c r="I9" s="28">
        <f t="shared" si="1"/>
        <v>10450</v>
      </c>
      <c r="J9" s="28">
        <f t="shared" si="2"/>
        <v>42350</v>
      </c>
    </row>
    <row r="10" spans="1:10" s="40" customFormat="1" ht="54" customHeight="1" x14ac:dyDescent="0.2">
      <c r="A10" s="55" t="s">
        <v>79</v>
      </c>
      <c r="B10" s="56">
        <v>36730</v>
      </c>
      <c r="C10" s="64" t="s">
        <v>318</v>
      </c>
      <c r="D10" s="80">
        <v>8180</v>
      </c>
      <c r="E10" s="55" t="s">
        <v>171</v>
      </c>
      <c r="F10" s="28">
        <v>500</v>
      </c>
      <c r="G10" s="28">
        <f t="shared" si="0"/>
        <v>4090000</v>
      </c>
      <c r="H10" s="28">
        <v>95</v>
      </c>
      <c r="I10" s="28">
        <f t="shared" si="1"/>
        <v>777100</v>
      </c>
      <c r="J10" s="28">
        <f t="shared" si="2"/>
        <v>4867100</v>
      </c>
    </row>
    <row r="11" spans="1:10" ht="30.95" customHeight="1" x14ac:dyDescent="0.2">
      <c r="A11" s="50"/>
      <c r="B11" s="55" t="s">
        <v>176</v>
      </c>
      <c r="C11" s="48" t="s">
        <v>177</v>
      </c>
      <c r="D11" s="50"/>
      <c r="E11" s="50"/>
      <c r="F11" s="50"/>
      <c r="G11" s="50"/>
      <c r="H11" s="50"/>
      <c r="I11" s="50"/>
      <c r="J11" s="50"/>
    </row>
    <row r="12" spans="1:10" ht="19.350000000000001" customHeight="1" x14ac:dyDescent="0.2">
      <c r="A12" s="52" t="s">
        <v>81</v>
      </c>
      <c r="B12" s="47"/>
      <c r="C12" s="53" t="s">
        <v>178</v>
      </c>
      <c r="D12" s="77">
        <v>154</v>
      </c>
      <c r="E12" s="52" t="s">
        <v>72</v>
      </c>
      <c r="F12" s="28">
        <v>950</v>
      </c>
      <c r="G12" s="28">
        <f t="shared" ref="G12:G13" si="3">F12*D12</f>
        <v>146300</v>
      </c>
      <c r="H12" s="28">
        <v>100</v>
      </c>
      <c r="I12" s="28">
        <f t="shared" ref="I12:I13" si="4">H12*D12</f>
        <v>15400</v>
      </c>
      <c r="J12" s="28">
        <f t="shared" ref="J12:J13" si="5">I12+G12</f>
        <v>161700</v>
      </c>
    </row>
    <row r="13" spans="1:10" ht="19.350000000000001" customHeight="1" x14ac:dyDescent="0.2">
      <c r="A13" s="52" t="s">
        <v>83</v>
      </c>
      <c r="B13" s="47"/>
      <c r="C13" s="53" t="s">
        <v>179</v>
      </c>
      <c r="D13" s="63">
        <v>19</v>
      </c>
      <c r="E13" s="52" t="s">
        <v>72</v>
      </c>
      <c r="F13" s="28">
        <v>850</v>
      </c>
      <c r="G13" s="28">
        <f t="shared" si="3"/>
        <v>16150</v>
      </c>
      <c r="H13" s="28">
        <v>100</v>
      </c>
      <c r="I13" s="28">
        <f t="shared" si="4"/>
        <v>1900</v>
      </c>
      <c r="J13" s="28">
        <f t="shared" si="5"/>
        <v>18050</v>
      </c>
    </row>
    <row r="14" spans="1:10" ht="19.350000000000001" customHeight="1" x14ac:dyDescent="0.2">
      <c r="A14" s="52" t="s">
        <v>86</v>
      </c>
      <c r="B14" s="47"/>
      <c r="C14" s="53" t="s">
        <v>319</v>
      </c>
      <c r="D14" s="63">
        <v>2</v>
      </c>
      <c r="E14" s="52" t="s">
        <v>72</v>
      </c>
      <c r="F14" s="28">
        <v>800</v>
      </c>
      <c r="G14" s="28">
        <f t="shared" ref="G14" si="6">F14*D14</f>
        <v>1600</v>
      </c>
      <c r="H14" s="28">
        <v>100</v>
      </c>
      <c r="I14" s="28">
        <f t="shared" ref="I14" si="7">H14*D14</f>
        <v>200</v>
      </c>
      <c r="J14" s="28">
        <f t="shared" ref="J14" si="8">I14+G14</f>
        <v>1800</v>
      </c>
    </row>
    <row r="15" spans="1:10" ht="30.95" customHeight="1" x14ac:dyDescent="0.2">
      <c r="A15" s="50"/>
      <c r="B15" s="50"/>
      <c r="C15" s="48" t="s">
        <v>180</v>
      </c>
      <c r="D15" s="50"/>
      <c r="E15" s="50"/>
      <c r="F15" s="50"/>
      <c r="G15" s="50"/>
      <c r="H15" s="50"/>
      <c r="I15" s="50"/>
      <c r="J15" s="50"/>
    </row>
    <row r="16" spans="1:10" ht="19.350000000000001" customHeight="1" x14ac:dyDescent="0.2">
      <c r="A16" s="52" t="s">
        <v>70</v>
      </c>
      <c r="B16" s="47"/>
      <c r="C16" s="53" t="s">
        <v>320</v>
      </c>
      <c r="D16" s="63">
        <v>118</v>
      </c>
      <c r="E16" s="52" t="s">
        <v>88</v>
      </c>
      <c r="F16" s="28">
        <v>4500</v>
      </c>
      <c r="G16" s="28">
        <f t="shared" ref="G16:G17" si="9">F16*D16</f>
        <v>531000</v>
      </c>
      <c r="H16" s="28">
        <v>700</v>
      </c>
      <c r="I16" s="28">
        <f t="shared" ref="I16:I17" si="10">H16*D16</f>
        <v>82600</v>
      </c>
      <c r="J16" s="28">
        <f t="shared" ref="J16:J17" si="11">I16+G16</f>
        <v>613600</v>
      </c>
    </row>
    <row r="17" spans="1:10" ht="19.350000000000001" customHeight="1" x14ac:dyDescent="0.2">
      <c r="A17" s="52" t="s">
        <v>73</v>
      </c>
      <c r="B17" s="47"/>
      <c r="C17" s="53" t="s">
        <v>321</v>
      </c>
      <c r="D17" s="63">
        <v>15</v>
      </c>
      <c r="E17" s="52" t="s">
        <v>88</v>
      </c>
      <c r="F17" s="28">
        <v>2900</v>
      </c>
      <c r="G17" s="28">
        <f t="shared" si="9"/>
        <v>43500</v>
      </c>
      <c r="H17" s="28">
        <v>700</v>
      </c>
      <c r="I17" s="28">
        <f t="shared" si="10"/>
        <v>10500</v>
      </c>
      <c r="J17" s="28">
        <f t="shared" si="11"/>
        <v>54000</v>
      </c>
    </row>
    <row r="18" spans="1:10" ht="19.350000000000001" customHeight="1" x14ac:dyDescent="0.2">
      <c r="A18" s="52" t="s">
        <v>75</v>
      </c>
      <c r="B18" s="47"/>
      <c r="C18" s="53" t="s">
        <v>322</v>
      </c>
      <c r="D18" s="63">
        <v>1</v>
      </c>
      <c r="E18" s="52" t="s">
        <v>102</v>
      </c>
      <c r="F18" s="28">
        <v>2500</v>
      </c>
      <c r="G18" s="28">
        <f t="shared" ref="G18" si="12">F18*D18</f>
        <v>2500</v>
      </c>
      <c r="H18" s="28">
        <v>700</v>
      </c>
      <c r="I18" s="28">
        <f t="shared" ref="I18" si="13">H18*D18</f>
        <v>700</v>
      </c>
      <c r="J18" s="28">
        <f t="shared" ref="J18" si="14">I18+G18</f>
        <v>3200</v>
      </c>
    </row>
    <row r="19" spans="1:10" ht="43.5" customHeight="1" x14ac:dyDescent="0.2">
      <c r="A19" s="50"/>
      <c r="B19" s="55" t="s">
        <v>181</v>
      </c>
      <c r="C19" s="48" t="s">
        <v>182</v>
      </c>
      <c r="D19" s="50"/>
      <c r="E19" s="50"/>
      <c r="F19" s="50"/>
      <c r="G19" s="50"/>
      <c r="H19" s="50"/>
      <c r="I19" s="50"/>
      <c r="J19" s="50"/>
    </row>
    <row r="20" spans="1:10" ht="19.350000000000001" customHeight="1" x14ac:dyDescent="0.2">
      <c r="A20" s="47"/>
      <c r="B20" s="47"/>
      <c r="C20" s="48" t="s">
        <v>290</v>
      </c>
      <c r="D20" s="47"/>
      <c r="E20" s="47"/>
      <c r="F20" s="47"/>
      <c r="G20" s="47"/>
      <c r="H20" s="47"/>
      <c r="I20" s="47"/>
      <c r="J20" s="47"/>
    </row>
    <row r="21" spans="1:10" ht="19.350000000000001" customHeight="1" x14ac:dyDescent="0.2">
      <c r="A21" s="52" t="s">
        <v>77</v>
      </c>
      <c r="B21" s="47"/>
      <c r="C21" s="53" t="s">
        <v>323</v>
      </c>
      <c r="D21" s="63">
        <v>3</v>
      </c>
      <c r="E21" s="52" t="s">
        <v>88</v>
      </c>
      <c r="F21" s="28">
        <v>12000</v>
      </c>
      <c r="G21" s="28">
        <f t="shared" ref="G21:G29" si="15">F21*D21</f>
        <v>36000</v>
      </c>
      <c r="H21" s="28">
        <v>1000</v>
      </c>
      <c r="I21" s="28">
        <f t="shared" ref="I21:I29" si="16">H21*D21</f>
        <v>3000</v>
      </c>
      <c r="J21" s="28">
        <f t="shared" ref="J21:J29" si="17">I21+G21</f>
        <v>39000</v>
      </c>
    </row>
    <row r="22" spans="1:10" ht="19.350000000000001" customHeight="1" x14ac:dyDescent="0.2">
      <c r="A22" s="52" t="s">
        <v>79</v>
      </c>
      <c r="B22" s="47"/>
      <c r="C22" s="53" t="s">
        <v>194</v>
      </c>
      <c r="D22" s="63">
        <v>1</v>
      </c>
      <c r="E22" s="52" t="s">
        <v>102</v>
      </c>
      <c r="F22" s="28">
        <v>15000</v>
      </c>
      <c r="G22" s="28">
        <f t="shared" si="15"/>
        <v>15000</v>
      </c>
      <c r="H22" s="28">
        <v>1000</v>
      </c>
      <c r="I22" s="28">
        <f t="shared" si="16"/>
        <v>1000</v>
      </c>
      <c r="J22" s="28">
        <f t="shared" si="17"/>
        <v>16000</v>
      </c>
    </row>
    <row r="23" spans="1:10" ht="19.350000000000001" customHeight="1" x14ac:dyDescent="0.2">
      <c r="A23" s="52" t="s">
        <v>81</v>
      </c>
      <c r="B23" s="47"/>
      <c r="C23" s="53" t="s">
        <v>293</v>
      </c>
      <c r="D23" s="63">
        <v>2</v>
      </c>
      <c r="E23" s="52" t="s">
        <v>88</v>
      </c>
      <c r="F23" s="28">
        <v>16000</v>
      </c>
      <c r="G23" s="28">
        <f t="shared" si="15"/>
        <v>32000</v>
      </c>
      <c r="H23" s="28">
        <v>1500</v>
      </c>
      <c r="I23" s="28">
        <f t="shared" si="16"/>
        <v>3000</v>
      </c>
      <c r="J23" s="28">
        <f t="shared" si="17"/>
        <v>35000</v>
      </c>
    </row>
    <row r="24" spans="1:10" ht="19.350000000000001" customHeight="1" x14ac:dyDescent="0.2">
      <c r="A24" s="52" t="s">
        <v>83</v>
      </c>
      <c r="B24" s="47"/>
      <c r="C24" s="53" t="s">
        <v>324</v>
      </c>
      <c r="D24" s="63">
        <v>2</v>
      </c>
      <c r="E24" s="52" t="s">
        <v>88</v>
      </c>
      <c r="F24" s="28">
        <v>26000</v>
      </c>
      <c r="G24" s="28">
        <f t="shared" si="15"/>
        <v>52000</v>
      </c>
      <c r="H24" s="28">
        <v>2000</v>
      </c>
      <c r="I24" s="28">
        <f t="shared" si="16"/>
        <v>4000</v>
      </c>
      <c r="J24" s="28">
        <f t="shared" si="17"/>
        <v>56000</v>
      </c>
    </row>
    <row r="25" spans="1:10" ht="19.350000000000001" customHeight="1" x14ac:dyDescent="0.2">
      <c r="A25" s="52" t="s">
        <v>86</v>
      </c>
      <c r="B25" s="47"/>
      <c r="C25" s="53" t="s">
        <v>296</v>
      </c>
      <c r="D25" s="63">
        <v>2</v>
      </c>
      <c r="E25" s="52" t="s">
        <v>88</v>
      </c>
      <c r="F25" s="28">
        <v>23000</v>
      </c>
      <c r="G25" s="28">
        <f t="shared" si="15"/>
        <v>46000</v>
      </c>
      <c r="H25" s="28">
        <v>3500</v>
      </c>
      <c r="I25" s="28">
        <f t="shared" si="16"/>
        <v>7000</v>
      </c>
      <c r="J25" s="28">
        <f t="shared" si="17"/>
        <v>53000</v>
      </c>
    </row>
    <row r="26" spans="1:10" ht="19.350000000000001" customHeight="1" x14ac:dyDescent="0.2">
      <c r="A26" s="52" t="s">
        <v>89</v>
      </c>
      <c r="B26" s="47"/>
      <c r="C26" s="53" t="s">
        <v>325</v>
      </c>
      <c r="D26" s="63">
        <v>1</v>
      </c>
      <c r="E26" s="52" t="s">
        <v>102</v>
      </c>
      <c r="F26" s="28">
        <v>10572</v>
      </c>
      <c r="G26" s="28">
        <f t="shared" si="15"/>
        <v>10572</v>
      </c>
      <c r="H26" s="28">
        <v>3000</v>
      </c>
      <c r="I26" s="28">
        <f t="shared" si="16"/>
        <v>3000</v>
      </c>
      <c r="J26" s="28">
        <f t="shared" si="17"/>
        <v>13572</v>
      </c>
    </row>
    <row r="27" spans="1:10" ht="19.350000000000001" customHeight="1" x14ac:dyDescent="0.2">
      <c r="A27" s="52" t="s">
        <v>91</v>
      </c>
      <c r="B27" s="47"/>
      <c r="C27" s="53" t="s">
        <v>326</v>
      </c>
      <c r="D27" s="63">
        <v>7</v>
      </c>
      <c r="E27" s="52" t="s">
        <v>88</v>
      </c>
      <c r="F27" s="28">
        <v>24000</v>
      </c>
      <c r="G27" s="28">
        <f t="shared" si="15"/>
        <v>168000</v>
      </c>
      <c r="H27" s="28">
        <v>3500</v>
      </c>
      <c r="I27" s="28">
        <f t="shared" si="16"/>
        <v>24500</v>
      </c>
      <c r="J27" s="28">
        <f t="shared" si="17"/>
        <v>192500</v>
      </c>
    </row>
    <row r="28" spans="1:10" ht="19.350000000000001" customHeight="1" x14ac:dyDescent="0.2">
      <c r="A28" s="52" t="s">
        <v>95</v>
      </c>
      <c r="B28" s="47"/>
      <c r="C28" s="53" t="s">
        <v>327</v>
      </c>
      <c r="D28" s="63">
        <v>5</v>
      </c>
      <c r="E28" s="52" t="s">
        <v>88</v>
      </c>
      <c r="F28" s="28">
        <v>17000</v>
      </c>
      <c r="G28" s="28">
        <f t="shared" si="15"/>
        <v>85000</v>
      </c>
      <c r="H28" s="28">
        <v>4000</v>
      </c>
      <c r="I28" s="28">
        <f t="shared" si="16"/>
        <v>20000</v>
      </c>
      <c r="J28" s="28">
        <f t="shared" si="17"/>
        <v>105000</v>
      </c>
    </row>
    <row r="29" spans="1:10" ht="19.350000000000001" customHeight="1" x14ac:dyDescent="0.2">
      <c r="A29" s="52" t="s">
        <v>97</v>
      </c>
      <c r="B29" s="47"/>
      <c r="C29" s="53" t="s">
        <v>328</v>
      </c>
      <c r="D29" s="63">
        <v>1</v>
      </c>
      <c r="E29" s="52" t="s">
        <v>102</v>
      </c>
      <c r="F29" s="28">
        <v>3000</v>
      </c>
      <c r="G29" s="28">
        <f t="shared" si="15"/>
        <v>3000</v>
      </c>
      <c r="H29" s="28">
        <v>3000</v>
      </c>
      <c r="I29" s="28">
        <f t="shared" si="16"/>
        <v>3000</v>
      </c>
      <c r="J29" s="28">
        <f t="shared" si="17"/>
        <v>6000</v>
      </c>
    </row>
    <row r="30" spans="1:10" ht="19.350000000000001" customHeight="1" x14ac:dyDescent="0.2">
      <c r="A30" s="47"/>
      <c r="B30" s="47"/>
      <c r="C30" s="50" t="s">
        <v>329</v>
      </c>
      <c r="D30" s="47"/>
      <c r="E30" s="47"/>
      <c r="F30" s="47"/>
      <c r="G30" s="47"/>
      <c r="H30" s="47"/>
      <c r="I30" s="47"/>
      <c r="J30" s="47"/>
    </row>
    <row r="31" spans="1:10" ht="19.350000000000001" customHeight="1" x14ac:dyDescent="0.2">
      <c r="A31" s="52" t="s">
        <v>70</v>
      </c>
      <c r="B31" s="47"/>
      <c r="C31" s="53" t="s">
        <v>330</v>
      </c>
      <c r="D31" s="63">
        <v>2</v>
      </c>
      <c r="E31" s="52" t="s">
        <v>88</v>
      </c>
      <c r="F31" s="28">
        <v>14900</v>
      </c>
      <c r="G31" s="28">
        <f t="shared" ref="G31:G35" si="18">F31*D31</f>
        <v>29800</v>
      </c>
      <c r="H31" s="28">
        <v>3500</v>
      </c>
      <c r="I31" s="28">
        <f t="shared" ref="I31:I35" si="19">H31*D31</f>
        <v>7000</v>
      </c>
      <c r="J31" s="28">
        <f t="shared" ref="J31:J35" si="20">I31+G31</f>
        <v>36800</v>
      </c>
    </row>
    <row r="32" spans="1:10" ht="19.350000000000001" customHeight="1" x14ac:dyDescent="0.2">
      <c r="A32" s="52" t="s">
        <v>73</v>
      </c>
      <c r="B32" s="47"/>
      <c r="C32" s="53" t="s">
        <v>323</v>
      </c>
      <c r="D32" s="63">
        <v>1</v>
      </c>
      <c r="E32" s="52" t="s">
        <v>102</v>
      </c>
      <c r="F32" s="28">
        <v>11800</v>
      </c>
      <c r="G32" s="28">
        <f t="shared" si="18"/>
        <v>11800</v>
      </c>
      <c r="H32" s="28">
        <v>3500</v>
      </c>
      <c r="I32" s="28">
        <f t="shared" si="19"/>
        <v>3500</v>
      </c>
      <c r="J32" s="28">
        <f t="shared" si="20"/>
        <v>15300</v>
      </c>
    </row>
    <row r="33" spans="1:10" ht="19.350000000000001" customHeight="1" x14ac:dyDescent="0.2">
      <c r="A33" s="52" t="s">
        <v>75</v>
      </c>
      <c r="B33" s="47"/>
      <c r="C33" s="53" t="s">
        <v>331</v>
      </c>
      <c r="D33" s="63">
        <v>1</v>
      </c>
      <c r="E33" s="52" t="s">
        <v>102</v>
      </c>
      <c r="F33" s="28">
        <v>19000</v>
      </c>
      <c r="G33" s="28">
        <f t="shared" si="18"/>
        <v>19000</v>
      </c>
      <c r="H33" s="28">
        <v>4500</v>
      </c>
      <c r="I33" s="28">
        <f t="shared" si="19"/>
        <v>4500</v>
      </c>
      <c r="J33" s="28">
        <f t="shared" si="20"/>
        <v>23500</v>
      </c>
    </row>
    <row r="34" spans="1:10" ht="19.350000000000001" customHeight="1" x14ac:dyDescent="0.2">
      <c r="A34" s="52" t="s">
        <v>77</v>
      </c>
      <c r="B34" s="47"/>
      <c r="C34" s="53" t="s">
        <v>332</v>
      </c>
      <c r="D34" s="63">
        <v>1</v>
      </c>
      <c r="E34" s="52" t="s">
        <v>102</v>
      </c>
      <c r="F34" s="28">
        <v>14500</v>
      </c>
      <c r="G34" s="28">
        <f t="shared" si="18"/>
        <v>14500</v>
      </c>
      <c r="H34" s="28">
        <v>5000</v>
      </c>
      <c r="I34" s="28">
        <f t="shared" si="19"/>
        <v>5000</v>
      </c>
      <c r="J34" s="28">
        <f t="shared" si="20"/>
        <v>19500</v>
      </c>
    </row>
    <row r="35" spans="1:10" ht="19.350000000000001" customHeight="1" x14ac:dyDescent="0.2">
      <c r="A35" s="52" t="s">
        <v>79</v>
      </c>
      <c r="B35" s="47"/>
      <c r="C35" s="53" t="s">
        <v>198</v>
      </c>
      <c r="D35" s="63">
        <v>1</v>
      </c>
      <c r="E35" s="52" t="s">
        <v>102</v>
      </c>
      <c r="F35" s="28">
        <v>14000</v>
      </c>
      <c r="G35" s="28">
        <f t="shared" si="18"/>
        <v>14000</v>
      </c>
      <c r="H35" s="28">
        <v>5000</v>
      </c>
      <c r="I35" s="28">
        <f t="shared" si="19"/>
        <v>5000</v>
      </c>
      <c r="J35" s="28">
        <f t="shared" si="20"/>
        <v>19000</v>
      </c>
    </row>
    <row r="36" spans="1:10" ht="19.350000000000001" customHeight="1" x14ac:dyDescent="0.2">
      <c r="A36" s="47"/>
      <c r="B36" s="47"/>
      <c r="C36" s="48" t="s">
        <v>294</v>
      </c>
      <c r="D36" s="47"/>
      <c r="E36" s="47"/>
      <c r="F36" s="47"/>
      <c r="G36" s="47"/>
      <c r="H36" s="47"/>
      <c r="I36" s="47"/>
      <c r="J36" s="47"/>
    </row>
    <row r="37" spans="1:10" ht="19.350000000000001" customHeight="1" x14ac:dyDescent="0.2">
      <c r="A37" s="52" t="s">
        <v>81</v>
      </c>
      <c r="B37" s="47"/>
      <c r="C37" s="53" t="s">
        <v>333</v>
      </c>
      <c r="D37" s="63">
        <v>2</v>
      </c>
      <c r="E37" s="52" t="s">
        <v>88</v>
      </c>
      <c r="F37" s="28">
        <v>3800</v>
      </c>
      <c r="G37" s="28">
        <f t="shared" ref="G37:G47" si="21">F37*D37</f>
        <v>7600</v>
      </c>
      <c r="H37" s="28">
        <v>4000</v>
      </c>
      <c r="I37" s="28">
        <f t="shared" ref="I37:I47" si="22">H37*D37</f>
        <v>8000</v>
      </c>
      <c r="J37" s="28">
        <f t="shared" ref="J37:J47" si="23">I37+G37</f>
        <v>15600</v>
      </c>
    </row>
    <row r="38" spans="1:10" ht="19.350000000000001" customHeight="1" x14ac:dyDescent="0.2">
      <c r="A38" s="52" t="s">
        <v>83</v>
      </c>
      <c r="B38" s="47"/>
      <c r="C38" s="53" t="s">
        <v>291</v>
      </c>
      <c r="D38" s="63">
        <v>1</v>
      </c>
      <c r="E38" s="52" t="s">
        <v>102</v>
      </c>
      <c r="F38" s="28">
        <v>20000</v>
      </c>
      <c r="G38" s="28">
        <f t="shared" si="21"/>
        <v>20000</v>
      </c>
      <c r="H38" s="28">
        <v>7000</v>
      </c>
      <c r="I38" s="28">
        <f t="shared" si="22"/>
        <v>7000</v>
      </c>
      <c r="J38" s="28">
        <f t="shared" si="23"/>
        <v>27000</v>
      </c>
    </row>
    <row r="39" spans="1:10" ht="19.350000000000001" customHeight="1" x14ac:dyDescent="0.2">
      <c r="A39" s="52" t="s">
        <v>86</v>
      </c>
      <c r="B39" s="47"/>
      <c r="C39" s="53" t="s">
        <v>328</v>
      </c>
      <c r="D39" s="63">
        <v>1</v>
      </c>
      <c r="E39" s="52" t="s">
        <v>102</v>
      </c>
      <c r="F39" s="28">
        <v>3800</v>
      </c>
      <c r="G39" s="28">
        <f t="shared" si="21"/>
        <v>3800</v>
      </c>
      <c r="H39" s="28">
        <v>4000</v>
      </c>
      <c r="I39" s="28">
        <f t="shared" si="22"/>
        <v>4000</v>
      </c>
      <c r="J39" s="28">
        <f t="shared" si="23"/>
        <v>7800</v>
      </c>
    </row>
    <row r="40" spans="1:10" ht="19.350000000000001" customHeight="1" x14ac:dyDescent="0.2">
      <c r="A40" s="52" t="s">
        <v>89</v>
      </c>
      <c r="B40" s="47"/>
      <c r="C40" s="53" t="s">
        <v>333</v>
      </c>
      <c r="D40" s="63">
        <v>2</v>
      </c>
      <c r="E40" s="52" t="s">
        <v>88</v>
      </c>
      <c r="F40" s="28">
        <v>4000</v>
      </c>
      <c r="G40" s="28">
        <f t="shared" si="21"/>
        <v>8000</v>
      </c>
      <c r="H40" s="28">
        <v>4000</v>
      </c>
      <c r="I40" s="28">
        <f t="shared" si="22"/>
        <v>8000</v>
      </c>
      <c r="J40" s="28">
        <f t="shared" si="23"/>
        <v>16000</v>
      </c>
    </row>
    <row r="41" spans="1:10" ht="19.350000000000001" customHeight="1" x14ac:dyDescent="0.2">
      <c r="A41" s="52" t="s">
        <v>91</v>
      </c>
      <c r="B41" s="47"/>
      <c r="C41" s="53" t="s">
        <v>334</v>
      </c>
      <c r="D41" s="63">
        <v>4</v>
      </c>
      <c r="E41" s="52" t="s">
        <v>88</v>
      </c>
      <c r="F41" s="28">
        <v>9000</v>
      </c>
      <c r="G41" s="28">
        <f t="shared" si="21"/>
        <v>36000</v>
      </c>
      <c r="H41" s="28">
        <v>4000</v>
      </c>
      <c r="I41" s="28">
        <f t="shared" si="22"/>
        <v>16000</v>
      </c>
      <c r="J41" s="28">
        <f t="shared" si="23"/>
        <v>52000</v>
      </c>
    </row>
    <row r="42" spans="1:10" ht="19.350000000000001" customHeight="1" x14ac:dyDescent="0.2">
      <c r="A42" s="52" t="s">
        <v>95</v>
      </c>
      <c r="B42" s="47"/>
      <c r="C42" s="53" t="s">
        <v>327</v>
      </c>
      <c r="D42" s="63">
        <v>2</v>
      </c>
      <c r="E42" s="52" t="s">
        <v>88</v>
      </c>
      <c r="F42" s="28">
        <v>16000</v>
      </c>
      <c r="G42" s="28">
        <f t="shared" si="21"/>
        <v>32000</v>
      </c>
      <c r="H42" s="28">
        <v>7000</v>
      </c>
      <c r="I42" s="28">
        <f t="shared" si="22"/>
        <v>14000</v>
      </c>
      <c r="J42" s="28">
        <f t="shared" si="23"/>
        <v>46000</v>
      </c>
    </row>
    <row r="43" spans="1:10" ht="19.350000000000001" customHeight="1" x14ac:dyDescent="0.2">
      <c r="A43" s="52" t="s">
        <v>97</v>
      </c>
      <c r="B43" s="47"/>
      <c r="C43" s="53" t="s">
        <v>327</v>
      </c>
      <c r="D43" s="63">
        <v>3</v>
      </c>
      <c r="E43" s="52" t="s">
        <v>88</v>
      </c>
      <c r="F43" s="28">
        <v>16000</v>
      </c>
      <c r="G43" s="28">
        <f t="shared" si="21"/>
        <v>48000</v>
      </c>
      <c r="H43" s="28">
        <v>7000</v>
      </c>
      <c r="I43" s="28">
        <f t="shared" si="22"/>
        <v>21000</v>
      </c>
      <c r="J43" s="28">
        <f t="shared" si="23"/>
        <v>69000</v>
      </c>
    </row>
    <row r="44" spans="1:10" ht="19.350000000000001" customHeight="1" x14ac:dyDescent="0.2">
      <c r="A44" s="52" t="s">
        <v>100</v>
      </c>
      <c r="B44" s="47"/>
      <c r="C44" s="53" t="s">
        <v>327</v>
      </c>
      <c r="D44" s="63">
        <v>2</v>
      </c>
      <c r="E44" s="52" t="s">
        <v>88</v>
      </c>
      <c r="F44" s="28">
        <v>16000</v>
      </c>
      <c r="G44" s="28">
        <f t="shared" si="21"/>
        <v>32000</v>
      </c>
      <c r="H44" s="28">
        <v>7000</v>
      </c>
      <c r="I44" s="28">
        <f t="shared" si="22"/>
        <v>14000</v>
      </c>
      <c r="J44" s="28">
        <f t="shared" si="23"/>
        <v>46000</v>
      </c>
    </row>
    <row r="45" spans="1:10" ht="19.350000000000001" customHeight="1" x14ac:dyDescent="0.2">
      <c r="A45" s="52" t="s">
        <v>134</v>
      </c>
      <c r="B45" s="47"/>
      <c r="C45" s="53" t="s">
        <v>198</v>
      </c>
      <c r="D45" s="63">
        <v>2</v>
      </c>
      <c r="E45" s="52" t="s">
        <v>88</v>
      </c>
      <c r="F45" s="28">
        <v>13900</v>
      </c>
      <c r="G45" s="28">
        <f t="shared" si="21"/>
        <v>27800</v>
      </c>
      <c r="H45" s="28">
        <v>7000</v>
      </c>
      <c r="I45" s="28">
        <f t="shared" si="22"/>
        <v>14000</v>
      </c>
      <c r="J45" s="28">
        <f t="shared" si="23"/>
        <v>41800</v>
      </c>
    </row>
    <row r="46" spans="1:10" ht="19.350000000000001" customHeight="1" x14ac:dyDescent="0.2">
      <c r="A46" s="52" t="s">
        <v>215</v>
      </c>
      <c r="B46" s="47"/>
      <c r="C46" s="53" t="s">
        <v>335</v>
      </c>
      <c r="D46" s="63">
        <v>4</v>
      </c>
      <c r="E46" s="52" t="s">
        <v>88</v>
      </c>
      <c r="F46" s="28">
        <v>14000</v>
      </c>
      <c r="G46" s="28">
        <f t="shared" si="21"/>
        <v>56000</v>
      </c>
      <c r="H46" s="28">
        <v>8500</v>
      </c>
      <c r="I46" s="28">
        <f t="shared" si="22"/>
        <v>34000</v>
      </c>
      <c r="J46" s="28">
        <f t="shared" si="23"/>
        <v>90000</v>
      </c>
    </row>
    <row r="47" spans="1:10" ht="19.350000000000001" customHeight="1" x14ac:dyDescent="0.2">
      <c r="A47" s="52" t="s">
        <v>216</v>
      </c>
      <c r="B47" s="47"/>
      <c r="C47" s="53" t="s">
        <v>324</v>
      </c>
      <c r="D47" s="63">
        <v>1</v>
      </c>
      <c r="E47" s="52" t="s">
        <v>102</v>
      </c>
      <c r="F47" s="28">
        <v>25000</v>
      </c>
      <c r="G47" s="28">
        <f t="shared" si="21"/>
        <v>25000</v>
      </c>
      <c r="H47" s="28">
        <v>9000</v>
      </c>
      <c r="I47" s="28">
        <f t="shared" si="22"/>
        <v>9000</v>
      </c>
      <c r="J47" s="28">
        <f t="shared" si="23"/>
        <v>34000</v>
      </c>
    </row>
    <row r="48" spans="1:10" ht="19.350000000000001" customHeight="1" x14ac:dyDescent="0.2">
      <c r="A48" s="47"/>
      <c r="B48" s="47"/>
      <c r="C48" s="48" t="s">
        <v>294</v>
      </c>
      <c r="D48" s="47"/>
      <c r="E48" s="47"/>
      <c r="F48" s="47"/>
      <c r="G48" s="47"/>
      <c r="H48" s="47"/>
      <c r="I48" s="47"/>
      <c r="J48" s="47"/>
    </row>
    <row r="49" spans="1:10" ht="19.350000000000001" customHeight="1" x14ac:dyDescent="0.2">
      <c r="A49" s="52" t="s">
        <v>70</v>
      </c>
      <c r="B49" s="47"/>
      <c r="C49" s="53" t="s">
        <v>198</v>
      </c>
      <c r="D49" s="63">
        <v>1</v>
      </c>
      <c r="E49" s="52" t="s">
        <v>102</v>
      </c>
      <c r="F49" s="28">
        <v>13900</v>
      </c>
      <c r="G49" s="28">
        <f t="shared" ref="G49:G61" si="24">F49*D49</f>
        <v>13900</v>
      </c>
      <c r="H49" s="28">
        <v>5000</v>
      </c>
      <c r="I49" s="28">
        <f t="shared" ref="I49:I61" si="25">H49*D49</f>
        <v>5000</v>
      </c>
      <c r="J49" s="28">
        <f t="shared" ref="J49:J61" si="26">I49+G49</f>
        <v>18900</v>
      </c>
    </row>
    <row r="50" spans="1:10" ht="19.350000000000001" customHeight="1" x14ac:dyDescent="0.2">
      <c r="A50" s="52" t="s">
        <v>73</v>
      </c>
      <c r="B50" s="47"/>
      <c r="C50" s="53" t="s">
        <v>336</v>
      </c>
      <c r="D50" s="63">
        <v>1</v>
      </c>
      <c r="E50" s="52" t="s">
        <v>102</v>
      </c>
      <c r="F50" s="28">
        <v>26900</v>
      </c>
      <c r="G50" s="28">
        <f t="shared" si="24"/>
        <v>26900</v>
      </c>
      <c r="H50" s="28">
        <v>9000</v>
      </c>
      <c r="I50" s="28">
        <f t="shared" si="25"/>
        <v>9000</v>
      </c>
      <c r="J50" s="28">
        <f t="shared" si="26"/>
        <v>35900</v>
      </c>
    </row>
    <row r="51" spans="1:10" ht="19.350000000000001" customHeight="1" x14ac:dyDescent="0.2">
      <c r="A51" s="52" t="s">
        <v>75</v>
      </c>
      <c r="B51" s="47"/>
      <c r="C51" s="53" t="s">
        <v>326</v>
      </c>
      <c r="D51" s="63">
        <v>3</v>
      </c>
      <c r="E51" s="52" t="s">
        <v>88</v>
      </c>
      <c r="F51" s="28">
        <v>23000</v>
      </c>
      <c r="G51" s="28">
        <f t="shared" si="24"/>
        <v>69000</v>
      </c>
      <c r="H51" s="28">
        <v>8500</v>
      </c>
      <c r="I51" s="28">
        <f t="shared" si="25"/>
        <v>25500</v>
      </c>
      <c r="J51" s="28">
        <f t="shared" si="26"/>
        <v>94500</v>
      </c>
    </row>
    <row r="52" spans="1:10" ht="19.350000000000001" customHeight="1" x14ac:dyDescent="0.2">
      <c r="A52" s="52" t="s">
        <v>77</v>
      </c>
      <c r="B52" s="47"/>
      <c r="C52" s="53" t="s">
        <v>293</v>
      </c>
      <c r="D52" s="63">
        <v>1</v>
      </c>
      <c r="E52" s="52" t="s">
        <v>102</v>
      </c>
      <c r="F52" s="28">
        <v>14000</v>
      </c>
      <c r="G52" s="28">
        <f t="shared" si="24"/>
        <v>14000</v>
      </c>
      <c r="H52" s="28">
        <v>8500</v>
      </c>
      <c r="I52" s="28">
        <f t="shared" si="25"/>
        <v>8500</v>
      </c>
      <c r="J52" s="28">
        <f t="shared" si="26"/>
        <v>22500</v>
      </c>
    </row>
    <row r="53" spans="1:10" ht="19.350000000000001" customHeight="1" x14ac:dyDescent="0.2">
      <c r="A53" s="52" t="s">
        <v>79</v>
      </c>
      <c r="B53" s="47"/>
      <c r="C53" s="53" t="s">
        <v>337</v>
      </c>
      <c r="D53" s="63">
        <v>1</v>
      </c>
      <c r="E53" s="52" t="s">
        <v>102</v>
      </c>
      <c r="F53" s="28">
        <v>38000</v>
      </c>
      <c r="G53" s="28">
        <f t="shared" si="24"/>
        <v>38000</v>
      </c>
      <c r="H53" s="28">
        <v>12000</v>
      </c>
      <c r="I53" s="28">
        <f t="shared" si="25"/>
        <v>12000</v>
      </c>
      <c r="J53" s="28">
        <f t="shared" si="26"/>
        <v>50000</v>
      </c>
    </row>
    <row r="54" spans="1:10" ht="19.350000000000001" customHeight="1" x14ac:dyDescent="0.2">
      <c r="A54" s="52" t="s">
        <v>81</v>
      </c>
      <c r="B54" s="47"/>
      <c r="C54" s="53" t="s">
        <v>207</v>
      </c>
      <c r="D54" s="63">
        <v>1</v>
      </c>
      <c r="E54" s="52" t="s">
        <v>102</v>
      </c>
      <c r="F54" s="28">
        <v>9000</v>
      </c>
      <c r="G54" s="28">
        <f t="shared" si="24"/>
        <v>9000</v>
      </c>
      <c r="H54" s="28">
        <v>5000</v>
      </c>
      <c r="I54" s="28">
        <f t="shared" si="25"/>
        <v>5000</v>
      </c>
      <c r="J54" s="28">
        <f t="shared" si="26"/>
        <v>14000</v>
      </c>
    </row>
    <row r="55" spans="1:10" ht="19.350000000000001" customHeight="1" x14ac:dyDescent="0.2">
      <c r="A55" s="52" t="s">
        <v>83</v>
      </c>
      <c r="B55" s="47"/>
      <c r="C55" s="53" t="s">
        <v>194</v>
      </c>
      <c r="D55" s="63">
        <v>1</v>
      </c>
      <c r="E55" s="52" t="s">
        <v>102</v>
      </c>
      <c r="F55" s="28">
        <v>14000</v>
      </c>
      <c r="G55" s="28">
        <f t="shared" si="24"/>
        <v>14000</v>
      </c>
      <c r="H55" s="28">
        <v>7000</v>
      </c>
      <c r="I55" s="28">
        <f t="shared" si="25"/>
        <v>7000</v>
      </c>
      <c r="J55" s="28">
        <f t="shared" si="26"/>
        <v>21000</v>
      </c>
    </row>
    <row r="56" spans="1:10" ht="19.350000000000001" customHeight="1" x14ac:dyDescent="0.2">
      <c r="A56" s="52" t="s">
        <v>86</v>
      </c>
      <c r="B56" s="47"/>
      <c r="C56" s="53" t="s">
        <v>336</v>
      </c>
      <c r="D56" s="63">
        <v>1</v>
      </c>
      <c r="E56" s="52" t="s">
        <v>102</v>
      </c>
      <c r="F56" s="28">
        <v>26900</v>
      </c>
      <c r="G56" s="28">
        <f t="shared" si="24"/>
        <v>26900</v>
      </c>
      <c r="H56" s="28">
        <v>12000</v>
      </c>
      <c r="I56" s="28">
        <f t="shared" si="25"/>
        <v>12000</v>
      </c>
      <c r="J56" s="28">
        <f t="shared" si="26"/>
        <v>38900</v>
      </c>
    </row>
    <row r="57" spans="1:10" ht="19.350000000000001" customHeight="1" x14ac:dyDescent="0.2">
      <c r="A57" s="52" t="s">
        <v>89</v>
      </c>
      <c r="B57" s="47"/>
      <c r="C57" s="53" t="s">
        <v>338</v>
      </c>
      <c r="D57" s="63">
        <v>2</v>
      </c>
      <c r="E57" s="52" t="s">
        <v>88</v>
      </c>
      <c r="F57" s="28">
        <v>8900</v>
      </c>
      <c r="G57" s="28">
        <f t="shared" si="24"/>
        <v>17800</v>
      </c>
      <c r="H57" s="28">
        <v>7000</v>
      </c>
      <c r="I57" s="28">
        <f t="shared" si="25"/>
        <v>14000</v>
      </c>
      <c r="J57" s="28">
        <f t="shared" si="26"/>
        <v>31800</v>
      </c>
    </row>
    <row r="58" spans="1:10" ht="19.350000000000001" customHeight="1" x14ac:dyDescent="0.2">
      <c r="A58" s="52" t="s">
        <v>91</v>
      </c>
      <c r="B58" s="47"/>
      <c r="C58" s="53" t="s">
        <v>323</v>
      </c>
      <c r="D58" s="63">
        <v>4</v>
      </c>
      <c r="E58" s="52" t="s">
        <v>88</v>
      </c>
      <c r="F58" s="28">
        <v>10800</v>
      </c>
      <c r="G58" s="28">
        <f t="shared" si="24"/>
        <v>43200</v>
      </c>
      <c r="H58" s="28">
        <v>12000</v>
      </c>
      <c r="I58" s="28">
        <f t="shared" si="25"/>
        <v>48000</v>
      </c>
      <c r="J58" s="28">
        <f t="shared" si="26"/>
        <v>91200</v>
      </c>
    </row>
    <row r="59" spans="1:10" ht="19.350000000000001" customHeight="1" x14ac:dyDescent="0.2">
      <c r="A59" s="52" t="s">
        <v>95</v>
      </c>
      <c r="B59" s="47"/>
      <c r="C59" s="53" t="s">
        <v>339</v>
      </c>
      <c r="D59" s="63">
        <v>1</v>
      </c>
      <c r="E59" s="52" t="s">
        <v>102</v>
      </c>
      <c r="F59" s="28">
        <v>7900</v>
      </c>
      <c r="G59" s="28">
        <f t="shared" si="24"/>
        <v>7900</v>
      </c>
      <c r="H59" s="28">
        <v>7000</v>
      </c>
      <c r="I59" s="28">
        <f t="shared" si="25"/>
        <v>7000</v>
      </c>
      <c r="J59" s="28">
        <f t="shared" si="26"/>
        <v>14900</v>
      </c>
    </row>
    <row r="60" spans="1:10" ht="19.350000000000001" customHeight="1" x14ac:dyDescent="0.2">
      <c r="A60" s="52" t="s">
        <v>97</v>
      </c>
      <c r="B60" s="47"/>
      <c r="C60" s="53" t="s">
        <v>323</v>
      </c>
      <c r="D60" s="63">
        <v>4</v>
      </c>
      <c r="E60" s="52" t="s">
        <v>88</v>
      </c>
      <c r="F60" s="28">
        <v>10800</v>
      </c>
      <c r="G60" s="28">
        <f t="shared" si="24"/>
        <v>43200</v>
      </c>
      <c r="H60" s="28">
        <v>7000</v>
      </c>
      <c r="I60" s="28">
        <f t="shared" si="25"/>
        <v>28000</v>
      </c>
      <c r="J60" s="28">
        <f t="shared" si="26"/>
        <v>71200</v>
      </c>
    </row>
    <row r="61" spans="1:10" ht="19.350000000000001" customHeight="1" x14ac:dyDescent="0.2">
      <c r="A61" s="52" t="s">
        <v>100</v>
      </c>
      <c r="B61" s="47"/>
      <c r="C61" s="53" t="s">
        <v>340</v>
      </c>
      <c r="D61" s="63">
        <v>5</v>
      </c>
      <c r="E61" s="52" t="s">
        <v>88</v>
      </c>
      <c r="F61" s="28">
        <v>13900</v>
      </c>
      <c r="G61" s="28">
        <f t="shared" si="24"/>
        <v>69500</v>
      </c>
      <c r="H61" s="28">
        <v>7000</v>
      </c>
      <c r="I61" s="28">
        <f t="shared" si="25"/>
        <v>35000</v>
      </c>
      <c r="J61" s="28">
        <f t="shared" si="26"/>
        <v>104500</v>
      </c>
    </row>
    <row r="62" spans="1:10" ht="22.5" customHeight="1" x14ac:dyDescent="0.2">
      <c r="A62" s="47"/>
      <c r="B62" s="55" t="s">
        <v>223</v>
      </c>
      <c r="C62" s="48" t="s">
        <v>308</v>
      </c>
      <c r="D62" s="47"/>
      <c r="E62" s="47"/>
      <c r="F62" s="47"/>
      <c r="G62" s="47"/>
      <c r="H62" s="47"/>
      <c r="I62" s="47"/>
      <c r="J62" s="47"/>
    </row>
    <row r="63" spans="1:10" ht="19.350000000000001" customHeight="1" x14ac:dyDescent="0.2">
      <c r="A63" s="47"/>
      <c r="B63" s="47"/>
      <c r="C63" s="48" t="s">
        <v>225</v>
      </c>
      <c r="D63" s="47"/>
      <c r="E63" s="47"/>
      <c r="F63" s="47"/>
      <c r="G63" s="47"/>
      <c r="H63" s="47"/>
      <c r="I63" s="47"/>
      <c r="J63" s="47"/>
    </row>
    <row r="64" spans="1:10" ht="19.350000000000001" customHeight="1" x14ac:dyDescent="0.2">
      <c r="A64" s="52" t="s">
        <v>70</v>
      </c>
      <c r="B64" s="47"/>
      <c r="C64" s="53" t="s">
        <v>341</v>
      </c>
      <c r="D64" s="63">
        <v>1</v>
      </c>
      <c r="E64" s="52" t="s">
        <v>102</v>
      </c>
      <c r="F64" s="28"/>
      <c r="G64" s="28">
        <f t="shared" ref="G64:G79" si="27">F64*D64</f>
        <v>0</v>
      </c>
      <c r="H64" s="28">
        <v>7500</v>
      </c>
      <c r="I64" s="28">
        <f t="shared" ref="I64:I79" si="28">H64*D64</f>
        <v>7500</v>
      </c>
      <c r="J64" s="28">
        <f t="shared" ref="J64:J79" si="29">I64+G64</f>
        <v>7500</v>
      </c>
    </row>
    <row r="65" spans="1:10" ht="19.350000000000001" customHeight="1" x14ac:dyDescent="0.2">
      <c r="A65" s="52" t="s">
        <v>73</v>
      </c>
      <c r="B65" s="47"/>
      <c r="C65" s="53" t="s">
        <v>342</v>
      </c>
      <c r="D65" s="63">
        <v>1</v>
      </c>
      <c r="E65" s="52" t="s">
        <v>102</v>
      </c>
      <c r="F65" s="28"/>
      <c r="G65" s="28">
        <f t="shared" si="27"/>
        <v>0</v>
      </c>
      <c r="H65" s="28">
        <v>7500</v>
      </c>
      <c r="I65" s="28">
        <f t="shared" si="28"/>
        <v>7500</v>
      </c>
      <c r="J65" s="28">
        <f t="shared" si="29"/>
        <v>7500</v>
      </c>
    </row>
    <row r="66" spans="1:10" ht="19.350000000000001" customHeight="1" x14ac:dyDescent="0.2">
      <c r="A66" s="52" t="s">
        <v>75</v>
      </c>
      <c r="B66" s="47"/>
      <c r="C66" s="53" t="s">
        <v>343</v>
      </c>
      <c r="D66" s="63">
        <v>1</v>
      </c>
      <c r="E66" s="52" t="s">
        <v>102</v>
      </c>
      <c r="F66" s="28"/>
      <c r="G66" s="28">
        <f t="shared" si="27"/>
        <v>0</v>
      </c>
      <c r="H66" s="28">
        <v>7500</v>
      </c>
      <c r="I66" s="28">
        <f t="shared" si="28"/>
        <v>7500</v>
      </c>
      <c r="J66" s="28">
        <f t="shared" si="29"/>
        <v>7500</v>
      </c>
    </row>
    <row r="67" spans="1:10" ht="19.350000000000001" customHeight="1" x14ac:dyDescent="0.2">
      <c r="A67" s="52" t="s">
        <v>77</v>
      </c>
      <c r="B67" s="47"/>
      <c r="C67" s="53" t="s">
        <v>344</v>
      </c>
      <c r="D67" s="63">
        <v>1</v>
      </c>
      <c r="E67" s="52" t="s">
        <v>102</v>
      </c>
      <c r="F67" s="28"/>
      <c r="G67" s="28">
        <f t="shared" si="27"/>
        <v>0</v>
      </c>
      <c r="H67" s="28">
        <v>7500</v>
      </c>
      <c r="I67" s="28">
        <f t="shared" si="28"/>
        <v>7500</v>
      </c>
      <c r="J67" s="28">
        <f t="shared" si="29"/>
        <v>7500</v>
      </c>
    </row>
    <row r="68" spans="1:10" ht="19.350000000000001" customHeight="1" x14ac:dyDescent="0.2">
      <c r="A68" s="52" t="s">
        <v>79</v>
      </c>
      <c r="B68" s="47"/>
      <c r="C68" s="53" t="s">
        <v>345</v>
      </c>
      <c r="D68" s="63">
        <v>1</v>
      </c>
      <c r="E68" s="52" t="s">
        <v>102</v>
      </c>
      <c r="F68" s="28"/>
      <c r="G68" s="28">
        <f t="shared" si="27"/>
        <v>0</v>
      </c>
      <c r="H68" s="28">
        <v>7500</v>
      </c>
      <c r="I68" s="28">
        <f t="shared" si="28"/>
        <v>7500</v>
      </c>
      <c r="J68" s="28">
        <f t="shared" si="29"/>
        <v>7500</v>
      </c>
    </row>
    <row r="69" spans="1:10" ht="19.350000000000001" customHeight="1" x14ac:dyDescent="0.2">
      <c r="A69" s="52" t="s">
        <v>81</v>
      </c>
      <c r="B69" s="47"/>
      <c r="C69" s="53" t="s">
        <v>346</v>
      </c>
      <c r="D69" s="63">
        <v>2</v>
      </c>
      <c r="E69" s="52" t="s">
        <v>88</v>
      </c>
      <c r="F69" s="28"/>
      <c r="G69" s="28">
        <f t="shared" si="27"/>
        <v>0</v>
      </c>
      <c r="H69" s="28">
        <v>7500</v>
      </c>
      <c r="I69" s="28">
        <f t="shared" si="28"/>
        <v>15000</v>
      </c>
      <c r="J69" s="28">
        <f t="shared" si="29"/>
        <v>15000</v>
      </c>
    </row>
    <row r="70" spans="1:10" ht="19.350000000000001" customHeight="1" x14ac:dyDescent="0.2">
      <c r="A70" s="52" t="s">
        <v>83</v>
      </c>
      <c r="B70" s="47"/>
      <c r="C70" s="53" t="s">
        <v>347</v>
      </c>
      <c r="D70" s="63">
        <v>4</v>
      </c>
      <c r="E70" s="52" t="s">
        <v>88</v>
      </c>
      <c r="F70" s="28"/>
      <c r="G70" s="28">
        <f t="shared" si="27"/>
        <v>0</v>
      </c>
      <c r="H70" s="28">
        <v>7500</v>
      </c>
      <c r="I70" s="28">
        <f t="shared" si="28"/>
        <v>30000</v>
      </c>
      <c r="J70" s="28">
        <f t="shared" si="29"/>
        <v>30000</v>
      </c>
    </row>
    <row r="71" spans="1:10" ht="19.350000000000001" customHeight="1" x14ac:dyDescent="0.2">
      <c r="A71" s="52" t="s">
        <v>86</v>
      </c>
      <c r="B71" s="47"/>
      <c r="C71" s="53" t="s">
        <v>348</v>
      </c>
      <c r="D71" s="63">
        <v>1</v>
      </c>
      <c r="E71" s="52" t="s">
        <v>102</v>
      </c>
      <c r="F71" s="28"/>
      <c r="G71" s="28">
        <f t="shared" si="27"/>
        <v>0</v>
      </c>
      <c r="H71" s="28">
        <v>7500</v>
      </c>
      <c r="I71" s="28">
        <f t="shared" si="28"/>
        <v>7500</v>
      </c>
      <c r="J71" s="28">
        <f t="shared" si="29"/>
        <v>7500</v>
      </c>
    </row>
    <row r="72" spans="1:10" ht="19.350000000000001" customHeight="1" x14ac:dyDescent="0.2">
      <c r="A72" s="52" t="s">
        <v>89</v>
      </c>
      <c r="B72" s="47"/>
      <c r="C72" s="53" t="s">
        <v>349</v>
      </c>
      <c r="D72" s="63">
        <v>1</v>
      </c>
      <c r="E72" s="52" t="s">
        <v>102</v>
      </c>
      <c r="F72" s="28"/>
      <c r="G72" s="28">
        <f t="shared" si="27"/>
        <v>0</v>
      </c>
      <c r="H72" s="28">
        <v>7500</v>
      </c>
      <c r="I72" s="28">
        <f t="shared" si="28"/>
        <v>7500</v>
      </c>
      <c r="J72" s="28">
        <f t="shared" si="29"/>
        <v>7500</v>
      </c>
    </row>
    <row r="73" spans="1:10" ht="19.350000000000001" customHeight="1" x14ac:dyDescent="0.2">
      <c r="A73" s="52" t="s">
        <v>91</v>
      </c>
      <c r="B73" s="47"/>
      <c r="C73" s="53" t="s">
        <v>350</v>
      </c>
      <c r="D73" s="63">
        <v>1</v>
      </c>
      <c r="E73" s="52" t="s">
        <v>102</v>
      </c>
      <c r="F73" s="28"/>
      <c r="G73" s="28">
        <f t="shared" si="27"/>
        <v>0</v>
      </c>
      <c r="H73" s="28">
        <v>7500</v>
      </c>
      <c r="I73" s="28">
        <f t="shared" si="28"/>
        <v>7500</v>
      </c>
      <c r="J73" s="28">
        <f t="shared" si="29"/>
        <v>7500</v>
      </c>
    </row>
    <row r="74" spans="1:10" ht="19.350000000000001" customHeight="1" x14ac:dyDescent="0.2">
      <c r="A74" s="52" t="s">
        <v>95</v>
      </c>
      <c r="B74" s="47"/>
      <c r="C74" s="53" t="s">
        <v>351</v>
      </c>
      <c r="D74" s="63">
        <v>1</v>
      </c>
      <c r="E74" s="52" t="s">
        <v>102</v>
      </c>
      <c r="F74" s="28"/>
      <c r="G74" s="28">
        <f t="shared" si="27"/>
        <v>0</v>
      </c>
      <c r="H74" s="28">
        <v>7500</v>
      </c>
      <c r="I74" s="28">
        <f t="shared" si="28"/>
        <v>7500</v>
      </c>
      <c r="J74" s="28">
        <f t="shared" si="29"/>
        <v>7500</v>
      </c>
    </row>
    <row r="75" spans="1:10" ht="19.350000000000001" customHeight="1" x14ac:dyDescent="0.2">
      <c r="A75" s="52" t="s">
        <v>97</v>
      </c>
      <c r="B75" s="47"/>
      <c r="C75" s="53" t="s">
        <v>352</v>
      </c>
      <c r="D75" s="63">
        <v>1</v>
      </c>
      <c r="E75" s="52" t="s">
        <v>102</v>
      </c>
      <c r="F75" s="28"/>
      <c r="G75" s="28">
        <f t="shared" si="27"/>
        <v>0</v>
      </c>
      <c r="H75" s="28">
        <v>7500</v>
      </c>
      <c r="I75" s="28">
        <f t="shared" si="28"/>
        <v>7500</v>
      </c>
      <c r="J75" s="28">
        <f t="shared" si="29"/>
        <v>7500</v>
      </c>
    </row>
    <row r="76" spans="1:10" ht="19.350000000000001" customHeight="1" x14ac:dyDescent="0.2">
      <c r="A76" s="52" t="s">
        <v>100</v>
      </c>
      <c r="B76" s="47"/>
      <c r="C76" s="53" t="s">
        <v>353</v>
      </c>
      <c r="D76" s="63">
        <v>1</v>
      </c>
      <c r="E76" s="52" t="s">
        <v>102</v>
      </c>
      <c r="F76" s="28"/>
      <c r="G76" s="28">
        <f t="shared" si="27"/>
        <v>0</v>
      </c>
      <c r="H76" s="28">
        <v>7500</v>
      </c>
      <c r="I76" s="28">
        <f t="shared" si="28"/>
        <v>7500</v>
      </c>
      <c r="J76" s="28">
        <f t="shared" si="29"/>
        <v>7500</v>
      </c>
    </row>
    <row r="77" spans="1:10" ht="19.350000000000001" customHeight="1" x14ac:dyDescent="0.2">
      <c r="A77" s="52" t="s">
        <v>134</v>
      </c>
      <c r="B77" s="47"/>
      <c r="C77" s="53" t="s">
        <v>354</v>
      </c>
      <c r="D77" s="63">
        <v>1</v>
      </c>
      <c r="E77" s="52" t="s">
        <v>102</v>
      </c>
      <c r="F77" s="28"/>
      <c r="G77" s="28">
        <f t="shared" si="27"/>
        <v>0</v>
      </c>
      <c r="H77" s="28">
        <v>7500</v>
      </c>
      <c r="I77" s="28">
        <f t="shared" si="28"/>
        <v>7500</v>
      </c>
      <c r="J77" s="28">
        <f t="shared" si="29"/>
        <v>7500</v>
      </c>
    </row>
    <row r="78" spans="1:10" ht="19.350000000000001" customHeight="1" x14ac:dyDescent="0.2">
      <c r="A78" s="52" t="s">
        <v>215</v>
      </c>
      <c r="B78" s="47"/>
      <c r="C78" s="53" t="s">
        <v>355</v>
      </c>
      <c r="D78" s="63">
        <v>1</v>
      </c>
      <c r="E78" s="52" t="s">
        <v>102</v>
      </c>
      <c r="F78" s="28"/>
      <c r="G78" s="28">
        <f t="shared" si="27"/>
        <v>0</v>
      </c>
      <c r="H78" s="28">
        <v>7500</v>
      </c>
      <c r="I78" s="28">
        <f t="shared" si="28"/>
        <v>7500</v>
      </c>
      <c r="J78" s="28">
        <f t="shared" si="29"/>
        <v>7500</v>
      </c>
    </row>
    <row r="79" spans="1:10" ht="19.350000000000001" customHeight="1" x14ac:dyDescent="0.2">
      <c r="A79" s="52" t="s">
        <v>216</v>
      </c>
      <c r="B79" s="47"/>
      <c r="C79" s="53" t="s">
        <v>356</v>
      </c>
      <c r="D79" s="63">
        <v>1</v>
      </c>
      <c r="E79" s="52" t="s">
        <v>102</v>
      </c>
      <c r="F79" s="28"/>
      <c r="G79" s="28">
        <f t="shared" si="27"/>
        <v>0</v>
      </c>
      <c r="H79" s="28">
        <v>7500</v>
      </c>
      <c r="I79" s="28">
        <f t="shared" si="28"/>
        <v>7500</v>
      </c>
      <c r="J79" s="28">
        <f t="shared" si="29"/>
        <v>7500</v>
      </c>
    </row>
    <row r="80" spans="1:10" ht="19.350000000000001" customHeight="1" x14ac:dyDescent="0.2">
      <c r="A80" s="47"/>
      <c r="B80" s="47"/>
      <c r="C80" s="50" t="s">
        <v>235</v>
      </c>
      <c r="D80" s="47"/>
      <c r="E80" s="47"/>
      <c r="F80" s="47"/>
      <c r="G80" s="47"/>
      <c r="H80" s="47"/>
      <c r="I80" s="47"/>
      <c r="J80" s="47"/>
    </row>
    <row r="81" spans="1:10" ht="19.350000000000001" customHeight="1" x14ac:dyDescent="0.2">
      <c r="A81" s="52" t="s">
        <v>70</v>
      </c>
      <c r="B81" s="47"/>
      <c r="C81" s="53" t="s">
        <v>357</v>
      </c>
      <c r="D81" s="63">
        <v>1</v>
      </c>
      <c r="E81" s="52" t="s">
        <v>102</v>
      </c>
      <c r="F81" s="28"/>
      <c r="G81" s="28">
        <f t="shared" ref="G81:G86" si="30">F81*D81</f>
        <v>0</v>
      </c>
      <c r="H81" s="28">
        <v>9000</v>
      </c>
      <c r="I81" s="28">
        <f t="shared" ref="I81:I86" si="31">H81*D81</f>
        <v>9000</v>
      </c>
      <c r="J81" s="28">
        <f t="shared" ref="J81:J86" si="32">I81+G81</f>
        <v>9000</v>
      </c>
    </row>
    <row r="82" spans="1:10" ht="19.350000000000001" customHeight="1" x14ac:dyDescent="0.2">
      <c r="A82" s="52" t="s">
        <v>73</v>
      </c>
      <c r="B82" s="47"/>
      <c r="C82" s="53" t="s">
        <v>358</v>
      </c>
      <c r="D82" s="63">
        <v>1</v>
      </c>
      <c r="E82" s="52" t="s">
        <v>102</v>
      </c>
      <c r="F82" s="28"/>
      <c r="G82" s="28">
        <f t="shared" si="30"/>
        <v>0</v>
      </c>
      <c r="H82" s="28">
        <v>9000</v>
      </c>
      <c r="I82" s="28">
        <f t="shared" si="31"/>
        <v>9000</v>
      </c>
      <c r="J82" s="28">
        <f t="shared" si="32"/>
        <v>9000</v>
      </c>
    </row>
    <row r="83" spans="1:10" ht="19.350000000000001" customHeight="1" x14ac:dyDescent="0.2">
      <c r="A83" s="52" t="s">
        <v>75</v>
      </c>
      <c r="B83" s="47"/>
      <c r="C83" s="53" t="s">
        <v>359</v>
      </c>
      <c r="D83" s="63">
        <v>1</v>
      </c>
      <c r="E83" s="52" t="s">
        <v>102</v>
      </c>
      <c r="F83" s="28"/>
      <c r="G83" s="28">
        <f t="shared" si="30"/>
        <v>0</v>
      </c>
      <c r="H83" s="28">
        <v>9000</v>
      </c>
      <c r="I83" s="28">
        <f t="shared" si="31"/>
        <v>9000</v>
      </c>
      <c r="J83" s="28">
        <f t="shared" si="32"/>
        <v>9000</v>
      </c>
    </row>
    <row r="84" spans="1:10" ht="19.350000000000001" customHeight="1" x14ac:dyDescent="0.2">
      <c r="A84" s="52" t="s">
        <v>77</v>
      </c>
      <c r="B84" s="47"/>
      <c r="C84" s="53" t="s">
        <v>360</v>
      </c>
      <c r="D84" s="63">
        <v>1</v>
      </c>
      <c r="E84" s="52" t="s">
        <v>102</v>
      </c>
      <c r="F84" s="28"/>
      <c r="G84" s="28">
        <f t="shared" si="30"/>
        <v>0</v>
      </c>
      <c r="H84" s="28">
        <v>9000</v>
      </c>
      <c r="I84" s="28">
        <f t="shared" si="31"/>
        <v>9000</v>
      </c>
      <c r="J84" s="28">
        <f t="shared" si="32"/>
        <v>9000</v>
      </c>
    </row>
    <row r="85" spans="1:10" ht="19.350000000000001" customHeight="1" x14ac:dyDescent="0.2">
      <c r="A85" s="52" t="s">
        <v>79</v>
      </c>
      <c r="B85" s="47"/>
      <c r="C85" s="53" t="s">
        <v>361</v>
      </c>
      <c r="D85" s="63">
        <v>1</v>
      </c>
      <c r="E85" s="52" t="s">
        <v>102</v>
      </c>
      <c r="F85" s="28"/>
      <c r="G85" s="28">
        <f t="shared" si="30"/>
        <v>0</v>
      </c>
      <c r="H85" s="28">
        <v>9000</v>
      </c>
      <c r="I85" s="28">
        <f t="shared" si="31"/>
        <v>9000</v>
      </c>
      <c r="J85" s="28">
        <f t="shared" si="32"/>
        <v>9000</v>
      </c>
    </row>
    <row r="86" spans="1:10" ht="19.350000000000001" customHeight="1" x14ac:dyDescent="0.2">
      <c r="A86" s="52" t="s">
        <v>81</v>
      </c>
      <c r="B86" s="47"/>
      <c r="C86" s="53" t="s">
        <v>362</v>
      </c>
      <c r="D86" s="63">
        <v>1</v>
      </c>
      <c r="E86" s="52" t="s">
        <v>102</v>
      </c>
      <c r="F86" s="28"/>
      <c r="G86" s="28">
        <f t="shared" si="30"/>
        <v>0</v>
      </c>
      <c r="H86" s="28">
        <v>9000</v>
      </c>
      <c r="I86" s="28">
        <f t="shared" si="31"/>
        <v>9000</v>
      </c>
      <c r="J86" s="28">
        <f t="shared" si="32"/>
        <v>9000</v>
      </c>
    </row>
    <row r="87" spans="1:10" ht="59.25" customHeight="1" x14ac:dyDescent="0.2">
      <c r="A87" s="50"/>
      <c r="B87" s="55" t="s">
        <v>223</v>
      </c>
      <c r="C87" s="48" t="s">
        <v>363</v>
      </c>
      <c r="D87" s="50"/>
      <c r="E87" s="50"/>
      <c r="F87" s="50"/>
      <c r="G87" s="50"/>
      <c r="H87" s="50"/>
      <c r="I87" s="50"/>
      <c r="J87" s="50"/>
    </row>
    <row r="88" spans="1:10" ht="19.350000000000001" customHeight="1" x14ac:dyDescent="0.2">
      <c r="A88" s="52" t="s">
        <v>83</v>
      </c>
      <c r="B88" s="47"/>
      <c r="C88" s="53" t="s">
        <v>364</v>
      </c>
      <c r="D88" s="63">
        <v>1</v>
      </c>
      <c r="E88" s="52" t="s">
        <v>88</v>
      </c>
      <c r="F88" s="28">
        <v>8500</v>
      </c>
      <c r="G88" s="28">
        <f t="shared" ref="G88" si="33">F88*D88</f>
        <v>8500</v>
      </c>
      <c r="H88" s="28">
        <v>1500</v>
      </c>
      <c r="I88" s="28">
        <f t="shared" ref="I88" si="34">H88*D88</f>
        <v>1500</v>
      </c>
      <c r="J88" s="28">
        <f t="shared" ref="J88" si="35">I88+G88</f>
        <v>10000</v>
      </c>
    </row>
    <row r="89" spans="1:10" ht="38.85" customHeight="1" x14ac:dyDescent="0.2">
      <c r="A89" s="50"/>
      <c r="B89" s="50"/>
      <c r="C89" s="48" t="s">
        <v>251</v>
      </c>
      <c r="D89" s="50"/>
      <c r="E89" s="50"/>
      <c r="F89" s="50"/>
      <c r="G89" s="50"/>
      <c r="H89" s="50"/>
      <c r="I89" s="50"/>
      <c r="J89" s="50"/>
    </row>
    <row r="90" spans="1:10" ht="19.350000000000001" customHeight="1" x14ac:dyDescent="0.2">
      <c r="A90" s="52" t="s">
        <v>86</v>
      </c>
      <c r="B90" s="47"/>
      <c r="C90" s="53" t="s">
        <v>250</v>
      </c>
      <c r="D90" s="63">
        <v>140</v>
      </c>
      <c r="E90" s="52" t="s">
        <v>72</v>
      </c>
      <c r="F90" s="28">
        <v>390</v>
      </c>
      <c r="G90" s="28">
        <f t="shared" ref="G90" si="36">F90*D90</f>
        <v>54600</v>
      </c>
      <c r="H90" s="28">
        <v>100</v>
      </c>
      <c r="I90" s="28">
        <f t="shared" ref="I90" si="37">H90*D90</f>
        <v>14000</v>
      </c>
      <c r="J90" s="28">
        <f t="shared" ref="J90" si="38">I90+G90</f>
        <v>68600</v>
      </c>
    </row>
    <row r="91" spans="1:10" ht="36.6" customHeight="1" x14ac:dyDescent="0.2">
      <c r="A91" s="50"/>
      <c r="B91" s="50"/>
      <c r="C91" s="48" t="s">
        <v>249</v>
      </c>
      <c r="D91" s="50"/>
      <c r="E91" s="50"/>
      <c r="F91" s="50"/>
      <c r="G91" s="50"/>
      <c r="H91" s="50"/>
      <c r="I91" s="50"/>
      <c r="J91" s="50"/>
    </row>
    <row r="92" spans="1:10" ht="19.350000000000001" customHeight="1" x14ac:dyDescent="0.2">
      <c r="A92" s="52" t="s">
        <v>89</v>
      </c>
      <c r="B92" s="47"/>
      <c r="C92" s="53" t="s">
        <v>84</v>
      </c>
      <c r="D92" s="63">
        <v>240</v>
      </c>
      <c r="E92" s="52" t="s">
        <v>72</v>
      </c>
      <c r="F92" s="28">
        <v>500</v>
      </c>
      <c r="G92" s="28">
        <f t="shared" ref="G92:G94" si="39">F92*D92</f>
        <v>120000</v>
      </c>
      <c r="H92" s="28">
        <v>90</v>
      </c>
      <c r="I92" s="28">
        <f t="shared" ref="I92:I94" si="40">H92*D92</f>
        <v>21600</v>
      </c>
      <c r="J92" s="28">
        <f t="shared" ref="J92:J94" si="41">I92+G92</f>
        <v>141600</v>
      </c>
    </row>
    <row r="93" spans="1:10" ht="19.350000000000001" customHeight="1" x14ac:dyDescent="0.2">
      <c r="A93" s="52" t="s">
        <v>91</v>
      </c>
      <c r="B93" s="47"/>
      <c r="C93" s="53" t="s">
        <v>315</v>
      </c>
      <c r="D93" s="63">
        <v>1</v>
      </c>
      <c r="E93" s="52" t="s">
        <v>254</v>
      </c>
      <c r="F93" s="28">
        <v>300000</v>
      </c>
      <c r="G93" s="28">
        <f t="shared" si="39"/>
        <v>300000</v>
      </c>
      <c r="H93" s="28">
        <v>75000</v>
      </c>
      <c r="I93" s="28">
        <f t="shared" si="40"/>
        <v>75000</v>
      </c>
      <c r="J93" s="28">
        <f t="shared" si="41"/>
        <v>375000</v>
      </c>
    </row>
    <row r="94" spans="1:10" ht="36" customHeight="1" x14ac:dyDescent="0.2">
      <c r="A94" s="47"/>
      <c r="B94" s="47"/>
      <c r="C94" s="53" t="s">
        <v>255</v>
      </c>
      <c r="D94" s="54">
        <v>1</v>
      </c>
      <c r="E94" s="55" t="s">
        <v>254</v>
      </c>
      <c r="F94" s="28"/>
      <c r="G94" s="28">
        <f t="shared" si="39"/>
        <v>0</v>
      </c>
      <c r="H94" s="28">
        <v>175000</v>
      </c>
      <c r="I94" s="28">
        <f t="shared" si="40"/>
        <v>175000</v>
      </c>
      <c r="J94" s="28">
        <f t="shared" si="41"/>
        <v>175000</v>
      </c>
    </row>
    <row r="95" spans="1:10" ht="19.350000000000001" customHeight="1" x14ac:dyDescent="0.2">
      <c r="A95" s="47"/>
      <c r="B95" s="47"/>
      <c r="C95" s="48" t="s">
        <v>256</v>
      </c>
      <c r="D95" s="47"/>
      <c r="E95" s="47"/>
      <c r="F95" s="47"/>
      <c r="G95" s="47"/>
      <c r="H95" s="47"/>
      <c r="I95" s="47"/>
      <c r="J95" s="47"/>
    </row>
    <row r="96" spans="1:10" ht="27.95" customHeight="1" x14ac:dyDescent="0.2">
      <c r="A96" s="55" t="s">
        <v>70</v>
      </c>
      <c r="B96" s="55" t="s">
        <v>104</v>
      </c>
      <c r="C96" s="53" t="s">
        <v>257</v>
      </c>
      <c r="D96" s="54">
        <v>1</v>
      </c>
      <c r="E96" s="55" t="s">
        <v>105</v>
      </c>
      <c r="F96" s="28">
        <v>25000</v>
      </c>
      <c r="G96" s="28">
        <f t="shared" ref="G96:G104" si="42">F96*D96</f>
        <v>25000</v>
      </c>
      <c r="H96" s="28">
        <v>15000</v>
      </c>
      <c r="I96" s="28">
        <f t="shared" ref="I96:I104" si="43">H96*D96</f>
        <v>15000</v>
      </c>
      <c r="J96" s="28">
        <f t="shared" ref="J96:J104" si="44">I96+G96</f>
        <v>40000</v>
      </c>
    </row>
    <row r="97" spans="1:10" ht="37.5" customHeight="1" x14ac:dyDescent="0.2">
      <c r="A97" s="52" t="s">
        <v>73</v>
      </c>
      <c r="B97" s="51">
        <v>17676</v>
      </c>
      <c r="C97" s="53" t="s">
        <v>258</v>
      </c>
      <c r="D97" s="63">
        <v>1</v>
      </c>
      <c r="E97" s="52" t="s">
        <v>105</v>
      </c>
      <c r="F97" s="28">
        <v>375000</v>
      </c>
      <c r="G97" s="28">
        <f t="shared" si="42"/>
        <v>375000</v>
      </c>
      <c r="H97" s="28">
        <v>35000</v>
      </c>
      <c r="I97" s="28">
        <f t="shared" si="43"/>
        <v>35000</v>
      </c>
      <c r="J97" s="28">
        <f t="shared" si="44"/>
        <v>410000</v>
      </c>
    </row>
    <row r="98" spans="1:10" ht="24.75" customHeight="1" x14ac:dyDescent="0.2">
      <c r="A98" s="55" t="s">
        <v>75</v>
      </c>
      <c r="B98" s="55" t="s">
        <v>259</v>
      </c>
      <c r="C98" s="73" t="s">
        <v>260</v>
      </c>
      <c r="D98" s="54">
        <v>1</v>
      </c>
      <c r="E98" s="55" t="s">
        <v>105</v>
      </c>
      <c r="F98" s="28">
        <v>75000</v>
      </c>
      <c r="G98" s="28">
        <f t="shared" si="42"/>
        <v>75000</v>
      </c>
      <c r="H98" s="28">
        <v>25000</v>
      </c>
      <c r="I98" s="28">
        <f t="shared" si="43"/>
        <v>25000</v>
      </c>
      <c r="J98" s="28">
        <f t="shared" si="44"/>
        <v>100000</v>
      </c>
    </row>
    <row r="99" spans="1:10" ht="26.45" customHeight="1" x14ac:dyDescent="0.2">
      <c r="A99" s="55" t="s">
        <v>77</v>
      </c>
      <c r="B99" s="74" t="s">
        <v>261</v>
      </c>
      <c r="C99" s="73" t="s">
        <v>262</v>
      </c>
      <c r="D99" s="54">
        <v>1</v>
      </c>
      <c r="E99" s="55" t="s">
        <v>105</v>
      </c>
      <c r="F99" s="28">
        <v>135000</v>
      </c>
      <c r="G99" s="28">
        <f t="shared" si="42"/>
        <v>135000</v>
      </c>
      <c r="H99" s="28">
        <v>25000</v>
      </c>
      <c r="I99" s="28">
        <f t="shared" si="43"/>
        <v>25000</v>
      </c>
      <c r="J99" s="28">
        <f t="shared" si="44"/>
        <v>160000</v>
      </c>
    </row>
    <row r="100" spans="1:10" ht="26.1" customHeight="1" x14ac:dyDescent="0.2">
      <c r="A100" s="55" t="s">
        <v>79</v>
      </c>
      <c r="B100" s="55" t="s">
        <v>107</v>
      </c>
      <c r="C100" s="53" t="s">
        <v>263</v>
      </c>
      <c r="D100" s="54">
        <v>1</v>
      </c>
      <c r="E100" s="55" t="s">
        <v>105</v>
      </c>
      <c r="F100" s="28">
        <v>35000</v>
      </c>
      <c r="G100" s="28">
        <f t="shared" si="42"/>
        <v>35000</v>
      </c>
      <c r="H100" s="28">
        <v>15000</v>
      </c>
      <c r="I100" s="28">
        <f t="shared" si="43"/>
        <v>15000</v>
      </c>
      <c r="J100" s="28">
        <f t="shared" si="44"/>
        <v>50000</v>
      </c>
    </row>
    <row r="101" spans="1:10" ht="19.350000000000001" customHeight="1" x14ac:dyDescent="0.2">
      <c r="A101" s="47"/>
      <c r="B101" s="47"/>
      <c r="C101" s="48" t="s">
        <v>139</v>
      </c>
      <c r="D101" s="47"/>
      <c r="E101" s="47"/>
      <c r="F101" s="28"/>
      <c r="G101" s="28">
        <f t="shared" si="42"/>
        <v>0</v>
      </c>
      <c r="H101" s="28"/>
      <c r="I101" s="28">
        <f t="shared" si="43"/>
        <v>0</v>
      </c>
      <c r="J101" s="28">
        <f t="shared" si="44"/>
        <v>0</v>
      </c>
    </row>
    <row r="102" spans="1:10" ht="23.25" customHeight="1" x14ac:dyDescent="0.2">
      <c r="A102" s="55" t="s">
        <v>81</v>
      </c>
      <c r="B102" s="74" t="s">
        <v>264</v>
      </c>
      <c r="C102" s="73" t="s">
        <v>265</v>
      </c>
      <c r="D102" s="54">
        <v>1</v>
      </c>
      <c r="E102" s="55" t="s">
        <v>105</v>
      </c>
      <c r="F102" s="28">
        <v>15000</v>
      </c>
      <c r="G102" s="28">
        <f t="shared" si="42"/>
        <v>15000</v>
      </c>
      <c r="H102" s="28">
        <v>12000</v>
      </c>
      <c r="I102" s="28">
        <f t="shared" si="43"/>
        <v>12000</v>
      </c>
      <c r="J102" s="28">
        <f t="shared" si="44"/>
        <v>27000</v>
      </c>
    </row>
    <row r="103" spans="1:10" ht="19.350000000000001" customHeight="1" x14ac:dyDescent="0.2">
      <c r="A103" s="47"/>
      <c r="B103" s="47"/>
      <c r="C103" s="48" t="s">
        <v>140</v>
      </c>
      <c r="D103" s="47"/>
      <c r="E103" s="47"/>
      <c r="F103" s="28"/>
      <c r="G103" s="28">
        <f t="shared" si="42"/>
        <v>0</v>
      </c>
      <c r="H103" s="28"/>
      <c r="I103" s="28">
        <f t="shared" si="43"/>
        <v>0</v>
      </c>
      <c r="J103" s="28">
        <f t="shared" si="44"/>
        <v>0</v>
      </c>
    </row>
    <row r="104" spans="1:10" ht="29.45" customHeight="1" x14ac:dyDescent="0.2">
      <c r="A104" s="55" t="s">
        <v>83</v>
      </c>
      <c r="B104" s="74" t="s">
        <v>264</v>
      </c>
      <c r="C104" s="73" t="s">
        <v>266</v>
      </c>
      <c r="D104" s="54">
        <v>1</v>
      </c>
      <c r="E104" s="55" t="s">
        <v>105</v>
      </c>
      <c r="F104" s="28"/>
      <c r="G104" s="28">
        <f t="shared" si="42"/>
        <v>0</v>
      </c>
      <c r="H104" s="28"/>
      <c r="I104" s="28">
        <f t="shared" si="43"/>
        <v>0</v>
      </c>
      <c r="J104" s="28">
        <f t="shared" si="44"/>
        <v>0</v>
      </c>
    </row>
    <row r="105" spans="1:10" ht="10.35" customHeight="1" x14ac:dyDescent="0.25">
      <c r="A105" s="59"/>
      <c r="B105" s="59"/>
      <c r="C105" s="59"/>
      <c r="D105" s="59"/>
      <c r="E105" s="59"/>
      <c r="F105" s="59"/>
      <c r="G105" s="59"/>
      <c r="H105" s="59"/>
      <c r="I105" s="59"/>
      <c r="J105" s="59"/>
    </row>
    <row r="106" spans="1:10" ht="8.25" customHeight="1" x14ac:dyDescent="0.25">
      <c r="A106" s="59"/>
      <c r="B106" s="59"/>
      <c r="C106" s="59"/>
      <c r="D106" s="59"/>
      <c r="E106" s="59"/>
      <c r="F106" s="59"/>
      <c r="G106" s="59"/>
      <c r="H106" s="59"/>
      <c r="I106" s="59"/>
      <c r="J106" s="59"/>
    </row>
    <row r="107" spans="1:10" ht="26.1" customHeight="1" x14ac:dyDescent="0.2">
      <c r="A107" s="33"/>
      <c r="B107" s="33"/>
      <c r="C107" s="75" t="s">
        <v>365</v>
      </c>
      <c r="D107" s="33"/>
      <c r="E107" s="33"/>
      <c r="F107" s="33"/>
      <c r="G107" s="82">
        <f>SUM(G6:G106)</f>
        <v>10300902</v>
      </c>
      <c r="H107" s="33"/>
      <c r="I107" s="82">
        <f>SUM(I6:I106)</f>
        <v>2727850</v>
      </c>
      <c r="J107" s="82">
        <f>SUM(J6:J106)</f>
        <v>13028752</v>
      </c>
    </row>
  </sheetData>
  <mergeCells count="1">
    <mergeCell ref="A1:J1"/>
  </mergeCells>
  <printOptions horizontalCentered="1"/>
  <pageMargins left="0" right="0" top="0.25" bottom="0.25" header="0.3" footer="0.3"/>
  <pageSetup paperSize="9" scale="88"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J108"/>
  <sheetViews>
    <sheetView view="pageBreakPreview" topLeftCell="A91" zoomScale="60" zoomScaleNormal="100" workbookViewId="0">
      <selection activeCell="N97" sqref="N97"/>
    </sheetView>
  </sheetViews>
  <sheetFormatPr defaultRowHeight="15.75" x14ac:dyDescent="0.2"/>
  <cols>
    <col min="1" max="1" width="8" style="42" customWidth="1"/>
    <col min="2" max="2" width="15.1640625" style="42" customWidth="1"/>
    <col min="3" max="3" width="68.5" style="42" customWidth="1"/>
    <col min="4" max="4" width="8.6640625" style="42" customWidth="1"/>
    <col min="5" max="5" width="5.33203125" style="42" customWidth="1"/>
    <col min="6" max="6" width="12.1640625" style="42" customWidth="1"/>
    <col min="7" max="7" width="13.6640625" style="42" customWidth="1"/>
    <col min="8" max="8" width="12" style="42" customWidth="1"/>
    <col min="9" max="9" width="13.33203125" style="42" bestFit="1" customWidth="1"/>
    <col min="10" max="10" width="14.83203125" style="42" customWidth="1"/>
    <col min="11" max="16384" width="9.33203125" style="42"/>
  </cols>
  <sheetData>
    <row r="1" spans="1:10" ht="26.85" customHeight="1" x14ac:dyDescent="0.2">
      <c r="A1" s="190" t="s">
        <v>268</v>
      </c>
      <c r="B1" s="190"/>
      <c r="C1" s="190"/>
      <c r="D1" s="190"/>
      <c r="E1" s="190"/>
      <c r="F1" s="190"/>
      <c r="G1" s="190"/>
      <c r="H1" s="190"/>
      <c r="I1" s="190"/>
      <c r="J1" s="190"/>
    </row>
    <row r="2" spans="1:10" ht="63" x14ac:dyDescent="0.2">
      <c r="A2" s="43" t="s">
        <v>128</v>
      </c>
      <c r="B2" s="43" t="s">
        <v>150</v>
      </c>
      <c r="C2" s="45" t="s">
        <v>60</v>
      </c>
      <c r="D2" s="45" t="s">
        <v>61</v>
      </c>
      <c r="E2" s="45" t="s">
        <v>62</v>
      </c>
      <c r="F2" s="43" t="s">
        <v>151</v>
      </c>
      <c r="G2" s="45" t="s">
        <v>63</v>
      </c>
      <c r="H2" s="43" t="s">
        <v>152</v>
      </c>
      <c r="I2" s="66" t="s">
        <v>153</v>
      </c>
      <c r="J2" s="45" t="s">
        <v>65</v>
      </c>
    </row>
    <row r="3" spans="1:10" ht="14.85" customHeight="1" x14ac:dyDescent="0.2">
      <c r="A3" s="47"/>
      <c r="B3" s="47"/>
      <c r="C3" s="48" t="s">
        <v>154</v>
      </c>
      <c r="D3" s="47"/>
      <c r="E3" s="47"/>
      <c r="F3" s="47"/>
      <c r="G3" s="47"/>
      <c r="H3" s="47"/>
      <c r="I3" s="47"/>
      <c r="J3" s="47"/>
    </row>
    <row r="4" spans="1:10" ht="33.6" customHeight="1" x14ac:dyDescent="0.2">
      <c r="A4" s="50"/>
      <c r="B4" s="52" t="s">
        <v>155</v>
      </c>
      <c r="C4" s="48" t="s">
        <v>269</v>
      </c>
      <c r="D4" s="50"/>
      <c r="E4" s="50"/>
      <c r="F4" s="50"/>
      <c r="G4" s="50"/>
      <c r="H4" s="50"/>
      <c r="I4" s="50"/>
      <c r="J4" s="50"/>
    </row>
    <row r="5" spans="1:10" ht="14.85" customHeight="1" x14ac:dyDescent="0.2">
      <c r="A5" s="52" t="s">
        <v>70</v>
      </c>
      <c r="B5" s="47"/>
      <c r="C5" s="53" t="s">
        <v>270</v>
      </c>
      <c r="D5" s="63">
        <v>1</v>
      </c>
      <c r="E5" s="52" t="s">
        <v>102</v>
      </c>
      <c r="F5" s="28"/>
      <c r="G5" s="28">
        <f>F5*D5</f>
        <v>0</v>
      </c>
      <c r="H5" s="28">
        <v>20000</v>
      </c>
      <c r="I5" s="28">
        <f>H5*D5</f>
        <v>20000</v>
      </c>
      <c r="J5" s="28">
        <f>I5+G5</f>
        <v>20000</v>
      </c>
    </row>
    <row r="6" spans="1:10" ht="14.85" customHeight="1" x14ac:dyDescent="0.2">
      <c r="A6" s="52" t="s">
        <v>73</v>
      </c>
      <c r="B6" s="47"/>
      <c r="C6" s="53" t="s">
        <v>158</v>
      </c>
      <c r="D6" s="63">
        <v>1</v>
      </c>
      <c r="E6" s="52" t="s">
        <v>102</v>
      </c>
      <c r="F6" s="28">
        <v>7500</v>
      </c>
      <c r="G6" s="28">
        <f t="shared" ref="G6:G7" si="0">F6*D6</f>
        <v>7500</v>
      </c>
      <c r="H6" s="28">
        <v>1500</v>
      </c>
      <c r="I6" s="28">
        <f t="shared" ref="I6:I7" si="1">H6*D6</f>
        <v>1500</v>
      </c>
      <c r="J6" s="28">
        <f t="shared" ref="J6:J7" si="2">I6+G6</f>
        <v>9000</v>
      </c>
    </row>
    <row r="7" spans="1:10" ht="14.85" customHeight="1" x14ac:dyDescent="0.2">
      <c r="A7" s="52" t="s">
        <v>75</v>
      </c>
      <c r="B7" s="47"/>
      <c r="C7" s="53" t="s">
        <v>159</v>
      </c>
      <c r="D7" s="63">
        <v>2</v>
      </c>
      <c r="E7" s="52" t="s">
        <v>88</v>
      </c>
      <c r="F7" s="28">
        <v>18000</v>
      </c>
      <c r="G7" s="28">
        <f t="shared" si="0"/>
        <v>36000</v>
      </c>
      <c r="H7" s="28">
        <v>3000</v>
      </c>
      <c r="I7" s="28">
        <f t="shared" si="1"/>
        <v>6000</v>
      </c>
      <c r="J7" s="28">
        <f t="shared" si="2"/>
        <v>42000</v>
      </c>
    </row>
    <row r="8" spans="1:10" ht="14.85" customHeight="1" x14ac:dyDescent="0.2">
      <c r="A8" s="47"/>
      <c r="B8" s="47"/>
      <c r="C8" s="48" t="s">
        <v>271</v>
      </c>
      <c r="D8" s="47"/>
      <c r="E8" s="47"/>
      <c r="F8" s="28"/>
      <c r="G8" s="28">
        <f t="shared" ref="G8:G17" si="3">F8*D8</f>
        <v>0</v>
      </c>
      <c r="H8" s="28"/>
      <c r="I8" s="28">
        <f t="shared" ref="I8:I17" si="4">H8*D8</f>
        <v>0</v>
      </c>
      <c r="J8" s="28">
        <f t="shared" ref="J8:J17" si="5">I8+G8</f>
        <v>0</v>
      </c>
    </row>
    <row r="9" spans="1:10" ht="14.85" customHeight="1" x14ac:dyDescent="0.2">
      <c r="A9" s="52" t="s">
        <v>77</v>
      </c>
      <c r="B9" s="47"/>
      <c r="C9" s="53" t="s">
        <v>166</v>
      </c>
      <c r="D9" s="63">
        <v>2</v>
      </c>
      <c r="E9" s="52" t="s">
        <v>88</v>
      </c>
      <c r="F9" s="28">
        <v>8000</v>
      </c>
      <c r="G9" s="28">
        <f t="shared" si="3"/>
        <v>16000</v>
      </c>
      <c r="H9" s="28">
        <v>1000</v>
      </c>
      <c r="I9" s="28">
        <f t="shared" si="4"/>
        <v>2000</v>
      </c>
      <c r="J9" s="28">
        <f t="shared" si="5"/>
        <v>18000</v>
      </c>
    </row>
    <row r="10" spans="1:10" ht="14.85" customHeight="1" x14ac:dyDescent="0.2">
      <c r="A10" s="52" t="s">
        <v>79</v>
      </c>
      <c r="B10" s="47"/>
      <c r="C10" s="53" t="s">
        <v>162</v>
      </c>
      <c r="D10" s="63">
        <v>2</v>
      </c>
      <c r="E10" s="52" t="s">
        <v>88</v>
      </c>
      <c r="F10" s="28">
        <v>10500</v>
      </c>
      <c r="G10" s="28">
        <f t="shared" si="3"/>
        <v>21000</v>
      </c>
      <c r="H10" s="28">
        <v>1000</v>
      </c>
      <c r="I10" s="28">
        <f t="shared" si="4"/>
        <v>2000</v>
      </c>
      <c r="J10" s="28">
        <f t="shared" si="5"/>
        <v>23000</v>
      </c>
    </row>
    <row r="11" spans="1:10" ht="14.85" customHeight="1" x14ac:dyDescent="0.2">
      <c r="A11" s="47"/>
      <c r="B11" s="47"/>
      <c r="C11" s="48" t="s">
        <v>163</v>
      </c>
      <c r="D11" s="47"/>
      <c r="E11" s="47"/>
      <c r="F11" s="28"/>
      <c r="G11" s="28">
        <f t="shared" si="3"/>
        <v>0</v>
      </c>
      <c r="H11" s="28"/>
      <c r="I11" s="28">
        <f t="shared" si="4"/>
        <v>0</v>
      </c>
      <c r="J11" s="28">
        <f t="shared" si="5"/>
        <v>0</v>
      </c>
    </row>
    <row r="12" spans="1:10" ht="14.85" customHeight="1" x14ac:dyDescent="0.2">
      <c r="A12" s="52" t="s">
        <v>81</v>
      </c>
      <c r="B12" s="47"/>
      <c r="C12" s="53" t="s">
        <v>166</v>
      </c>
      <c r="D12" s="63">
        <v>2</v>
      </c>
      <c r="E12" s="52" t="s">
        <v>88</v>
      </c>
      <c r="F12" s="28">
        <v>10000</v>
      </c>
      <c r="G12" s="28">
        <f t="shared" si="3"/>
        <v>20000</v>
      </c>
      <c r="H12" s="28">
        <v>1000</v>
      </c>
      <c r="I12" s="28">
        <f t="shared" si="4"/>
        <v>2000</v>
      </c>
      <c r="J12" s="28">
        <f t="shared" si="5"/>
        <v>22000</v>
      </c>
    </row>
    <row r="13" spans="1:10" ht="14.85" customHeight="1" x14ac:dyDescent="0.2">
      <c r="A13" s="47"/>
      <c r="B13" s="47"/>
      <c r="C13" s="48" t="s">
        <v>272</v>
      </c>
      <c r="D13" s="47"/>
      <c r="E13" s="47"/>
      <c r="F13" s="28"/>
      <c r="G13" s="28">
        <f t="shared" si="3"/>
        <v>0</v>
      </c>
      <c r="H13" s="28"/>
      <c r="I13" s="28">
        <f t="shared" si="4"/>
        <v>0</v>
      </c>
      <c r="J13" s="28">
        <f t="shared" si="5"/>
        <v>0</v>
      </c>
    </row>
    <row r="14" spans="1:10" ht="14.85" customHeight="1" x14ac:dyDescent="0.2">
      <c r="A14" s="52" t="s">
        <v>83</v>
      </c>
      <c r="B14" s="47"/>
      <c r="C14" s="53" t="s">
        <v>166</v>
      </c>
      <c r="D14" s="63">
        <v>1</v>
      </c>
      <c r="E14" s="52" t="s">
        <v>102</v>
      </c>
      <c r="F14" s="28">
        <v>13000</v>
      </c>
      <c r="G14" s="28">
        <f t="shared" si="3"/>
        <v>13000</v>
      </c>
      <c r="H14" s="28">
        <v>1000</v>
      </c>
      <c r="I14" s="28">
        <f t="shared" si="4"/>
        <v>1000</v>
      </c>
      <c r="J14" s="28">
        <f t="shared" si="5"/>
        <v>14000</v>
      </c>
    </row>
    <row r="15" spans="1:10" ht="14.85" customHeight="1" x14ac:dyDescent="0.2">
      <c r="A15" s="47"/>
      <c r="B15" s="47"/>
      <c r="C15" s="48" t="s">
        <v>165</v>
      </c>
      <c r="D15" s="47"/>
      <c r="E15" s="47"/>
      <c r="F15" s="28"/>
      <c r="G15" s="28">
        <f t="shared" si="3"/>
        <v>0</v>
      </c>
      <c r="H15" s="28"/>
      <c r="I15" s="28">
        <f t="shared" si="4"/>
        <v>0</v>
      </c>
      <c r="J15" s="28">
        <f t="shared" si="5"/>
        <v>0</v>
      </c>
    </row>
    <row r="16" spans="1:10" ht="14.85" customHeight="1" x14ac:dyDescent="0.2">
      <c r="A16" s="52" t="s">
        <v>86</v>
      </c>
      <c r="B16" s="47"/>
      <c r="C16" s="53" t="s">
        <v>166</v>
      </c>
      <c r="D16" s="63">
        <v>2</v>
      </c>
      <c r="E16" s="52" t="s">
        <v>88</v>
      </c>
      <c r="F16" s="28">
        <v>9500</v>
      </c>
      <c r="G16" s="28">
        <f t="shared" si="3"/>
        <v>19000</v>
      </c>
      <c r="H16" s="28">
        <v>1000</v>
      </c>
      <c r="I16" s="28">
        <f t="shared" si="4"/>
        <v>2000</v>
      </c>
      <c r="J16" s="28">
        <f t="shared" si="5"/>
        <v>21000</v>
      </c>
    </row>
    <row r="17" spans="1:10" ht="14.85" customHeight="1" x14ac:dyDescent="0.2">
      <c r="A17" s="52" t="s">
        <v>89</v>
      </c>
      <c r="B17" s="47"/>
      <c r="C17" s="53" t="s">
        <v>166</v>
      </c>
      <c r="D17" s="63">
        <v>1</v>
      </c>
      <c r="E17" s="52" t="s">
        <v>102</v>
      </c>
      <c r="F17" s="28">
        <v>9500</v>
      </c>
      <c r="G17" s="28">
        <f t="shared" si="3"/>
        <v>9500</v>
      </c>
      <c r="H17" s="28">
        <v>1000</v>
      </c>
      <c r="I17" s="28">
        <f t="shared" si="4"/>
        <v>1000</v>
      </c>
      <c r="J17" s="28">
        <f t="shared" si="5"/>
        <v>10500</v>
      </c>
    </row>
    <row r="18" spans="1:10" ht="47.25" x14ac:dyDescent="0.2">
      <c r="A18" s="50"/>
      <c r="B18" s="55" t="s">
        <v>155</v>
      </c>
      <c r="C18" s="48" t="s">
        <v>273</v>
      </c>
      <c r="D18" s="50"/>
      <c r="E18" s="50"/>
      <c r="F18" s="50"/>
      <c r="G18" s="50"/>
      <c r="H18" s="50"/>
      <c r="I18" s="50"/>
      <c r="J18" s="50"/>
    </row>
    <row r="19" spans="1:10" ht="14.85" customHeight="1" x14ac:dyDescent="0.2">
      <c r="A19" s="52" t="s">
        <v>70</v>
      </c>
      <c r="B19" s="47"/>
      <c r="C19" s="53" t="s">
        <v>274</v>
      </c>
      <c r="D19" s="63">
        <v>1</v>
      </c>
      <c r="E19" s="52" t="s">
        <v>102</v>
      </c>
      <c r="F19" s="28"/>
      <c r="G19" s="28">
        <f t="shared" ref="G19:G32" si="6">F19*D19</f>
        <v>0</v>
      </c>
      <c r="H19" s="28">
        <v>8000</v>
      </c>
      <c r="I19" s="28">
        <f t="shared" ref="I19:I32" si="7">H19*D19</f>
        <v>8000</v>
      </c>
      <c r="J19" s="28">
        <f t="shared" ref="J19:J32" si="8">I19+G19</f>
        <v>8000</v>
      </c>
    </row>
    <row r="20" spans="1:10" ht="14.85" customHeight="1" x14ac:dyDescent="0.2">
      <c r="A20" s="52" t="s">
        <v>73</v>
      </c>
      <c r="B20" s="47"/>
      <c r="C20" s="53" t="s">
        <v>275</v>
      </c>
      <c r="D20" s="63">
        <v>2</v>
      </c>
      <c r="E20" s="52" t="s">
        <v>88</v>
      </c>
      <c r="F20" s="28"/>
      <c r="G20" s="28">
        <f t="shared" si="6"/>
        <v>0</v>
      </c>
      <c r="H20" s="28">
        <v>8000</v>
      </c>
      <c r="I20" s="28">
        <f t="shared" si="7"/>
        <v>16000</v>
      </c>
      <c r="J20" s="28">
        <f t="shared" si="8"/>
        <v>16000</v>
      </c>
    </row>
    <row r="21" spans="1:10" ht="14.85" customHeight="1" x14ac:dyDescent="0.2">
      <c r="A21" s="52" t="s">
        <v>75</v>
      </c>
      <c r="B21" s="47"/>
      <c r="C21" s="53" t="s">
        <v>276</v>
      </c>
      <c r="D21" s="63">
        <v>2</v>
      </c>
      <c r="E21" s="52" t="s">
        <v>88</v>
      </c>
      <c r="F21" s="28"/>
      <c r="G21" s="28">
        <f t="shared" si="6"/>
        <v>0</v>
      </c>
      <c r="H21" s="28">
        <v>8000</v>
      </c>
      <c r="I21" s="28">
        <f t="shared" si="7"/>
        <v>16000</v>
      </c>
      <c r="J21" s="28">
        <f t="shared" si="8"/>
        <v>16000</v>
      </c>
    </row>
    <row r="22" spans="1:10" ht="14.85" customHeight="1" x14ac:dyDescent="0.2">
      <c r="A22" s="52" t="s">
        <v>77</v>
      </c>
      <c r="B22" s="47"/>
      <c r="C22" s="53" t="s">
        <v>277</v>
      </c>
      <c r="D22" s="63">
        <v>2</v>
      </c>
      <c r="E22" s="52" t="s">
        <v>88</v>
      </c>
      <c r="F22" s="28"/>
      <c r="G22" s="28">
        <f t="shared" si="6"/>
        <v>0</v>
      </c>
      <c r="H22" s="28">
        <v>8000</v>
      </c>
      <c r="I22" s="28">
        <f t="shared" si="7"/>
        <v>16000</v>
      </c>
      <c r="J22" s="28">
        <f t="shared" si="8"/>
        <v>16000</v>
      </c>
    </row>
    <row r="23" spans="1:10" ht="14.85" customHeight="1" x14ac:dyDescent="0.2">
      <c r="A23" s="52" t="s">
        <v>79</v>
      </c>
      <c r="B23" s="47"/>
      <c r="C23" s="53" t="s">
        <v>278</v>
      </c>
      <c r="D23" s="63">
        <v>1</v>
      </c>
      <c r="E23" s="52" t="s">
        <v>102</v>
      </c>
      <c r="F23" s="28"/>
      <c r="G23" s="28">
        <f t="shared" si="6"/>
        <v>0</v>
      </c>
      <c r="H23" s="28">
        <v>8000</v>
      </c>
      <c r="I23" s="28">
        <f t="shared" si="7"/>
        <v>8000</v>
      </c>
      <c r="J23" s="28">
        <f t="shared" si="8"/>
        <v>8000</v>
      </c>
    </row>
    <row r="24" spans="1:10" ht="14.85" customHeight="1" x14ac:dyDescent="0.2">
      <c r="A24" s="52" t="s">
        <v>81</v>
      </c>
      <c r="B24" s="47"/>
      <c r="C24" s="53" t="s">
        <v>279</v>
      </c>
      <c r="D24" s="63">
        <v>1</v>
      </c>
      <c r="E24" s="52" t="s">
        <v>102</v>
      </c>
      <c r="F24" s="28"/>
      <c r="G24" s="28">
        <f t="shared" si="6"/>
        <v>0</v>
      </c>
      <c r="H24" s="28">
        <v>8000</v>
      </c>
      <c r="I24" s="28">
        <f t="shared" si="7"/>
        <v>8000</v>
      </c>
      <c r="J24" s="28">
        <f t="shared" si="8"/>
        <v>8000</v>
      </c>
    </row>
    <row r="25" spans="1:10" ht="37.5" customHeight="1" x14ac:dyDescent="0.2">
      <c r="A25" s="47"/>
      <c r="B25" s="52" t="s">
        <v>280</v>
      </c>
      <c r="C25" s="48" t="s">
        <v>281</v>
      </c>
      <c r="D25" s="47"/>
      <c r="E25" s="47"/>
      <c r="F25" s="28"/>
      <c r="G25" s="28">
        <f t="shared" si="6"/>
        <v>0</v>
      </c>
      <c r="H25" s="28"/>
      <c r="I25" s="28">
        <f t="shared" si="7"/>
        <v>0</v>
      </c>
      <c r="J25" s="28">
        <f t="shared" si="8"/>
        <v>0</v>
      </c>
    </row>
    <row r="26" spans="1:10" ht="23.25" customHeight="1" x14ac:dyDescent="0.2">
      <c r="A26" s="52" t="s">
        <v>83</v>
      </c>
      <c r="B26" s="47"/>
      <c r="C26" s="53" t="s">
        <v>282</v>
      </c>
      <c r="D26" s="63">
        <v>1</v>
      </c>
      <c r="E26" s="52" t="s">
        <v>102</v>
      </c>
      <c r="F26" s="28">
        <v>175000</v>
      </c>
      <c r="G26" s="28">
        <f t="shared" si="6"/>
        <v>175000</v>
      </c>
      <c r="H26" s="28">
        <v>35000</v>
      </c>
      <c r="I26" s="28">
        <f t="shared" si="7"/>
        <v>35000</v>
      </c>
      <c r="J26" s="28">
        <f t="shared" si="8"/>
        <v>210000</v>
      </c>
    </row>
    <row r="27" spans="1:10" ht="78.75" x14ac:dyDescent="0.2">
      <c r="A27" s="50"/>
      <c r="B27" s="55" t="s">
        <v>167</v>
      </c>
      <c r="C27" s="48" t="s">
        <v>168</v>
      </c>
      <c r="D27" s="50"/>
      <c r="E27" s="50"/>
      <c r="F27" s="28"/>
      <c r="G27" s="28">
        <f t="shared" si="6"/>
        <v>0</v>
      </c>
      <c r="H27" s="28"/>
      <c r="I27" s="28">
        <f t="shared" si="7"/>
        <v>0</v>
      </c>
      <c r="J27" s="28">
        <f t="shared" si="8"/>
        <v>0</v>
      </c>
    </row>
    <row r="28" spans="1:10" ht="19.350000000000001" customHeight="1" x14ac:dyDescent="0.2">
      <c r="A28" s="47"/>
      <c r="B28" s="47"/>
      <c r="C28" s="48" t="s">
        <v>169</v>
      </c>
      <c r="D28" s="47"/>
      <c r="E28" s="47"/>
      <c r="F28" s="28"/>
      <c r="G28" s="28">
        <f t="shared" si="6"/>
        <v>0</v>
      </c>
      <c r="H28" s="28"/>
      <c r="I28" s="28">
        <f t="shared" si="7"/>
        <v>0</v>
      </c>
      <c r="J28" s="28">
        <f t="shared" si="8"/>
        <v>0</v>
      </c>
    </row>
    <row r="29" spans="1:10" ht="19.350000000000001" customHeight="1" x14ac:dyDescent="0.2">
      <c r="A29" s="52" t="s">
        <v>86</v>
      </c>
      <c r="B29" s="47"/>
      <c r="C29" s="53" t="s">
        <v>174</v>
      </c>
      <c r="D29" s="63">
        <v>95</v>
      </c>
      <c r="E29" s="52" t="s">
        <v>171</v>
      </c>
      <c r="F29" s="28">
        <v>499</v>
      </c>
      <c r="G29" s="28">
        <f t="shared" si="6"/>
        <v>47405</v>
      </c>
      <c r="H29" s="28">
        <v>95</v>
      </c>
      <c r="I29" s="28">
        <f t="shared" si="7"/>
        <v>9025</v>
      </c>
      <c r="J29" s="28">
        <f t="shared" si="8"/>
        <v>56430</v>
      </c>
    </row>
    <row r="30" spans="1:10" ht="19.350000000000001" customHeight="1" x14ac:dyDescent="0.2">
      <c r="A30" s="52" t="s">
        <v>89</v>
      </c>
      <c r="B30" s="47"/>
      <c r="C30" s="53" t="s">
        <v>173</v>
      </c>
      <c r="D30" s="63">
        <v>315</v>
      </c>
      <c r="E30" s="52" t="s">
        <v>171</v>
      </c>
      <c r="F30" s="28">
        <v>395</v>
      </c>
      <c r="G30" s="28">
        <f t="shared" si="6"/>
        <v>124425</v>
      </c>
      <c r="H30" s="28">
        <v>95</v>
      </c>
      <c r="I30" s="28">
        <f t="shared" si="7"/>
        <v>29925</v>
      </c>
      <c r="J30" s="28">
        <f t="shared" si="8"/>
        <v>154350</v>
      </c>
    </row>
    <row r="31" spans="1:10" ht="19.350000000000001" customHeight="1" x14ac:dyDescent="0.2">
      <c r="A31" s="52" t="s">
        <v>91</v>
      </c>
      <c r="B31" s="47"/>
      <c r="C31" s="53" t="s">
        <v>172</v>
      </c>
      <c r="D31" s="72">
        <v>3230</v>
      </c>
      <c r="E31" s="52" t="s">
        <v>171</v>
      </c>
      <c r="F31" s="28">
        <v>350</v>
      </c>
      <c r="G31" s="28">
        <f t="shared" si="6"/>
        <v>1130500</v>
      </c>
      <c r="H31" s="28">
        <v>95</v>
      </c>
      <c r="I31" s="28">
        <f t="shared" si="7"/>
        <v>306850</v>
      </c>
      <c r="J31" s="28">
        <f t="shared" si="8"/>
        <v>1437350</v>
      </c>
    </row>
    <row r="32" spans="1:10" ht="34.35" customHeight="1" x14ac:dyDescent="0.2">
      <c r="A32" s="52" t="s">
        <v>95</v>
      </c>
      <c r="B32" s="51">
        <v>36730</v>
      </c>
      <c r="C32" s="53" t="s">
        <v>283</v>
      </c>
      <c r="D32" s="72">
        <v>3720</v>
      </c>
      <c r="E32" s="52" t="s">
        <v>171</v>
      </c>
      <c r="F32" s="28">
        <v>500</v>
      </c>
      <c r="G32" s="28">
        <f t="shared" si="6"/>
        <v>1860000</v>
      </c>
      <c r="H32" s="28">
        <v>95</v>
      </c>
      <c r="I32" s="28">
        <f t="shared" si="7"/>
        <v>353400</v>
      </c>
      <c r="J32" s="28">
        <f t="shared" si="8"/>
        <v>2213400</v>
      </c>
    </row>
    <row r="33" spans="1:10" ht="30.95" customHeight="1" x14ac:dyDescent="0.2">
      <c r="A33" s="50"/>
      <c r="B33" s="55" t="s">
        <v>176</v>
      </c>
      <c r="C33" s="48" t="s">
        <v>177</v>
      </c>
      <c r="D33" s="50"/>
      <c r="E33" s="50"/>
      <c r="F33" s="50"/>
      <c r="G33" s="50"/>
      <c r="H33" s="50"/>
      <c r="I33" s="50"/>
      <c r="J33" s="50"/>
    </row>
    <row r="34" spans="1:10" ht="19.350000000000001" customHeight="1" x14ac:dyDescent="0.2">
      <c r="A34" s="52" t="s">
        <v>70</v>
      </c>
      <c r="B34" s="47"/>
      <c r="C34" s="53" t="s">
        <v>178</v>
      </c>
      <c r="D34" s="63">
        <v>40</v>
      </c>
      <c r="E34" s="52" t="s">
        <v>72</v>
      </c>
      <c r="F34" s="28">
        <v>950</v>
      </c>
      <c r="G34" s="28">
        <f t="shared" ref="G34" si="9">F34*D34</f>
        <v>38000</v>
      </c>
      <c r="H34" s="28">
        <v>100</v>
      </c>
      <c r="I34" s="28">
        <f t="shared" ref="I34" si="10">H34*D34</f>
        <v>4000</v>
      </c>
      <c r="J34" s="28">
        <f t="shared" ref="J34" si="11">I34+G34</f>
        <v>42000</v>
      </c>
    </row>
    <row r="35" spans="1:10" ht="32.25" customHeight="1" x14ac:dyDescent="0.2">
      <c r="A35" s="50"/>
      <c r="B35" s="50"/>
      <c r="C35" s="48" t="s">
        <v>180</v>
      </c>
      <c r="D35" s="50"/>
      <c r="E35" s="50"/>
      <c r="F35" s="50"/>
      <c r="G35" s="50"/>
      <c r="H35" s="50"/>
      <c r="I35" s="50"/>
      <c r="J35" s="50"/>
    </row>
    <row r="36" spans="1:10" ht="19.350000000000001" customHeight="1" x14ac:dyDescent="0.2">
      <c r="A36" s="52" t="s">
        <v>73</v>
      </c>
      <c r="B36" s="47"/>
      <c r="C36" s="53" t="s">
        <v>178</v>
      </c>
      <c r="D36" s="63">
        <v>27</v>
      </c>
      <c r="E36" s="52" t="s">
        <v>88</v>
      </c>
      <c r="F36" s="28">
        <v>4500</v>
      </c>
      <c r="G36" s="28">
        <f t="shared" ref="G36" si="12">F36*D36</f>
        <v>121500</v>
      </c>
      <c r="H36" s="28">
        <v>700</v>
      </c>
      <c r="I36" s="28">
        <f t="shared" ref="I36" si="13">H36*D36</f>
        <v>18900</v>
      </c>
      <c r="J36" s="28">
        <f t="shared" ref="J36" si="14">I36+G36</f>
        <v>140400</v>
      </c>
    </row>
    <row r="37" spans="1:10" ht="55.5" customHeight="1" x14ac:dyDescent="0.2">
      <c r="A37" s="50"/>
      <c r="B37" s="55" t="s">
        <v>284</v>
      </c>
      <c r="C37" s="48" t="s">
        <v>285</v>
      </c>
      <c r="D37" s="50"/>
      <c r="E37" s="50"/>
      <c r="F37" s="50"/>
      <c r="G37" s="50"/>
      <c r="H37" s="50"/>
      <c r="I37" s="50"/>
      <c r="J37" s="50"/>
    </row>
    <row r="38" spans="1:10" ht="19.350000000000001" customHeight="1" x14ac:dyDescent="0.2">
      <c r="A38" s="52" t="s">
        <v>75</v>
      </c>
      <c r="B38" s="47"/>
      <c r="C38" s="53" t="s">
        <v>286</v>
      </c>
      <c r="D38" s="63">
        <v>100</v>
      </c>
      <c r="E38" s="52" t="s">
        <v>72</v>
      </c>
      <c r="F38" s="28">
        <v>805</v>
      </c>
      <c r="G38" s="28">
        <f t="shared" ref="G38:G41" si="15">F38*D38</f>
        <v>80500</v>
      </c>
      <c r="H38" s="28">
        <v>180</v>
      </c>
      <c r="I38" s="28">
        <f t="shared" ref="I38:I41" si="16">H38*D38</f>
        <v>18000</v>
      </c>
      <c r="J38" s="28">
        <f t="shared" ref="J38:J41" si="17">I38+G38</f>
        <v>98500</v>
      </c>
    </row>
    <row r="39" spans="1:10" ht="19.350000000000001" customHeight="1" x14ac:dyDescent="0.2">
      <c r="A39" s="52" t="s">
        <v>77</v>
      </c>
      <c r="B39" s="47"/>
      <c r="C39" s="53" t="s">
        <v>287</v>
      </c>
      <c r="D39" s="63">
        <v>110</v>
      </c>
      <c r="E39" s="52" t="s">
        <v>72</v>
      </c>
      <c r="F39" s="28">
        <v>825</v>
      </c>
      <c r="G39" s="28">
        <f t="shared" si="15"/>
        <v>90750</v>
      </c>
      <c r="H39" s="28">
        <v>200</v>
      </c>
      <c r="I39" s="28">
        <f t="shared" si="16"/>
        <v>22000</v>
      </c>
      <c r="J39" s="28">
        <f t="shared" si="17"/>
        <v>112750</v>
      </c>
    </row>
    <row r="40" spans="1:10" ht="19.350000000000001" customHeight="1" x14ac:dyDescent="0.2">
      <c r="A40" s="52" t="s">
        <v>79</v>
      </c>
      <c r="B40" s="47"/>
      <c r="C40" s="53" t="s">
        <v>288</v>
      </c>
      <c r="D40" s="63">
        <v>110</v>
      </c>
      <c r="E40" s="52" t="s">
        <v>72</v>
      </c>
      <c r="F40" s="28">
        <v>1025</v>
      </c>
      <c r="G40" s="28">
        <f t="shared" si="15"/>
        <v>112750</v>
      </c>
      <c r="H40" s="28">
        <v>220</v>
      </c>
      <c r="I40" s="28">
        <f t="shared" si="16"/>
        <v>24200</v>
      </c>
      <c r="J40" s="28">
        <f t="shared" si="17"/>
        <v>136950</v>
      </c>
    </row>
    <row r="41" spans="1:10" ht="19.350000000000001" customHeight="1" x14ac:dyDescent="0.2">
      <c r="A41" s="52" t="s">
        <v>81</v>
      </c>
      <c r="B41" s="47"/>
      <c r="C41" s="53" t="s">
        <v>289</v>
      </c>
      <c r="D41" s="63">
        <v>330</v>
      </c>
      <c r="E41" s="52" t="s">
        <v>72</v>
      </c>
      <c r="F41" s="28">
        <v>1405</v>
      </c>
      <c r="G41" s="28">
        <f t="shared" si="15"/>
        <v>463650</v>
      </c>
      <c r="H41" s="28">
        <v>300</v>
      </c>
      <c r="I41" s="28">
        <f t="shared" si="16"/>
        <v>99000</v>
      </c>
      <c r="J41" s="28">
        <f t="shared" si="17"/>
        <v>562650</v>
      </c>
    </row>
    <row r="42" spans="1:10" ht="37.5" customHeight="1" x14ac:dyDescent="0.2">
      <c r="A42" s="47"/>
      <c r="B42" s="55" t="s">
        <v>181</v>
      </c>
      <c r="C42" s="48" t="s">
        <v>182</v>
      </c>
      <c r="D42" s="47"/>
      <c r="E42" s="47"/>
      <c r="F42" s="47"/>
      <c r="G42" s="47"/>
      <c r="H42" s="47"/>
      <c r="I42" s="47"/>
      <c r="J42" s="47"/>
    </row>
    <row r="43" spans="1:10" ht="19.350000000000001" customHeight="1" x14ac:dyDescent="0.2">
      <c r="A43" s="47"/>
      <c r="B43" s="47"/>
      <c r="C43" s="48" t="s">
        <v>290</v>
      </c>
      <c r="D43" s="47"/>
      <c r="E43" s="47"/>
      <c r="F43" s="47"/>
      <c r="G43" s="47"/>
      <c r="H43" s="47"/>
      <c r="I43" s="47"/>
      <c r="J43" s="47"/>
    </row>
    <row r="44" spans="1:10" ht="19.350000000000001" customHeight="1" x14ac:dyDescent="0.2">
      <c r="A44" s="52" t="s">
        <v>70</v>
      </c>
      <c r="B44" s="47"/>
      <c r="C44" s="53" t="s">
        <v>291</v>
      </c>
      <c r="D44" s="63">
        <v>2</v>
      </c>
      <c r="E44" s="52" t="s">
        <v>88</v>
      </c>
      <c r="F44" s="28">
        <v>25000</v>
      </c>
      <c r="G44" s="28">
        <f t="shared" ref="G44:G60" si="18">F44*D44</f>
        <v>50000</v>
      </c>
      <c r="H44" s="28">
        <v>2000</v>
      </c>
      <c r="I44" s="28">
        <f t="shared" ref="I44:I60" si="19">H44*D44</f>
        <v>4000</v>
      </c>
      <c r="J44" s="28">
        <f t="shared" ref="J44:J60" si="20">I44+G44</f>
        <v>54000</v>
      </c>
    </row>
    <row r="45" spans="1:10" ht="19.350000000000001" customHeight="1" x14ac:dyDescent="0.2">
      <c r="A45" s="52" t="s">
        <v>73</v>
      </c>
      <c r="B45" s="47"/>
      <c r="C45" s="53" t="s">
        <v>292</v>
      </c>
      <c r="D45" s="63">
        <v>1</v>
      </c>
      <c r="E45" s="52" t="s">
        <v>102</v>
      </c>
      <c r="F45" s="28">
        <v>19000</v>
      </c>
      <c r="G45" s="28">
        <f t="shared" si="18"/>
        <v>19000</v>
      </c>
      <c r="H45" s="28">
        <v>2000</v>
      </c>
      <c r="I45" s="28">
        <f t="shared" si="19"/>
        <v>2000</v>
      </c>
      <c r="J45" s="28">
        <f t="shared" si="20"/>
        <v>21000</v>
      </c>
    </row>
    <row r="46" spans="1:10" ht="19.350000000000001" customHeight="1" x14ac:dyDescent="0.2">
      <c r="A46" s="52" t="s">
        <v>75</v>
      </c>
      <c r="B46" s="47"/>
      <c r="C46" s="53" t="s">
        <v>293</v>
      </c>
      <c r="D46" s="63">
        <v>2</v>
      </c>
      <c r="E46" s="52" t="s">
        <v>88</v>
      </c>
      <c r="F46" s="28">
        <v>16000</v>
      </c>
      <c r="G46" s="28">
        <f t="shared" si="18"/>
        <v>32000</v>
      </c>
      <c r="H46" s="28">
        <v>1500</v>
      </c>
      <c r="I46" s="28">
        <f t="shared" si="19"/>
        <v>3000</v>
      </c>
      <c r="J46" s="28">
        <f t="shared" si="20"/>
        <v>35000</v>
      </c>
    </row>
    <row r="47" spans="1:10" ht="19.350000000000001" customHeight="1" x14ac:dyDescent="0.2">
      <c r="A47" s="47"/>
      <c r="B47" s="47"/>
      <c r="C47" s="48" t="s">
        <v>294</v>
      </c>
      <c r="D47" s="47"/>
      <c r="E47" s="47"/>
      <c r="F47" s="28"/>
      <c r="G47" s="28">
        <f t="shared" si="18"/>
        <v>0</v>
      </c>
      <c r="H47" s="28"/>
      <c r="I47" s="28">
        <f t="shared" si="19"/>
        <v>0</v>
      </c>
      <c r="J47" s="28">
        <f t="shared" si="20"/>
        <v>0</v>
      </c>
    </row>
    <row r="48" spans="1:10" ht="19.350000000000001" customHeight="1" x14ac:dyDescent="0.2">
      <c r="A48" s="52" t="s">
        <v>77</v>
      </c>
      <c r="B48" s="47"/>
      <c r="C48" s="53" t="s">
        <v>293</v>
      </c>
      <c r="D48" s="63">
        <v>2</v>
      </c>
      <c r="E48" s="52" t="s">
        <v>88</v>
      </c>
      <c r="F48" s="28">
        <v>16000</v>
      </c>
      <c r="G48" s="28">
        <f t="shared" ref="G48" si="21">F48*D48</f>
        <v>32000</v>
      </c>
      <c r="H48" s="28">
        <v>1500</v>
      </c>
      <c r="I48" s="28">
        <f t="shared" ref="I48" si="22">H48*D48</f>
        <v>3000</v>
      </c>
      <c r="J48" s="28">
        <f t="shared" ref="J48" si="23">I48+G48</f>
        <v>35000</v>
      </c>
    </row>
    <row r="49" spans="1:10" ht="19.350000000000001" customHeight="1" x14ac:dyDescent="0.2">
      <c r="A49" s="52" t="s">
        <v>79</v>
      </c>
      <c r="B49" s="47"/>
      <c r="C49" s="53" t="s">
        <v>295</v>
      </c>
      <c r="D49" s="63">
        <v>1</v>
      </c>
      <c r="E49" s="52" t="s">
        <v>102</v>
      </c>
      <c r="F49" s="28">
        <v>30000</v>
      </c>
      <c r="G49" s="28">
        <f t="shared" si="18"/>
        <v>30000</v>
      </c>
      <c r="H49" s="28">
        <v>4000</v>
      </c>
      <c r="I49" s="28">
        <f t="shared" si="19"/>
        <v>4000</v>
      </c>
      <c r="J49" s="28">
        <f t="shared" si="20"/>
        <v>34000</v>
      </c>
    </row>
    <row r="50" spans="1:10" ht="19.350000000000001" customHeight="1" x14ac:dyDescent="0.2">
      <c r="A50" s="52" t="s">
        <v>81</v>
      </c>
      <c r="B50" s="47"/>
      <c r="C50" s="53" t="s">
        <v>295</v>
      </c>
      <c r="D50" s="63">
        <v>1</v>
      </c>
      <c r="E50" s="52" t="s">
        <v>102</v>
      </c>
      <c r="F50" s="28">
        <v>30000</v>
      </c>
      <c r="G50" s="28">
        <f t="shared" si="18"/>
        <v>30000</v>
      </c>
      <c r="H50" s="28">
        <v>4000</v>
      </c>
      <c r="I50" s="28">
        <f t="shared" si="19"/>
        <v>4000</v>
      </c>
      <c r="J50" s="28">
        <f t="shared" si="20"/>
        <v>34000</v>
      </c>
    </row>
    <row r="51" spans="1:10" ht="19.350000000000001" customHeight="1" x14ac:dyDescent="0.2">
      <c r="A51" s="52" t="s">
        <v>83</v>
      </c>
      <c r="B51" s="47"/>
      <c r="C51" s="53" t="s">
        <v>291</v>
      </c>
      <c r="D51" s="63">
        <v>2</v>
      </c>
      <c r="E51" s="52" t="s">
        <v>88</v>
      </c>
      <c r="F51" s="28">
        <v>25000</v>
      </c>
      <c r="G51" s="28">
        <f t="shared" si="18"/>
        <v>50000</v>
      </c>
      <c r="H51" s="28">
        <v>2000</v>
      </c>
      <c r="I51" s="28">
        <f t="shared" si="19"/>
        <v>4000</v>
      </c>
      <c r="J51" s="28">
        <f t="shared" si="20"/>
        <v>54000</v>
      </c>
    </row>
    <row r="52" spans="1:10" ht="19.350000000000001" customHeight="1" x14ac:dyDescent="0.2">
      <c r="A52" s="52" t="s">
        <v>86</v>
      </c>
      <c r="B52" s="47"/>
      <c r="C52" s="53" t="s">
        <v>292</v>
      </c>
      <c r="D52" s="63">
        <v>1</v>
      </c>
      <c r="E52" s="52" t="s">
        <v>102</v>
      </c>
      <c r="F52" s="28">
        <v>19000</v>
      </c>
      <c r="G52" s="28">
        <f t="shared" si="18"/>
        <v>19000</v>
      </c>
      <c r="H52" s="28">
        <v>2000</v>
      </c>
      <c r="I52" s="28">
        <f t="shared" si="19"/>
        <v>2000</v>
      </c>
      <c r="J52" s="28">
        <f t="shared" si="20"/>
        <v>21000</v>
      </c>
    </row>
    <row r="53" spans="1:10" ht="19.350000000000001" customHeight="1" x14ac:dyDescent="0.2">
      <c r="A53" s="52" t="s">
        <v>89</v>
      </c>
      <c r="B53" s="47"/>
      <c r="C53" s="53" t="s">
        <v>296</v>
      </c>
      <c r="D53" s="63">
        <v>1</v>
      </c>
      <c r="E53" s="52" t="s">
        <v>102</v>
      </c>
      <c r="F53" s="28">
        <v>23000</v>
      </c>
      <c r="G53" s="28">
        <f t="shared" si="18"/>
        <v>23000</v>
      </c>
      <c r="H53" s="28">
        <v>3500</v>
      </c>
      <c r="I53" s="28">
        <f t="shared" si="19"/>
        <v>3500</v>
      </c>
      <c r="J53" s="28">
        <f t="shared" si="20"/>
        <v>26500</v>
      </c>
    </row>
    <row r="54" spans="1:10" ht="19.350000000000001" customHeight="1" x14ac:dyDescent="0.2">
      <c r="A54" s="47"/>
      <c r="B54" s="47"/>
      <c r="C54" s="48" t="s">
        <v>187</v>
      </c>
      <c r="D54" s="47"/>
      <c r="E54" s="47"/>
      <c r="F54" s="28"/>
      <c r="G54" s="28">
        <f t="shared" si="18"/>
        <v>0</v>
      </c>
      <c r="H54" s="28"/>
      <c r="I54" s="28">
        <f t="shared" si="19"/>
        <v>0</v>
      </c>
      <c r="J54" s="28">
        <f t="shared" si="20"/>
        <v>0</v>
      </c>
    </row>
    <row r="55" spans="1:10" ht="19.350000000000001" customHeight="1" x14ac:dyDescent="0.2">
      <c r="A55" s="52" t="s">
        <v>91</v>
      </c>
      <c r="B55" s="47"/>
      <c r="C55" s="53" t="s">
        <v>297</v>
      </c>
      <c r="D55" s="63">
        <v>2</v>
      </c>
      <c r="E55" s="52" t="s">
        <v>88</v>
      </c>
      <c r="F55" s="28">
        <v>9900</v>
      </c>
      <c r="G55" s="28">
        <f t="shared" si="18"/>
        <v>19800</v>
      </c>
      <c r="H55" s="28">
        <v>700</v>
      </c>
      <c r="I55" s="28">
        <f t="shared" si="19"/>
        <v>1400</v>
      </c>
      <c r="J55" s="28">
        <f t="shared" si="20"/>
        <v>21200</v>
      </c>
    </row>
    <row r="56" spans="1:10" ht="19.350000000000001" customHeight="1" x14ac:dyDescent="0.2">
      <c r="A56" s="52" t="s">
        <v>95</v>
      </c>
      <c r="B56" s="47"/>
      <c r="C56" s="53" t="s">
        <v>298</v>
      </c>
      <c r="D56" s="63">
        <v>2</v>
      </c>
      <c r="E56" s="52" t="s">
        <v>88</v>
      </c>
      <c r="F56" s="28">
        <v>4000</v>
      </c>
      <c r="G56" s="28">
        <f t="shared" si="18"/>
        <v>8000</v>
      </c>
      <c r="H56" s="28">
        <v>700</v>
      </c>
      <c r="I56" s="28">
        <f t="shared" si="19"/>
        <v>1400</v>
      </c>
      <c r="J56" s="28">
        <f t="shared" si="20"/>
        <v>9400</v>
      </c>
    </row>
    <row r="57" spans="1:10" ht="19.350000000000001" customHeight="1" x14ac:dyDescent="0.2">
      <c r="A57" s="52" t="s">
        <v>97</v>
      </c>
      <c r="B57" s="47"/>
      <c r="C57" s="53" t="s">
        <v>297</v>
      </c>
      <c r="D57" s="63">
        <v>2</v>
      </c>
      <c r="E57" s="52" t="s">
        <v>88</v>
      </c>
      <c r="F57" s="28">
        <v>9900</v>
      </c>
      <c r="G57" s="28">
        <f t="shared" si="18"/>
        <v>19800</v>
      </c>
      <c r="H57" s="28">
        <v>700</v>
      </c>
      <c r="I57" s="28">
        <f t="shared" si="19"/>
        <v>1400</v>
      </c>
      <c r="J57" s="28">
        <f t="shared" si="20"/>
        <v>21200</v>
      </c>
    </row>
    <row r="58" spans="1:10" ht="19.350000000000001" customHeight="1" x14ac:dyDescent="0.2">
      <c r="A58" s="52" t="s">
        <v>100</v>
      </c>
      <c r="B58" s="47"/>
      <c r="C58" s="53" t="s">
        <v>299</v>
      </c>
      <c r="D58" s="63">
        <v>2</v>
      </c>
      <c r="E58" s="52" t="s">
        <v>88</v>
      </c>
      <c r="F58" s="28">
        <v>7500</v>
      </c>
      <c r="G58" s="28">
        <f t="shared" si="18"/>
        <v>15000</v>
      </c>
      <c r="H58" s="28">
        <v>700</v>
      </c>
      <c r="I58" s="28">
        <f t="shared" si="19"/>
        <v>1400</v>
      </c>
      <c r="J58" s="28">
        <f t="shared" si="20"/>
        <v>16400</v>
      </c>
    </row>
    <row r="59" spans="1:10" ht="19.350000000000001" customHeight="1" x14ac:dyDescent="0.2">
      <c r="A59" s="52" t="s">
        <v>134</v>
      </c>
      <c r="B59" s="47"/>
      <c r="C59" s="53" t="s">
        <v>298</v>
      </c>
      <c r="D59" s="63">
        <v>2</v>
      </c>
      <c r="E59" s="52" t="s">
        <v>88</v>
      </c>
      <c r="F59" s="28">
        <v>4000</v>
      </c>
      <c r="G59" s="28">
        <f t="shared" si="18"/>
        <v>8000</v>
      </c>
      <c r="H59" s="28">
        <v>700</v>
      </c>
      <c r="I59" s="28">
        <f t="shared" si="19"/>
        <v>1400</v>
      </c>
      <c r="J59" s="28">
        <f t="shared" si="20"/>
        <v>9400</v>
      </c>
    </row>
    <row r="60" spans="1:10" ht="19.350000000000001" customHeight="1" x14ac:dyDescent="0.2">
      <c r="A60" s="52" t="s">
        <v>215</v>
      </c>
      <c r="B60" s="47"/>
      <c r="C60" s="53" t="s">
        <v>298</v>
      </c>
      <c r="D60" s="63">
        <v>1</v>
      </c>
      <c r="E60" s="52" t="s">
        <v>102</v>
      </c>
      <c r="F60" s="28">
        <v>4000</v>
      </c>
      <c r="G60" s="28">
        <f t="shared" si="18"/>
        <v>4000</v>
      </c>
      <c r="H60" s="28">
        <v>700</v>
      </c>
      <c r="I60" s="28">
        <f t="shared" si="19"/>
        <v>700</v>
      </c>
      <c r="J60" s="28">
        <f t="shared" si="20"/>
        <v>4700</v>
      </c>
    </row>
    <row r="61" spans="1:10" ht="19.350000000000001" customHeight="1" x14ac:dyDescent="0.2">
      <c r="A61" s="47"/>
      <c r="B61" s="47"/>
      <c r="C61" s="48" t="s">
        <v>190</v>
      </c>
      <c r="D61" s="47"/>
      <c r="E61" s="47"/>
      <c r="F61" s="47"/>
      <c r="G61" s="47"/>
      <c r="H61" s="47"/>
      <c r="I61" s="47"/>
      <c r="J61" s="47"/>
    </row>
    <row r="62" spans="1:10" ht="19.350000000000001" customHeight="1" x14ac:dyDescent="0.2">
      <c r="A62" s="52" t="s">
        <v>70</v>
      </c>
      <c r="B62" s="47"/>
      <c r="C62" s="53" t="s">
        <v>298</v>
      </c>
      <c r="D62" s="63">
        <v>2</v>
      </c>
      <c r="E62" s="52" t="s">
        <v>88</v>
      </c>
      <c r="F62" s="28">
        <v>3000</v>
      </c>
      <c r="G62" s="28">
        <f t="shared" ref="G62:G77" si="24">F62*D62</f>
        <v>6000</v>
      </c>
      <c r="H62" s="28">
        <v>700</v>
      </c>
      <c r="I62" s="28">
        <f t="shared" ref="I62:I77" si="25">H62*D62</f>
        <v>1400</v>
      </c>
      <c r="J62" s="28">
        <f t="shared" ref="J62:J77" si="26">I62+G62</f>
        <v>7400</v>
      </c>
    </row>
    <row r="63" spans="1:10" ht="19.350000000000001" customHeight="1" x14ac:dyDescent="0.2">
      <c r="A63" s="47"/>
      <c r="B63" s="47"/>
      <c r="C63" s="48" t="s">
        <v>214</v>
      </c>
      <c r="D63" s="47"/>
      <c r="E63" s="47"/>
      <c r="F63" s="28"/>
      <c r="G63" s="28">
        <f t="shared" si="24"/>
        <v>0</v>
      </c>
      <c r="H63" s="28"/>
      <c r="I63" s="28">
        <f t="shared" si="25"/>
        <v>0</v>
      </c>
      <c r="J63" s="28">
        <f t="shared" si="26"/>
        <v>0</v>
      </c>
    </row>
    <row r="64" spans="1:10" ht="19.350000000000001" customHeight="1" x14ac:dyDescent="0.2">
      <c r="A64" s="52" t="s">
        <v>73</v>
      </c>
      <c r="B64" s="47"/>
      <c r="C64" s="53" t="s">
        <v>300</v>
      </c>
      <c r="D64" s="63">
        <v>2</v>
      </c>
      <c r="E64" s="52" t="s">
        <v>88</v>
      </c>
      <c r="F64" s="28">
        <v>3500</v>
      </c>
      <c r="G64" s="28">
        <f t="shared" si="24"/>
        <v>7000</v>
      </c>
      <c r="H64" s="28">
        <v>700</v>
      </c>
      <c r="I64" s="28">
        <f t="shared" si="25"/>
        <v>1400</v>
      </c>
      <c r="J64" s="28">
        <f t="shared" si="26"/>
        <v>8400</v>
      </c>
    </row>
    <row r="65" spans="1:10" ht="19.350000000000001" customHeight="1" x14ac:dyDescent="0.2">
      <c r="A65" s="52" t="s">
        <v>75</v>
      </c>
      <c r="B65" s="47"/>
      <c r="C65" s="53" t="s">
        <v>301</v>
      </c>
      <c r="D65" s="63">
        <v>1</v>
      </c>
      <c r="E65" s="52" t="s">
        <v>102</v>
      </c>
      <c r="F65" s="28">
        <v>4500</v>
      </c>
      <c r="G65" s="28">
        <f t="shared" si="24"/>
        <v>4500</v>
      </c>
      <c r="H65" s="28">
        <v>700</v>
      </c>
      <c r="I65" s="28">
        <f t="shared" si="25"/>
        <v>700</v>
      </c>
      <c r="J65" s="28">
        <f t="shared" si="26"/>
        <v>5200</v>
      </c>
    </row>
    <row r="66" spans="1:10" ht="19.350000000000001" customHeight="1" x14ac:dyDescent="0.2">
      <c r="A66" s="52" t="s">
        <v>77</v>
      </c>
      <c r="B66" s="47"/>
      <c r="C66" s="53" t="s">
        <v>298</v>
      </c>
      <c r="D66" s="63">
        <v>5</v>
      </c>
      <c r="E66" s="52" t="s">
        <v>88</v>
      </c>
      <c r="F66" s="28">
        <v>3000</v>
      </c>
      <c r="G66" s="28">
        <f t="shared" si="24"/>
        <v>15000</v>
      </c>
      <c r="H66" s="28">
        <v>700</v>
      </c>
      <c r="I66" s="28">
        <f t="shared" si="25"/>
        <v>3500</v>
      </c>
      <c r="J66" s="28">
        <f t="shared" si="26"/>
        <v>18500</v>
      </c>
    </row>
    <row r="67" spans="1:10" ht="19.350000000000001" customHeight="1" x14ac:dyDescent="0.2">
      <c r="A67" s="52" t="s">
        <v>79</v>
      </c>
      <c r="B67" s="47"/>
      <c r="C67" s="53" t="s">
        <v>302</v>
      </c>
      <c r="D67" s="63">
        <v>6</v>
      </c>
      <c r="E67" s="52" t="s">
        <v>88</v>
      </c>
      <c r="F67" s="28">
        <v>4000</v>
      </c>
      <c r="G67" s="28">
        <f t="shared" si="24"/>
        <v>24000</v>
      </c>
      <c r="H67" s="28">
        <v>700</v>
      </c>
      <c r="I67" s="28">
        <f t="shared" si="25"/>
        <v>4200</v>
      </c>
      <c r="J67" s="28">
        <f t="shared" si="26"/>
        <v>28200</v>
      </c>
    </row>
    <row r="68" spans="1:10" ht="19.350000000000001" customHeight="1" x14ac:dyDescent="0.2">
      <c r="A68" s="52" t="s">
        <v>81</v>
      </c>
      <c r="B68" s="47"/>
      <c r="C68" s="53" t="s">
        <v>303</v>
      </c>
      <c r="D68" s="63">
        <v>1</v>
      </c>
      <c r="E68" s="52" t="s">
        <v>102</v>
      </c>
      <c r="F68" s="28">
        <v>3500</v>
      </c>
      <c r="G68" s="28">
        <f t="shared" si="24"/>
        <v>3500</v>
      </c>
      <c r="H68" s="28">
        <v>700</v>
      </c>
      <c r="I68" s="28">
        <f t="shared" si="25"/>
        <v>700</v>
      </c>
      <c r="J68" s="28">
        <f t="shared" si="26"/>
        <v>4200</v>
      </c>
    </row>
    <row r="69" spans="1:10" ht="19.350000000000001" customHeight="1" x14ac:dyDescent="0.2">
      <c r="A69" s="47"/>
      <c r="B69" s="47"/>
      <c r="C69" s="48" t="s">
        <v>211</v>
      </c>
      <c r="D69" s="47"/>
      <c r="E69" s="47"/>
      <c r="F69" s="28"/>
      <c r="G69" s="28">
        <f t="shared" si="24"/>
        <v>0</v>
      </c>
      <c r="H69" s="28"/>
      <c r="I69" s="28">
        <f t="shared" si="25"/>
        <v>0</v>
      </c>
      <c r="J69" s="28">
        <f t="shared" si="26"/>
        <v>0</v>
      </c>
    </row>
    <row r="70" spans="1:10" ht="19.350000000000001" customHeight="1" x14ac:dyDescent="0.2">
      <c r="A70" s="52" t="s">
        <v>83</v>
      </c>
      <c r="B70" s="47"/>
      <c r="C70" s="53" t="s">
        <v>302</v>
      </c>
      <c r="D70" s="63">
        <v>6</v>
      </c>
      <c r="E70" s="52" t="s">
        <v>88</v>
      </c>
      <c r="F70" s="28">
        <v>4000</v>
      </c>
      <c r="G70" s="28">
        <f t="shared" si="24"/>
        <v>24000</v>
      </c>
      <c r="H70" s="28">
        <v>700</v>
      </c>
      <c r="I70" s="28">
        <f t="shared" si="25"/>
        <v>4200</v>
      </c>
      <c r="J70" s="28">
        <f t="shared" si="26"/>
        <v>28200</v>
      </c>
    </row>
    <row r="71" spans="1:10" ht="19.350000000000001" customHeight="1" x14ac:dyDescent="0.2">
      <c r="A71" s="52" t="s">
        <v>86</v>
      </c>
      <c r="B71" s="47"/>
      <c r="C71" s="53" t="s">
        <v>298</v>
      </c>
      <c r="D71" s="63">
        <v>5</v>
      </c>
      <c r="E71" s="52" t="s">
        <v>88</v>
      </c>
      <c r="F71" s="28">
        <v>3000</v>
      </c>
      <c r="G71" s="28">
        <f t="shared" si="24"/>
        <v>15000</v>
      </c>
      <c r="H71" s="28">
        <v>700</v>
      </c>
      <c r="I71" s="28">
        <f t="shared" si="25"/>
        <v>3500</v>
      </c>
      <c r="J71" s="28">
        <f t="shared" si="26"/>
        <v>18500</v>
      </c>
    </row>
    <row r="72" spans="1:10" ht="19.350000000000001" customHeight="1" x14ac:dyDescent="0.2">
      <c r="A72" s="52" t="s">
        <v>89</v>
      </c>
      <c r="B72" s="47"/>
      <c r="C72" s="53" t="s">
        <v>300</v>
      </c>
      <c r="D72" s="63">
        <v>2</v>
      </c>
      <c r="E72" s="52" t="s">
        <v>88</v>
      </c>
      <c r="F72" s="28">
        <v>3500</v>
      </c>
      <c r="G72" s="28">
        <f t="shared" si="24"/>
        <v>7000</v>
      </c>
      <c r="H72" s="28">
        <v>700</v>
      </c>
      <c r="I72" s="28">
        <f t="shared" si="25"/>
        <v>1400</v>
      </c>
      <c r="J72" s="28">
        <f t="shared" si="26"/>
        <v>8400</v>
      </c>
    </row>
    <row r="73" spans="1:10" ht="19.350000000000001" customHeight="1" x14ac:dyDescent="0.2">
      <c r="A73" s="52" t="s">
        <v>91</v>
      </c>
      <c r="B73" s="47"/>
      <c r="C73" s="53" t="s">
        <v>298</v>
      </c>
      <c r="D73" s="63">
        <v>5</v>
      </c>
      <c r="E73" s="52" t="s">
        <v>88</v>
      </c>
      <c r="F73" s="28">
        <v>3000</v>
      </c>
      <c r="G73" s="28">
        <f t="shared" si="24"/>
        <v>15000</v>
      </c>
      <c r="H73" s="28"/>
      <c r="I73" s="28">
        <f t="shared" si="25"/>
        <v>0</v>
      </c>
      <c r="J73" s="28">
        <f t="shared" si="26"/>
        <v>15000</v>
      </c>
    </row>
    <row r="74" spans="1:10" ht="19.350000000000001" customHeight="1" x14ac:dyDescent="0.2">
      <c r="A74" s="47"/>
      <c r="B74" s="47"/>
      <c r="C74" s="50" t="s">
        <v>219</v>
      </c>
      <c r="D74" s="47"/>
      <c r="E74" s="47"/>
      <c r="F74" s="28"/>
      <c r="G74" s="28">
        <f t="shared" si="24"/>
        <v>0</v>
      </c>
      <c r="H74" s="28"/>
      <c r="I74" s="28">
        <f t="shared" si="25"/>
        <v>0</v>
      </c>
      <c r="J74" s="28">
        <f t="shared" si="26"/>
        <v>0</v>
      </c>
    </row>
    <row r="75" spans="1:10" ht="19.350000000000001" customHeight="1" x14ac:dyDescent="0.2">
      <c r="A75" s="52" t="s">
        <v>95</v>
      </c>
      <c r="B75" s="47"/>
      <c r="C75" s="53" t="s">
        <v>304</v>
      </c>
      <c r="D75" s="63">
        <v>2</v>
      </c>
      <c r="E75" s="52" t="s">
        <v>88</v>
      </c>
      <c r="F75" s="28">
        <v>3000</v>
      </c>
      <c r="G75" s="28">
        <f t="shared" si="24"/>
        <v>6000</v>
      </c>
      <c r="H75" s="28">
        <v>700</v>
      </c>
      <c r="I75" s="28">
        <f t="shared" si="25"/>
        <v>1400</v>
      </c>
      <c r="J75" s="28">
        <f t="shared" si="26"/>
        <v>7400</v>
      </c>
    </row>
    <row r="76" spans="1:10" ht="19.350000000000001" customHeight="1" x14ac:dyDescent="0.2">
      <c r="A76" s="52" t="s">
        <v>97</v>
      </c>
      <c r="B76" s="47"/>
      <c r="C76" s="53" t="s">
        <v>305</v>
      </c>
      <c r="D76" s="63">
        <v>2</v>
      </c>
      <c r="E76" s="52" t="s">
        <v>88</v>
      </c>
      <c r="F76" s="28">
        <v>4500</v>
      </c>
      <c r="G76" s="28">
        <f t="shared" si="24"/>
        <v>9000</v>
      </c>
      <c r="H76" s="28">
        <v>700</v>
      </c>
      <c r="I76" s="28">
        <f t="shared" si="25"/>
        <v>1400</v>
      </c>
      <c r="J76" s="28">
        <f t="shared" si="26"/>
        <v>10400</v>
      </c>
    </row>
    <row r="77" spans="1:10" ht="19.350000000000001" customHeight="1" x14ac:dyDescent="0.2">
      <c r="A77" s="52" t="s">
        <v>100</v>
      </c>
      <c r="B77" s="47"/>
      <c r="C77" s="53" t="s">
        <v>306</v>
      </c>
      <c r="D77" s="63">
        <v>2</v>
      </c>
      <c r="E77" s="52" t="s">
        <v>88</v>
      </c>
      <c r="F77" s="28">
        <v>3500</v>
      </c>
      <c r="G77" s="28">
        <f t="shared" si="24"/>
        <v>7000</v>
      </c>
      <c r="H77" s="28">
        <v>700</v>
      </c>
      <c r="I77" s="28">
        <f t="shared" si="25"/>
        <v>1400</v>
      </c>
      <c r="J77" s="28">
        <f t="shared" si="26"/>
        <v>8400</v>
      </c>
    </row>
    <row r="78" spans="1:10" ht="42.75" customHeight="1" x14ac:dyDescent="0.2">
      <c r="A78" s="50"/>
      <c r="B78" s="52" t="s">
        <v>223</v>
      </c>
      <c r="C78" s="48" t="s">
        <v>245</v>
      </c>
      <c r="D78" s="50"/>
      <c r="E78" s="50"/>
      <c r="F78" s="50"/>
      <c r="G78" s="50"/>
      <c r="H78" s="50"/>
      <c r="I78" s="50"/>
      <c r="J78" s="50"/>
    </row>
    <row r="79" spans="1:10" ht="25.5" customHeight="1" x14ac:dyDescent="0.2">
      <c r="A79" s="52" t="s">
        <v>70</v>
      </c>
      <c r="B79" s="47"/>
      <c r="C79" s="53" t="s">
        <v>212</v>
      </c>
      <c r="D79" s="63">
        <v>2</v>
      </c>
      <c r="E79" s="52" t="s">
        <v>88</v>
      </c>
      <c r="F79" s="28">
        <v>55000</v>
      </c>
      <c r="G79" s="28">
        <f t="shared" ref="G79:G93" si="27">F79*D79</f>
        <v>110000</v>
      </c>
      <c r="H79" s="28">
        <v>12000</v>
      </c>
      <c r="I79" s="28">
        <f t="shared" ref="I79:I93" si="28">H79*D79</f>
        <v>24000</v>
      </c>
      <c r="J79" s="28">
        <f t="shared" ref="J79:J93" si="29">I79+G79</f>
        <v>134000</v>
      </c>
    </row>
    <row r="80" spans="1:10" ht="19.350000000000001" customHeight="1" x14ac:dyDescent="0.2">
      <c r="A80" s="52" t="s">
        <v>73</v>
      </c>
      <c r="B80" s="47"/>
      <c r="C80" s="53" t="s">
        <v>307</v>
      </c>
      <c r="D80" s="63">
        <v>2</v>
      </c>
      <c r="E80" s="52" t="s">
        <v>88</v>
      </c>
      <c r="F80" s="28">
        <v>69000</v>
      </c>
      <c r="G80" s="28">
        <f t="shared" si="27"/>
        <v>138000</v>
      </c>
      <c r="H80" s="28">
        <v>12000</v>
      </c>
      <c r="I80" s="28">
        <f t="shared" si="28"/>
        <v>24000</v>
      </c>
      <c r="J80" s="28">
        <f t="shared" si="29"/>
        <v>162000</v>
      </c>
    </row>
    <row r="81" spans="1:10" ht="22.5" customHeight="1" x14ac:dyDescent="0.2">
      <c r="A81" s="47"/>
      <c r="B81" s="55" t="s">
        <v>223</v>
      </c>
      <c r="C81" s="48" t="s">
        <v>308</v>
      </c>
      <c r="D81" s="47"/>
      <c r="E81" s="47"/>
      <c r="F81" s="28"/>
      <c r="G81" s="28">
        <f t="shared" si="27"/>
        <v>0</v>
      </c>
      <c r="H81" s="28"/>
      <c r="I81" s="28">
        <f t="shared" si="28"/>
        <v>0</v>
      </c>
      <c r="J81" s="28">
        <f t="shared" si="29"/>
        <v>0</v>
      </c>
    </row>
    <row r="82" spans="1:10" ht="19.350000000000001" customHeight="1" x14ac:dyDescent="0.2">
      <c r="A82" s="47"/>
      <c r="B82" s="47"/>
      <c r="C82" s="48" t="s">
        <v>225</v>
      </c>
      <c r="D82" s="47"/>
      <c r="E82" s="47"/>
      <c r="F82" s="28"/>
      <c r="G82" s="28">
        <f t="shared" si="27"/>
        <v>0</v>
      </c>
      <c r="H82" s="28"/>
      <c r="I82" s="28">
        <f t="shared" si="28"/>
        <v>0</v>
      </c>
      <c r="J82" s="28">
        <f t="shared" si="29"/>
        <v>0</v>
      </c>
    </row>
    <row r="83" spans="1:10" ht="19.350000000000001" customHeight="1" x14ac:dyDescent="0.2">
      <c r="A83" s="52" t="s">
        <v>75</v>
      </c>
      <c r="B83" s="47"/>
      <c r="C83" s="53" t="s">
        <v>309</v>
      </c>
      <c r="D83" s="63">
        <v>1</v>
      </c>
      <c r="E83" s="52" t="s">
        <v>88</v>
      </c>
      <c r="F83" s="28"/>
      <c r="G83" s="28">
        <f t="shared" si="27"/>
        <v>0</v>
      </c>
      <c r="H83" s="28">
        <v>10000</v>
      </c>
      <c r="I83" s="28">
        <f t="shared" si="28"/>
        <v>10000</v>
      </c>
      <c r="J83" s="28">
        <f t="shared" si="29"/>
        <v>10000</v>
      </c>
    </row>
    <row r="84" spans="1:10" ht="19.350000000000001" customHeight="1" x14ac:dyDescent="0.2">
      <c r="A84" s="52" t="s">
        <v>77</v>
      </c>
      <c r="B84" s="47"/>
      <c r="C84" s="53" t="s">
        <v>310</v>
      </c>
      <c r="D84" s="63">
        <v>1</v>
      </c>
      <c r="E84" s="52" t="s">
        <v>88</v>
      </c>
      <c r="F84" s="28"/>
      <c r="G84" s="28">
        <f t="shared" si="27"/>
        <v>0</v>
      </c>
      <c r="H84" s="28">
        <v>10000</v>
      </c>
      <c r="I84" s="28">
        <f t="shared" si="28"/>
        <v>10000</v>
      </c>
      <c r="J84" s="28">
        <f t="shared" si="29"/>
        <v>10000</v>
      </c>
    </row>
    <row r="85" spans="1:10" ht="19.350000000000001" customHeight="1" x14ac:dyDescent="0.2">
      <c r="A85" s="52" t="s">
        <v>79</v>
      </c>
      <c r="B85" s="47"/>
      <c r="C85" s="53" t="s">
        <v>311</v>
      </c>
      <c r="D85" s="63">
        <v>1</v>
      </c>
      <c r="E85" s="52" t="s">
        <v>88</v>
      </c>
      <c r="F85" s="28"/>
      <c r="G85" s="28">
        <f t="shared" si="27"/>
        <v>0</v>
      </c>
      <c r="H85" s="28">
        <v>10000</v>
      </c>
      <c r="I85" s="28">
        <f t="shared" si="28"/>
        <v>10000</v>
      </c>
      <c r="J85" s="28">
        <f t="shared" si="29"/>
        <v>10000</v>
      </c>
    </row>
    <row r="86" spans="1:10" ht="19.350000000000001" customHeight="1" x14ac:dyDescent="0.2">
      <c r="A86" s="52" t="s">
        <v>81</v>
      </c>
      <c r="B86" s="47"/>
      <c r="C86" s="53" t="s">
        <v>312</v>
      </c>
      <c r="D86" s="63">
        <v>1</v>
      </c>
      <c r="E86" s="52" t="s">
        <v>88</v>
      </c>
      <c r="F86" s="28"/>
      <c r="G86" s="28">
        <f t="shared" si="27"/>
        <v>0</v>
      </c>
      <c r="H86" s="28">
        <v>10000</v>
      </c>
      <c r="I86" s="28">
        <f t="shared" si="28"/>
        <v>10000</v>
      </c>
      <c r="J86" s="28">
        <f t="shared" si="29"/>
        <v>10000</v>
      </c>
    </row>
    <row r="87" spans="1:10" ht="19.350000000000001" customHeight="1" x14ac:dyDescent="0.2">
      <c r="A87" s="52" t="s">
        <v>83</v>
      </c>
      <c r="B87" s="47"/>
      <c r="C87" s="53" t="s">
        <v>313</v>
      </c>
      <c r="D87" s="63">
        <v>1</v>
      </c>
      <c r="E87" s="52" t="s">
        <v>88</v>
      </c>
      <c r="F87" s="28"/>
      <c r="G87" s="28">
        <f t="shared" si="27"/>
        <v>0</v>
      </c>
      <c r="H87" s="28">
        <v>10000</v>
      </c>
      <c r="I87" s="28">
        <f t="shared" si="28"/>
        <v>10000</v>
      </c>
      <c r="J87" s="28">
        <f t="shared" si="29"/>
        <v>10000</v>
      </c>
    </row>
    <row r="88" spans="1:10" ht="19.350000000000001" customHeight="1" x14ac:dyDescent="0.2">
      <c r="A88" s="52" t="s">
        <v>86</v>
      </c>
      <c r="B88" s="47"/>
      <c r="C88" s="53" t="s">
        <v>314</v>
      </c>
      <c r="D88" s="63">
        <v>1</v>
      </c>
      <c r="E88" s="52" t="s">
        <v>88</v>
      </c>
      <c r="F88" s="28"/>
      <c r="G88" s="28">
        <f t="shared" si="27"/>
        <v>0</v>
      </c>
      <c r="H88" s="28">
        <v>10000</v>
      </c>
      <c r="I88" s="28">
        <f t="shared" si="28"/>
        <v>10000</v>
      </c>
      <c r="J88" s="28">
        <f t="shared" si="29"/>
        <v>10000</v>
      </c>
    </row>
    <row r="89" spans="1:10" ht="57.75" customHeight="1" x14ac:dyDescent="0.2">
      <c r="A89" s="50"/>
      <c r="B89" s="50"/>
      <c r="C89" s="48" t="s">
        <v>249</v>
      </c>
      <c r="D89" s="50"/>
      <c r="E89" s="50"/>
      <c r="F89" s="28"/>
      <c r="G89" s="28">
        <f t="shared" si="27"/>
        <v>0</v>
      </c>
      <c r="H89" s="28"/>
      <c r="I89" s="28">
        <f t="shared" si="28"/>
        <v>0</v>
      </c>
      <c r="J89" s="28">
        <f t="shared" si="29"/>
        <v>0</v>
      </c>
    </row>
    <row r="90" spans="1:10" ht="19.350000000000001" customHeight="1" x14ac:dyDescent="0.2">
      <c r="A90" s="52" t="s">
        <v>89</v>
      </c>
      <c r="B90" s="47"/>
      <c r="C90" s="53" t="s">
        <v>250</v>
      </c>
      <c r="D90" s="63">
        <v>100</v>
      </c>
      <c r="E90" s="52" t="s">
        <v>72</v>
      </c>
      <c r="F90" s="28">
        <v>300</v>
      </c>
      <c r="G90" s="28">
        <f t="shared" si="27"/>
        <v>30000</v>
      </c>
      <c r="H90" s="28">
        <v>100</v>
      </c>
      <c r="I90" s="28">
        <f t="shared" si="28"/>
        <v>10000</v>
      </c>
      <c r="J90" s="28">
        <f t="shared" si="29"/>
        <v>40000</v>
      </c>
    </row>
    <row r="91" spans="1:10" ht="19.350000000000001" customHeight="1" x14ac:dyDescent="0.2">
      <c r="A91" s="52" t="s">
        <v>91</v>
      </c>
      <c r="B91" s="47"/>
      <c r="C91" s="53" t="s">
        <v>84</v>
      </c>
      <c r="D91" s="63">
        <v>125</v>
      </c>
      <c r="E91" s="52" t="s">
        <v>72</v>
      </c>
      <c r="F91" s="28">
        <v>500</v>
      </c>
      <c r="G91" s="28">
        <f t="shared" si="27"/>
        <v>62500</v>
      </c>
      <c r="H91" s="28">
        <v>90</v>
      </c>
      <c r="I91" s="28">
        <f t="shared" si="28"/>
        <v>11250</v>
      </c>
      <c r="J91" s="28">
        <f t="shared" si="29"/>
        <v>73750</v>
      </c>
    </row>
    <row r="92" spans="1:10" ht="48" customHeight="1" x14ac:dyDescent="0.2">
      <c r="A92" s="50"/>
      <c r="B92" s="50"/>
      <c r="C92" s="48" t="s">
        <v>251</v>
      </c>
      <c r="D92" s="50"/>
      <c r="E92" s="50"/>
      <c r="F92" s="28"/>
      <c r="G92" s="28">
        <f t="shared" si="27"/>
        <v>0</v>
      </c>
      <c r="H92" s="28"/>
      <c r="I92" s="28">
        <f t="shared" si="28"/>
        <v>0</v>
      </c>
      <c r="J92" s="28">
        <f t="shared" si="29"/>
        <v>0</v>
      </c>
    </row>
    <row r="93" spans="1:10" ht="19.350000000000001" customHeight="1" x14ac:dyDescent="0.2">
      <c r="A93" s="52" t="s">
        <v>95</v>
      </c>
      <c r="B93" s="47"/>
      <c r="C93" s="53" t="s">
        <v>250</v>
      </c>
      <c r="D93" s="63">
        <v>150</v>
      </c>
      <c r="E93" s="52" t="s">
        <v>72</v>
      </c>
      <c r="F93" s="28">
        <v>390</v>
      </c>
      <c r="G93" s="28">
        <f t="shared" si="27"/>
        <v>58500</v>
      </c>
      <c r="H93" s="28">
        <v>100</v>
      </c>
      <c r="I93" s="28">
        <f t="shared" si="28"/>
        <v>15000</v>
      </c>
      <c r="J93" s="28">
        <f t="shared" si="29"/>
        <v>73500</v>
      </c>
    </row>
    <row r="94" spans="1:10" ht="25.5" customHeight="1" x14ac:dyDescent="0.2">
      <c r="A94" s="55" t="s">
        <v>70</v>
      </c>
      <c r="B94" s="47"/>
      <c r="C94" s="73" t="s">
        <v>315</v>
      </c>
      <c r="D94" s="54">
        <v>1</v>
      </c>
      <c r="E94" s="55" t="s">
        <v>254</v>
      </c>
      <c r="F94" s="28">
        <v>375000</v>
      </c>
      <c r="G94" s="28">
        <f t="shared" ref="G94:G105" si="30">F94*D94</f>
        <v>375000</v>
      </c>
      <c r="H94" s="28">
        <v>35000</v>
      </c>
      <c r="I94" s="28">
        <f t="shared" ref="I94:I105" si="31">H94*D94</f>
        <v>35000</v>
      </c>
      <c r="J94" s="28">
        <f t="shared" ref="J94:J105" si="32">I94+G94</f>
        <v>410000</v>
      </c>
    </row>
    <row r="95" spans="1:10" ht="42.75" customHeight="1" x14ac:dyDescent="0.2">
      <c r="A95" s="55" t="s">
        <v>73</v>
      </c>
      <c r="B95" s="47"/>
      <c r="C95" s="53" t="s">
        <v>255</v>
      </c>
      <c r="D95" s="54">
        <v>1</v>
      </c>
      <c r="E95" s="55" t="s">
        <v>254</v>
      </c>
      <c r="F95" s="28"/>
      <c r="G95" s="28">
        <f t="shared" si="30"/>
        <v>0</v>
      </c>
      <c r="H95" s="28">
        <v>175000</v>
      </c>
      <c r="I95" s="28">
        <f t="shared" si="31"/>
        <v>175000</v>
      </c>
      <c r="J95" s="28">
        <f t="shared" si="32"/>
        <v>175000</v>
      </c>
    </row>
    <row r="96" spans="1:10" ht="19.350000000000001" customHeight="1" x14ac:dyDescent="0.2">
      <c r="A96" s="47"/>
      <c r="B96" s="47"/>
      <c r="C96" s="48" t="s">
        <v>256</v>
      </c>
      <c r="D96" s="47"/>
      <c r="E96" s="47"/>
      <c r="F96" s="28"/>
      <c r="G96" s="28">
        <f t="shared" si="30"/>
        <v>0</v>
      </c>
      <c r="H96" s="28"/>
      <c r="I96" s="28">
        <f t="shared" si="31"/>
        <v>0</v>
      </c>
      <c r="J96" s="28">
        <f t="shared" si="32"/>
        <v>0</v>
      </c>
    </row>
    <row r="97" spans="1:10" s="40" customFormat="1" ht="50.25" customHeight="1" x14ac:dyDescent="0.2">
      <c r="A97" s="55" t="s">
        <v>75</v>
      </c>
      <c r="B97" s="55" t="s">
        <v>104</v>
      </c>
      <c r="C97" s="73" t="s">
        <v>257</v>
      </c>
      <c r="D97" s="54">
        <v>1</v>
      </c>
      <c r="E97" s="55" t="s">
        <v>105</v>
      </c>
      <c r="F97" s="28">
        <v>25000</v>
      </c>
      <c r="G97" s="28">
        <f t="shared" si="30"/>
        <v>25000</v>
      </c>
      <c r="H97" s="28">
        <v>15000</v>
      </c>
      <c r="I97" s="28">
        <f t="shared" si="31"/>
        <v>15000</v>
      </c>
      <c r="J97" s="28">
        <f t="shared" si="32"/>
        <v>40000</v>
      </c>
    </row>
    <row r="98" spans="1:10" s="40" customFormat="1" ht="37.5" customHeight="1" x14ac:dyDescent="0.2">
      <c r="A98" s="55" t="s">
        <v>77</v>
      </c>
      <c r="B98" s="56">
        <v>17676</v>
      </c>
      <c r="C98" s="73" t="s">
        <v>258</v>
      </c>
      <c r="D98" s="54">
        <v>1</v>
      </c>
      <c r="E98" s="55" t="s">
        <v>105</v>
      </c>
      <c r="F98" s="28">
        <v>375000</v>
      </c>
      <c r="G98" s="28">
        <f t="shared" si="30"/>
        <v>375000</v>
      </c>
      <c r="H98" s="28">
        <v>70000</v>
      </c>
      <c r="I98" s="28">
        <f t="shared" si="31"/>
        <v>70000</v>
      </c>
      <c r="J98" s="28">
        <f t="shared" si="32"/>
        <v>445000</v>
      </c>
    </row>
    <row r="99" spans="1:10" s="40" customFormat="1" ht="31.5" x14ac:dyDescent="0.2">
      <c r="A99" s="55" t="s">
        <v>79</v>
      </c>
      <c r="B99" s="55" t="s">
        <v>259</v>
      </c>
      <c r="C99" s="73" t="s">
        <v>260</v>
      </c>
      <c r="D99" s="54">
        <v>1</v>
      </c>
      <c r="E99" s="55" t="s">
        <v>105</v>
      </c>
      <c r="F99" s="28">
        <v>75000</v>
      </c>
      <c r="G99" s="28">
        <f t="shared" si="30"/>
        <v>75000</v>
      </c>
      <c r="H99" s="28">
        <v>25000</v>
      </c>
      <c r="I99" s="28">
        <f t="shared" si="31"/>
        <v>25000</v>
      </c>
      <c r="J99" s="28">
        <f t="shared" si="32"/>
        <v>100000</v>
      </c>
    </row>
    <row r="100" spans="1:10" s="40" customFormat="1" ht="31.5" x14ac:dyDescent="0.2">
      <c r="A100" s="55" t="s">
        <v>81</v>
      </c>
      <c r="B100" s="47" t="s">
        <v>261</v>
      </c>
      <c r="C100" s="73" t="s">
        <v>262</v>
      </c>
      <c r="D100" s="54">
        <v>1</v>
      </c>
      <c r="E100" s="55" t="s">
        <v>105</v>
      </c>
      <c r="F100" s="28">
        <v>135000</v>
      </c>
      <c r="G100" s="28">
        <f t="shared" si="30"/>
        <v>135000</v>
      </c>
      <c r="H100" s="28">
        <v>25000</v>
      </c>
      <c r="I100" s="28">
        <f t="shared" si="31"/>
        <v>25000</v>
      </c>
      <c r="J100" s="28">
        <f t="shared" si="32"/>
        <v>160000</v>
      </c>
    </row>
    <row r="101" spans="1:10" s="40" customFormat="1" ht="26.1" customHeight="1" x14ac:dyDescent="0.2">
      <c r="A101" s="55" t="s">
        <v>83</v>
      </c>
      <c r="B101" s="55" t="s">
        <v>107</v>
      </c>
      <c r="C101" s="73" t="s">
        <v>263</v>
      </c>
      <c r="D101" s="54">
        <v>1</v>
      </c>
      <c r="E101" s="55" t="s">
        <v>105</v>
      </c>
      <c r="F101" s="28">
        <v>35000</v>
      </c>
      <c r="G101" s="28">
        <f t="shared" si="30"/>
        <v>35000</v>
      </c>
      <c r="H101" s="28">
        <v>15000</v>
      </c>
      <c r="I101" s="28">
        <f t="shared" si="31"/>
        <v>15000</v>
      </c>
      <c r="J101" s="28">
        <f t="shared" si="32"/>
        <v>50000</v>
      </c>
    </row>
    <row r="102" spans="1:10" s="40" customFormat="1" ht="19.350000000000001" customHeight="1" x14ac:dyDescent="0.2">
      <c r="A102" s="47"/>
      <c r="B102" s="47"/>
      <c r="C102" s="64" t="s">
        <v>139</v>
      </c>
      <c r="D102" s="47"/>
      <c r="E102" s="47"/>
      <c r="F102" s="28"/>
      <c r="G102" s="28">
        <f t="shared" si="30"/>
        <v>0</v>
      </c>
      <c r="H102" s="28"/>
      <c r="I102" s="28">
        <f t="shared" si="31"/>
        <v>0</v>
      </c>
      <c r="J102" s="28">
        <f t="shared" si="32"/>
        <v>0</v>
      </c>
    </row>
    <row r="103" spans="1:10" s="40" customFormat="1" ht="23.25" customHeight="1" x14ac:dyDescent="0.2">
      <c r="A103" s="55" t="s">
        <v>86</v>
      </c>
      <c r="B103" s="47" t="s">
        <v>264</v>
      </c>
      <c r="C103" s="73" t="s">
        <v>265</v>
      </c>
      <c r="D103" s="54">
        <v>1</v>
      </c>
      <c r="E103" s="55" t="s">
        <v>105</v>
      </c>
      <c r="F103" s="28">
        <v>15000</v>
      </c>
      <c r="G103" s="28">
        <f t="shared" si="30"/>
        <v>15000</v>
      </c>
      <c r="H103" s="28">
        <v>12000</v>
      </c>
      <c r="I103" s="28">
        <f t="shared" si="31"/>
        <v>12000</v>
      </c>
      <c r="J103" s="28">
        <f t="shared" si="32"/>
        <v>27000</v>
      </c>
    </row>
    <row r="104" spans="1:10" s="40" customFormat="1" ht="19.350000000000001" customHeight="1" x14ac:dyDescent="0.2">
      <c r="A104" s="47"/>
      <c r="B104" s="47"/>
      <c r="C104" s="64" t="s">
        <v>140</v>
      </c>
      <c r="D104" s="47"/>
      <c r="E104" s="47"/>
      <c r="F104" s="28"/>
      <c r="G104" s="28">
        <f t="shared" si="30"/>
        <v>0</v>
      </c>
      <c r="H104" s="28"/>
      <c r="I104" s="28">
        <f t="shared" si="31"/>
        <v>0</v>
      </c>
      <c r="J104" s="28">
        <f t="shared" si="32"/>
        <v>0</v>
      </c>
    </row>
    <row r="105" spans="1:10" s="40" customFormat="1" ht="29.45" customHeight="1" x14ac:dyDescent="0.2">
      <c r="A105" s="55" t="s">
        <v>89</v>
      </c>
      <c r="B105" s="47" t="s">
        <v>264</v>
      </c>
      <c r="C105" s="73" t="s">
        <v>266</v>
      </c>
      <c r="D105" s="54">
        <v>1</v>
      </c>
      <c r="E105" s="55" t="s">
        <v>105</v>
      </c>
      <c r="F105" s="28"/>
      <c r="G105" s="28">
        <f t="shared" si="30"/>
        <v>0</v>
      </c>
      <c r="H105" s="28"/>
      <c r="I105" s="28">
        <f t="shared" si="31"/>
        <v>0</v>
      </c>
      <c r="J105" s="28">
        <f t="shared" si="32"/>
        <v>0</v>
      </c>
    </row>
    <row r="106" spans="1:10" s="40" customFormat="1" ht="10.35" customHeight="1" x14ac:dyDescent="0.2">
      <c r="A106" s="47"/>
      <c r="B106" s="47"/>
      <c r="C106" s="47"/>
      <c r="D106" s="47"/>
      <c r="E106" s="47"/>
      <c r="F106" s="47"/>
      <c r="G106" s="47"/>
      <c r="H106" s="47"/>
      <c r="I106" s="47"/>
      <c r="J106" s="47"/>
    </row>
    <row r="107" spans="1:10" ht="8.25" customHeight="1" x14ac:dyDescent="0.25">
      <c r="A107" s="59"/>
      <c r="B107" s="59"/>
      <c r="C107" s="59"/>
      <c r="D107" s="59"/>
      <c r="E107" s="59"/>
      <c r="F107" s="59"/>
      <c r="G107" s="59"/>
      <c r="H107" s="59"/>
      <c r="I107" s="59"/>
      <c r="J107" s="59"/>
    </row>
    <row r="108" spans="1:10" ht="26.1" customHeight="1" x14ac:dyDescent="0.2">
      <c r="A108" s="33"/>
      <c r="B108" s="33"/>
      <c r="C108" s="75" t="s">
        <v>316</v>
      </c>
      <c r="D108" s="33"/>
      <c r="E108" s="33"/>
      <c r="F108" s="33"/>
      <c r="G108" s="81">
        <f>SUM(G6:G107)</f>
        <v>6323080</v>
      </c>
      <c r="H108" s="33"/>
      <c r="I108" s="81">
        <f>SUM(I6:I107)</f>
        <v>1588450</v>
      </c>
      <c r="J108" s="81">
        <f>SUM(J6:J107)</f>
        <v>7911530</v>
      </c>
    </row>
  </sheetData>
  <mergeCells count="1">
    <mergeCell ref="A1:J1"/>
  </mergeCells>
  <printOptions horizontalCentered="1"/>
  <pageMargins left="0" right="0" top="0.25" bottom="0.25" header="0.3" footer="0.3"/>
  <pageSetup paperSize="9" scale="94"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J36"/>
  <sheetViews>
    <sheetView view="pageBreakPreview" zoomScale="60" zoomScaleNormal="100" workbookViewId="0">
      <selection activeCell="Q31" sqref="Q31"/>
    </sheetView>
  </sheetViews>
  <sheetFormatPr defaultRowHeight="15.75" x14ac:dyDescent="0.2"/>
  <cols>
    <col min="1" max="1" width="8.1640625" style="42" customWidth="1"/>
    <col min="2" max="2" width="12" style="42" customWidth="1"/>
    <col min="3" max="3" width="54.1640625" style="42" customWidth="1"/>
    <col min="4" max="4" width="5.33203125" style="61" bestFit="1" customWidth="1"/>
    <col min="5" max="5" width="7.5" style="61" customWidth="1"/>
    <col min="6" max="6" width="15.5" style="42" customWidth="1"/>
    <col min="7" max="7" width="23.83203125" style="42" bestFit="1" customWidth="1"/>
    <col min="8" max="8" width="14.6640625" style="42" customWidth="1"/>
    <col min="9" max="9" width="15.1640625" style="42" customWidth="1"/>
    <col min="10" max="10" width="16.33203125" style="42" bestFit="1" customWidth="1"/>
    <col min="11" max="16384" width="9.33203125" style="42"/>
  </cols>
  <sheetData>
    <row r="1" spans="1:10" s="40" customFormat="1" ht="26.85" customHeight="1" x14ac:dyDescent="0.2">
      <c r="A1" s="194" t="s">
        <v>127</v>
      </c>
      <c r="B1" s="194"/>
      <c r="C1" s="194"/>
      <c r="D1" s="194"/>
      <c r="E1" s="194"/>
      <c r="F1" s="194"/>
      <c r="G1" s="194"/>
      <c r="H1" s="194"/>
      <c r="I1" s="194"/>
      <c r="J1" s="194"/>
    </row>
    <row r="2" spans="1:10" ht="31.5" x14ac:dyDescent="0.2">
      <c r="A2" s="43" t="s">
        <v>128</v>
      </c>
      <c r="B2" s="44" t="s">
        <v>115</v>
      </c>
      <c r="C2" s="45" t="s">
        <v>60</v>
      </c>
      <c r="D2" s="44" t="s">
        <v>61</v>
      </c>
      <c r="E2" s="44" t="s">
        <v>62</v>
      </c>
      <c r="F2" s="46" t="s">
        <v>116</v>
      </c>
      <c r="G2" s="45" t="s">
        <v>63</v>
      </c>
      <c r="H2" s="45" t="s">
        <v>124</v>
      </c>
      <c r="I2" s="45" t="s">
        <v>64</v>
      </c>
      <c r="J2" s="44" t="s">
        <v>65</v>
      </c>
    </row>
    <row r="3" spans="1:10" ht="18.2" customHeight="1" x14ac:dyDescent="0.2">
      <c r="A3" s="47"/>
      <c r="B3" s="47"/>
      <c r="C3" s="48" t="s">
        <v>129</v>
      </c>
      <c r="D3" s="49"/>
      <c r="E3" s="49"/>
      <c r="F3" s="47"/>
      <c r="G3" s="47"/>
      <c r="H3" s="47"/>
      <c r="I3" s="47"/>
      <c r="J3" s="47"/>
    </row>
    <row r="4" spans="1:10" ht="94.5" x14ac:dyDescent="0.2">
      <c r="A4" s="50"/>
      <c r="B4" s="51">
        <v>36851</v>
      </c>
      <c r="C4" s="48" t="s">
        <v>69</v>
      </c>
      <c r="D4" s="49"/>
      <c r="E4" s="49"/>
      <c r="F4" s="50"/>
      <c r="G4" s="50"/>
      <c r="H4" s="50"/>
      <c r="I4" s="50"/>
      <c r="J4" s="50"/>
    </row>
    <row r="5" spans="1:10" ht="14.85" customHeight="1" x14ac:dyDescent="0.2">
      <c r="A5" s="52" t="s">
        <v>70</v>
      </c>
      <c r="B5" s="47"/>
      <c r="C5" s="53" t="s">
        <v>71</v>
      </c>
      <c r="D5" s="54">
        <v>32</v>
      </c>
      <c r="E5" s="55" t="s">
        <v>72</v>
      </c>
      <c r="F5" s="28">
        <v>4025</v>
      </c>
      <c r="G5" s="28">
        <f>F5*D5</f>
        <v>128800</v>
      </c>
      <c r="H5" s="28">
        <v>500</v>
      </c>
      <c r="I5" s="28">
        <f>H5*D5</f>
        <v>16000</v>
      </c>
      <c r="J5" s="28">
        <f>I5+G5</f>
        <v>144800</v>
      </c>
    </row>
    <row r="6" spans="1:10" ht="14.85" customHeight="1" x14ac:dyDescent="0.2">
      <c r="A6" s="52" t="s">
        <v>73</v>
      </c>
      <c r="B6" s="47"/>
      <c r="C6" s="53" t="s">
        <v>74</v>
      </c>
      <c r="D6" s="54">
        <v>179</v>
      </c>
      <c r="E6" s="55" t="s">
        <v>72</v>
      </c>
      <c r="F6" s="28">
        <v>3025</v>
      </c>
      <c r="G6" s="28">
        <f t="shared" ref="G6:G10" si="0">F6*D6</f>
        <v>541475</v>
      </c>
      <c r="H6" s="28">
        <v>480</v>
      </c>
      <c r="I6" s="28">
        <f t="shared" ref="I6:I10" si="1">H6*D6</f>
        <v>85920</v>
      </c>
      <c r="J6" s="28">
        <f t="shared" ref="J6:J10" si="2">I6+G6</f>
        <v>627395</v>
      </c>
    </row>
    <row r="7" spans="1:10" ht="14.85" customHeight="1" x14ac:dyDescent="0.2">
      <c r="A7" s="52" t="s">
        <v>75</v>
      </c>
      <c r="B7" s="47"/>
      <c r="C7" s="53" t="s">
        <v>76</v>
      </c>
      <c r="D7" s="54">
        <v>82</v>
      </c>
      <c r="E7" s="55" t="s">
        <v>72</v>
      </c>
      <c r="F7" s="28">
        <v>2125</v>
      </c>
      <c r="G7" s="28">
        <f t="shared" si="0"/>
        <v>174250</v>
      </c>
      <c r="H7" s="28">
        <v>400</v>
      </c>
      <c r="I7" s="28">
        <f t="shared" si="1"/>
        <v>32800</v>
      </c>
      <c r="J7" s="28">
        <f t="shared" si="2"/>
        <v>207050</v>
      </c>
    </row>
    <row r="8" spans="1:10" ht="14.85" customHeight="1" x14ac:dyDescent="0.2">
      <c r="A8" s="52" t="s">
        <v>77</v>
      </c>
      <c r="B8" s="47"/>
      <c r="C8" s="53" t="s">
        <v>78</v>
      </c>
      <c r="D8" s="54">
        <v>109</v>
      </c>
      <c r="E8" s="55" t="s">
        <v>72</v>
      </c>
      <c r="F8" s="28">
        <v>1405</v>
      </c>
      <c r="G8" s="28">
        <f t="shared" si="0"/>
        <v>153145</v>
      </c>
      <c r="H8" s="28">
        <v>300</v>
      </c>
      <c r="I8" s="28">
        <f t="shared" si="1"/>
        <v>32700</v>
      </c>
      <c r="J8" s="28">
        <f t="shared" si="2"/>
        <v>185845</v>
      </c>
    </row>
    <row r="9" spans="1:10" ht="14.85" customHeight="1" x14ac:dyDescent="0.2">
      <c r="A9" s="52" t="s">
        <v>79</v>
      </c>
      <c r="B9" s="47"/>
      <c r="C9" s="53" t="s">
        <v>80</v>
      </c>
      <c r="D9" s="54">
        <v>119</v>
      </c>
      <c r="E9" s="55" t="s">
        <v>72</v>
      </c>
      <c r="F9" s="28">
        <v>1025</v>
      </c>
      <c r="G9" s="28">
        <f t="shared" si="0"/>
        <v>121975</v>
      </c>
      <c r="H9" s="28">
        <v>220</v>
      </c>
      <c r="I9" s="28">
        <f t="shared" si="1"/>
        <v>26180</v>
      </c>
      <c r="J9" s="28">
        <f t="shared" si="2"/>
        <v>148155</v>
      </c>
    </row>
    <row r="10" spans="1:10" ht="14.85" customHeight="1" x14ac:dyDescent="0.2">
      <c r="A10" s="52" t="s">
        <v>81</v>
      </c>
      <c r="B10" s="47"/>
      <c r="C10" s="53" t="s">
        <v>82</v>
      </c>
      <c r="D10" s="54">
        <v>75</v>
      </c>
      <c r="E10" s="55" t="s">
        <v>72</v>
      </c>
      <c r="F10" s="28">
        <v>825</v>
      </c>
      <c r="G10" s="28">
        <f t="shared" si="0"/>
        <v>61875</v>
      </c>
      <c r="H10" s="28">
        <v>200</v>
      </c>
      <c r="I10" s="28">
        <f t="shared" si="1"/>
        <v>15000</v>
      </c>
      <c r="J10" s="28">
        <f t="shared" si="2"/>
        <v>76875</v>
      </c>
    </row>
    <row r="11" spans="1:10" ht="14.85" customHeight="1" x14ac:dyDescent="0.2">
      <c r="A11" s="52" t="s">
        <v>83</v>
      </c>
      <c r="B11" s="47"/>
      <c r="C11" s="53" t="s">
        <v>84</v>
      </c>
      <c r="D11" s="54">
        <v>670</v>
      </c>
      <c r="E11" s="55" t="s">
        <v>72</v>
      </c>
      <c r="F11" s="28">
        <v>805</v>
      </c>
      <c r="G11" s="28">
        <f t="shared" ref="G11" si="3">F11*D11</f>
        <v>539350</v>
      </c>
      <c r="H11" s="28">
        <v>180</v>
      </c>
      <c r="I11" s="28">
        <f t="shared" ref="I11" si="4">H11*D11</f>
        <v>120600</v>
      </c>
      <c r="J11" s="28">
        <f t="shared" ref="J11" si="5">I11+G11</f>
        <v>659950</v>
      </c>
    </row>
    <row r="12" spans="1:10" ht="63" x14ac:dyDescent="0.2">
      <c r="A12" s="47"/>
      <c r="B12" s="56">
        <v>36851</v>
      </c>
      <c r="C12" s="48" t="s">
        <v>85</v>
      </c>
      <c r="D12" s="49"/>
      <c r="E12" s="49"/>
      <c r="F12" s="47"/>
      <c r="G12" s="47"/>
      <c r="H12" s="47"/>
      <c r="I12" s="47"/>
      <c r="J12" s="47"/>
    </row>
    <row r="13" spans="1:10" ht="31.5" x14ac:dyDescent="0.2">
      <c r="A13" s="52" t="s">
        <v>86</v>
      </c>
      <c r="B13" s="47"/>
      <c r="C13" s="53" t="s">
        <v>87</v>
      </c>
      <c r="D13" s="54">
        <v>89</v>
      </c>
      <c r="E13" s="55" t="s">
        <v>88</v>
      </c>
      <c r="F13" s="28">
        <v>8900</v>
      </c>
      <c r="G13" s="28">
        <f t="shared" ref="G13:G15" si="6">F13*D13</f>
        <v>792100</v>
      </c>
      <c r="H13" s="28">
        <v>700</v>
      </c>
      <c r="I13" s="28">
        <f t="shared" ref="I13:I15" si="7">H13*D13</f>
        <v>62300</v>
      </c>
      <c r="J13" s="28">
        <f t="shared" ref="J13:J15" si="8">I13+G13</f>
        <v>854400</v>
      </c>
    </row>
    <row r="14" spans="1:10" ht="31.5" x14ac:dyDescent="0.2">
      <c r="A14" s="52" t="s">
        <v>89</v>
      </c>
      <c r="B14" s="47"/>
      <c r="C14" s="53" t="s">
        <v>130</v>
      </c>
      <c r="D14" s="54">
        <v>20</v>
      </c>
      <c r="E14" s="55" t="s">
        <v>88</v>
      </c>
      <c r="F14" s="28">
        <v>7500</v>
      </c>
      <c r="G14" s="28">
        <f t="shared" si="6"/>
        <v>150000</v>
      </c>
      <c r="H14" s="28">
        <v>700</v>
      </c>
      <c r="I14" s="28">
        <f t="shared" si="7"/>
        <v>14000</v>
      </c>
      <c r="J14" s="28">
        <f t="shared" si="8"/>
        <v>164000</v>
      </c>
    </row>
    <row r="15" spans="1:10" x14ac:dyDescent="0.2">
      <c r="A15" s="52" t="s">
        <v>91</v>
      </c>
      <c r="B15" s="47"/>
      <c r="C15" s="53" t="s">
        <v>92</v>
      </c>
      <c r="D15" s="54">
        <v>6</v>
      </c>
      <c r="E15" s="55" t="s">
        <v>88</v>
      </c>
      <c r="F15" s="28">
        <v>3500</v>
      </c>
      <c r="G15" s="28">
        <f t="shared" si="6"/>
        <v>21000</v>
      </c>
      <c r="H15" s="28">
        <v>700</v>
      </c>
      <c r="I15" s="28">
        <f t="shared" si="7"/>
        <v>4200</v>
      </c>
      <c r="J15" s="28">
        <f t="shared" si="8"/>
        <v>25200</v>
      </c>
    </row>
    <row r="16" spans="1:10" ht="47.25" x14ac:dyDescent="0.2">
      <c r="A16" s="47"/>
      <c r="B16" s="55" t="s">
        <v>93</v>
      </c>
      <c r="C16" s="48" t="s">
        <v>131</v>
      </c>
      <c r="D16" s="49"/>
      <c r="E16" s="49"/>
      <c r="F16" s="47"/>
      <c r="G16" s="47"/>
      <c r="H16" s="47"/>
      <c r="I16" s="47"/>
      <c r="J16" s="47"/>
    </row>
    <row r="17" spans="1:10" ht="31.5" x14ac:dyDescent="0.2">
      <c r="A17" s="52" t="s">
        <v>95</v>
      </c>
      <c r="B17" s="47"/>
      <c r="C17" s="53" t="s">
        <v>132</v>
      </c>
      <c r="D17" s="54">
        <v>1</v>
      </c>
      <c r="E17" s="55" t="s">
        <v>88</v>
      </c>
      <c r="F17" s="28">
        <v>35000</v>
      </c>
      <c r="G17" s="28">
        <f t="shared" ref="G17:G20" si="9">F17*D17</f>
        <v>35000</v>
      </c>
      <c r="H17" s="28">
        <v>1000</v>
      </c>
      <c r="I17" s="28">
        <f t="shared" ref="I17:I20" si="10">H17*D17</f>
        <v>1000</v>
      </c>
      <c r="J17" s="28">
        <f t="shared" ref="J17:J20" si="11">I17+G17</f>
        <v>36000</v>
      </c>
    </row>
    <row r="18" spans="1:10" ht="17.850000000000001" customHeight="1" x14ac:dyDescent="0.2">
      <c r="A18" s="52" t="s">
        <v>97</v>
      </c>
      <c r="B18" s="47"/>
      <c r="C18" s="53" t="s">
        <v>133</v>
      </c>
      <c r="D18" s="54">
        <v>1</v>
      </c>
      <c r="E18" s="55" t="s">
        <v>88</v>
      </c>
      <c r="F18" s="28">
        <v>25000</v>
      </c>
      <c r="G18" s="28">
        <f t="shared" si="9"/>
        <v>25000</v>
      </c>
      <c r="H18" s="28">
        <v>1000</v>
      </c>
      <c r="I18" s="28">
        <f t="shared" si="10"/>
        <v>1000</v>
      </c>
      <c r="J18" s="28">
        <f t="shared" si="11"/>
        <v>26000</v>
      </c>
    </row>
    <row r="19" spans="1:10" ht="17.850000000000001" customHeight="1" x14ac:dyDescent="0.2">
      <c r="A19" s="52" t="s">
        <v>100</v>
      </c>
      <c r="B19" s="47"/>
      <c r="C19" s="53" t="s">
        <v>96</v>
      </c>
      <c r="D19" s="54">
        <v>1</v>
      </c>
      <c r="E19" s="55" t="s">
        <v>88</v>
      </c>
      <c r="F19" s="28">
        <v>35000</v>
      </c>
      <c r="G19" s="28">
        <f t="shared" si="9"/>
        <v>35000</v>
      </c>
      <c r="H19" s="28">
        <v>1000</v>
      </c>
      <c r="I19" s="28">
        <f t="shared" si="10"/>
        <v>1000</v>
      </c>
      <c r="J19" s="28">
        <f t="shared" si="11"/>
        <v>36000</v>
      </c>
    </row>
    <row r="20" spans="1:10" ht="17.850000000000001" customHeight="1" x14ac:dyDescent="0.2">
      <c r="A20" s="52" t="s">
        <v>134</v>
      </c>
      <c r="B20" s="47"/>
      <c r="C20" s="53" t="s">
        <v>98</v>
      </c>
      <c r="D20" s="54">
        <v>1</v>
      </c>
      <c r="E20" s="55" t="s">
        <v>88</v>
      </c>
      <c r="F20" s="28">
        <v>24000</v>
      </c>
      <c r="G20" s="28">
        <f t="shared" si="9"/>
        <v>24000</v>
      </c>
      <c r="H20" s="28">
        <v>1000</v>
      </c>
      <c r="I20" s="28">
        <f t="shared" si="10"/>
        <v>1000</v>
      </c>
      <c r="J20" s="28">
        <f t="shared" si="11"/>
        <v>25000</v>
      </c>
    </row>
    <row r="21" spans="1:10" ht="21.95" customHeight="1" x14ac:dyDescent="0.2">
      <c r="A21" s="33"/>
      <c r="B21" s="33"/>
      <c r="C21" s="57" t="s">
        <v>103</v>
      </c>
      <c r="D21" s="58"/>
      <c r="E21" s="58"/>
      <c r="F21" s="33"/>
      <c r="G21" s="33"/>
      <c r="H21" s="33"/>
      <c r="I21" s="33"/>
      <c r="J21" s="33"/>
    </row>
    <row r="22" spans="1:10" ht="35.25" customHeight="1" x14ac:dyDescent="0.2">
      <c r="A22" s="50"/>
      <c r="B22" s="52" t="s">
        <v>93</v>
      </c>
      <c r="C22" s="48" t="s">
        <v>135</v>
      </c>
      <c r="D22" s="49"/>
      <c r="E22" s="49"/>
      <c r="F22" s="50"/>
      <c r="G22" s="50"/>
      <c r="H22" s="50"/>
      <c r="I22" s="50"/>
      <c r="J22" s="50"/>
    </row>
    <row r="23" spans="1:10" ht="17.850000000000001" customHeight="1" x14ac:dyDescent="0.2">
      <c r="A23" s="52" t="s">
        <v>70</v>
      </c>
      <c r="B23" s="47"/>
      <c r="C23" s="53" t="s">
        <v>136</v>
      </c>
      <c r="D23" s="54">
        <v>1</v>
      </c>
      <c r="E23" s="55" t="s">
        <v>88</v>
      </c>
      <c r="F23" s="28">
        <v>0</v>
      </c>
      <c r="G23" s="28">
        <f t="shared" ref="G23" si="12">F23*D23</f>
        <v>0</v>
      </c>
      <c r="H23" s="28">
        <v>0</v>
      </c>
      <c r="I23" s="28">
        <f t="shared" ref="I23" si="13">H23*D23</f>
        <v>0</v>
      </c>
      <c r="J23" s="28">
        <f t="shared" ref="J23" si="14">I23+G23</f>
        <v>0</v>
      </c>
    </row>
    <row r="24" spans="1:10" ht="19.350000000000001" customHeight="1" x14ac:dyDescent="0.2">
      <c r="A24" s="47"/>
      <c r="B24" s="47"/>
      <c r="C24" s="48" t="s">
        <v>137</v>
      </c>
      <c r="D24" s="49"/>
      <c r="E24" s="49"/>
      <c r="F24" s="47"/>
      <c r="G24" s="47"/>
      <c r="H24" s="47"/>
      <c r="I24" s="47"/>
      <c r="J24" s="47"/>
    </row>
    <row r="25" spans="1:10" ht="63" x14ac:dyDescent="0.2">
      <c r="A25" s="52" t="s">
        <v>73</v>
      </c>
      <c r="B25" s="52" t="s">
        <v>104</v>
      </c>
      <c r="C25" s="53" t="s">
        <v>138</v>
      </c>
      <c r="D25" s="54">
        <v>1</v>
      </c>
      <c r="E25" s="55" t="s">
        <v>105</v>
      </c>
      <c r="F25" s="28">
        <v>25000</v>
      </c>
      <c r="G25" s="28">
        <f t="shared" ref="G25:G29" si="15">F25*D25</f>
        <v>25000</v>
      </c>
      <c r="H25" s="28">
        <v>10000</v>
      </c>
      <c r="I25" s="28">
        <f t="shared" ref="I25:I29" si="16">H25*D25</f>
        <v>10000</v>
      </c>
      <c r="J25" s="28">
        <f t="shared" ref="J25:J29" si="17">I25+G25</f>
        <v>35000</v>
      </c>
    </row>
    <row r="26" spans="1:10" ht="63" x14ac:dyDescent="0.2">
      <c r="A26" s="52" t="s">
        <v>75</v>
      </c>
      <c r="B26" s="51">
        <v>36851</v>
      </c>
      <c r="C26" s="53" t="s">
        <v>106</v>
      </c>
      <c r="D26" s="54">
        <v>1</v>
      </c>
      <c r="E26" s="55" t="s">
        <v>105</v>
      </c>
      <c r="F26" s="28">
        <v>400000</v>
      </c>
      <c r="G26" s="28">
        <f t="shared" si="15"/>
        <v>400000</v>
      </c>
      <c r="H26" s="28">
        <v>75000</v>
      </c>
      <c r="I26" s="28">
        <f t="shared" si="16"/>
        <v>75000</v>
      </c>
      <c r="J26" s="28">
        <f t="shared" si="17"/>
        <v>475000</v>
      </c>
    </row>
    <row r="27" spans="1:10" ht="47.25" x14ac:dyDescent="0.2">
      <c r="A27" s="55" t="s">
        <v>77</v>
      </c>
      <c r="B27" s="55" t="s">
        <v>107</v>
      </c>
      <c r="C27" s="53" t="s">
        <v>108</v>
      </c>
      <c r="D27" s="54">
        <v>1</v>
      </c>
      <c r="E27" s="55" t="s">
        <v>105</v>
      </c>
      <c r="F27" s="28">
        <v>25000</v>
      </c>
      <c r="G27" s="28">
        <f t="shared" si="15"/>
        <v>25000</v>
      </c>
      <c r="H27" s="28">
        <v>15000</v>
      </c>
      <c r="I27" s="28">
        <f t="shared" si="16"/>
        <v>15000</v>
      </c>
      <c r="J27" s="28">
        <f t="shared" si="17"/>
        <v>40000</v>
      </c>
    </row>
    <row r="28" spans="1:10" ht="31.5" x14ac:dyDescent="0.2">
      <c r="A28" s="52" t="s">
        <v>79</v>
      </c>
      <c r="B28" s="51">
        <v>36852</v>
      </c>
      <c r="C28" s="53" t="s">
        <v>109</v>
      </c>
      <c r="D28" s="54">
        <v>1</v>
      </c>
      <c r="E28" s="55" t="s">
        <v>105</v>
      </c>
      <c r="F28" s="28">
        <v>70000</v>
      </c>
      <c r="G28" s="28">
        <f t="shared" si="15"/>
        <v>70000</v>
      </c>
      <c r="H28" s="28">
        <v>15000</v>
      </c>
      <c r="I28" s="28">
        <f t="shared" si="16"/>
        <v>15000</v>
      </c>
      <c r="J28" s="28">
        <f t="shared" si="17"/>
        <v>85000</v>
      </c>
    </row>
    <row r="29" spans="1:10" ht="19.350000000000001" customHeight="1" x14ac:dyDescent="0.2">
      <c r="A29" s="52" t="s">
        <v>81</v>
      </c>
      <c r="B29" s="51">
        <v>38493</v>
      </c>
      <c r="C29" s="53" t="s">
        <v>110</v>
      </c>
      <c r="D29" s="54">
        <v>1</v>
      </c>
      <c r="E29" s="55" t="s">
        <v>105</v>
      </c>
      <c r="F29" s="28">
        <v>50000</v>
      </c>
      <c r="G29" s="28">
        <f t="shared" si="15"/>
        <v>50000</v>
      </c>
      <c r="H29" s="28">
        <v>25000</v>
      </c>
      <c r="I29" s="28">
        <f t="shared" si="16"/>
        <v>25000</v>
      </c>
      <c r="J29" s="28">
        <f t="shared" si="17"/>
        <v>75000</v>
      </c>
    </row>
    <row r="30" spans="1:10" ht="19.350000000000001" customHeight="1" x14ac:dyDescent="0.2">
      <c r="A30" s="47"/>
      <c r="B30" s="47"/>
      <c r="C30" s="48" t="s">
        <v>139</v>
      </c>
      <c r="D30" s="49"/>
      <c r="E30" s="49"/>
      <c r="F30" s="47"/>
      <c r="G30" s="47"/>
      <c r="H30" s="47"/>
      <c r="I30" s="47"/>
      <c r="J30" s="47"/>
    </row>
    <row r="31" spans="1:10" ht="31.5" x14ac:dyDescent="0.2">
      <c r="A31" s="52" t="s">
        <v>83</v>
      </c>
      <c r="B31" s="51">
        <v>37032</v>
      </c>
      <c r="C31" s="53" t="s">
        <v>111</v>
      </c>
      <c r="D31" s="54">
        <v>1</v>
      </c>
      <c r="E31" s="55" t="s">
        <v>105</v>
      </c>
      <c r="F31" s="28">
        <v>10000</v>
      </c>
      <c r="G31" s="28">
        <f t="shared" ref="G31" si="18">F31*D31</f>
        <v>10000</v>
      </c>
      <c r="H31" s="28">
        <v>12000</v>
      </c>
      <c r="I31" s="28">
        <f t="shared" ref="I31" si="19">H31*D31</f>
        <v>12000</v>
      </c>
      <c r="J31" s="28">
        <f t="shared" ref="J31" si="20">I31+G31</f>
        <v>22000</v>
      </c>
    </row>
    <row r="32" spans="1:10" ht="19.350000000000001" customHeight="1" x14ac:dyDescent="0.2">
      <c r="A32" s="47"/>
      <c r="B32" s="47"/>
      <c r="C32" s="48" t="s">
        <v>140</v>
      </c>
      <c r="D32" s="49"/>
      <c r="E32" s="49"/>
      <c r="F32" s="47"/>
      <c r="G32" s="47"/>
      <c r="H32" s="47"/>
      <c r="I32" s="47"/>
      <c r="J32" s="47"/>
    </row>
    <row r="33" spans="1:10" ht="47.25" x14ac:dyDescent="0.2">
      <c r="A33" s="55" t="s">
        <v>86</v>
      </c>
      <c r="B33" s="50"/>
      <c r="C33" s="53" t="s">
        <v>112</v>
      </c>
      <c r="D33" s="54">
        <v>1</v>
      </c>
      <c r="E33" s="55" t="s">
        <v>105</v>
      </c>
      <c r="F33" s="28"/>
      <c r="G33" s="28">
        <f t="shared" ref="G33" si="21">F33*D33</f>
        <v>0</v>
      </c>
      <c r="H33" s="28"/>
      <c r="I33" s="28">
        <f t="shared" ref="I33" si="22">H33*D33</f>
        <v>0</v>
      </c>
      <c r="J33" s="28">
        <f t="shared" ref="J33" si="23">I33+G33</f>
        <v>0</v>
      </c>
    </row>
    <row r="34" spans="1:10" ht="21.95" customHeight="1" x14ac:dyDescent="0.2">
      <c r="A34" s="33"/>
      <c r="B34" s="33"/>
      <c r="C34" s="57" t="s">
        <v>113</v>
      </c>
      <c r="D34" s="58"/>
      <c r="E34" s="58"/>
      <c r="F34" s="33"/>
      <c r="G34" s="33"/>
      <c r="H34" s="33"/>
      <c r="I34" s="33"/>
      <c r="J34" s="33"/>
    </row>
    <row r="35" spans="1:10" ht="8.25" customHeight="1" x14ac:dyDescent="0.25">
      <c r="A35" s="59"/>
      <c r="B35" s="191"/>
      <c r="C35" s="192"/>
      <c r="D35" s="192"/>
      <c r="E35" s="192"/>
      <c r="F35" s="192"/>
      <c r="G35" s="192"/>
      <c r="H35" s="193"/>
      <c r="I35" s="59"/>
      <c r="J35" s="59"/>
    </row>
    <row r="36" spans="1:10" ht="34.5" customHeight="1" x14ac:dyDescent="0.2">
      <c r="A36" s="33"/>
      <c r="B36" s="33"/>
      <c r="C36" s="60" t="s">
        <v>141</v>
      </c>
      <c r="D36" s="58"/>
      <c r="E36" s="58"/>
      <c r="F36" s="33"/>
      <c r="G36" s="34">
        <f>SUM(G3:G35)</f>
        <v>3382970</v>
      </c>
      <c r="H36" s="33"/>
      <c r="I36" s="34">
        <f>SUM(I3:I35)</f>
        <v>565700</v>
      </c>
      <c r="J36" s="34">
        <f>SUM(J3:J35)</f>
        <v>3948670</v>
      </c>
    </row>
  </sheetData>
  <mergeCells count="2">
    <mergeCell ref="B35:H35"/>
    <mergeCell ref="A1:J1"/>
  </mergeCells>
  <printOptions horizontalCentered="1"/>
  <pageMargins left="0" right="0" top="0.75" bottom="0.75" header="0.3" footer="0.3"/>
  <pageSetup paperSize="9" scale="79" orientation="landscape" r:id="rId1"/>
  <rowBreaks count="1" manualBreakCount="1">
    <brk id="17" max="9"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J34"/>
  <sheetViews>
    <sheetView view="pageBreakPreview" topLeftCell="A16" zoomScale="60" zoomScaleNormal="100" workbookViewId="0">
      <selection activeCell="Q31" sqref="Q31"/>
    </sheetView>
  </sheetViews>
  <sheetFormatPr defaultRowHeight="15.75" x14ac:dyDescent="0.2"/>
  <cols>
    <col min="1" max="1" width="8.5" style="42" customWidth="1"/>
    <col min="2" max="2" width="12" style="42" customWidth="1"/>
    <col min="3" max="3" width="53.5" style="42" customWidth="1"/>
    <col min="4" max="4" width="7.1640625" style="40" customWidth="1"/>
    <col min="5" max="5" width="7.83203125" style="40" customWidth="1"/>
    <col min="6" max="6" width="12.5" style="42" customWidth="1"/>
    <col min="7" max="7" width="23.83203125" style="42" bestFit="1" customWidth="1"/>
    <col min="8" max="9" width="14.6640625" style="42" customWidth="1"/>
    <col min="10" max="10" width="16" style="42" customWidth="1"/>
    <col min="11" max="16384" width="9.33203125" style="42"/>
  </cols>
  <sheetData>
    <row r="1" spans="1:10" s="40" customFormat="1" ht="26.85" customHeight="1" x14ac:dyDescent="0.2">
      <c r="A1" s="194" t="s">
        <v>142</v>
      </c>
      <c r="B1" s="194"/>
      <c r="C1" s="194"/>
      <c r="D1" s="194"/>
      <c r="E1" s="194"/>
      <c r="F1" s="194"/>
      <c r="G1" s="194"/>
      <c r="H1" s="194"/>
      <c r="I1" s="194"/>
      <c r="J1" s="194"/>
    </row>
    <row r="2" spans="1:10" s="40" customFormat="1" ht="31.5" x14ac:dyDescent="0.2">
      <c r="A2" s="65" t="s">
        <v>128</v>
      </c>
      <c r="B2" s="44" t="s">
        <v>115</v>
      </c>
      <c r="C2" s="44" t="s">
        <v>60</v>
      </c>
      <c r="D2" s="44" t="s">
        <v>61</v>
      </c>
      <c r="E2" s="44" t="s">
        <v>62</v>
      </c>
      <c r="F2" s="44" t="s">
        <v>116</v>
      </c>
      <c r="G2" s="44" t="s">
        <v>63</v>
      </c>
      <c r="H2" s="44" t="s">
        <v>124</v>
      </c>
      <c r="I2" s="44" t="s">
        <v>64</v>
      </c>
      <c r="J2" s="44" t="s">
        <v>65</v>
      </c>
    </row>
    <row r="3" spans="1:10" ht="18.600000000000001" customHeight="1" x14ac:dyDescent="0.2">
      <c r="A3" s="47"/>
      <c r="B3" s="47"/>
      <c r="C3" s="48" t="s">
        <v>129</v>
      </c>
      <c r="D3" s="47"/>
      <c r="E3" s="47"/>
      <c r="F3" s="47"/>
      <c r="G3" s="47"/>
      <c r="H3" s="47"/>
      <c r="I3" s="47"/>
      <c r="J3" s="47"/>
    </row>
    <row r="4" spans="1:10" ht="94.5" customHeight="1" x14ac:dyDescent="0.2">
      <c r="A4" s="50"/>
      <c r="B4" s="51">
        <v>36851</v>
      </c>
      <c r="C4" s="48" t="s">
        <v>69</v>
      </c>
      <c r="D4" s="47"/>
      <c r="E4" s="47"/>
      <c r="F4" s="50"/>
      <c r="G4" s="50"/>
      <c r="H4" s="50"/>
      <c r="I4" s="50"/>
      <c r="J4" s="50"/>
    </row>
    <row r="5" spans="1:10" ht="15" customHeight="1" x14ac:dyDescent="0.2">
      <c r="A5" s="62" t="s">
        <v>70</v>
      </c>
      <c r="B5" s="47"/>
      <c r="C5" s="53" t="s">
        <v>71</v>
      </c>
      <c r="D5" s="54">
        <v>32</v>
      </c>
      <c r="E5" s="55" t="s">
        <v>72</v>
      </c>
      <c r="F5" s="28">
        <v>4025</v>
      </c>
      <c r="G5" s="28">
        <f>F5*D5</f>
        <v>128800</v>
      </c>
      <c r="H5" s="28">
        <v>500</v>
      </c>
      <c r="I5" s="28">
        <f>H5*D5</f>
        <v>16000</v>
      </c>
      <c r="J5" s="28">
        <f>I5+G5</f>
        <v>144800</v>
      </c>
    </row>
    <row r="6" spans="1:10" ht="15" customHeight="1" x14ac:dyDescent="0.2">
      <c r="A6" s="62" t="s">
        <v>73</v>
      </c>
      <c r="B6" s="47"/>
      <c r="C6" s="53" t="s">
        <v>74</v>
      </c>
      <c r="D6" s="54">
        <v>179</v>
      </c>
      <c r="E6" s="55" t="s">
        <v>72</v>
      </c>
      <c r="F6" s="28">
        <v>3025</v>
      </c>
      <c r="G6" s="28">
        <f t="shared" ref="G6:G11" si="0">F6*D6</f>
        <v>541475</v>
      </c>
      <c r="H6" s="28">
        <v>480</v>
      </c>
      <c r="I6" s="28">
        <f t="shared" ref="I6:I10" si="1">H6*D6</f>
        <v>85920</v>
      </c>
      <c r="J6" s="28">
        <f t="shared" ref="J6:J10" si="2">I6+G6</f>
        <v>627395</v>
      </c>
    </row>
    <row r="7" spans="1:10" ht="15" customHeight="1" x14ac:dyDescent="0.2">
      <c r="A7" s="62" t="s">
        <v>75</v>
      </c>
      <c r="B7" s="47"/>
      <c r="C7" s="53" t="s">
        <v>76</v>
      </c>
      <c r="D7" s="54">
        <v>157</v>
      </c>
      <c r="E7" s="55" t="s">
        <v>72</v>
      </c>
      <c r="F7" s="28">
        <v>2125</v>
      </c>
      <c r="G7" s="28">
        <f t="shared" si="0"/>
        <v>333625</v>
      </c>
      <c r="H7" s="28">
        <v>400</v>
      </c>
      <c r="I7" s="28">
        <f t="shared" si="1"/>
        <v>62800</v>
      </c>
      <c r="J7" s="28">
        <f t="shared" si="2"/>
        <v>396425</v>
      </c>
    </row>
    <row r="8" spans="1:10" ht="15" customHeight="1" x14ac:dyDescent="0.2">
      <c r="A8" s="62" t="s">
        <v>77</v>
      </c>
      <c r="B8" s="47"/>
      <c r="C8" s="53" t="s">
        <v>78</v>
      </c>
      <c r="D8" s="54">
        <v>109</v>
      </c>
      <c r="E8" s="55" t="s">
        <v>72</v>
      </c>
      <c r="F8" s="28">
        <v>1405</v>
      </c>
      <c r="G8" s="28">
        <f t="shared" si="0"/>
        <v>153145</v>
      </c>
      <c r="H8" s="28">
        <v>300</v>
      </c>
      <c r="I8" s="28">
        <f t="shared" si="1"/>
        <v>32700</v>
      </c>
      <c r="J8" s="28">
        <f t="shared" si="2"/>
        <v>185845</v>
      </c>
    </row>
    <row r="9" spans="1:10" ht="15" customHeight="1" x14ac:dyDescent="0.2">
      <c r="A9" s="62" t="s">
        <v>79</v>
      </c>
      <c r="B9" s="47"/>
      <c r="C9" s="53" t="s">
        <v>80</v>
      </c>
      <c r="D9" s="54">
        <v>119</v>
      </c>
      <c r="E9" s="55" t="s">
        <v>72</v>
      </c>
      <c r="F9" s="28">
        <v>1025</v>
      </c>
      <c r="G9" s="28">
        <f t="shared" si="0"/>
        <v>121975</v>
      </c>
      <c r="H9" s="28">
        <v>220</v>
      </c>
      <c r="I9" s="28">
        <f t="shared" si="1"/>
        <v>26180</v>
      </c>
      <c r="J9" s="28">
        <f t="shared" si="2"/>
        <v>148155</v>
      </c>
    </row>
    <row r="10" spans="1:10" ht="15" customHeight="1" x14ac:dyDescent="0.2">
      <c r="A10" s="62" t="s">
        <v>81</v>
      </c>
      <c r="B10" s="47"/>
      <c r="C10" s="53" t="s">
        <v>82</v>
      </c>
      <c r="D10" s="54">
        <v>95</v>
      </c>
      <c r="E10" s="55" t="s">
        <v>72</v>
      </c>
      <c r="F10" s="28">
        <v>825</v>
      </c>
      <c r="G10" s="28">
        <f t="shared" si="0"/>
        <v>78375</v>
      </c>
      <c r="H10" s="28">
        <v>200</v>
      </c>
      <c r="I10" s="28">
        <f t="shared" si="1"/>
        <v>19000</v>
      </c>
      <c r="J10" s="28">
        <f t="shared" si="2"/>
        <v>97375</v>
      </c>
    </row>
    <row r="11" spans="1:10" ht="15" customHeight="1" x14ac:dyDescent="0.2">
      <c r="A11" s="62" t="s">
        <v>83</v>
      </c>
      <c r="B11" s="47"/>
      <c r="C11" s="53" t="s">
        <v>84</v>
      </c>
      <c r="D11" s="54">
        <v>645</v>
      </c>
      <c r="E11" s="55" t="s">
        <v>72</v>
      </c>
      <c r="F11" s="28">
        <v>805</v>
      </c>
      <c r="G11" s="28">
        <f t="shared" si="0"/>
        <v>519225</v>
      </c>
      <c r="H11" s="28">
        <v>180</v>
      </c>
      <c r="I11" s="28">
        <f t="shared" ref="I11" si="3">H11*D11</f>
        <v>116100</v>
      </c>
      <c r="J11" s="28">
        <f t="shared" ref="J11" si="4">I11+G11</f>
        <v>635325</v>
      </c>
    </row>
    <row r="12" spans="1:10" ht="66" customHeight="1" x14ac:dyDescent="0.2">
      <c r="A12" s="47"/>
      <c r="B12" s="56">
        <v>36851</v>
      </c>
      <c r="C12" s="48" t="s">
        <v>85</v>
      </c>
      <c r="D12" s="47"/>
      <c r="E12" s="47"/>
      <c r="F12" s="47"/>
      <c r="G12" s="47"/>
      <c r="H12" s="47"/>
      <c r="I12" s="47"/>
      <c r="J12" s="47"/>
    </row>
    <row r="13" spans="1:10" ht="31.5" x14ac:dyDescent="0.2">
      <c r="A13" s="62" t="s">
        <v>86</v>
      </c>
      <c r="B13" s="47"/>
      <c r="C13" s="53" t="s">
        <v>87</v>
      </c>
      <c r="D13" s="54">
        <v>117</v>
      </c>
      <c r="E13" s="55" t="s">
        <v>88</v>
      </c>
      <c r="F13" s="28">
        <v>8900</v>
      </c>
      <c r="G13" s="28">
        <f t="shared" ref="G13:G15" si="5">F13*D13</f>
        <v>1041300</v>
      </c>
      <c r="H13" s="28">
        <v>700</v>
      </c>
      <c r="I13" s="28">
        <f t="shared" ref="I13:I15" si="6">H13*D13</f>
        <v>81900</v>
      </c>
      <c r="J13" s="28">
        <f t="shared" ref="J13:J15" si="7">I13+G13</f>
        <v>1123200</v>
      </c>
    </row>
    <row r="14" spans="1:10" ht="31.5" x14ac:dyDescent="0.2">
      <c r="A14" s="62" t="s">
        <v>89</v>
      </c>
      <c r="B14" s="47"/>
      <c r="C14" s="53" t="s">
        <v>130</v>
      </c>
      <c r="D14" s="54">
        <v>23</v>
      </c>
      <c r="E14" s="55" t="s">
        <v>88</v>
      </c>
      <c r="F14" s="28">
        <v>6500</v>
      </c>
      <c r="G14" s="28">
        <f t="shared" si="5"/>
        <v>149500</v>
      </c>
      <c r="H14" s="28">
        <v>700</v>
      </c>
      <c r="I14" s="28">
        <f t="shared" si="6"/>
        <v>16100</v>
      </c>
      <c r="J14" s="28">
        <f t="shared" si="7"/>
        <v>165600</v>
      </c>
    </row>
    <row r="15" spans="1:10" x14ac:dyDescent="0.2">
      <c r="A15" s="47"/>
      <c r="B15" s="47"/>
      <c r="C15" s="53" t="s">
        <v>92</v>
      </c>
      <c r="D15" s="54">
        <v>6</v>
      </c>
      <c r="E15" s="55" t="s">
        <v>88</v>
      </c>
      <c r="F15" s="28">
        <v>3500</v>
      </c>
      <c r="G15" s="28">
        <f t="shared" si="5"/>
        <v>21000</v>
      </c>
      <c r="H15" s="28">
        <v>700</v>
      </c>
      <c r="I15" s="28">
        <f t="shared" si="6"/>
        <v>4200</v>
      </c>
      <c r="J15" s="28">
        <f t="shared" si="7"/>
        <v>25200</v>
      </c>
    </row>
    <row r="16" spans="1:10" ht="31.5" x14ac:dyDescent="0.2">
      <c r="A16" s="47"/>
      <c r="B16" s="55" t="s">
        <v>93</v>
      </c>
      <c r="C16" s="64" t="s">
        <v>94</v>
      </c>
      <c r="D16" s="47"/>
      <c r="E16" s="47"/>
      <c r="F16" s="47"/>
      <c r="G16" s="47"/>
      <c r="H16" s="47"/>
      <c r="I16" s="47"/>
      <c r="J16" s="47"/>
    </row>
    <row r="17" spans="1:10" ht="18" customHeight="1" x14ac:dyDescent="0.2">
      <c r="A17" s="62" t="s">
        <v>91</v>
      </c>
      <c r="B17" s="47"/>
      <c r="C17" s="53" t="s">
        <v>132</v>
      </c>
      <c r="D17" s="54">
        <v>1</v>
      </c>
      <c r="E17" s="55" t="s">
        <v>102</v>
      </c>
      <c r="F17" s="28">
        <v>60000</v>
      </c>
      <c r="G17" s="28">
        <f t="shared" ref="G17:G20" si="8">F17*D17</f>
        <v>60000</v>
      </c>
      <c r="H17" s="28">
        <v>1000</v>
      </c>
      <c r="I17" s="28">
        <f t="shared" ref="I17:I20" si="9">H17*D17</f>
        <v>1000</v>
      </c>
      <c r="J17" s="28">
        <f t="shared" ref="J17:J20" si="10">I17+G17</f>
        <v>61000</v>
      </c>
    </row>
    <row r="18" spans="1:10" ht="18" customHeight="1" x14ac:dyDescent="0.2">
      <c r="A18" s="62" t="s">
        <v>95</v>
      </c>
      <c r="B18" s="47"/>
      <c r="C18" s="53" t="s">
        <v>133</v>
      </c>
      <c r="D18" s="54">
        <v>1</v>
      </c>
      <c r="E18" s="55" t="s">
        <v>102</v>
      </c>
      <c r="F18" s="28">
        <v>35000</v>
      </c>
      <c r="G18" s="28">
        <f t="shared" si="8"/>
        <v>35000</v>
      </c>
      <c r="H18" s="28">
        <v>1000</v>
      </c>
      <c r="I18" s="28">
        <f t="shared" si="9"/>
        <v>1000</v>
      </c>
      <c r="J18" s="28">
        <f t="shared" si="10"/>
        <v>36000</v>
      </c>
    </row>
    <row r="19" spans="1:10" ht="18" customHeight="1" x14ac:dyDescent="0.2">
      <c r="A19" s="62" t="s">
        <v>97</v>
      </c>
      <c r="B19" s="47"/>
      <c r="C19" s="53" t="s">
        <v>96</v>
      </c>
      <c r="D19" s="54">
        <v>1</v>
      </c>
      <c r="E19" s="55" t="s">
        <v>102</v>
      </c>
      <c r="F19" s="28">
        <v>29000</v>
      </c>
      <c r="G19" s="28">
        <f t="shared" si="8"/>
        <v>29000</v>
      </c>
      <c r="H19" s="28">
        <v>1000</v>
      </c>
      <c r="I19" s="28">
        <f t="shared" si="9"/>
        <v>1000</v>
      </c>
      <c r="J19" s="28">
        <f t="shared" si="10"/>
        <v>30000</v>
      </c>
    </row>
    <row r="20" spans="1:10" ht="18" customHeight="1" x14ac:dyDescent="0.2">
      <c r="A20" s="62" t="s">
        <v>100</v>
      </c>
      <c r="B20" s="47"/>
      <c r="C20" s="53" t="s">
        <v>98</v>
      </c>
      <c r="D20" s="54">
        <v>1</v>
      </c>
      <c r="E20" s="55" t="s">
        <v>102</v>
      </c>
      <c r="F20" s="28">
        <v>23000</v>
      </c>
      <c r="G20" s="28">
        <f t="shared" si="8"/>
        <v>23000</v>
      </c>
      <c r="H20" s="28">
        <v>1000</v>
      </c>
      <c r="I20" s="28">
        <f t="shared" si="9"/>
        <v>1000</v>
      </c>
      <c r="J20" s="28">
        <f t="shared" si="10"/>
        <v>24000</v>
      </c>
    </row>
    <row r="21" spans="1:10" ht="33" customHeight="1" x14ac:dyDescent="0.2">
      <c r="A21" s="50"/>
      <c r="B21" s="55" t="s">
        <v>93</v>
      </c>
      <c r="C21" s="48" t="s">
        <v>145</v>
      </c>
      <c r="D21" s="47"/>
      <c r="E21" s="47"/>
      <c r="F21" s="50"/>
      <c r="G21" s="50"/>
      <c r="H21" s="50"/>
      <c r="I21" s="50"/>
      <c r="J21" s="50"/>
    </row>
    <row r="22" spans="1:10" ht="18" customHeight="1" x14ac:dyDescent="0.2">
      <c r="A22" s="52" t="s">
        <v>70</v>
      </c>
      <c r="B22" s="47"/>
      <c r="C22" s="53" t="s">
        <v>101</v>
      </c>
      <c r="D22" s="54">
        <v>1</v>
      </c>
      <c r="E22" s="55" t="s">
        <v>102</v>
      </c>
      <c r="F22" s="28">
        <v>0</v>
      </c>
      <c r="G22" s="28">
        <f t="shared" ref="G22" si="11">F22*D22</f>
        <v>0</v>
      </c>
      <c r="H22" s="28">
        <v>0</v>
      </c>
      <c r="I22" s="28">
        <f t="shared" ref="I22" si="12">H22*D22</f>
        <v>0</v>
      </c>
      <c r="J22" s="28">
        <f t="shared" ref="J22" si="13">I22+G22</f>
        <v>0</v>
      </c>
    </row>
    <row r="23" spans="1:10" ht="19.5" customHeight="1" x14ac:dyDescent="0.2">
      <c r="A23" s="47"/>
      <c r="B23" s="47"/>
      <c r="C23" s="48" t="s">
        <v>137</v>
      </c>
      <c r="D23" s="47"/>
      <c r="E23" s="47"/>
      <c r="F23" s="47"/>
      <c r="G23" s="47"/>
      <c r="H23" s="47"/>
      <c r="I23" s="47"/>
      <c r="J23" s="47"/>
    </row>
    <row r="24" spans="1:10" ht="65.25" customHeight="1" x14ac:dyDescent="0.2">
      <c r="A24" s="55" t="s">
        <v>73</v>
      </c>
      <c r="B24" s="55" t="s">
        <v>104</v>
      </c>
      <c r="C24" s="53" t="s">
        <v>138</v>
      </c>
      <c r="D24" s="54">
        <v>1</v>
      </c>
      <c r="E24" s="55" t="s">
        <v>105</v>
      </c>
      <c r="F24" s="28">
        <v>50000</v>
      </c>
      <c r="G24" s="28">
        <f t="shared" ref="G24:G28" si="14">F24*D24</f>
        <v>50000</v>
      </c>
      <c r="H24" s="28">
        <v>15000</v>
      </c>
      <c r="I24" s="28">
        <f t="shared" ref="I24:I28" si="15">H24*D24</f>
        <v>15000</v>
      </c>
      <c r="J24" s="28">
        <f t="shared" ref="J24:J28" si="16">I24+G24</f>
        <v>65000</v>
      </c>
    </row>
    <row r="25" spans="1:10" ht="63" x14ac:dyDescent="0.2">
      <c r="A25" s="52" t="s">
        <v>75</v>
      </c>
      <c r="B25" s="51">
        <v>36851</v>
      </c>
      <c r="C25" s="53" t="s">
        <v>106</v>
      </c>
      <c r="D25" s="54">
        <v>1</v>
      </c>
      <c r="E25" s="55" t="s">
        <v>105</v>
      </c>
      <c r="F25" s="28">
        <v>375000</v>
      </c>
      <c r="G25" s="28">
        <f t="shared" si="14"/>
        <v>375000</v>
      </c>
      <c r="H25" s="28">
        <v>25000</v>
      </c>
      <c r="I25" s="28">
        <f t="shared" si="15"/>
        <v>25000</v>
      </c>
      <c r="J25" s="28">
        <f t="shared" si="16"/>
        <v>400000</v>
      </c>
    </row>
    <row r="26" spans="1:10" ht="47.25" x14ac:dyDescent="0.2">
      <c r="A26" s="55" t="s">
        <v>77</v>
      </c>
      <c r="B26" s="55" t="s">
        <v>107</v>
      </c>
      <c r="C26" s="53" t="s">
        <v>108</v>
      </c>
      <c r="D26" s="54">
        <v>1</v>
      </c>
      <c r="E26" s="55" t="s">
        <v>105</v>
      </c>
      <c r="F26" s="28">
        <v>100000</v>
      </c>
      <c r="G26" s="28">
        <f t="shared" si="14"/>
        <v>100000</v>
      </c>
      <c r="H26" s="28">
        <v>25000</v>
      </c>
      <c r="I26" s="28">
        <f t="shared" si="15"/>
        <v>25000</v>
      </c>
      <c r="J26" s="28">
        <f t="shared" si="16"/>
        <v>125000</v>
      </c>
    </row>
    <row r="27" spans="1:10" ht="31.5" x14ac:dyDescent="0.2">
      <c r="A27" s="52" t="s">
        <v>79</v>
      </c>
      <c r="B27" s="51">
        <v>36852</v>
      </c>
      <c r="C27" s="53" t="s">
        <v>109</v>
      </c>
      <c r="D27" s="54">
        <v>1</v>
      </c>
      <c r="E27" s="55" t="s">
        <v>105</v>
      </c>
      <c r="F27" s="28">
        <v>70000</v>
      </c>
      <c r="G27" s="28">
        <f t="shared" si="14"/>
        <v>70000</v>
      </c>
      <c r="H27" s="28">
        <v>15000</v>
      </c>
      <c r="I27" s="28">
        <f t="shared" si="15"/>
        <v>15000</v>
      </c>
      <c r="J27" s="28">
        <f t="shared" si="16"/>
        <v>85000</v>
      </c>
    </row>
    <row r="28" spans="1:10" ht="31.5" x14ac:dyDescent="0.2">
      <c r="A28" s="52" t="s">
        <v>81</v>
      </c>
      <c r="B28" s="51">
        <v>38493</v>
      </c>
      <c r="C28" s="53" t="s">
        <v>110</v>
      </c>
      <c r="D28" s="54">
        <v>1</v>
      </c>
      <c r="E28" s="55" t="s">
        <v>105</v>
      </c>
      <c r="F28" s="28">
        <v>50000</v>
      </c>
      <c r="G28" s="28">
        <f t="shared" si="14"/>
        <v>50000</v>
      </c>
      <c r="H28" s="28">
        <v>15000</v>
      </c>
      <c r="I28" s="28">
        <f t="shared" si="15"/>
        <v>15000</v>
      </c>
      <c r="J28" s="28">
        <f t="shared" si="16"/>
        <v>65000</v>
      </c>
    </row>
    <row r="29" spans="1:10" x14ac:dyDescent="0.2">
      <c r="A29" s="47"/>
      <c r="B29" s="47"/>
      <c r="C29" s="48" t="s">
        <v>139</v>
      </c>
      <c r="D29" s="47"/>
      <c r="E29" s="47"/>
      <c r="F29" s="47"/>
      <c r="G29" s="47"/>
      <c r="H29" s="47"/>
      <c r="I29" s="47"/>
      <c r="J29" s="47"/>
    </row>
    <row r="30" spans="1:10" ht="31.5" x14ac:dyDescent="0.2">
      <c r="A30" s="52" t="s">
        <v>83</v>
      </c>
      <c r="B30" s="51">
        <v>37032</v>
      </c>
      <c r="C30" s="53" t="s">
        <v>111</v>
      </c>
      <c r="D30" s="54">
        <v>1</v>
      </c>
      <c r="E30" s="55" t="s">
        <v>105</v>
      </c>
      <c r="F30" s="28">
        <v>12000</v>
      </c>
      <c r="G30" s="28">
        <f t="shared" ref="G30" si="17">F30*D30</f>
        <v>12000</v>
      </c>
      <c r="H30" s="28">
        <v>10000</v>
      </c>
      <c r="I30" s="28">
        <f t="shared" ref="I30" si="18">H30*D30</f>
        <v>10000</v>
      </c>
      <c r="J30" s="28">
        <f t="shared" ref="J30" si="19">I30+G30</f>
        <v>22000</v>
      </c>
    </row>
    <row r="31" spans="1:10" x14ac:dyDescent="0.2">
      <c r="A31" s="47"/>
      <c r="B31" s="47"/>
      <c r="C31" s="48" t="s">
        <v>140</v>
      </c>
      <c r="D31" s="47"/>
      <c r="E31" s="47"/>
      <c r="F31" s="47"/>
      <c r="G31" s="47"/>
      <c r="H31" s="47"/>
      <c r="I31" s="47"/>
      <c r="J31" s="47"/>
    </row>
    <row r="32" spans="1:10" ht="49.5" customHeight="1" x14ac:dyDescent="0.2">
      <c r="A32" s="55" t="s">
        <v>86</v>
      </c>
      <c r="B32" s="50"/>
      <c r="C32" s="53" t="s">
        <v>147</v>
      </c>
      <c r="D32" s="54">
        <v>1</v>
      </c>
      <c r="E32" s="55" t="s">
        <v>105</v>
      </c>
      <c r="F32" s="28"/>
      <c r="G32" s="28">
        <f t="shared" ref="G32" si="20">F32*D32</f>
        <v>0</v>
      </c>
      <c r="H32" s="28"/>
      <c r="I32" s="28">
        <f t="shared" ref="I32" si="21">H32*D32</f>
        <v>0</v>
      </c>
      <c r="J32" s="28">
        <f t="shared" ref="J32" si="22">I32+G32</f>
        <v>0</v>
      </c>
    </row>
    <row r="33" spans="1:10" ht="8.4499999999999993" customHeight="1" x14ac:dyDescent="0.25">
      <c r="A33" s="59"/>
      <c r="B33" s="191"/>
      <c r="C33" s="192"/>
      <c r="D33" s="192"/>
      <c r="E33" s="192"/>
      <c r="F33" s="192"/>
      <c r="G33" s="192"/>
      <c r="H33" s="192"/>
      <c r="I33" s="192"/>
      <c r="J33" s="192"/>
    </row>
    <row r="34" spans="1:10" ht="26.25" customHeight="1" x14ac:dyDescent="0.2">
      <c r="A34" s="195" t="s">
        <v>146</v>
      </c>
      <c r="B34" s="196"/>
      <c r="C34" s="197"/>
      <c r="D34" s="33"/>
      <c r="E34" s="33"/>
      <c r="F34" s="33"/>
      <c r="G34" s="67">
        <f>SUM(G4:G32)</f>
        <v>3892420</v>
      </c>
      <c r="H34" s="33"/>
      <c r="I34" s="67">
        <f>SUM(I4:I32)</f>
        <v>569900</v>
      </c>
      <c r="J34" s="67">
        <f>SUM(J4:J32)</f>
        <v>4462320</v>
      </c>
    </row>
  </sheetData>
  <mergeCells count="3">
    <mergeCell ref="A1:J1"/>
    <mergeCell ref="B33:J33"/>
    <mergeCell ref="A34:C34"/>
  </mergeCells>
  <printOptions horizontalCentered="1"/>
  <pageMargins left="0" right="0" top="0.75" bottom="0.75" header="0.3" footer="0.3"/>
  <pageSetup paperSize="9" scale="85" orientation="landscape" r:id="rId1"/>
  <rowBreaks count="1" manualBreakCount="1">
    <brk id="17" max="9" man="1"/>
  </row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J31"/>
  <sheetViews>
    <sheetView view="pageBreakPreview" zoomScale="60" zoomScaleNormal="100" workbookViewId="0">
      <selection activeCell="Q31" sqref="Q31"/>
    </sheetView>
  </sheetViews>
  <sheetFormatPr defaultRowHeight="15.75" x14ac:dyDescent="0.2"/>
  <cols>
    <col min="1" max="1" width="8.5" style="16" customWidth="1"/>
    <col min="2" max="2" width="12" style="16" customWidth="1"/>
    <col min="3" max="3" width="55.83203125" style="16" customWidth="1"/>
    <col min="4" max="4" width="7.33203125" style="37" customWidth="1"/>
    <col min="5" max="5" width="7.83203125" style="37" customWidth="1"/>
    <col min="6" max="6" width="13.5" style="16" customWidth="1"/>
    <col min="7" max="7" width="16.5" style="16" bestFit="1" customWidth="1"/>
    <col min="8" max="8" width="13.5" style="16" customWidth="1"/>
    <col min="9" max="9" width="13.83203125" style="16" customWidth="1"/>
    <col min="10" max="10" width="17.5" style="16" customWidth="1"/>
    <col min="11" max="16384" width="9.33203125" style="16"/>
  </cols>
  <sheetData>
    <row r="1" spans="1:10" s="37" customFormat="1" ht="26.85" customHeight="1" x14ac:dyDescent="0.2">
      <c r="A1" s="198" t="s">
        <v>57</v>
      </c>
      <c r="B1" s="198"/>
      <c r="C1" s="198"/>
      <c r="D1" s="198"/>
      <c r="E1" s="198"/>
      <c r="F1" s="198"/>
      <c r="G1" s="198"/>
      <c r="H1" s="198"/>
      <c r="I1" s="198"/>
      <c r="J1" s="198"/>
    </row>
    <row r="2" spans="1:10" s="68" customFormat="1" ht="45" x14ac:dyDescent="0.2">
      <c r="A2" s="39" t="s">
        <v>117</v>
      </c>
      <c r="B2" s="35" t="s">
        <v>143</v>
      </c>
      <c r="C2" s="36" t="s">
        <v>118</v>
      </c>
      <c r="D2" s="36" t="s">
        <v>119</v>
      </c>
      <c r="E2" s="36" t="s">
        <v>120</v>
      </c>
      <c r="F2" s="35" t="s">
        <v>116</v>
      </c>
      <c r="G2" s="36" t="s">
        <v>121</v>
      </c>
      <c r="H2" s="35" t="s">
        <v>144</v>
      </c>
      <c r="I2" s="36" t="s">
        <v>122</v>
      </c>
      <c r="J2" s="36" t="s">
        <v>123</v>
      </c>
    </row>
    <row r="3" spans="1:10" ht="18.600000000000001" customHeight="1" x14ac:dyDescent="0.2">
      <c r="A3" s="17"/>
      <c r="B3" s="17"/>
      <c r="C3" s="18" t="s">
        <v>12</v>
      </c>
      <c r="D3" s="17"/>
      <c r="E3" s="17"/>
      <c r="F3" s="17"/>
      <c r="G3" s="17"/>
      <c r="H3" s="17"/>
      <c r="I3" s="17"/>
      <c r="J3" s="17"/>
    </row>
    <row r="4" spans="1:10" ht="35.85" customHeight="1" x14ac:dyDescent="0.2">
      <c r="A4" s="19"/>
      <c r="B4" s="20">
        <v>36851</v>
      </c>
      <c r="C4" s="18" t="s">
        <v>13</v>
      </c>
      <c r="D4" s="17"/>
      <c r="E4" s="17"/>
      <c r="F4" s="19"/>
      <c r="G4" s="19"/>
      <c r="H4" s="19"/>
      <c r="I4" s="19"/>
      <c r="J4" s="19"/>
    </row>
    <row r="5" spans="1:10" ht="17.25" customHeight="1" x14ac:dyDescent="0.2">
      <c r="A5" s="17"/>
      <c r="B5" s="17"/>
      <c r="C5" s="22" t="s">
        <v>15</v>
      </c>
      <c r="D5" s="26">
        <v>100</v>
      </c>
      <c r="E5" s="24" t="s">
        <v>16</v>
      </c>
      <c r="F5" s="28">
        <v>4025</v>
      </c>
      <c r="G5" s="28">
        <f>F5*D5</f>
        <v>402500</v>
      </c>
      <c r="H5" s="28">
        <v>500</v>
      </c>
      <c r="I5" s="28">
        <f>H5*D5</f>
        <v>50000</v>
      </c>
      <c r="J5" s="28">
        <f>I5+G5</f>
        <v>452500</v>
      </c>
    </row>
    <row r="6" spans="1:10" ht="15" customHeight="1" x14ac:dyDescent="0.2">
      <c r="A6" s="29" t="s">
        <v>14</v>
      </c>
      <c r="B6" s="17"/>
      <c r="C6" s="22" t="s">
        <v>18</v>
      </c>
      <c r="D6" s="26">
        <v>147</v>
      </c>
      <c r="E6" s="24" t="s">
        <v>16</v>
      </c>
      <c r="F6" s="28">
        <v>3025</v>
      </c>
      <c r="G6" s="28">
        <f t="shared" ref="G6:G11" si="0">F6*D6</f>
        <v>444675</v>
      </c>
      <c r="H6" s="28">
        <v>480</v>
      </c>
      <c r="I6" s="28">
        <f t="shared" ref="I6:I10" si="1">H6*D6</f>
        <v>70560</v>
      </c>
      <c r="J6" s="28">
        <f t="shared" ref="J6:J10" si="2">I6+G6</f>
        <v>515235</v>
      </c>
    </row>
    <row r="7" spans="1:10" ht="15" customHeight="1" x14ac:dyDescent="0.2">
      <c r="A7" s="29" t="s">
        <v>17</v>
      </c>
      <c r="B7" s="17"/>
      <c r="C7" s="22" t="s">
        <v>20</v>
      </c>
      <c r="D7" s="26">
        <v>64</v>
      </c>
      <c r="E7" s="24" t="s">
        <v>16</v>
      </c>
      <c r="F7" s="28">
        <v>2125</v>
      </c>
      <c r="G7" s="28">
        <f t="shared" si="0"/>
        <v>136000</v>
      </c>
      <c r="H7" s="28">
        <v>400</v>
      </c>
      <c r="I7" s="28">
        <f t="shared" si="1"/>
        <v>25600</v>
      </c>
      <c r="J7" s="28">
        <f t="shared" si="2"/>
        <v>161600</v>
      </c>
    </row>
    <row r="8" spans="1:10" ht="15" customHeight="1" x14ac:dyDescent="0.2">
      <c r="A8" s="29" t="s">
        <v>19</v>
      </c>
      <c r="B8" s="17"/>
      <c r="C8" s="22" t="s">
        <v>22</v>
      </c>
      <c r="D8" s="26">
        <v>81</v>
      </c>
      <c r="E8" s="24" t="s">
        <v>16</v>
      </c>
      <c r="F8" s="28">
        <v>1405</v>
      </c>
      <c r="G8" s="28">
        <f t="shared" si="0"/>
        <v>113805</v>
      </c>
      <c r="H8" s="28">
        <v>300</v>
      </c>
      <c r="I8" s="28">
        <f t="shared" si="1"/>
        <v>24300</v>
      </c>
      <c r="J8" s="28">
        <f t="shared" si="2"/>
        <v>138105</v>
      </c>
    </row>
    <row r="9" spans="1:10" ht="15" customHeight="1" x14ac:dyDescent="0.2">
      <c r="A9" s="29" t="s">
        <v>21</v>
      </c>
      <c r="B9" s="17"/>
      <c r="C9" s="22" t="s">
        <v>24</v>
      </c>
      <c r="D9" s="26">
        <v>152</v>
      </c>
      <c r="E9" s="24" t="s">
        <v>16</v>
      </c>
      <c r="F9" s="28">
        <v>1025</v>
      </c>
      <c r="G9" s="28">
        <f t="shared" si="0"/>
        <v>155800</v>
      </c>
      <c r="H9" s="28">
        <v>220</v>
      </c>
      <c r="I9" s="28">
        <f t="shared" si="1"/>
        <v>33440</v>
      </c>
      <c r="J9" s="28">
        <f t="shared" si="2"/>
        <v>189240</v>
      </c>
    </row>
    <row r="10" spans="1:10" ht="15" customHeight="1" x14ac:dyDescent="0.2">
      <c r="A10" s="29" t="s">
        <v>23</v>
      </c>
      <c r="B10" s="17"/>
      <c r="C10" s="22" t="s">
        <v>26</v>
      </c>
      <c r="D10" s="26">
        <v>173</v>
      </c>
      <c r="E10" s="24" t="s">
        <v>16</v>
      </c>
      <c r="F10" s="28">
        <v>825</v>
      </c>
      <c r="G10" s="28">
        <f t="shared" si="0"/>
        <v>142725</v>
      </c>
      <c r="H10" s="28">
        <v>200</v>
      </c>
      <c r="I10" s="28">
        <f t="shared" si="1"/>
        <v>34600</v>
      </c>
      <c r="J10" s="28">
        <f t="shared" si="2"/>
        <v>177325</v>
      </c>
    </row>
    <row r="11" spans="1:10" ht="15" customHeight="1" x14ac:dyDescent="0.2">
      <c r="A11" s="29" t="s">
        <v>25</v>
      </c>
      <c r="B11" s="17"/>
      <c r="C11" s="22" t="s">
        <v>28</v>
      </c>
      <c r="D11" s="26">
        <v>627</v>
      </c>
      <c r="E11" s="24" t="s">
        <v>16</v>
      </c>
      <c r="F11" s="28">
        <v>805</v>
      </c>
      <c r="G11" s="28">
        <f t="shared" si="0"/>
        <v>504735</v>
      </c>
      <c r="H11" s="28">
        <v>180</v>
      </c>
      <c r="I11" s="28">
        <f t="shared" ref="I11" si="3">H11*D11</f>
        <v>112860</v>
      </c>
      <c r="J11" s="28">
        <f t="shared" ref="J11" si="4">I11+G11</f>
        <v>617595</v>
      </c>
    </row>
    <row r="12" spans="1:10" ht="52.5" customHeight="1" x14ac:dyDescent="0.2">
      <c r="A12" s="17"/>
      <c r="B12" s="23">
        <v>36851</v>
      </c>
      <c r="C12" s="18" t="s">
        <v>29</v>
      </c>
      <c r="D12" s="17"/>
      <c r="E12" s="17"/>
      <c r="F12" s="17"/>
      <c r="G12" s="17"/>
      <c r="H12" s="17"/>
      <c r="I12" s="17"/>
      <c r="J12" s="17"/>
    </row>
    <row r="13" spans="1:10" ht="37.5" customHeight="1" x14ac:dyDescent="0.2">
      <c r="A13" s="29" t="s">
        <v>27</v>
      </c>
      <c r="B13" s="17"/>
      <c r="C13" s="22" t="s">
        <v>31</v>
      </c>
      <c r="D13" s="26">
        <v>94</v>
      </c>
      <c r="E13" s="24" t="s">
        <v>32</v>
      </c>
      <c r="F13" s="28">
        <v>8900</v>
      </c>
      <c r="G13" s="28">
        <f t="shared" ref="G13:G15" si="5">F13*D13</f>
        <v>836600</v>
      </c>
      <c r="H13" s="28">
        <v>700</v>
      </c>
      <c r="I13" s="28">
        <f t="shared" ref="I13:I15" si="6">H13*D13</f>
        <v>65800</v>
      </c>
      <c r="J13" s="28">
        <f t="shared" ref="J13:J15" si="7">I13+G13</f>
        <v>902400</v>
      </c>
    </row>
    <row r="14" spans="1:10" ht="31.5" x14ac:dyDescent="0.2">
      <c r="A14" s="17"/>
      <c r="B14" s="24" t="s">
        <v>35</v>
      </c>
      <c r="C14" s="30" t="s">
        <v>52</v>
      </c>
      <c r="D14" s="17"/>
      <c r="E14" s="17"/>
      <c r="F14" s="28"/>
      <c r="G14" s="28">
        <f t="shared" si="5"/>
        <v>0</v>
      </c>
      <c r="H14" s="28"/>
      <c r="I14" s="28">
        <f t="shared" si="6"/>
        <v>0</v>
      </c>
      <c r="J14" s="28">
        <f t="shared" si="7"/>
        <v>0</v>
      </c>
    </row>
    <row r="15" spans="1:10" ht="18" customHeight="1" x14ac:dyDescent="0.2">
      <c r="A15" s="29" t="s">
        <v>30</v>
      </c>
      <c r="B15" s="17"/>
      <c r="C15" s="22" t="s">
        <v>37</v>
      </c>
      <c r="D15" s="26">
        <v>1</v>
      </c>
      <c r="E15" s="24" t="s">
        <v>53</v>
      </c>
      <c r="F15" s="28">
        <v>45000</v>
      </c>
      <c r="G15" s="28">
        <f t="shared" si="5"/>
        <v>45000</v>
      </c>
      <c r="H15" s="28">
        <v>1000</v>
      </c>
      <c r="I15" s="28">
        <f t="shared" si="6"/>
        <v>1000</v>
      </c>
      <c r="J15" s="28">
        <f t="shared" si="7"/>
        <v>46000</v>
      </c>
    </row>
    <row r="16" spans="1:10" ht="18" customHeight="1" x14ac:dyDescent="0.2">
      <c r="A16" s="29" t="s">
        <v>33</v>
      </c>
      <c r="B16" s="17"/>
      <c r="C16" s="22" t="s">
        <v>38</v>
      </c>
      <c r="D16" s="26">
        <v>0</v>
      </c>
      <c r="E16" s="24" t="s">
        <v>53</v>
      </c>
      <c r="F16" s="17"/>
      <c r="G16" s="17"/>
      <c r="H16" s="17"/>
      <c r="I16" s="17"/>
      <c r="J16" s="17"/>
    </row>
    <row r="17" spans="1:10" ht="18" customHeight="1" x14ac:dyDescent="0.2">
      <c r="A17" s="29" t="s">
        <v>34</v>
      </c>
      <c r="B17" s="17"/>
      <c r="C17" s="22" t="s">
        <v>39</v>
      </c>
      <c r="D17" s="26">
        <v>0</v>
      </c>
      <c r="E17" s="24" t="s">
        <v>53</v>
      </c>
      <c r="F17" s="28"/>
      <c r="G17" s="28">
        <f t="shared" ref="G17:G19" si="8">F17*D17</f>
        <v>0</v>
      </c>
      <c r="H17" s="28"/>
      <c r="I17" s="28">
        <f t="shared" ref="I17:I19" si="9">H17*D17</f>
        <v>0</v>
      </c>
      <c r="J17" s="28">
        <f t="shared" ref="J17:J19" si="10">I17+G17</f>
        <v>0</v>
      </c>
    </row>
    <row r="18" spans="1:10" ht="78.75" x14ac:dyDescent="0.2">
      <c r="A18" s="19"/>
      <c r="B18" s="24" t="s">
        <v>35</v>
      </c>
      <c r="C18" s="18" t="s">
        <v>54</v>
      </c>
      <c r="D18" s="17"/>
      <c r="E18" s="17"/>
      <c r="F18" s="28"/>
      <c r="G18" s="28">
        <f t="shared" si="8"/>
        <v>0</v>
      </c>
      <c r="H18" s="28"/>
      <c r="I18" s="28">
        <f t="shared" si="9"/>
        <v>0</v>
      </c>
      <c r="J18" s="28">
        <f t="shared" si="10"/>
        <v>0</v>
      </c>
    </row>
    <row r="19" spans="1:10" ht="18" customHeight="1" x14ac:dyDescent="0.2">
      <c r="A19" s="29" t="s">
        <v>36</v>
      </c>
      <c r="B19" s="17"/>
      <c r="C19" s="22" t="s">
        <v>55</v>
      </c>
      <c r="D19" s="26">
        <v>0</v>
      </c>
      <c r="E19" s="24" t="s">
        <v>53</v>
      </c>
      <c r="F19" s="28"/>
      <c r="G19" s="28">
        <f t="shared" si="8"/>
        <v>0</v>
      </c>
      <c r="H19" s="28"/>
      <c r="I19" s="28">
        <f t="shared" si="9"/>
        <v>0</v>
      </c>
      <c r="J19" s="28">
        <f t="shared" si="10"/>
        <v>0</v>
      </c>
    </row>
    <row r="20" spans="1:10" ht="19.5" customHeight="1" x14ac:dyDescent="0.2">
      <c r="A20" s="17"/>
      <c r="B20" s="17"/>
      <c r="C20" s="18" t="s">
        <v>40</v>
      </c>
      <c r="D20" s="17"/>
      <c r="E20" s="17"/>
      <c r="F20" s="17"/>
      <c r="G20" s="17"/>
      <c r="H20" s="17"/>
      <c r="I20" s="17"/>
      <c r="J20" s="17"/>
    </row>
    <row r="21" spans="1:10" ht="20.85" customHeight="1" x14ac:dyDescent="0.2">
      <c r="A21" s="29" t="s">
        <v>14</v>
      </c>
      <c r="B21" s="21" t="s">
        <v>41</v>
      </c>
      <c r="C21" s="22" t="s">
        <v>42</v>
      </c>
      <c r="D21" s="26">
        <v>1</v>
      </c>
      <c r="E21" s="24" t="s">
        <v>43</v>
      </c>
      <c r="F21" s="28">
        <v>35000</v>
      </c>
      <c r="G21" s="28">
        <f t="shared" ref="G21" si="11">F21*D21</f>
        <v>35000</v>
      </c>
      <c r="H21" s="28">
        <v>10000</v>
      </c>
      <c r="I21" s="28">
        <f t="shared" ref="I21" si="12">H21*D21</f>
        <v>10000</v>
      </c>
      <c r="J21" s="28">
        <f t="shared" ref="J21" si="13">I21+G21</f>
        <v>45000</v>
      </c>
    </row>
    <row r="22" spans="1:10" s="37" customFormat="1" ht="63.75" customHeight="1" x14ac:dyDescent="0.2">
      <c r="A22" s="70" t="s">
        <v>17</v>
      </c>
      <c r="B22" s="23">
        <v>36851</v>
      </c>
      <c r="C22" s="70" t="s">
        <v>44</v>
      </c>
      <c r="D22" s="26">
        <v>1</v>
      </c>
      <c r="E22" s="24" t="s">
        <v>43</v>
      </c>
      <c r="F22" s="28">
        <v>275000</v>
      </c>
      <c r="G22" s="28">
        <f t="shared" ref="G22" si="14">F22*D22</f>
        <v>275000</v>
      </c>
      <c r="H22" s="28">
        <v>25000</v>
      </c>
      <c r="I22" s="28">
        <f t="shared" ref="I22" si="15">H22*D22</f>
        <v>25000</v>
      </c>
      <c r="J22" s="28">
        <f t="shared" ref="J22" si="16">I22+G22</f>
        <v>300000</v>
      </c>
    </row>
    <row r="23" spans="1:10" ht="47.25" x14ac:dyDescent="0.2">
      <c r="A23" s="31" t="s">
        <v>19</v>
      </c>
      <c r="B23" s="24" t="s">
        <v>45</v>
      </c>
      <c r="C23" s="22" t="s">
        <v>46</v>
      </c>
      <c r="D23" s="26">
        <v>1</v>
      </c>
      <c r="E23" s="24" t="s">
        <v>43</v>
      </c>
      <c r="F23" s="28">
        <v>25000</v>
      </c>
      <c r="G23" s="28">
        <f t="shared" ref="G23" si="17">F23*D23</f>
        <v>25000</v>
      </c>
      <c r="H23" s="28">
        <v>15000</v>
      </c>
      <c r="I23" s="28">
        <f t="shared" ref="I23" si="18">H23*D23</f>
        <v>15000</v>
      </c>
      <c r="J23" s="28">
        <f t="shared" ref="J23" si="19">I23+G23</f>
        <v>40000</v>
      </c>
    </row>
    <row r="24" spans="1:10" ht="31.5" x14ac:dyDescent="0.2">
      <c r="A24" s="29" t="s">
        <v>21</v>
      </c>
      <c r="B24" s="20">
        <v>36852</v>
      </c>
      <c r="C24" s="22" t="s">
        <v>47</v>
      </c>
      <c r="D24" s="26">
        <v>1</v>
      </c>
      <c r="E24" s="24" t="s">
        <v>43</v>
      </c>
      <c r="F24" s="28">
        <v>35000</v>
      </c>
      <c r="G24" s="28">
        <f t="shared" ref="G24:G28" si="20">F24*D24</f>
        <v>35000</v>
      </c>
      <c r="H24" s="28">
        <v>15000</v>
      </c>
      <c r="I24" s="28">
        <f t="shared" ref="I24:I28" si="21">H24*D24</f>
        <v>15000</v>
      </c>
      <c r="J24" s="28">
        <f t="shared" ref="J24:J28" si="22">I24+G24</f>
        <v>50000</v>
      </c>
    </row>
    <row r="25" spans="1:10" ht="31.5" x14ac:dyDescent="0.2">
      <c r="A25" s="29" t="s">
        <v>23</v>
      </c>
      <c r="B25" s="20">
        <v>38493</v>
      </c>
      <c r="C25" s="22" t="s">
        <v>48</v>
      </c>
      <c r="D25" s="26">
        <v>1</v>
      </c>
      <c r="E25" s="24" t="s">
        <v>43</v>
      </c>
      <c r="F25" s="28">
        <v>50000</v>
      </c>
      <c r="G25" s="28">
        <f t="shared" si="20"/>
        <v>50000</v>
      </c>
      <c r="H25" s="28">
        <v>10000</v>
      </c>
      <c r="I25" s="28">
        <f t="shared" si="21"/>
        <v>10000</v>
      </c>
      <c r="J25" s="28">
        <f t="shared" si="22"/>
        <v>60000</v>
      </c>
    </row>
    <row r="26" spans="1:10" ht="19.5" customHeight="1" x14ac:dyDescent="0.2">
      <c r="A26" s="17"/>
      <c r="B26" s="17"/>
      <c r="C26" s="18" t="s">
        <v>49</v>
      </c>
      <c r="D26" s="17"/>
      <c r="E26" s="17"/>
      <c r="F26" s="28"/>
      <c r="G26" s="28">
        <f t="shared" si="20"/>
        <v>0</v>
      </c>
      <c r="H26" s="28"/>
      <c r="I26" s="28">
        <f t="shared" si="21"/>
        <v>0</v>
      </c>
      <c r="J26" s="28">
        <f t="shared" si="22"/>
        <v>0</v>
      </c>
    </row>
    <row r="27" spans="1:10" ht="31.5" x14ac:dyDescent="0.2">
      <c r="A27" s="29" t="s">
        <v>25</v>
      </c>
      <c r="B27" s="20">
        <v>37032</v>
      </c>
      <c r="C27" s="22" t="s">
        <v>50</v>
      </c>
      <c r="D27" s="26">
        <v>1</v>
      </c>
      <c r="E27" s="24" t="s">
        <v>43</v>
      </c>
      <c r="F27" s="28">
        <v>12000</v>
      </c>
      <c r="G27" s="28">
        <f t="shared" si="20"/>
        <v>12000</v>
      </c>
      <c r="H27" s="28">
        <v>10000</v>
      </c>
      <c r="I27" s="28">
        <f t="shared" si="21"/>
        <v>10000</v>
      </c>
      <c r="J27" s="28">
        <f t="shared" si="22"/>
        <v>22000</v>
      </c>
    </row>
    <row r="28" spans="1:10" ht="19.5" customHeight="1" x14ac:dyDescent="0.2">
      <c r="A28" s="17"/>
      <c r="B28" s="17"/>
      <c r="C28" s="18" t="s">
        <v>51</v>
      </c>
      <c r="D28" s="17"/>
      <c r="E28" s="17"/>
      <c r="F28" s="28"/>
      <c r="G28" s="28">
        <f t="shared" si="20"/>
        <v>0</v>
      </c>
      <c r="H28" s="28"/>
      <c r="I28" s="28">
        <f t="shared" si="21"/>
        <v>0</v>
      </c>
      <c r="J28" s="28">
        <f t="shared" si="22"/>
        <v>0</v>
      </c>
    </row>
    <row r="29" spans="1:10" ht="47.25" x14ac:dyDescent="0.2">
      <c r="A29" s="31" t="s">
        <v>27</v>
      </c>
      <c r="B29" s="19"/>
      <c r="C29" s="22" t="s">
        <v>56</v>
      </c>
      <c r="D29" s="26">
        <v>1</v>
      </c>
      <c r="E29" s="24" t="s">
        <v>43</v>
      </c>
      <c r="F29" s="19"/>
      <c r="G29" s="19"/>
      <c r="H29" s="19"/>
      <c r="I29" s="19"/>
      <c r="J29" s="19"/>
    </row>
    <row r="30" spans="1:10" ht="8.4499999999999993" customHeight="1" x14ac:dyDescent="0.25">
      <c r="A30" s="27"/>
      <c r="B30" s="199"/>
      <c r="C30" s="200"/>
      <c r="D30" s="200"/>
      <c r="E30" s="201"/>
      <c r="F30" s="27"/>
      <c r="G30" s="27"/>
      <c r="H30" s="27"/>
      <c r="I30" s="27"/>
      <c r="J30" s="27"/>
    </row>
    <row r="31" spans="1:10" ht="34.5" customHeight="1" x14ac:dyDescent="0.2">
      <c r="A31" s="202" t="s">
        <v>58</v>
      </c>
      <c r="B31" s="203"/>
      <c r="C31" s="204"/>
      <c r="D31" s="25"/>
      <c r="E31" s="25"/>
      <c r="F31" s="28"/>
      <c r="G31" s="69">
        <f>SUM(G4:G29)</f>
        <v>3213840</v>
      </c>
      <c r="H31" s="69"/>
      <c r="I31" s="69">
        <f>SUM(I4:I29)</f>
        <v>503160</v>
      </c>
      <c r="J31" s="69">
        <f>SUM(J4:J29)</f>
        <v>3717000</v>
      </c>
    </row>
  </sheetData>
  <mergeCells count="3">
    <mergeCell ref="A1:J1"/>
    <mergeCell ref="B30:E30"/>
    <mergeCell ref="A31:C31"/>
  </mergeCells>
  <printOptions horizontalCentered="1"/>
  <pageMargins left="0" right="0" top="0.75" bottom="0.75" header="0.3" footer="0.3"/>
  <pageSetup paperSize="9" scale="97"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J34"/>
  <sheetViews>
    <sheetView topLeftCell="A20" zoomScaleNormal="100" workbookViewId="0">
      <selection activeCell="Q31" sqref="Q31"/>
    </sheetView>
  </sheetViews>
  <sheetFormatPr defaultRowHeight="18.75" x14ac:dyDescent="0.2"/>
  <cols>
    <col min="1" max="1" width="9.33203125" style="32" customWidth="1"/>
    <col min="2" max="2" width="11.33203125" style="32" customWidth="1"/>
    <col min="3" max="3" width="54.5" style="32" customWidth="1"/>
    <col min="4" max="4" width="7.5" style="32" customWidth="1"/>
    <col min="5" max="5" width="8" style="32" customWidth="1"/>
    <col min="6" max="6" width="11.1640625" style="32" bestFit="1" customWidth="1"/>
    <col min="7" max="7" width="13.33203125" style="32" bestFit="1" customWidth="1"/>
    <col min="8" max="8" width="14.5" style="32" customWidth="1"/>
    <col min="9" max="9" width="14.83203125" style="32" customWidth="1"/>
    <col min="10" max="10" width="18" style="32" customWidth="1"/>
    <col min="11" max="16384" width="9.33203125" style="32"/>
  </cols>
  <sheetData>
    <row r="1" spans="1:10" s="37" customFormat="1" ht="26.85" customHeight="1" x14ac:dyDescent="0.2">
      <c r="A1" s="198" t="s">
        <v>59</v>
      </c>
      <c r="B1" s="198"/>
      <c r="C1" s="198"/>
      <c r="D1" s="198"/>
      <c r="E1" s="198"/>
      <c r="F1" s="198"/>
      <c r="G1" s="198"/>
      <c r="H1" s="198"/>
      <c r="I1" s="198"/>
      <c r="J1" s="198"/>
    </row>
    <row r="2" spans="1:10" s="16" customFormat="1" ht="30" x14ac:dyDescent="0.2">
      <c r="A2" s="39" t="s">
        <v>125</v>
      </c>
      <c r="B2" s="38" t="s">
        <v>115</v>
      </c>
      <c r="C2" s="36" t="s">
        <v>60</v>
      </c>
      <c r="D2" s="36" t="s">
        <v>61</v>
      </c>
      <c r="E2" s="36" t="s">
        <v>62</v>
      </c>
      <c r="F2" s="35" t="s">
        <v>126</v>
      </c>
      <c r="G2" s="36" t="s">
        <v>63</v>
      </c>
      <c r="H2" s="38" t="s">
        <v>124</v>
      </c>
      <c r="I2" s="36" t="s">
        <v>64</v>
      </c>
      <c r="J2" s="36" t="s">
        <v>65</v>
      </c>
    </row>
    <row r="3" spans="1:10" ht="19.350000000000001" customHeight="1" x14ac:dyDescent="0.2">
      <c r="A3" s="47"/>
      <c r="B3" s="47"/>
      <c r="C3" s="48" t="s">
        <v>129</v>
      </c>
      <c r="D3" s="47"/>
      <c r="E3" s="47"/>
      <c r="F3" s="47"/>
      <c r="G3" s="47"/>
      <c r="H3" s="47"/>
      <c r="I3" s="47"/>
      <c r="J3" s="47"/>
    </row>
    <row r="4" spans="1:10" ht="93" customHeight="1" x14ac:dyDescent="0.2">
      <c r="A4" s="50"/>
      <c r="B4" s="51">
        <v>36851</v>
      </c>
      <c r="C4" s="48" t="s">
        <v>69</v>
      </c>
      <c r="D4" s="50"/>
      <c r="E4" s="50"/>
      <c r="F4" s="50"/>
      <c r="G4" s="50"/>
      <c r="H4" s="50"/>
      <c r="I4" s="50"/>
      <c r="J4" s="50"/>
    </row>
    <row r="5" spans="1:10" ht="15.6" customHeight="1" x14ac:dyDescent="0.2">
      <c r="A5" s="62" t="s">
        <v>70</v>
      </c>
      <c r="B5" s="47"/>
      <c r="C5" s="53" t="s">
        <v>71</v>
      </c>
      <c r="D5" s="63">
        <v>86</v>
      </c>
      <c r="E5" s="52" t="s">
        <v>72</v>
      </c>
      <c r="F5" s="28">
        <v>4025</v>
      </c>
      <c r="G5" s="28">
        <f>F5*D5</f>
        <v>346150</v>
      </c>
      <c r="H5" s="28">
        <v>500</v>
      </c>
      <c r="I5" s="28">
        <f>H5*D5</f>
        <v>43000</v>
      </c>
      <c r="J5" s="28">
        <f>I5+G5</f>
        <v>389150</v>
      </c>
    </row>
    <row r="6" spans="1:10" ht="15.6" customHeight="1" x14ac:dyDescent="0.2">
      <c r="A6" s="62" t="s">
        <v>73</v>
      </c>
      <c r="B6" s="47"/>
      <c r="C6" s="53" t="s">
        <v>74</v>
      </c>
      <c r="D6" s="63">
        <v>197</v>
      </c>
      <c r="E6" s="52" t="s">
        <v>72</v>
      </c>
      <c r="F6" s="28">
        <v>3025</v>
      </c>
      <c r="G6" s="28">
        <f t="shared" ref="G6:G11" si="0">F6*D6</f>
        <v>595925</v>
      </c>
      <c r="H6" s="28">
        <v>480</v>
      </c>
      <c r="I6" s="28">
        <f t="shared" ref="I6:I10" si="1">H6*D6</f>
        <v>94560</v>
      </c>
      <c r="J6" s="28">
        <f t="shared" ref="J6:J10" si="2">I6+G6</f>
        <v>690485</v>
      </c>
    </row>
    <row r="7" spans="1:10" ht="15.6" customHeight="1" x14ac:dyDescent="0.2">
      <c r="A7" s="62" t="s">
        <v>75</v>
      </c>
      <c r="B7" s="47"/>
      <c r="C7" s="53" t="s">
        <v>76</v>
      </c>
      <c r="D7" s="63">
        <v>55</v>
      </c>
      <c r="E7" s="52" t="s">
        <v>72</v>
      </c>
      <c r="F7" s="28">
        <v>2125</v>
      </c>
      <c r="G7" s="28">
        <f t="shared" si="0"/>
        <v>116875</v>
      </c>
      <c r="H7" s="28">
        <v>400</v>
      </c>
      <c r="I7" s="28">
        <f t="shared" si="1"/>
        <v>22000</v>
      </c>
      <c r="J7" s="28">
        <f t="shared" si="2"/>
        <v>138875</v>
      </c>
    </row>
    <row r="8" spans="1:10" ht="15.6" customHeight="1" x14ac:dyDescent="0.2">
      <c r="A8" s="62" t="s">
        <v>77</v>
      </c>
      <c r="B8" s="47"/>
      <c r="C8" s="53" t="s">
        <v>78</v>
      </c>
      <c r="D8" s="63">
        <v>23</v>
      </c>
      <c r="E8" s="52" t="s">
        <v>72</v>
      </c>
      <c r="F8" s="28">
        <v>1405</v>
      </c>
      <c r="G8" s="28">
        <f t="shared" si="0"/>
        <v>32315</v>
      </c>
      <c r="H8" s="28">
        <v>300</v>
      </c>
      <c r="I8" s="28">
        <f t="shared" si="1"/>
        <v>6900</v>
      </c>
      <c r="J8" s="28">
        <f t="shared" si="2"/>
        <v>39215</v>
      </c>
    </row>
    <row r="9" spans="1:10" ht="15.6" customHeight="1" x14ac:dyDescent="0.2">
      <c r="A9" s="62" t="s">
        <v>79</v>
      </c>
      <c r="B9" s="47"/>
      <c r="C9" s="53" t="s">
        <v>80</v>
      </c>
      <c r="D9" s="63">
        <v>75</v>
      </c>
      <c r="E9" s="52" t="s">
        <v>72</v>
      </c>
      <c r="F9" s="28">
        <v>1025</v>
      </c>
      <c r="G9" s="28">
        <f t="shared" si="0"/>
        <v>76875</v>
      </c>
      <c r="H9" s="28">
        <v>220</v>
      </c>
      <c r="I9" s="28">
        <f t="shared" si="1"/>
        <v>16500</v>
      </c>
      <c r="J9" s="28">
        <f t="shared" si="2"/>
        <v>93375</v>
      </c>
    </row>
    <row r="10" spans="1:10" ht="15.6" customHeight="1" x14ac:dyDescent="0.2">
      <c r="A10" s="62" t="s">
        <v>81</v>
      </c>
      <c r="B10" s="47"/>
      <c r="C10" s="53" t="s">
        <v>82</v>
      </c>
      <c r="D10" s="63">
        <v>53</v>
      </c>
      <c r="E10" s="52" t="s">
        <v>72</v>
      </c>
      <c r="F10" s="28">
        <v>825</v>
      </c>
      <c r="G10" s="28">
        <f t="shared" si="0"/>
        <v>43725</v>
      </c>
      <c r="H10" s="28">
        <v>200</v>
      </c>
      <c r="I10" s="28">
        <f t="shared" si="1"/>
        <v>10600</v>
      </c>
      <c r="J10" s="28">
        <f t="shared" si="2"/>
        <v>54325</v>
      </c>
    </row>
    <row r="11" spans="1:10" ht="15.6" customHeight="1" x14ac:dyDescent="0.2">
      <c r="A11" s="62" t="s">
        <v>83</v>
      </c>
      <c r="B11" s="47"/>
      <c r="C11" s="53" t="s">
        <v>84</v>
      </c>
      <c r="D11" s="63">
        <v>529</v>
      </c>
      <c r="E11" s="52" t="s">
        <v>72</v>
      </c>
      <c r="F11" s="28">
        <v>805</v>
      </c>
      <c r="G11" s="28">
        <f t="shared" si="0"/>
        <v>425845</v>
      </c>
      <c r="H11" s="28">
        <v>180</v>
      </c>
      <c r="I11" s="28">
        <f t="shared" ref="I11" si="3">H11*D11</f>
        <v>95220</v>
      </c>
      <c r="J11" s="28">
        <f t="shared" ref="J11" si="4">I11+G11</f>
        <v>521065</v>
      </c>
    </row>
    <row r="12" spans="1:10" ht="26.25" customHeight="1" x14ac:dyDescent="0.2">
      <c r="A12" s="47"/>
      <c r="B12" s="56">
        <v>36851</v>
      </c>
      <c r="C12" s="48" t="s">
        <v>85</v>
      </c>
      <c r="D12" s="47"/>
      <c r="E12" s="47"/>
      <c r="F12" s="17"/>
      <c r="G12" s="17"/>
      <c r="H12" s="17"/>
      <c r="I12" s="47"/>
      <c r="J12" s="47"/>
    </row>
    <row r="13" spans="1:10" ht="31.5" x14ac:dyDescent="0.2">
      <c r="A13" s="62" t="s">
        <v>86</v>
      </c>
      <c r="B13" s="47"/>
      <c r="C13" s="53" t="s">
        <v>87</v>
      </c>
      <c r="D13" s="63">
        <v>73</v>
      </c>
      <c r="E13" s="52" t="s">
        <v>88</v>
      </c>
      <c r="F13" s="28">
        <v>8900</v>
      </c>
      <c r="G13" s="28">
        <f t="shared" ref="G13:G15" si="5">F13*D13</f>
        <v>649700</v>
      </c>
      <c r="H13" s="28">
        <v>700</v>
      </c>
      <c r="I13" s="28">
        <f t="shared" ref="I13:I15" si="6">H13*D13</f>
        <v>51100</v>
      </c>
      <c r="J13" s="28">
        <f t="shared" ref="J13:J15" si="7">I13+G13</f>
        <v>700800</v>
      </c>
    </row>
    <row r="14" spans="1:10" ht="31.5" x14ac:dyDescent="0.2">
      <c r="A14" s="62" t="s">
        <v>89</v>
      </c>
      <c r="B14" s="47"/>
      <c r="C14" s="53" t="s">
        <v>90</v>
      </c>
      <c r="D14" s="63">
        <v>34</v>
      </c>
      <c r="E14" s="52" t="s">
        <v>88</v>
      </c>
      <c r="F14" s="28">
        <v>7500</v>
      </c>
      <c r="G14" s="28">
        <f t="shared" si="5"/>
        <v>255000</v>
      </c>
      <c r="H14" s="28">
        <v>700</v>
      </c>
      <c r="I14" s="28">
        <f t="shared" si="6"/>
        <v>23800</v>
      </c>
      <c r="J14" s="28">
        <f t="shared" si="7"/>
        <v>278800</v>
      </c>
    </row>
    <row r="15" spans="1:10" x14ac:dyDescent="0.2">
      <c r="A15" s="62" t="s">
        <v>91</v>
      </c>
      <c r="B15" s="47"/>
      <c r="C15" s="53" t="s">
        <v>92</v>
      </c>
      <c r="D15" s="63">
        <v>5</v>
      </c>
      <c r="E15" s="52" t="s">
        <v>88</v>
      </c>
      <c r="F15" s="28">
        <v>3500</v>
      </c>
      <c r="G15" s="28">
        <f t="shared" si="5"/>
        <v>17500</v>
      </c>
      <c r="H15" s="28">
        <v>700</v>
      </c>
      <c r="I15" s="28">
        <f t="shared" si="6"/>
        <v>3500</v>
      </c>
      <c r="J15" s="28">
        <f t="shared" si="7"/>
        <v>21000</v>
      </c>
    </row>
    <row r="16" spans="1:10" ht="31.5" x14ac:dyDescent="0.2">
      <c r="A16" s="50"/>
      <c r="B16" s="55" t="s">
        <v>93</v>
      </c>
      <c r="C16" s="64" t="s">
        <v>94</v>
      </c>
      <c r="D16" s="50"/>
      <c r="E16" s="50"/>
      <c r="F16" s="50"/>
      <c r="G16" s="50"/>
      <c r="H16" s="50"/>
      <c r="I16" s="50"/>
      <c r="J16" s="50"/>
    </row>
    <row r="17" spans="1:10" x14ac:dyDescent="0.2">
      <c r="A17" s="62" t="s">
        <v>95</v>
      </c>
      <c r="B17" s="47"/>
      <c r="C17" s="53" t="s">
        <v>96</v>
      </c>
      <c r="D17" s="63">
        <v>2</v>
      </c>
      <c r="E17" s="52" t="s">
        <v>88</v>
      </c>
      <c r="F17" s="28">
        <v>35000</v>
      </c>
      <c r="G17" s="28">
        <f t="shared" ref="G17:G20" si="8">F17*D17</f>
        <v>70000</v>
      </c>
      <c r="H17" s="28">
        <v>1000</v>
      </c>
      <c r="I17" s="28">
        <f t="shared" ref="I17:I20" si="9">H17*D17</f>
        <v>2000</v>
      </c>
      <c r="J17" s="28">
        <f t="shared" ref="J17:J20" si="10">I17+G17</f>
        <v>72000</v>
      </c>
    </row>
    <row r="18" spans="1:10" x14ac:dyDescent="0.2">
      <c r="A18" s="62" t="s">
        <v>97</v>
      </c>
      <c r="B18" s="47"/>
      <c r="C18" s="53" t="s">
        <v>98</v>
      </c>
      <c r="D18" s="63">
        <v>2</v>
      </c>
      <c r="E18" s="52" t="s">
        <v>88</v>
      </c>
      <c r="F18" s="28">
        <v>24000</v>
      </c>
      <c r="G18" s="28">
        <f t="shared" si="8"/>
        <v>48000</v>
      </c>
      <c r="H18" s="28">
        <v>1000</v>
      </c>
      <c r="I18" s="28">
        <f t="shared" si="9"/>
        <v>2000</v>
      </c>
      <c r="J18" s="28">
        <f t="shared" si="10"/>
        <v>50000</v>
      </c>
    </row>
    <row r="19" spans="1:10" ht="94.5" x14ac:dyDescent="0.2">
      <c r="A19" s="50"/>
      <c r="B19" s="52" t="s">
        <v>93</v>
      </c>
      <c r="C19" s="48" t="s">
        <v>99</v>
      </c>
      <c r="D19" s="50"/>
      <c r="E19" s="50"/>
      <c r="F19" s="28"/>
      <c r="G19" s="28">
        <f t="shared" si="8"/>
        <v>0</v>
      </c>
      <c r="H19" s="28"/>
      <c r="I19" s="28">
        <f t="shared" si="9"/>
        <v>0</v>
      </c>
      <c r="J19" s="28">
        <f t="shared" si="10"/>
        <v>0</v>
      </c>
    </row>
    <row r="20" spans="1:10" x14ac:dyDescent="0.2">
      <c r="A20" s="62" t="s">
        <v>100</v>
      </c>
      <c r="B20" s="47"/>
      <c r="C20" s="53" t="s">
        <v>101</v>
      </c>
      <c r="D20" s="63">
        <v>1</v>
      </c>
      <c r="E20" s="52" t="s">
        <v>102</v>
      </c>
      <c r="F20" s="28"/>
      <c r="G20" s="28">
        <f t="shared" si="8"/>
        <v>0</v>
      </c>
      <c r="H20" s="28"/>
      <c r="I20" s="28">
        <f t="shared" si="9"/>
        <v>0</v>
      </c>
      <c r="J20" s="28">
        <f t="shared" si="10"/>
        <v>0</v>
      </c>
    </row>
    <row r="21" spans="1:10" ht="23.25" customHeight="1" x14ac:dyDescent="0.2">
      <c r="A21" s="33"/>
      <c r="B21" s="33"/>
      <c r="C21" s="57" t="s">
        <v>103</v>
      </c>
      <c r="D21" s="33"/>
      <c r="E21" s="33"/>
      <c r="F21" s="33"/>
      <c r="G21" s="33"/>
      <c r="H21" s="33"/>
      <c r="I21" s="33"/>
      <c r="J21" s="33"/>
    </row>
    <row r="22" spans="1:10" ht="20.25" customHeight="1" x14ac:dyDescent="0.2">
      <c r="A22" s="47"/>
      <c r="B22" s="47"/>
      <c r="C22" s="48" t="s">
        <v>137</v>
      </c>
      <c r="D22" s="47"/>
      <c r="E22" s="47"/>
      <c r="F22" s="47"/>
      <c r="G22" s="47"/>
      <c r="H22" s="47"/>
      <c r="I22" s="47"/>
      <c r="J22" s="47"/>
    </row>
    <row r="23" spans="1:10" ht="63" x14ac:dyDescent="0.2">
      <c r="A23" s="62" t="s">
        <v>70</v>
      </c>
      <c r="B23" s="52" t="s">
        <v>104</v>
      </c>
      <c r="C23" s="50" t="s">
        <v>148</v>
      </c>
      <c r="D23" s="63">
        <v>1</v>
      </c>
      <c r="E23" s="52" t="s">
        <v>105</v>
      </c>
      <c r="F23" s="28">
        <v>35000</v>
      </c>
      <c r="G23" s="28">
        <f t="shared" ref="G23" si="11">F23*D23</f>
        <v>35000</v>
      </c>
      <c r="H23" s="28">
        <v>3000</v>
      </c>
      <c r="I23" s="28">
        <f t="shared" ref="I23" si="12">H23*D23</f>
        <v>3000</v>
      </c>
      <c r="J23" s="28">
        <f t="shared" ref="J23" si="13">I23+G23</f>
        <v>38000</v>
      </c>
    </row>
    <row r="24" spans="1:10" ht="63" x14ac:dyDescent="0.2">
      <c r="A24" s="62" t="s">
        <v>73</v>
      </c>
      <c r="B24" s="51">
        <v>36851</v>
      </c>
      <c r="C24" s="53" t="s">
        <v>106</v>
      </c>
      <c r="D24" s="63">
        <v>1</v>
      </c>
      <c r="E24" s="52" t="s">
        <v>105</v>
      </c>
      <c r="F24" s="28">
        <v>375000</v>
      </c>
      <c r="G24" s="28">
        <f t="shared" ref="G24" si="14">F24*D24</f>
        <v>375000</v>
      </c>
      <c r="H24" s="28">
        <v>50000</v>
      </c>
      <c r="I24" s="28">
        <f t="shared" ref="I24" si="15">H24*D24</f>
        <v>50000</v>
      </c>
      <c r="J24" s="28">
        <f t="shared" ref="J24" si="16">I24+G24</f>
        <v>425000</v>
      </c>
    </row>
    <row r="25" spans="1:10" ht="47.25" x14ac:dyDescent="0.2">
      <c r="A25" s="71" t="s">
        <v>75</v>
      </c>
      <c r="B25" s="55" t="s">
        <v>107</v>
      </c>
      <c r="C25" s="53" t="s">
        <v>108</v>
      </c>
      <c r="D25" s="54">
        <v>1</v>
      </c>
      <c r="E25" s="55" t="s">
        <v>105</v>
      </c>
      <c r="F25" s="28">
        <v>35000</v>
      </c>
      <c r="G25" s="28">
        <f t="shared" ref="G25:G29" si="17">F25*D25</f>
        <v>35000</v>
      </c>
      <c r="H25" s="28">
        <v>15000</v>
      </c>
      <c r="I25" s="28">
        <f t="shared" ref="I25:I29" si="18">H25*D25</f>
        <v>15000</v>
      </c>
      <c r="J25" s="28">
        <f t="shared" ref="J25:J29" si="19">I25+G25</f>
        <v>50000</v>
      </c>
    </row>
    <row r="26" spans="1:10" ht="31.5" x14ac:dyDescent="0.2">
      <c r="A26" s="62" t="s">
        <v>77</v>
      </c>
      <c r="B26" s="51">
        <v>36852</v>
      </c>
      <c r="C26" s="53" t="s">
        <v>109</v>
      </c>
      <c r="D26" s="63">
        <v>1</v>
      </c>
      <c r="E26" s="52" t="s">
        <v>105</v>
      </c>
      <c r="F26" s="28">
        <v>70000</v>
      </c>
      <c r="G26" s="28">
        <f t="shared" si="17"/>
        <v>70000</v>
      </c>
      <c r="H26" s="28">
        <v>15000</v>
      </c>
      <c r="I26" s="28">
        <f t="shared" si="18"/>
        <v>15000</v>
      </c>
      <c r="J26" s="28">
        <f t="shared" si="19"/>
        <v>85000</v>
      </c>
    </row>
    <row r="27" spans="1:10" ht="31.5" x14ac:dyDescent="0.2">
      <c r="A27" s="62" t="s">
        <v>79</v>
      </c>
      <c r="B27" s="51">
        <v>38493</v>
      </c>
      <c r="C27" s="53" t="s">
        <v>110</v>
      </c>
      <c r="D27" s="63">
        <v>1</v>
      </c>
      <c r="E27" s="52" t="s">
        <v>105</v>
      </c>
      <c r="F27" s="28">
        <v>50000</v>
      </c>
      <c r="G27" s="28">
        <f t="shared" si="17"/>
        <v>50000</v>
      </c>
      <c r="H27" s="28">
        <v>15000</v>
      </c>
      <c r="I27" s="28">
        <f t="shared" si="18"/>
        <v>15000</v>
      </c>
      <c r="J27" s="28">
        <f t="shared" si="19"/>
        <v>65000</v>
      </c>
    </row>
    <row r="28" spans="1:10" x14ac:dyDescent="0.2">
      <c r="A28" s="47"/>
      <c r="B28" s="47"/>
      <c r="C28" s="48" t="s">
        <v>139</v>
      </c>
      <c r="D28" s="47"/>
      <c r="E28" s="47"/>
      <c r="F28" s="28"/>
      <c r="G28" s="28">
        <f t="shared" si="17"/>
        <v>0</v>
      </c>
      <c r="H28" s="28"/>
      <c r="I28" s="28">
        <f t="shared" si="18"/>
        <v>0</v>
      </c>
      <c r="J28" s="28">
        <f t="shared" si="19"/>
        <v>0</v>
      </c>
    </row>
    <row r="29" spans="1:10" ht="31.5" x14ac:dyDescent="0.2">
      <c r="A29" s="62" t="s">
        <v>81</v>
      </c>
      <c r="B29" s="51">
        <v>37032</v>
      </c>
      <c r="C29" s="53" t="s">
        <v>111</v>
      </c>
      <c r="D29" s="63">
        <v>1</v>
      </c>
      <c r="E29" s="52" t="s">
        <v>105</v>
      </c>
      <c r="F29" s="28">
        <v>10000</v>
      </c>
      <c r="G29" s="28">
        <f t="shared" si="17"/>
        <v>10000</v>
      </c>
      <c r="H29" s="28">
        <v>10000</v>
      </c>
      <c r="I29" s="28">
        <f t="shared" si="18"/>
        <v>10000</v>
      </c>
      <c r="J29" s="28">
        <f t="shared" si="19"/>
        <v>20000</v>
      </c>
    </row>
    <row r="30" spans="1:10" x14ac:dyDescent="0.2">
      <c r="A30" s="47"/>
      <c r="B30" s="47"/>
      <c r="C30" s="48" t="s">
        <v>140</v>
      </c>
      <c r="D30" s="47"/>
      <c r="E30" s="47"/>
      <c r="F30" s="47"/>
      <c r="G30" s="47"/>
      <c r="H30" s="47"/>
      <c r="I30" s="47"/>
      <c r="J30" s="47"/>
    </row>
    <row r="31" spans="1:10" ht="47.25" x14ac:dyDescent="0.2">
      <c r="A31" s="71" t="s">
        <v>83</v>
      </c>
      <c r="B31" s="50"/>
      <c r="C31" s="53" t="s">
        <v>112</v>
      </c>
      <c r="D31" s="54">
        <v>1</v>
      </c>
      <c r="E31" s="55" t="s">
        <v>105</v>
      </c>
      <c r="F31" s="28"/>
      <c r="G31" s="28">
        <f t="shared" ref="G31" si="20">F31*D31</f>
        <v>0</v>
      </c>
      <c r="H31" s="28"/>
      <c r="I31" s="28">
        <f t="shared" ref="I31" si="21">H31*D31</f>
        <v>0</v>
      </c>
      <c r="J31" s="28">
        <f t="shared" ref="J31" si="22">I31+G31</f>
        <v>0</v>
      </c>
    </row>
    <row r="32" spans="1:10" ht="23.25" customHeight="1" x14ac:dyDescent="0.2">
      <c r="A32" s="33"/>
      <c r="B32" s="33"/>
      <c r="C32" s="57" t="s">
        <v>113</v>
      </c>
      <c r="D32" s="33"/>
      <c r="E32" s="33"/>
      <c r="F32" s="33"/>
      <c r="G32" s="33"/>
      <c r="H32" s="33"/>
      <c r="I32" s="33"/>
      <c r="J32" s="33"/>
    </row>
    <row r="33" spans="1:10" ht="8.85" customHeight="1" x14ac:dyDescent="0.25">
      <c r="A33" s="59"/>
      <c r="B33" s="191"/>
      <c r="C33" s="192"/>
      <c r="D33" s="192"/>
      <c r="E33" s="193"/>
      <c r="F33" s="28"/>
      <c r="G33" s="28">
        <f t="shared" ref="G33" si="23">F33*D33</f>
        <v>0</v>
      </c>
      <c r="H33" s="28"/>
      <c r="I33" s="28">
        <f t="shared" ref="I33" si="24">H33*D33</f>
        <v>0</v>
      </c>
      <c r="J33" s="28">
        <f t="shared" ref="J33" si="25">I33+G33</f>
        <v>0</v>
      </c>
    </row>
    <row r="34" spans="1:10" s="182" customFormat="1" ht="27.6" customHeight="1" x14ac:dyDescent="0.2">
      <c r="A34" s="33"/>
      <c r="B34" s="33"/>
      <c r="C34" s="180" t="s">
        <v>114</v>
      </c>
      <c r="D34" s="33"/>
      <c r="E34" s="33"/>
      <c r="F34" s="33"/>
      <c r="G34" s="181">
        <f>SUM(G4:G32)</f>
        <v>3252910</v>
      </c>
      <c r="H34" s="33"/>
      <c r="I34" s="181">
        <f>SUM(I4:I32)</f>
        <v>479180</v>
      </c>
      <c r="J34" s="181">
        <f>SUM(J4:J32)</f>
        <v>3732090</v>
      </c>
    </row>
  </sheetData>
  <mergeCells count="2">
    <mergeCell ref="A1:J1"/>
    <mergeCell ref="B33:E33"/>
  </mergeCells>
  <printOptions horizontalCentered="1"/>
  <pageMargins left="0" right="0" top="0.25" bottom="0" header="0.3" footer="0.3"/>
  <pageSetup paperSize="9" scale="88" orientation="landscape" r:id="rId1"/>
  <rowBreaks count="1" manualBreakCount="1">
    <brk id="18" max="9"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5</vt:i4>
      </vt:variant>
    </vt:vector>
  </HeadingPairs>
  <TitlesOfParts>
    <vt:vector size="18" baseType="lpstr">
      <vt:lpstr>Summary</vt:lpstr>
      <vt:lpstr>HVAC level 4 </vt:lpstr>
      <vt:lpstr>HVAC level 6</vt:lpstr>
      <vt:lpstr>HVAC level 19-A</vt:lpstr>
      <vt:lpstr>HVAC level 19-B</vt:lpstr>
      <vt:lpstr>Fire Level 04</vt:lpstr>
      <vt:lpstr>Fire Level 6</vt:lpstr>
      <vt:lpstr>Fire level 19-A</vt:lpstr>
      <vt:lpstr>Fire Level 19-B</vt:lpstr>
      <vt:lpstr>BMS level 4</vt:lpstr>
      <vt:lpstr>BMS level 6</vt:lpstr>
      <vt:lpstr>BMS level-19A</vt:lpstr>
      <vt:lpstr>BMS Level 19-B</vt:lpstr>
      <vt:lpstr>'Fire Level 04'!Print_Titles</vt:lpstr>
      <vt:lpstr>'Fire level 19-A'!Print_Titles</vt:lpstr>
      <vt:lpstr>'Fire Level 19-B'!Print_Titles</vt:lpstr>
      <vt:lpstr>'Fire Level 6'!Print_Titles</vt:lpstr>
      <vt:lpstr>'HVAC level 6'!Print_Titles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Pioneer Engineering</dc:creator>
  <cp:lastModifiedBy>Rehan Aslam</cp:lastModifiedBy>
  <cp:lastPrinted>2023-05-30T10:19:40Z</cp:lastPrinted>
  <dcterms:created xsi:type="dcterms:W3CDTF">2023-03-08T11:49:12Z</dcterms:created>
  <dcterms:modified xsi:type="dcterms:W3CDTF">2023-05-30T10:19:43Z</dcterms:modified>
</cp:coreProperties>
</file>