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Pioneer Engineering\Desktop\Engro\"/>
    </mc:Choice>
  </mc:AlternateContent>
  <xr:revisionPtr revIDLastSave="0" documentId="13_ncr:1_{60EC36AB-B634-4846-A093-AC00AE5D7FDA}" xr6:coauthVersionLast="47" xr6:coauthVersionMax="47" xr10:uidLastSave="{00000000-0000-0000-0000-000000000000}"/>
  <bookViews>
    <workbookView xWindow="-120" yWindow="-120" windowWidth="29040" windowHeight="15840" activeTab="1" xr2:uid="{00000000-000D-0000-FFFF-FFFF00000000}"/>
  </bookViews>
  <sheets>
    <sheet name="Fire Level 04" sheetId="29" r:id="rId1"/>
    <sheet name="Fire Level 6" sheetId="31" r:id="rId2"/>
    <sheet name="Fire level 19-A" sheetId="33" r:id="rId3"/>
    <sheet name="Fire Level 19-B" sheetId="35" r:id="rId4"/>
  </sheets>
  <definedNames>
    <definedName name="_xlnm.Print_Titles" localSheetId="0">'Fire Level 04'!$1:$2</definedName>
    <definedName name="_xlnm.Print_Titles" localSheetId="2">'Fire level 19-A'!$1:$2</definedName>
    <definedName name="_xlnm.Print_Titles" localSheetId="3">'Fire Level 19-B'!$1:$2</definedName>
    <definedName name="_xlnm.Print_Titles" localSheetId="1">'Fire Level 6'!$1:$2</definedName>
  </definedNames>
  <calcPr calcId="181029"/>
</workbook>
</file>

<file path=xl/calcChain.xml><?xml version="1.0" encoding="utf-8"?>
<calcChain xmlns="http://schemas.openxmlformats.org/spreadsheetml/2006/main">
  <c r="I23" i="33" l="1"/>
  <c r="G23" i="33"/>
  <c r="I21" i="33"/>
  <c r="G21" i="33"/>
  <c r="G11" i="33"/>
  <c r="G10" i="33"/>
  <c r="G9" i="33"/>
  <c r="G8" i="33"/>
  <c r="G7" i="33"/>
  <c r="G6" i="33"/>
  <c r="G5" i="33"/>
  <c r="I24" i="35"/>
  <c r="G24" i="35"/>
  <c r="G15" i="35"/>
  <c r="G14" i="35"/>
  <c r="G13" i="35"/>
  <c r="G11" i="35"/>
  <c r="G10" i="35"/>
  <c r="G9" i="35"/>
  <c r="G8" i="35"/>
  <c r="G7" i="35"/>
  <c r="G6" i="35"/>
  <c r="G5" i="35"/>
  <c r="G17" i="31"/>
  <c r="G15" i="31"/>
  <c r="G14" i="31"/>
  <c r="G13" i="31"/>
  <c r="G11" i="31"/>
  <c r="G10" i="31"/>
  <c r="G9" i="31"/>
  <c r="G8" i="31"/>
  <c r="G7" i="31"/>
  <c r="G6" i="31"/>
  <c r="G5" i="31"/>
  <c r="J23" i="33" l="1"/>
  <c r="J21" i="33"/>
  <c r="J24" i="35"/>
  <c r="I32" i="31" l="1"/>
  <c r="G32" i="31"/>
  <c r="I31" i="33"/>
  <c r="G31" i="33"/>
  <c r="I33" i="35"/>
  <c r="G33" i="35"/>
  <c r="I33" i="29"/>
  <c r="G33" i="29"/>
  <c r="I30" i="31"/>
  <c r="G30" i="31"/>
  <c r="I31" i="35"/>
  <c r="J31" i="35" s="1"/>
  <c r="G31" i="35"/>
  <c r="I31" i="29"/>
  <c r="G31" i="29"/>
  <c r="I28" i="31"/>
  <c r="G28" i="31"/>
  <c r="I27" i="31"/>
  <c r="G27" i="31"/>
  <c r="I26" i="31"/>
  <c r="G26" i="31"/>
  <c r="I25" i="31"/>
  <c r="G25" i="31"/>
  <c r="I24" i="31"/>
  <c r="G24" i="31"/>
  <c r="I28" i="33"/>
  <c r="J28" i="33" s="1"/>
  <c r="G28" i="33"/>
  <c r="I27" i="33"/>
  <c r="G27" i="33"/>
  <c r="I26" i="33"/>
  <c r="J26" i="33" s="1"/>
  <c r="G26" i="33"/>
  <c r="I25" i="33"/>
  <c r="G25" i="33"/>
  <c r="I24" i="33"/>
  <c r="G24" i="33"/>
  <c r="I29" i="35"/>
  <c r="G29" i="35"/>
  <c r="I28" i="35"/>
  <c r="G28" i="35"/>
  <c r="I27" i="35"/>
  <c r="G27" i="35"/>
  <c r="I26" i="35"/>
  <c r="G26" i="35"/>
  <c r="J26" i="35" s="1"/>
  <c r="I25" i="35"/>
  <c r="G25" i="35"/>
  <c r="I29" i="29"/>
  <c r="G29" i="29"/>
  <c r="I28" i="29"/>
  <c r="G28" i="29"/>
  <c r="I27" i="29"/>
  <c r="G27" i="29"/>
  <c r="I26" i="29"/>
  <c r="G26" i="29"/>
  <c r="I25" i="29"/>
  <c r="G25" i="29"/>
  <c r="I22" i="31"/>
  <c r="G22" i="31"/>
  <c r="I22" i="33"/>
  <c r="G22" i="33"/>
  <c r="I23" i="35"/>
  <c r="G23" i="35"/>
  <c r="I23" i="29"/>
  <c r="G23" i="29"/>
  <c r="I20" i="31"/>
  <c r="G20" i="31"/>
  <c r="I19" i="31"/>
  <c r="G19" i="31"/>
  <c r="I18" i="31"/>
  <c r="G18" i="31"/>
  <c r="I17" i="31"/>
  <c r="J17" i="31" s="1"/>
  <c r="I19" i="33"/>
  <c r="J19" i="33" s="1"/>
  <c r="G19" i="33"/>
  <c r="I18" i="33"/>
  <c r="J18" i="33" s="1"/>
  <c r="G18" i="33"/>
  <c r="I17" i="33"/>
  <c r="G17" i="33"/>
  <c r="I20" i="35"/>
  <c r="G20" i="35"/>
  <c r="J19" i="35"/>
  <c r="I19" i="35"/>
  <c r="G19" i="35"/>
  <c r="I18" i="35"/>
  <c r="G18" i="35"/>
  <c r="I17" i="35"/>
  <c r="G17" i="35"/>
  <c r="J17" i="35" s="1"/>
  <c r="I20" i="29"/>
  <c r="G20" i="29"/>
  <c r="I19" i="29"/>
  <c r="G19" i="29"/>
  <c r="I18" i="29"/>
  <c r="G18" i="29"/>
  <c r="I17" i="29"/>
  <c r="G17" i="29"/>
  <c r="J17" i="29" s="1"/>
  <c r="I15" i="31"/>
  <c r="J15" i="31" s="1"/>
  <c r="I14" i="31"/>
  <c r="J14" i="31" s="1"/>
  <c r="I13" i="31"/>
  <c r="J13" i="31" s="1"/>
  <c r="I15" i="33"/>
  <c r="J15" i="33" s="1"/>
  <c r="G15" i="33"/>
  <c r="I14" i="33"/>
  <c r="G14" i="33"/>
  <c r="I13" i="33"/>
  <c r="G13" i="33"/>
  <c r="I15" i="35"/>
  <c r="J15" i="35" s="1"/>
  <c r="I14" i="35"/>
  <c r="J14" i="35" s="1"/>
  <c r="I13" i="35"/>
  <c r="J13" i="35" s="1"/>
  <c r="I15" i="29"/>
  <c r="G15" i="29"/>
  <c r="J15" i="29" s="1"/>
  <c r="I14" i="29"/>
  <c r="G14" i="29"/>
  <c r="I13" i="29"/>
  <c r="G13" i="29"/>
  <c r="I11" i="31"/>
  <c r="J11" i="31" s="1"/>
  <c r="I11" i="33"/>
  <c r="J11" i="33" s="1"/>
  <c r="I11" i="35"/>
  <c r="J11" i="35" s="1"/>
  <c r="I11" i="29"/>
  <c r="G11" i="29"/>
  <c r="I10" i="31"/>
  <c r="J10" i="31" s="1"/>
  <c r="I9" i="31"/>
  <c r="J9" i="31" s="1"/>
  <c r="I8" i="31"/>
  <c r="J8" i="31" s="1"/>
  <c r="I7" i="31"/>
  <c r="J7" i="31" s="1"/>
  <c r="I6" i="31"/>
  <c r="J6" i="31" s="1"/>
  <c r="I10" i="33"/>
  <c r="J10" i="33" s="1"/>
  <c r="I9" i="33"/>
  <c r="J9" i="33" s="1"/>
  <c r="I8" i="33"/>
  <c r="J8" i="33" s="1"/>
  <c r="I7" i="33"/>
  <c r="J7" i="33" s="1"/>
  <c r="I6" i="33"/>
  <c r="J6" i="33" s="1"/>
  <c r="I10" i="35"/>
  <c r="J10" i="35" s="1"/>
  <c r="I9" i="35"/>
  <c r="J9" i="35" s="1"/>
  <c r="I8" i="35"/>
  <c r="J8" i="35" s="1"/>
  <c r="I7" i="35"/>
  <c r="J7" i="35" s="1"/>
  <c r="I6" i="35"/>
  <c r="J6" i="35" s="1"/>
  <c r="I10" i="29"/>
  <c r="G10" i="29"/>
  <c r="I9" i="29"/>
  <c r="G9" i="29"/>
  <c r="J9" i="29" s="1"/>
  <c r="I8" i="29"/>
  <c r="G8" i="29"/>
  <c r="I7" i="29"/>
  <c r="G7" i="29"/>
  <c r="I6" i="29"/>
  <c r="G6" i="29"/>
  <c r="I5" i="31"/>
  <c r="J5" i="31" s="1"/>
  <c r="I5" i="33"/>
  <c r="J5" i="33" s="1"/>
  <c r="I5" i="35"/>
  <c r="J5" i="35" s="1"/>
  <c r="I5" i="29"/>
  <c r="G5" i="29"/>
  <c r="J28" i="35" l="1"/>
  <c r="J20" i="35"/>
  <c r="J33" i="35"/>
  <c r="J17" i="33"/>
  <c r="J14" i="33"/>
  <c r="J27" i="31"/>
  <c r="J32" i="31"/>
  <c r="J19" i="29"/>
  <c r="J28" i="29"/>
  <c r="J33" i="29"/>
  <c r="J5" i="29"/>
  <c r="J27" i="33"/>
  <c r="J24" i="33"/>
  <c r="J22" i="33"/>
  <c r="J25" i="33"/>
  <c r="J13" i="33"/>
  <c r="J31" i="33" s="1"/>
  <c r="J30" i="31"/>
  <c r="J28" i="31"/>
  <c r="J26" i="31"/>
  <c r="J25" i="31"/>
  <c r="J24" i="31"/>
  <c r="J22" i="31"/>
  <c r="J19" i="31"/>
  <c r="J20" i="31"/>
  <c r="J18" i="31"/>
  <c r="J29" i="35"/>
  <c r="J27" i="35"/>
  <c r="J25" i="35"/>
  <c r="J23" i="35"/>
  <c r="J18" i="35"/>
  <c r="J34" i="35" s="1"/>
  <c r="J27" i="29"/>
  <c r="J31" i="29"/>
  <c r="J29" i="29"/>
  <c r="J26" i="29"/>
  <c r="J25" i="29"/>
  <c r="J23" i="29"/>
  <c r="J20" i="29"/>
  <c r="J18" i="29"/>
  <c r="J14" i="29"/>
  <c r="J13" i="29"/>
  <c r="J8" i="29"/>
  <c r="J11" i="29"/>
  <c r="J10" i="29"/>
  <c r="J7" i="29"/>
  <c r="J6" i="29"/>
  <c r="J34" i="31" l="1"/>
  <c r="J36" i="29"/>
</calcChain>
</file>

<file path=xl/sharedStrings.xml><?xml version="1.0" encoding="utf-8"?>
<sst xmlns="http://schemas.openxmlformats.org/spreadsheetml/2006/main" count="347" uniqueCount="134">
  <si>
    <r>
      <rPr>
        <b/>
        <u/>
        <sz val="12"/>
        <rFont val="Calibri"/>
        <family val="1"/>
      </rPr>
      <t>Fire Fighting</t>
    </r>
  </si>
  <si>
    <r>
      <rPr>
        <b/>
        <sz val="12"/>
        <rFont val="Calibri"/>
        <family val="1"/>
      </rPr>
      <t>Supply,  install  and  commission  of  Mild  Steel  Schedule  40  pipe  including  all special  fittings  and  Hangers  including  the  cost  of  breaking  through  wall   and roof complete in all respects shown on drawings &amp; specifications.</t>
    </r>
  </si>
  <si>
    <r>
      <rPr>
        <sz val="12"/>
        <rFont val="Calibri"/>
        <family val="1"/>
      </rPr>
      <t>A</t>
    </r>
  </si>
  <si>
    <r>
      <rPr>
        <sz val="12"/>
        <rFont val="Calibri"/>
        <family val="1"/>
      </rPr>
      <t>4"  Diameter</t>
    </r>
  </si>
  <si>
    <r>
      <rPr>
        <sz val="12"/>
        <rFont val="Calibri"/>
        <family val="1"/>
      </rPr>
      <t>Rft.</t>
    </r>
  </si>
  <si>
    <r>
      <rPr>
        <sz val="12"/>
        <rFont val="Calibri"/>
        <family val="1"/>
      </rPr>
      <t>B</t>
    </r>
  </si>
  <si>
    <r>
      <rPr>
        <sz val="12"/>
        <rFont val="Calibri"/>
        <family val="1"/>
      </rPr>
      <t>3"  Diameter</t>
    </r>
  </si>
  <si>
    <r>
      <rPr>
        <sz val="12"/>
        <rFont val="Calibri"/>
        <family val="1"/>
      </rPr>
      <t>C</t>
    </r>
  </si>
  <si>
    <r>
      <rPr>
        <sz val="12"/>
        <rFont val="Calibri"/>
        <family val="1"/>
      </rPr>
      <t>2.5"  Diameter</t>
    </r>
  </si>
  <si>
    <r>
      <rPr>
        <sz val="12"/>
        <rFont val="Calibri"/>
        <family val="1"/>
      </rPr>
      <t>D</t>
    </r>
  </si>
  <si>
    <r>
      <rPr>
        <sz val="12"/>
        <rFont val="Calibri"/>
        <family val="1"/>
      </rPr>
      <t>2" Diameter</t>
    </r>
  </si>
  <si>
    <r>
      <rPr>
        <sz val="12"/>
        <rFont val="Calibri"/>
        <family val="1"/>
      </rPr>
      <t>E</t>
    </r>
  </si>
  <si>
    <r>
      <rPr>
        <sz val="12"/>
        <rFont val="Calibri"/>
        <family val="1"/>
      </rPr>
      <t>1.5" Diameter</t>
    </r>
  </si>
  <si>
    <r>
      <rPr>
        <sz val="12"/>
        <rFont val="Calibri"/>
        <family val="1"/>
      </rPr>
      <t>F</t>
    </r>
  </si>
  <si>
    <r>
      <rPr>
        <sz val="12"/>
        <rFont val="Calibri"/>
        <family val="1"/>
      </rPr>
      <t>1.25" Diameter</t>
    </r>
  </si>
  <si>
    <r>
      <rPr>
        <sz val="12"/>
        <rFont val="Calibri"/>
        <family val="1"/>
      </rPr>
      <t>G</t>
    </r>
  </si>
  <si>
    <r>
      <rPr>
        <sz val="12"/>
        <rFont val="Calibri"/>
        <family val="1"/>
      </rPr>
      <t>1" Diameter</t>
    </r>
  </si>
  <si>
    <r>
      <rPr>
        <b/>
        <sz val="12"/>
        <rFont val="Calibri"/>
        <family val="1"/>
      </rPr>
      <t>Supply,   install   and   commissioning   of    Sprinklers   including   all   accessories complete in all respects as per drawings &amp; specifications.</t>
    </r>
  </si>
  <si>
    <r>
      <rPr>
        <sz val="12"/>
        <rFont val="Calibri"/>
        <family val="1"/>
      </rPr>
      <t>H</t>
    </r>
  </si>
  <si>
    <r>
      <rPr>
        <sz val="12"/>
        <rFont val="Calibri"/>
        <family val="1"/>
      </rPr>
      <t>Concealed Pendent Sprinkler with Paint Finish (Quick Response)</t>
    </r>
  </si>
  <si>
    <r>
      <rPr>
        <sz val="12"/>
        <rFont val="Calibri"/>
        <family val="1"/>
      </rPr>
      <t>Nos.</t>
    </r>
  </si>
  <si>
    <r>
      <rPr>
        <sz val="12"/>
        <rFont val="Calibri"/>
        <family val="1"/>
      </rPr>
      <t>I</t>
    </r>
  </si>
  <si>
    <r>
      <rPr>
        <sz val="12"/>
        <rFont val="Calibri"/>
        <family val="1"/>
      </rPr>
      <t>J</t>
    </r>
  </si>
  <si>
    <r>
      <rPr>
        <sz val="12"/>
        <rFont val="Calibri"/>
        <family val="1"/>
      </rPr>
      <t>21 20 00</t>
    </r>
  </si>
  <si>
    <r>
      <rPr>
        <sz val="12"/>
        <rFont val="Calibri"/>
        <family val="1"/>
      </rPr>
      <t>K</t>
    </r>
  </si>
  <si>
    <r>
      <rPr>
        <sz val="12"/>
        <rFont val="Calibri"/>
        <family val="1"/>
      </rPr>
      <t>Fire Blanket</t>
    </r>
  </si>
  <si>
    <r>
      <rPr>
        <sz val="12"/>
        <rFont val="Calibri"/>
        <family val="1"/>
      </rPr>
      <t>CO2 Extinguisher Capacity</t>
    </r>
  </si>
  <si>
    <r>
      <rPr>
        <sz val="12"/>
        <rFont val="Calibri"/>
        <family val="1"/>
      </rPr>
      <t>Dry Powder Extinguisher Capacity</t>
    </r>
  </si>
  <si>
    <r>
      <rPr>
        <b/>
        <u/>
        <sz val="12"/>
        <rFont val="Calibri"/>
        <family val="1"/>
      </rPr>
      <t>Miscellaneous</t>
    </r>
  </si>
  <si>
    <r>
      <rPr>
        <sz val="12"/>
        <rFont val="Calibri"/>
        <family val="1"/>
      </rPr>
      <t>01 46 00</t>
    </r>
  </si>
  <si>
    <r>
      <rPr>
        <sz val="12"/>
        <rFont val="Calibri"/>
        <family val="1"/>
      </rPr>
      <t>Supply, Installation &amp; Commissioning of brass tags of  2" dia tags for valves and fixed with chains complete as per drawings &amp; specifications.</t>
    </r>
  </si>
  <si>
    <r>
      <rPr>
        <sz val="12"/>
        <rFont val="Calibri"/>
        <family val="1"/>
      </rPr>
      <t>Job</t>
    </r>
  </si>
  <si>
    <r>
      <rPr>
        <sz val="12"/>
        <rFont val="Calibri"/>
        <family val="1"/>
      </rPr>
      <t>Supply,  Installation  &amp;  Commissioning  of  hangers  and  supports  for  pipes  and Equipments including roller type (if required) as per drawings &amp; specifications.</t>
    </r>
  </si>
  <si>
    <r>
      <rPr>
        <sz val="12"/>
        <rFont val="Calibri"/>
        <family val="1"/>
      </rPr>
      <t>07 84 00</t>
    </r>
  </si>
  <si>
    <r>
      <rPr>
        <sz val="12"/>
        <rFont val="Calibri"/>
        <family val="1"/>
      </rPr>
      <t>Supply,  installation  and  commision  fire  stopping  aid  as  per  specifications  and drawings complete in all respect.</t>
    </r>
  </si>
  <si>
    <r>
      <rPr>
        <sz val="12"/>
        <rFont val="Calibri"/>
        <family val="1"/>
      </rPr>
      <t>Painting of equipment / Hangers, Supports, Pipe etc as per specifications.</t>
    </r>
  </si>
  <si>
    <r>
      <rPr>
        <sz val="12"/>
        <rFont val="Calibri"/>
        <family val="1"/>
      </rPr>
      <t>Testing, adjusting, Balancing &amp; commissioning of Fire Fighting System.</t>
    </r>
  </si>
  <si>
    <r>
      <rPr>
        <b/>
        <u/>
        <sz val="12"/>
        <rFont val="Calibri"/>
        <family val="1"/>
      </rPr>
      <t>Drawings</t>
    </r>
  </si>
  <si>
    <r>
      <rPr>
        <sz val="12"/>
        <rFont val="Calibri"/>
        <family val="1"/>
      </rPr>
      <t>Shop drawings and As Built Drawings as per specifications.</t>
    </r>
  </si>
  <si>
    <r>
      <rPr>
        <b/>
        <u/>
        <sz val="12"/>
        <rFont val="Calibri"/>
        <family val="1"/>
      </rPr>
      <t>Sundries</t>
    </r>
  </si>
  <si>
    <r>
      <rPr>
        <b/>
        <sz val="12"/>
        <rFont val="Calibri"/>
        <family val="1"/>
      </rPr>
      <t>Supply, install and commission Fire Extinguisher as per drawing &amp; specification.</t>
    </r>
  </si>
  <si>
    <r>
      <rPr>
        <sz val="12"/>
        <rFont val="Calibri"/>
        <family val="1"/>
      </rPr>
      <t>No.</t>
    </r>
  </si>
  <si>
    <r>
      <rPr>
        <b/>
        <sz val="12"/>
        <rFont val="Calibri"/>
        <family val="1"/>
      </rPr>
      <t>Supply, installation, testing &amp; commissioning of FM200 fire supression system with all valves  and accessories,control  panels,control switches  etc:- complete as per drawings &amp; specifications.</t>
    </r>
  </si>
  <si>
    <r>
      <rPr>
        <sz val="12"/>
        <rFont val="Calibri"/>
        <family val="1"/>
      </rPr>
      <t>I.T Rooms ( Volume=720 ft3)</t>
    </r>
  </si>
  <si>
    <r>
      <rPr>
        <sz val="12"/>
        <rFont val="Calibri"/>
        <family val="1"/>
      </rPr>
      <t>Supply,   installing   and    commissioning   of   items   not   listed   in   BOQ   but required.(Contractors to provide list)</t>
    </r>
  </si>
  <si>
    <r>
      <rPr>
        <b/>
        <sz val="12"/>
        <color rgb="FFFFFFFF"/>
        <rFont val="Calibri"/>
        <family val="1"/>
      </rPr>
      <t>SECTION III/C/III: BILL OF QUANTITIES FOR FIRE FIGHTING WORKS (LEVEL-19A)</t>
    </r>
  </si>
  <si>
    <r>
      <rPr>
        <b/>
        <sz val="12"/>
        <rFont val="Calibri"/>
        <family val="1"/>
      </rPr>
      <t>GRAND TOTAL FOR FIRE FIGHTING WORKS (LEVEL-19A)</t>
    </r>
  </si>
  <si>
    <r>
      <rPr>
        <b/>
        <sz val="14"/>
        <color rgb="FFFFFFFF"/>
        <rFont val="Calibri"/>
        <family val="2"/>
        <scheme val="minor"/>
      </rPr>
      <t>SECTION III/C/IV: BILL OF QUANTITIES FOR FIRE FIGHTING WORKS (LEVEL-19B)</t>
    </r>
  </si>
  <si>
    <t>Description</t>
  </si>
  <si>
    <t>Qty</t>
  </si>
  <si>
    <t>Unit</t>
  </si>
  <si>
    <t>Material  Cost</t>
  </si>
  <si>
    <t>Installation Cost</t>
  </si>
  <si>
    <t>Total Cost</t>
  </si>
  <si>
    <t>Supply,  install  and  commission  of  Mild  Steel  Schedule  40  pipe  including  all special  fittings  and  Hangers  including  the  cost  of  breaking  through  wall   and roof complete in all respects shown on drawings &amp; specifications.</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</si>
  <si>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</si>
  <si>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</si>
  <si>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</si>
  <si>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</si>
  <si>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</si>
  <si>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</si>
  <si>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</si>
  <si>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</si>
  <si>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</si>
  <si>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</si>
  <si>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</si>
  <si>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</si>
  <si>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</si>
  <si>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</si>
  <si>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</si>
  <si>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</si>
  <si>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</si>
  <si>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</si>
  <si>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Nos.</t>
  </si>
  <si>
    <t>I</t>
  </si>
  <si>
    <t>Extended Coverage Horizontal Side- wall Chrome Sprinklers</t>
  </si>
  <si>
    <t>J</t>
  </si>
  <si>
    <t>Upright Sprinkler Head Quick Response</t>
  </si>
  <si>
    <t>21 20 00</t>
  </si>
  <si>
    <t>Supply, install and commission Fire Extinguisher as per drawing &amp; specification.</t>
  </si>
  <si>
    <t>K</t>
  </si>
  <si>
    <t>CO2 Extinguisher Capacity</t>
  </si>
  <si>
    <t>L</t>
  </si>
  <si>
    <t>Dry Powder Extinguisher Capacity</t>
  </si>
  <si>
    <t>Supply, installation, testing &amp; commissioning of FM200 fire supression system with  all  valves  and  accessories,control  panels,control  switches  etc:-  complete as per drawings &amp; specifications.</t>
  </si>
  <si>
    <t>M</t>
  </si>
  <si>
    <t>I.T Rooms ( Volume=720 ft3)</t>
  </si>
  <si>
    <t>No.</t>
  </si>
  <si>
    <t>Sub Total (Page 1)</t>
  </si>
  <si>
    <t>01 46 00</t>
  </si>
  <si>
    <t>Job</t>
  </si>
  <si>
    <t>Supply,  Installation  &amp;  Commissioning  of  hangers  and  supports  for  pipes  and Equipments including roller type (if required) as per drawings &amp; specifications.</t>
  </si>
  <si>
    <t>07 84 00</t>
  </si>
  <si>
    <t>Supply,  installation  and  commision  fire  stopping  aid  as  per  specifications  and drawings complete in all respect.</t>
  </si>
  <si>
    <t>Painting of equipment / Hangers, Supports, Pipe etc as per specifications.</t>
  </si>
  <si>
    <t>Testing, adjusting, Balancing &amp; commissioning of Fire Fighting System.</t>
  </si>
  <si>
    <t>Shop drawings and As Built Drawings as per specifications.</t>
  </si>
  <si>
    <t>Supply,    installing    and    commissioning    of    items    not    listed    in    BOQ    but required.(Contractors to provide list)</t>
  </si>
  <si>
    <t>Sub Total (Page 2)</t>
  </si>
  <si>
    <t>GRAND TOTAL FOR FIRE FIGHTING WORKS (LEVEL-19B)</t>
  </si>
  <si>
    <t>Specs</t>
  </si>
  <si>
    <t>Material
Unit Rate</t>
  </si>
  <si>
    <r>
      <rPr>
        <b/>
        <sz val="11"/>
        <rFont val="Calibri"/>
        <family val="1"/>
      </rPr>
      <t>BOQ
No.</t>
    </r>
  </si>
  <si>
    <r>
      <rPr>
        <b/>
        <sz val="11"/>
        <rFont val="Calibri"/>
        <family val="1"/>
      </rPr>
      <t>Description</t>
    </r>
  </si>
  <si>
    <r>
      <rPr>
        <b/>
        <sz val="11"/>
        <rFont val="Calibri"/>
        <family val="1"/>
      </rPr>
      <t>Qty</t>
    </r>
  </si>
  <si>
    <r>
      <rPr>
        <b/>
        <sz val="11"/>
        <rFont val="Calibri"/>
        <family val="1"/>
      </rPr>
      <t>Unit</t>
    </r>
  </si>
  <si>
    <r>
      <rPr>
        <b/>
        <sz val="11"/>
        <rFont val="Calibri"/>
        <family val="1"/>
      </rPr>
      <t>Material  Cost</t>
    </r>
  </si>
  <si>
    <r>
      <rPr>
        <b/>
        <sz val="11"/>
        <rFont val="Calibri"/>
        <family val="1"/>
      </rPr>
      <t>Installation Cost</t>
    </r>
  </si>
  <si>
    <r>
      <rPr>
        <b/>
        <sz val="11"/>
        <rFont val="Calibri"/>
        <family val="1"/>
      </rPr>
      <t>Total Cost</t>
    </r>
  </si>
  <si>
    <t>Installation Unit Rate</t>
  </si>
  <si>
    <r>
      <rPr>
        <b/>
        <sz val="11"/>
        <rFont val="Calibri"/>
        <family val="2"/>
        <scheme val="minor"/>
      </rPr>
      <t>BOQ
No.</t>
    </r>
  </si>
  <si>
    <r>
      <rPr>
        <b/>
        <sz val="11"/>
        <rFont val="Calibri"/>
        <family val="2"/>
        <scheme val="minor"/>
      </rPr>
      <t>Material
Unit Rate</t>
    </r>
  </si>
  <si>
    <r>
      <rPr>
        <b/>
        <sz val="12"/>
        <color rgb="FFFFFFFF"/>
        <rFont val="Calibri"/>
        <family val="2"/>
        <scheme val="minor"/>
      </rPr>
      <t>SECTION III/C/I: BILL OF QUANTITIES FOR FIRE FIGHTING WORKS (LEVEL-04)</t>
    </r>
  </si>
  <si>
    <r>
      <rPr>
        <b/>
        <sz val="12"/>
        <rFont val="Calibri"/>
        <family val="2"/>
        <scheme val="minor"/>
      </rPr>
      <t>BOQ
No.</t>
    </r>
  </si>
  <si>
    <r>
      <rPr>
        <b/>
        <u/>
        <sz val="12"/>
        <rFont val="Calibri"/>
        <family val="2"/>
        <scheme val="minor"/>
      </rPr>
      <t>Fire Fighting</t>
    </r>
  </si>
  <si>
    <t>Extended Coverage horizontal Side Wall Chrome Sprinkler</t>
  </si>
  <si>
    <t>Supply,    install    and    commission    Fire    Extinguisher    as    per    drawing    &amp; specification.</t>
  </si>
  <si>
    <t>Class-K Type Fire Extinguisher Capacity 6 Litres</t>
  </si>
  <si>
    <t>Fire Blanket</t>
  </si>
  <si>
    <t>N</t>
  </si>
  <si>
    <t>Supply, installation, testing &amp; commissioning of FM200 fire supression system with  all valves and accessories,control  panels,control switches  etc:- complete as per drawings &amp; specifications.</t>
  </si>
  <si>
    <t>I.T Rooms (Volume=720 ft3)</t>
  </si>
  <si>
    <r>
      <rPr>
        <b/>
        <u/>
        <sz val="12"/>
        <rFont val="Calibri"/>
        <family val="2"/>
        <scheme val="minor"/>
      </rPr>
      <t>Miscellaneous</t>
    </r>
  </si>
  <si>
    <t>Supply, Installation &amp; Commissioning of brass tags of  2" dia tags for valves and fixed with chains complete as per drawings &amp; specifications.</t>
  </si>
  <si>
    <r>
      <rPr>
        <b/>
        <u/>
        <sz val="12"/>
        <rFont val="Calibri"/>
        <family val="2"/>
        <scheme val="minor"/>
      </rPr>
      <t>Drawings</t>
    </r>
  </si>
  <si>
    <r>
      <rPr>
        <b/>
        <u/>
        <sz val="12"/>
        <rFont val="Calibri"/>
        <family val="2"/>
        <scheme val="minor"/>
      </rPr>
      <t>Sundries</t>
    </r>
  </si>
  <si>
    <t>GRAND TOTAL FOR FIRE FIGHTING WORKS (LEVEL-04)</t>
  </si>
  <si>
    <r>
      <rPr>
        <b/>
        <sz val="12"/>
        <color rgb="FFFFFFFF"/>
        <rFont val="Calibri"/>
        <family val="2"/>
        <scheme val="minor"/>
      </rPr>
      <t>SECTION III/C/II: BILL OF QUANTITIES FOR FIRE FIGHTING WORKS (LEVEL-06)</t>
    </r>
  </si>
  <si>
    <t>Specification
Reference</t>
  </si>
  <si>
    <t>Installation Unit
Rate</t>
  </si>
  <si>
    <t>Supply, installation, testing &amp; commissioning of FM200 fire supression system with all valves  and accessories,control  panels,control switches  etc:- complete as per drawings &amp; specifications.</t>
  </si>
  <si>
    <t>GRAND TOTAL FOR FIRE FIGHTING WORKS (LEVEL-06)</t>
  </si>
  <si>
    <t>Supply,   installing   and    commissioning   of   items   not   listed   in   BOQ   but required. (Contractors to provide list)</t>
  </si>
  <si>
    <r>
      <rPr>
        <sz val="12"/>
        <rFont val="Calibri"/>
        <family val="2"/>
        <scheme val="minor"/>
      </rPr>
      <t>Supply, Installation &amp; Commissioning of brass tags of  2" dia tags for valves and
fixed with chains complete as per drawings &amp; specifications.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</si>
</sst>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 mm\ yy;@"/>
    <numFmt numFmtId="166" formatCode="_(* #,##0_);_(* \(#,##0\);_(* &quot;-&quot;??_);_(@_)"/>
  </numFmts>
  <fonts count="23" x14ac:knownFonts="1">
    <font>
      <sz val="10"/>
      <color rgb="FF000000"/>
      <name val="Times New Roman"/>
      <charset val="204"/>
    </font>
    <font>
      <b/>
      <sz val="12"/>
      <color rgb="FFFFFFFF"/>
      <name val="Calibri"/>
      <family val="1"/>
    </font>
    <font>
      <sz val="10"/>
      <color rgb="FF000000"/>
      <name val="Times New Roman"/>
      <charset val="204"/>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2"/>
      <color rgb="FF000000"/>
      <name val="Calibri"/>
      <family val="2"/>
      <scheme val="minor"/>
    </font>
    <font>
      <sz val="14"/>
      <color rgb="FF000000"/>
      <name val="Calibri"/>
      <family val="2"/>
      <scheme val="minor"/>
    </font>
    <font>
      <b/>
      <sz val="14"/>
      <color rgb="FFFFFFFF"/>
      <name val="Calibri"/>
      <family val="2"/>
      <scheme val="minor"/>
    </font>
    <font>
      <b/>
      <sz val="14"/>
      <color rgb="FF000000"/>
      <name val="Calibri"/>
      <family val="2"/>
      <scheme val="minor"/>
    </font>
    <font>
      <sz val="11"/>
      <color rgb="FF000000"/>
      <name val="Times New Roman"/>
      <family val="1"/>
    </font>
    <font>
      <b/>
      <sz val="11"/>
      <name val="Calibri"/>
      <family val="1"/>
    </font>
    <font>
      <b/>
      <sz val="11"/>
      <name val="Calibri"/>
      <family val="2"/>
    </font>
    <font>
      <b/>
      <sz val="11"/>
      <name val="Calibri"/>
      <family val="2"/>
      <scheme val="minor"/>
    </font>
    <font>
      <b/>
      <sz val="12"/>
      <name val="Calibri"/>
      <family val="2"/>
      <scheme val="minor"/>
    </font>
    <font>
      <b/>
      <sz val="12"/>
      <color rgb="FFFFFFFF"/>
      <name val="Calibri"/>
      <family val="2"/>
      <scheme val="minor"/>
    </font>
    <font>
      <b/>
      <sz val="12"/>
      <color rgb="FF000000"/>
      <name val="Calibri"/>
      <family val="2"/>
      <scheme val="minor"/>
    </font>
    <font>
      <b/>
      <u/>
      <sz val="12"/>
      <name val="Calibri"/>
      <family val="2"/>
      <scheme val="minor"/>
    </font>
    <font>
      <sz val="12"/>
      <name val="Calibri"/>
      <family val="2"/>
      <scheme val="minor"/>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D2DFED"/>
      </patternFill>
    </fill>
  </fills>
  <borders count="6">
    <border>
      <left/>
      <right/>
      <top/>
      <bottom/>
      <diagonal/>
    </border>
    <border>
      <left style="thin">
        <color rgb="FF4F81BC"/>
      </left>
      <right style="thin">
        <color rgb="FF4F81BC"/>
      </right>
      <top style="thin">
        <color rgb="FF4F81BC"/>
      </top>
      <bottom style="thin">
        <color rgb="FF4F81BC"/>
      </bottom>
      <diagonal/>
    </border>
    <border>
      <left style="thin">
        <color rgb="FF4F81BC"/>
      </left>
      <right/>
      <top style="thin">
        <color rgb="FF4F81BC"/>
      </top>
      <bottom style="thin">
        <color rgb="FF4F81BC"/>
      </bottom>
      <diagonal/>
    </border>
    <border>
      <left/>
      <right/>
      <top style="thin">
        <color rgb="FF4F81BC"/>
      </top>
      <bottom style="thin">
        <color rgb="FF4F81BC"/>
      </bottom>
      <diagonal/>
    </border>
    <border>
      <left/>
      <right style="thin">
        <color rgb="FF4F81BC"/>
      </right>
      <top style="thin">
        <color rgb="FF4F81BC"/>
      </top>
      <bottom style="thin">
        <color rgb="FF4F81BC"/>
      </bottom>
      <diagonal/>
    </border>
    <border>
      <left/>
      <right/>
      <top/>
      <bottom style="thin">
        <color rgb="FF4F81BC"/>
      </bottom>
      <diagonal/>
    </border>
  </borders>
  <cellStyleXfs count="2">
    <xf numFmtId="0" fontId="0" fillId="0" borderId="0"/>
    <xf numFmtId="43" fontId="2" fillId="0" borderId="0" applyFont="0" applyFill="0" applyBorder="0" applyAlignment="0" applyProtection="0"/>
  </cellStyleXfs>
  <cellXfs count="71">
    <xf numFmtId="0" fontId="0" fillId="0" borderId="0" xfId="0"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center"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164" fontId="7" fillId="0" borderId="1" xfId="0" applyNumberFormat="1" applyFont="1" applyBorder="1" applyAlignment="1">
      <alignment horizontal="center" vertical="top" shrinkToFi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164" fontId="7" fillId="0" borderId="1" xfId="0" applyNumberFormat="1" applyFont="1" applyBorder="1" applyAlignment="1">
      <alignment horizontal="center" vertical="center" shrinkToFit="1"/>
    </xf>
    <xf numFmtId="0" fontId="8" fillId="0" borderId="1" xfId="0" applyFont="1" applyBorder="1" applyAlignment="1">
      <alignment horizontal="center" vertical="center" wrapText="1"/>
    </xf>
    <xf numFmtId="0" fontId="4" fillId="4" borderId="1" xfId="0" applyFont="1" applyFill="1" applyBorder="1" applyAlignment="1">
      <alignment horizontal="left" vertical="center" wrapText="1"/>
    </xf>
    <xf numFmtId="1" fontId="7" fillId="0" borderId="1" xfId="0" applyNumberFormat="1" applyFont="1" applyBorder="1" applyAlignment="1">
      <alignment horizontal="center" vertical="center" shrinkToFit="1"/>
    </xf>
    <xf numFmtId="0" fontId="4" fillId="0" borderId="1" xfId="0" applyFont="1" applyBorder="1" applyAlignment="1">
      <alignment horizontal="left" wrapText="1"/>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166" fontId="10" fillId="0" borderId="1" xfId="1" applyNumberFormat="1" applyFont="1" applyBorder="1" applyAlignment="1">
      <alignment horizontal="right" vertical="center" wrapText="1"/>
    </xf>
    <xf numFmtId="0" fontId="8" fillId="0" borderId="1" xfId="0" applyFont="1" applyBorder="1" applyAlignment="1">
      <alignment horizontal="left" vertical="top" wrapText="1" indent="2"/>
    </xf>
    <xf numFmtId="0" fontId="3" fillId="0" borderId="1" xfId="0" applyFont="1" applyBorder="1" applyAlignment="1">
      <alignment horizontal="left" vertical="center" wrapText="1"/>
    </xf>
    <xf numFmtId="0" fontId="8" fillId="0" borderId="1" xfId="0" applyFont="1" applyBorder="1" applyAlignment="1">
      <alignment horizontal="left" vertical="center" wrapText="1" indent="2"/>
    </xf>
    <xf numFmtId="0" fontId="11" fillId="0" borderId="0" xfId="0" applyFont="1" applyAlignment="1">
      <alignment horizontal="left" vertical="top"/>
    </xf>
    <xf numFmtId="0" fontId="10" fillId="4" borderId="1" xfId="0" applyFont="1" applyFill="1" applyBorder="1" applyAlignment="1">
      <alignment horizontal="left" vertical="center" wrapText="1"/>
    </xf>
    <xf numFmtId="166" fontId="13" fillId="4" borderId="1" xfId="1" applyNumberFormat="1" applyFont="1" applyFill="1" applyBorder="1" applyAlignment="1">
      <alignment horizontal="left" vertical="center" wrapText="1"/>
    </xf>
    <xf numFmtId="0" fontId="15" fillId="3"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4" fillId="0" borderId="0" xfId="0" applyFont="1" applyAlignment="1">
      <alignment horizontal="left" vertical="center"/>
    </xf>
    <xf numFmtId="0" fontId="17"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left" vertical="top"/>
    </xf>
    <xf numFmtId="0" fontId="10" fillId="3" borderId="1" xfId="0" applyFont="1" applyFill="1" applyBorder="1" applyAlignment="1">
      <alignment horizontal="left" vertical="top" wrapText="1" inden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top" wrapText="1"/>
    </xf>
    <xf numFmtId="0" fontId="18" fillId="3" borderId="1" xfId="0" applyFont="1" applyFill="1" applyBorder="1" applyAlignment="1">
      <alignment horizontal="left" vertical="top" wrapText="1" indent="2"/>
    </xf>
    <xf numFmtId="0" fontId="10" fillId="0" borderId="1" xfId="0" applyFont="1" applyBorder="1" applyAlignment="1">
      <alignment horizontal="left" vertical="center" wrapText="1"/>
    </xf>
    <xf numFmtId="0" fontId="18" fillId="0" borderId="1" xfId="0" applyFont="1" applyBorder="1" applyAlignment="1">
      <alignment horizontal="left" vertical="top" wrapText="1"/>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164" fontId="10" fillId="0" borderId="1" xfId="0" applyNumberFormat="1" applyFont="1" applyBorder="1" applyAlignment="1">
      <alignment horizontal="center" vertical="top" shrinkToFit="1"/>
    </xf>
    <xf numFmtId="0" fontId="22" fillId="0" borderId="1" xfId="0" applyFont="1" applyBorder="1" applyAlignment="1">
      <alignment horizontal="center" vertical="top" wrapText="1"/>
    </xf>
    <xf numFmtId="0" fontId="22" fillId="0" borderId="1" xfId="0" applyFont="1" applyBorder="1" applyAlignment="1">
      <alignment horizontal="left" vertical="top" wrapText="1"/>
    </xf>
    <xf numFmtId="1" fontId="10" fillId="0" borderId="1" xfId="0" applyNumberFormat="1" applyFont="1" applyBorder="1" applyAlignment="1">
      <alignment horizontal="center" vertical="center" shrinkToFit="1"/>
    </xf>
    <xf numFmtId="0" fontId="22" fillId="0" borderId="1" xfId="0" applyFont="1" applyBorder="1" applyAlignment="1">
      <alignment horizontal="center" vertical="center" wrapText="1"/>
    </xf>
    <xf numFmtId="164" fontId="10" fillId="0" borderId="1" xfId="0" applyNumberFormat="1" applyFont="1" applyBorder="1" applyAlignment="1">
      <alignment horizontal="center" vertical="center" shrinkToFit="1"/>
    </xf>
    <xf numFmtId="0" fontId="18"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0" borderId="1" xfId="0" applyFont="1" applyBorder="1" applyAlignment="1">
      <alignment horizontal="left"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18" fillId="4" borderId="1" xfId="0" applyFont="1" applyFill="1" applyBorder="1" applyAlignment="1">
      <alignment horizontal="left" vertical="top" wrapText="1" indent="3"/>
    </xf>
    <xf numFmtId="0" fontId="10" fillId="0" borderId="0" xfId="0" applyFont="1" applyAlignment="1">
      <alignment horizontal="center" vertical="center"/>
    </xf>
    <xf numFmtId="0" fontId="18" fillId="2" borderId="5" xfId="0" applyFont="1" applyFill="1" applyBorder="1" applyAlignment="1">
      <alignment horizontal="center" vertical="center" wrapText="1"/>
    </xf>
    <xf numFmtId="0" fontId="22" fillId="0" borderId="1" xfId="0" applyFont="1" applyBorder="1" applyAlignment="1">
      <alignment horizontal="left" vertical="top" wrapText="1" indent="2"/>
    </xf>
    <xf numFmtId="1" fontId="10" fillId="0" borderId="1" xfId="0" applyNumberFormat="1" applyFont="1" applyBorder="1" applyAlignment="1">
      <alignment horizontal="center" vertical="top" shrinkToFit="1"/>
    </xf>
    <xf numFmtId="0" fontId="18" fillId="0" borderId="1" xfId="0" applyFont="1" applyBorder="1" applyAlignment="1">
      <alignment horizontal="left" vertical="center" wrapText="1"/>
    </xf>
    <xf numFmtId="0" fontId="10" fillId="3" borderId="1" xfId="0" applyFont="1" applyFill="1" applyBorder="1" applyAlignment="1">
      <alignment horizontal="center" vertical="center" wrapText="1"/>
    </xf>
    <xf numFmtId="166" fontId="13" fillId="4" borderId="1" xfId="1" applyNumberFormat="1" applyFont="1" applyFill="1" applyBorder="1" applyAlignment="1">
      <alignment horizontal="right"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4" fillId="0" borderId="0" xfId="0" applyFont="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166" fontId="13" fillId="0" borderId="1" xfId="1" applyNumberFormat="1" applyFont="1" applyBorder="1" applyAlignment="1">
      <alignment horizontal="right" vertical="center" wrapText="1"/>
    </xf>
    <xf numFmtId="0" fontId="8" fillId="0" borderId="1" xfId="0" applyFont="1" applyBorder="1" applyAlignment="1">
      <alignment horizontal="left" vertical="center" wrapText="1"/>
    </xf>
    <xf numFmtId="0" fontId="3" fillId="2" borderId="0" xfId="0" applyFont="1" applyFill="1" applyAlignment="1">
      <alignment horizontal="center" vertical="center" wrapText="1"/>
    </xf>
    <xf numFmtId="0" fontId="22" fillId="0" borderId="1" xfId="0" applyFont="1" applyBorder="1" applyAlignment="1">
      <alignment horizontal="left" vertical="center" wrapText="1" indent="2"/>
    </xf>
    <xf numFmtId="0" fontId="10" fillId="4" borderId="1" xfId="0" applyFont="1" applyFill="1" applyBorder="1" applyAlignment="1">
      <alignment horizontal="left" vertical="top" wrapText="1"/>
    </xf>
    <xf numFmtId="166" fontId="20" fillId="4" borderId="1" xfId="1" applyNumberFormat="1" applyFont="1" applyFill="1" applyBorder="1" applyAlignment="1">
      <alignment horizontal="righ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6"/>
  <sheetViews>
    <sheetView view="pageBreakPreview" topLeftCell="A16" zoomScale="60" zoomScaleNormal="100" workbookViewId="0">
      <selection activeCell="F13" sqref="F13"/>
    </sheetView>
  </sheetViews>
  <sheetFormatPr defaultRowHeight="15.75" x14ac:dyDescent="0.2"/>
  <cols>
    <col min="1" max="1" width="8.1640625" style="29" customWidth="1"/>
    <col min="2" max="2" width="12" style="29" customWidth="1"/>
    <col min="3" max="3" width="54.1640625" style="29" customWidth="1"/>
    <col min="4" max="4" width="5.33203125" style="51" bestFit="1" customWidth="1"/>
    <col min="5" max="5" width="7.5" style="51" customWidth="1"/>
    <col min="6" max="6" width="15.5" style="29" customWidth="1"/>
    <col min="7" max="7" width="12.1640625" style="29" bestFit="1" customWidth="1"/>
    <col min="8" max="8" width="14.6640625" style="29" customWidth="1"/>
    <col min="9" max="9" width="15.1640625" style="29" customWidth="1"/>
    <col min="10" max="10" width="16.33203125" style="29" bestFit="1" customWidth="1"/>
    <col min="11" max="16384" width="9.33203125" style="29"/>
  </cols>
  <sheetData>
    <row r="1" spans="1:10" s="28" customFormat="1" ht="26.85" customHeight="1" x14ac:dyDescent="0.2">
      <c r="A1" s="52" t="s">
        <v>112</v>
      </c>
      <c r="B1" s="52"/>
      <c r="C1" s="52"/>
      <c r="D1" s="52"/>
      <c r="E1" s="52"/>
      <c r="F1" s="52"/>
      <c r="G1" s="52"/>
      <c r="H1" s="52"/>
      <c r="I1" s="52"/>
      <c r="J1" s="52"/>
    </row>
    <row r="2" spans="1:10" ht="31.5" x14ac:dyDescent="0.2">
      <c r="A2" s="30" t="s">
        <v>113</v>
      </c>
      <c r="B2" s="31" t="s">
        <v>100</v>
      </c>
      <c r="C2" s="32" t="s">
        <v>48</v>
      </c>
      <c r="D2" s="31" t="s">
        <v>49</v>
      </c>
      <c r="E2" s="31" t="s">
        <v>50</v>
      </c>
      <c r="F2" s="33" t="s">
        <v>101</v>
      </c>
      <c r="G2" s="32" t="s">
        <v>51</v>
      </c>
      <c r="H2" s="32" t="s">
        <v>109</v>
      </c>
      <c r="I2" s="32" t="s">
        <v>52</v>
      </c>
      <c r="J2" s="31" t="s">
        <v>53</v>
      </c>
    </row>
    <row r="3" spans="1:10" ht="18.2" customHeight="1" x14ac:dyDescent="0.2">
      <c r="A3" s="34"/>
      <c r="B3" s="34"/>
      <c r="C3" s="35" t="s">
        <v>114</v>
      </c>
      <c r="D3" s="36"/>
      <c r="E3" s="36"/>
      <c r="F3" s="34"/>
      <c r="G3" s="34"/>
      <c r="H3" s="34"/>
      <c r="I3" s="34"/>
      <c r="J3" s="34"/>
    </row>
    <row r="4" spans="1:10" ht="94.5" x14ac:dyDescent="0.2">
      <c r="A4" s="37"/>
      <c r="B4" s="38">
        <v>36851</v>
      </c>
      <c r="C4" s="35" t="s">
        <v>54</v>
      </c>
      <c r="D4" s="36"/>
      <c r="E4" s="36"/>
      <c r="F4" s="37"/>
      <c r="G4" s="37"/>
      <c r="H4" s="37"/>
      <c r="I4" s="37"/>
      <c r="J4" s="37"/>
    </row>
    <row r="5" spans="1:10" ht="14.85" customHeight="1" x14ac:dyDescent="0.2">
      <c r="A5" s="39" t="s">
        <v>55</v>
      </c>
      <c r="B5" s="34"/>
      <c r="C5" s="40" t="s">
        <v>56</v>
      </c>
      <c r="D5" s="41">
        <v>32</v>
      </c>
      <c r="E5" s="42" t="s">
        <v>57</v>
      </c>
      <c r="F5" s="16">
        <v>4025</v>
      </c>
      <c r="G5" s="16">
        <f>F5*D5</f>
        <v>128800</v>
      </c>
      <c r="H5" s="16">
        <v>500</v>
      </c>
      <c r="I5" s="16">
        <f>H5*D5</f>
        <v>16000</v>
      </c>
      <c r="J5" s="16">
        <f>I5+G5</f>
        <v>144800</v>
      </c>
    </row>
    <row r="6" spans="1:10" ht="14.85" customHeight="1" x14ac:dyDescent="0.2">
      <c r="A6" s="39" t="s">
        <v>58</v>
      </c>
      <c r="B6" s="34"/>
      <c r="C6" s="40" t="s">
        <v>59</v>
      </c>
      <c r="D6" s="41">
        <v>179</v>
      </c>
      <c r="E6" s="42" t="s">
        <v>57</v>
      </c>
      <c r="F6" s="16">
        <v>3025</v>
      </c>
      <c r="G6" s="16">
        <f t="shared" ref="G6:G10" si="0">F6*D6</f>
        <v>541475</v>
      </c>
      <c r="H6" s="16">
        <v>480</v>
      </c>
      <c r="I6" s="16">
        <f t="shared" ref="I6:I10" si="1">H6*D6</f>
        <v>85920</v>
      </c>
      <c r="J6" s="16">
        <f t="shared" ref="J6:J10" si="2">I6+G6</f>
        <v>627395</v>
      </c>
    </row>
    <row r="7" spans="1:10" ht="14.85" customHeight="1" x14ac:dyDescent="0.2">
      <c r="A7" s="39" t="s">
        <v>60</v>
      </c>
      <c r="B7" s="34"/>
      <c r="C7" s="40" t="s">
        <v>61</v>
      </c>
      <c r="D7" s="41">
        <v>82</v>
      </c>
      <c r="E7" s="42" t="s">
        <v>57</v>
      </c>
      <c r="F7" s="16">
        <v>2125</v>
      </c>
      <c r="G7" s="16">
        <f t="shared" si="0"/>
        <v>174250</v>
      </c>
      <c r="H7" s="16">
        <v>400</v>
      </c>
      <c r="I7" s="16">
        <f t="shared" si="1"/>
        <v>32800</v>
      </c>
      <c r="J7" s="16">
        <f t="shared" si="2"/>
        <v>207050</v>
      </c>
    </row>
    <row r="8" spans="1:10" ht="14.85" customHeight="1" x14ac:dyDescent="0.2">
      <c r="A8" s="39" t="s">
        <v>62</v>
      </c>
      <c r="B8" s="34"/>
      <c r="C8" s="40" t="s">
        <v>63</v>
      </c>
      <c r="D8" s="41">
        <v>109</v>
      </c>
      <c r="E8" s="42" t="s">
        <v>57</v>
      </c>
      <c r="F8" s="16">
        <v>1405</v>
      </c>
      <c r="G8" s="16">
        <f t="shared" si="0"/>
        <v>153145</v>
      </c>
      <c r="H8" s="16">
        <v>300</v>
      </c>
      <c r="I8" s="16">
        <f t="shared" si="1"/>
        <v>32700</v>
      </c>
      <c r="J8" s="16">
        <f t="shared" si="2"/>
        <v>185845</v>
      </c>
    </row>
    <row r="9" spans="1:10" ht="14.85" customHeight="1" x14ac:dyDescent="0.2">
      <c r="A9" s="39" t="s">
        <v>64</v>
      </c>
      <c r="B9" s="34"/>
      <c r="C9" s="40" t="s">
        <v>65</v>
      </c>
      <c r="D9" s="41">
        <v>119</v>
      </c>
      <c r="E9" s="42" t="s">
        <v>57</v>
      </c>
      <c r="F9" s="16">
        <v>1025</v>
      </c>
      <c r="G9" s="16">
        <f t="shared" si="0"/>
        <v>121975</v>
      </c>
      <c r="H9" s="16">
        <v>220</v>
      </c>
      <c r="I9" s="16">
        <f t="shared" si="1"/>
        <v>26180</v>
      </c>
      <c r="J9" s="16">
        <f t="shared" si="2"/>
        <v>148155</v>
      </c>
    </row>
    <row r="10" spans="1:10" ht="14.85" customHeight="1" x14ac:dyDescent="0.2">
      <c r="A10" s="39" t="s">
        <v>66</v>
      </c>
      <c r="B10" s="34"/>
      <c r="C10" s="40" t="s">
        <v>67</v>
      </c>
      <c r="D10" s="41">
        <v>75</v>
      </c>
      <c r="E10" s="42" t="s">
        <v>57</v>
      </c>
      <c r="F10" s="16">
        <v>825</v>
      </c>
      <c r="G10" s="16">
        <f t="shared" si="0"/>
        <v>61875</v>
      </c>
      <c r="H10" s="16">
        <v>200</v>
      </c>
      <c r="I10" s="16">
        <f t="shared" si="1"/>
        <v>15000</v>
      </c>
      <c r="J10" s="16">
        <f t="shared" si="2"/>
        <v>76875</v>
      </c>
    </row>
    <row r="11" spans="1:10" ht="14.85" customHeight="1" x14ac:dyDescent="0.2">
      <c r="A11" s="39" t="s">
        <v>68</v>
      </c>
      <c r="B11" s="34"/>
      <c r="C11" s="40" t="s">
        <v>69</v>
      </c>
      <c r="D11" s="41">
        <v>670</v>
      </c>
      <c r="E11" s="42" t="s">
        <v>57</v>
      </c>
      <c r="F11" s="16">
        <v>805</v>
      </c>
      <c r="G11" s="16">
        <f t="shared" ref="G11" si="3">F11*D11</f>
        <v>539350</v>
      </c>
      <c r="H11" s="16">
        <v>180</v>
      </c>
      <c r="I11" s="16">
        <f t="shared" ref="I11" si="4">H11*D11</f>
        <v>120600</v>
      </c>
      <c r="J11" s="16">
        <f t="shared" ref="J11" si="5">I11+G11</f>
        <v>659950</v>
      </c>
    </row>
    <row r="12" spans="1:10" ht="63" x14ac:dyDescent="0.2">
      <c r="A12" s="34"/>
      <c r="B12" s="43">
        <v>36851</v>
      </c>
      <c r="C12" s="35" t="s">
        <v>70</v>
      </c>
      <c r="D12" s="36"/>
      <c r="E12" s="36"/>
      <c r="F12" s="34"/>
      <c r="G12" s="34"/>
      <c r="H12" s="34"/>
      <c r="I12" s="34"/>
      <c r="J12" s="34"/>
    </row>
    <row r="13" spans="1:10" ht="31.5" x14ac:dyDescent="0.2">
      <c r="A13" s="39" t="s">
        <v>71</v>
      </c>
      <c r="B13" s="34"/>
      <c r="C13" s="40" t="s">
        <v>72</v>
      </c>
      <c r="D13" s="41">
        <v>89</v>
      </c>
      <c r="E13" s="42" t="s">
        <v>73</v>
      </c>
      <c r="F13" s="16">
        <v>8900</v>
      </c>
      <c r="G13" s="16">
        <f t="shared" ref="G13:G15" si="6">F13*D13</f>
        <v>792100</v>
      </c>
      <c r="H13" s="16">
        <v>700</v>
      </c>
      <c r="I13" s="16">
        <f t="shared" ref="I13:I15" si="7">H13*D13</f>
        <v>62300</v>
      </c>
      <c r="J13" s="16">
        <f t="shared" ref="J13:J15" si="8">I13+G13</f>
        <v>854400</v>
      </c>
    </row>
    <row r="14" spans="1:10" ht="31.5" x14ac:dyDescent="0.2">
      <c r="A14" s="39" t="s">
        <v>74</v>
      </c>
      <c r="B14" s="34"/>
      <c r="C14" s="40" t="s">
        <v>115</v>
      </c>
      <c r="D14" s="41">
        <v>20</v>
      </c>
      <c r="E14" s="42" t="s">
        <v>73</v>
      </c>
      <c r="F14" s="16">
        <v>7500</v>
      </c>
      <c r="G14" s="16">
        <f t="shared" si="6"/>
        <v>150000</v>
      </c>
      <c r="H14" s="16">
        <v>700</v>
      </c>
      <c r="I14" s="16">
        <f t="shared" si="7"/>
        <v>14000</v>
      </c>
      <c r="J14" s="16">
        <f t="shared" si="8"/>
        <v>164000</v>
      </c>
    </row>
    <row r="15" spans="1:10" x14ac:dyDescent="0.2">
      <c r="A15" s="39" t="s">
        <v>76</v>
      </c>
      <c r="B15" s="34"/>
      <c r="C15" s="40" t="s">
        <v>77</v>
      </c>
      <c r="D15" s="41">
        <v>6</v>
      </c>
      <c r="E15" s="42" t="s">
        <v>73</v>
      </c>
      <c r="F15" s="16">
        <v>3500</v>
      </c>
      <c r="G15" s="16">
        <f t="shared" si="6"/>
        <v>21000</v>
      </c>
      <c r="H15" s="16">
        <v>700</v>
      </c>
      <c r="I15" s="16">
        <f t="shared" si="7"/>
        <v>4200</v>
      </c>
      <c r="J15" s="16">
        <f t="shared" si="8"/>
        <v>25200</v>
      </c>
    </row>
    <row r="16" spans="1:10" ht="47.25" x14ac:dyDescent="0.2">
      <c r="A16" s="34"/>
      <c r="B16" s="42" t="s">
        <v>78</v>
      </c>
      <c r="C16" s="35" t="s">
        <v>116</v>
      </c>
      <c r="D16" s="36"/>
      <c r="E16" s="36"/>
      <c r="F16" s="34"/>
      <c r="G16" s="34"/>
      <c r="H16" s="34"/>
      <c r="I16" s="34"/>
      <c r="J16" s="34"/>
    </row>
    <row r="17" spans="1:10" x14ac:dyDescent="0.2">
      <c r="A17" s="39" t="s">
        <v>80</v>
      </c>
      <c r="B17" s="34"/>
      <c r="C17" s="40" t="s">
        <v>117</v>
      </c>
      <c r="D17" s="41">
        <v>1</v>
      </c>
      <c r="E17" s="42" t="s">
        <v>73</v>
      </c>
      <c r="F17" s="16">
        <v>35000</v>
      </c>
      <c r="G17" s="16">
        <f t="shared" ref="G17:G20" si="9">F17*D17</f>
        <v>35000</v>
      </c>
      <c r="H17" s="16">
        <v>1000</v>
      </c>
      <c r="I17" s="16">
        <f t="shared" ref="I17:I20" si="10">H17*D17</f>
        <v>1000</v>
      </c>
      <c r="J17" s="16">
        <f t="shared" ref="J17:J20" si="11">I17+G17</f>
        <v>36000</v>
      </c>
    </row>
    <row r="18" spans="1:10" ht="17.850000000000001" customHeight="1" x14ac:dyDescent="0.2">
      <c r="A18" s="39" t="s">
        <v>82</v>
      </c>
      <c r="B18" s="34"/>
      <c r="C18" s="40" t="s">
        <v>118</v>
      </c>
      <c r="D18" s="41">
        <v>1</v>
      </c>
      <c r="E18" s="42" t="s">
        <v>73</v>
      </c>
      <c r="F18" s="16">
        <v>25000</v>
      </c>
      <c r="G18" s="16">
        <f t="shared" si="9"/>
        <v>25000</v>
      </c>
      <c r="H18" s="16">
        <v>1000</v>
      </c>
      <c r="I18" s="16">
        <f t="shared" si="10"/>
        <v>1000</v>
      </c>
      <c r="J18" s="16">
        <f t="shared" si="11"/>
        <v>26000</v>
      </c>
    </row>
    <row r="19" spans="1:10" ht="17.850000000000001" customHeight="1" x14ac:dyDescent="0.2">
      <c r="A19" s="39" t="s">
        <v>85</v>
      </c>
      <c r="B19" s="34"/>
      <c r="C19" s="40" t="s">
        <v>81</v>
      </c>
      <c r="D19" s="41">
        <v>1</v>
      </c>
      <c r="E19" s="42" t="s">
        <v>73</v>
      </c>
      <c r="F19" s="16">
        <v>35000</v>
      </c>
      <c r="G19" s="16">
        <f t="shared" si="9"/>
        <v>35000</v>
      </c>
      <c r="H19" s="16">
        <v>1000</v>
      </c>
      <c r="I19" s="16">
        <f t="shared" si="10"/>
        <v>1000</v>
      </c>
      <c r="J19" s="16">
        <f t="shared" si="11"/>
        <v>36000</v>
      </c>
    </row>
    <row r="20" spans="1:10" ht="17.850000000000001" customHeight="1" x14ac:dyDescent="0.2">
      <c r="A20" s="39" t="s">
        <v>119</v>
      </c>
      <c r="B20" s="34"/>
      <c r="C20" s="40" t="s">
        <v>83</v>
      </c>
      <c r="D20" s="41">
        <v>1</v>
      </c>
      <c r="E20" s="42" t="s">
        <v>73</v>
      </c>
      <c r="F20" s="16">
        <v>24000</v>
      </c>
      <c r="G20" s="16">
        <f t="shared" si="9"/>
        <v>24000</v>
      </c>
      <c r="H20" s="16">
        <v>1000</v>
      </c>
      <c r="I20" s="16">
        <f t="shared" si="10"/>
        <v>1000</v>
      </c>
      <c r="J20" s="16">
        <f t="shared" si="11"/>
        <v>25000</v>
      </c>
    </row>
    <row r="21" spans="1:10" ht="21.95" customHeight="1" x14ac:dyDescent="0.2">
      <c r="A21" s="21"/>
      <c r="B21" s="21"/>
      <c r="C21" s="44" t="s">
        <v>88</v>
      </c>
      <c r="D21" s="45"/>
      <c r="E21" s="45"/>
      <c r="F21" s="21"/>
      <c r="G21" s="21"/>
      <c r="H21" s="21"/>
      <c r="I21" s="21"/>
      <c r="J21" s="21"/>
    </row>
    <row r="22" spans="1:10" ht="35.25" customHeight="1" x14ac:dyDescent="0.2">
      <c r="A22" s="37"/>
      <c r="B22" s="39" t="s">
        <v>78</v>
      </c>
      <c r="C22" s="35" t="s">
        <v>120</v>
      </c>
      <c r="D22" s="36"/>
      <c r="E22" s="36"/>
      <c r="F22" s="37"/>
      <c r="G22" s="37"/>
      <c r="H22" s="37"/>
      <c r="I22" s="37"/>
      <c r="J22" s="37"/>
    </row>
    <row r="23" spans="1:10" ht="17.850000000000001" customHeight="1" x14ac:dyDescent="0.2">
      <c r="A23" s="39" t="s">
        <v>55</v>
      </c>
      <c r="B23" s="34"/>
      <c r="C23" s="40" t="s">
        <v>121</v>
      </c>
      <c r="D23" s="41">
        <v>1</v>
      </c>
      <c r="E23" s="42" t="s">
        <v>73</v>
      </c>
      <c r="F23" s="16">
        <v>0</v>
      </c>
      <c r="G23" s="16">
        <f t="shared" ref="G23" si="12">F23*D23</f>
        <v>0</v>
      </c>
      <c r="H23" s="16">
        <v>0</v>
      </c>
      <c r="I23" s="16">
        <f t="shared" ref="I23" si="13">H23*D23</f>
        <v>0</v>
      </c>
      <c r="J23" s="16">
        <f t="shared" ref="J23" si="14">I23+G23</f>
        <v>0</v>
      </c>
    </row>
    <row r="24" spans="1:10" ht="19.350000000000001" customHeight="1" x14ac:dyDescent="0.2">
      <c r="A24" s="34"/>
      <c r="B24" s="34"/>
      <c r="C24" s="35" t="s">
        <v>122</v>
      </c>
      <c r="D24" s="36"/>
      <c r="E24" s="36"/>
      <c r="F24" s="34"/>
      <c r="G24" s="34"/>
      <c r="H24" s="34"/>
      <c r="I24" s="34"/>
      <c r="J24" s="34"/>
    </row>
    <row r="25" spans="1:10" ht="63" x14ac:dyDescent="0.2">
      <c r="A25" s="39" t="s">
        <v>58</v>
      </c>
      <c r="B25" s="39" t="s">
        <v>89</v>
      </c>
      <c r="C25" s="40" t="s">
        <v>123</v>
      </c>
      <c r="D25" s="41">
        <v>1</v>
      </c>
      <c r="E25" s="42" t="s">
        <v>90</v>
      </c>
      <c r="F25" s="16">
        <v>25000</v>
      </c>
      <c r="G25" s="16">
        <f t="shared" ref="G25:G29" si="15">F25*D25</f>
        <v>25000</v>
      </c>
      <c r="H25" s="16">
        <v>10000</v>
      </c>
      <c r="I25" s="16">
        <f t="shared" ref="I25:I29" si="16">H25*D25</f>
        <v>10000</v>
      </c>
      <c r="J25" s="16">
        <f t="shared" ref="J25:J29" si="17">I25+G25</f>
        <v>35000</v>
      </c>
    </row>
    <row r="26" spans="1:10" ht="63" x14ac:dyDescent="0.2">
      <c r="A26" s="39" t="s">
        <v>60</v>
      </c>
      <c r="B26" s="38">
        <v>36851</v>
      </c>
      <c r="C26" s="40" t="s">
        <v>91</v>
      </c>
      <c r="D26" s="41">
        <v>1</v>
      </c>
      <c r="E26" s="42" t="s">
        <v>90</v>
      </c>
      <c r="F26" s="16">
        <v>400000</v>
      </c>
      <c r="G26" s="16">
        <f t="shared" si="15"/>
        <v>400000</v>
      </c>
      <c r="H26" s="16">
        <v>75000</v>
      </c>
      <c r="I26" s="16">
        <f t="shared" si="16"/>
        <v>75000</v>
      </c>
      <c r="J26" s="16">
        <f t="shared" si="17"/>
        <v>475000</v>
      </c>
    </row>
    <row r="27" spans="1:10" ht="47.25" x14ac:dyDescent="0.2">
      <c r="A27" s="42" t="s">
        <v>62</v>
      </c>
      <c r="B27" s="42" t="s">
        <v>92</v>
      </c>
      <c r="C27" s="40" t="s">
        <v>93</v>
      </c>
      <c r="D27" s="41">
        <v>1</v>
      </c>
      <c r="E27" s="42" t="s">
        <v>90</v>
      </c>
      <c r="F27" s="16">
        <v>25000</v>
      </c>
      <c r="G27" s="16">
        <f t="shared" si="15"/>
        <v>25000</v>
      </c>
      <c r="H27" s="16">
        <v>15000</v>
      </c>
      <c r="I27" s="16">
        <f t="shared" si="16"/>
        <v>15000</v>
      </c>
      <c r="J27" s="16">
        <f t="shared" si="17"/>
        <v>40000</v>
      </c>
    </row>
    <row r="28" spans="1:10" ht="31.5" x14ac:dyDescent="0.2">
      <c r="A28" s="39" t="s">
        <v>64</v>
      </c>
      <c r="B28" s="38">
        <v>36852</v>
      </c>
      <c r="C28" s="40" t="s">
        <v>94</v>
      </c>
      <c r="D28" s="41">
        <v>1</v>
      </c>
      <c r="E28" s="42" t="s">
        <v>90</v>
      </c>
      <c r="F28" s="16">
        <v>70000</v>
      </c>
      <c r="G28" s="16">
        <f t="shared" si="15"/>
        <v>70000</v>
      </c>
      <c r="H28" s="16">
        <v>15000</v>
      </c>
      <c r="I28" s="16">
        <f t="shared" si="16"/>
        <v>15000</v>
      </c>
      <c r="J28" s="16">
        <f t="shared" si="17"/>
        <v>85000</v>
      </c>
    </row>
    <row r="29" spans="1:10" ht="19.350000000000001" customHeight="1" x14ac:dyDescent="0.2">
      <c r="A29" s="39" t="s">
        <v>66</v>
      </c>
      <c r="B29" s="38">
        <v>38493</v>
      </c>
      <c r="C29" s="40" t="s">
        <v>95</v>
      </c>
      <c r="D29" s="41">
        <v>1</v>
      </c>
      <c r="E29" s="42" t="s">
        <v>90</v>
      </c>
      <c r="F29" s="16">
        <v>50000</v>
      </c>
      <c r="G29" s="16">
        <f t="shared" si="15"/>
        <v>50000</v>
      </c>
      <c r="H29" s="16">
        <v>25000</v>
      </c>
      <c r="I29" s="16">
        <f t="shared" si="16"/>
        <v>25000</v>
      </c>
      <c r="J29" s="16">
        <f t="shared" si="17"/>
        <v>75000</v>
      </c>
    </row>
    <row r="30" spans="1:10" ht="19.350000000000001" customHeight="1" x14ac:dyDescent="0.2">
      <c r="A30" s="34"/>
      <c r="B30" s="34"/>
      <c r="C30" s="35" t="s">
        <v>124</v>
      </c>
      <c r="D30" s="36"/>
      <c r="E30" s="36"/>
      <c r="F30" s="34"/>
      <c r="G30" s="34"/>
      <c r="H30" s="34"/>
      <c r="I30" s="34"/>
      <c r="J30" s="34"/>
    </row>
    <row r="31" spans="1:10" ht="31.5" x14ac:dyDescent="0.2">
      <c r="A31" s="39" t="s">
        <v>68</v>
      </c>
      <c r="B31" s="38">
        <v>37032</v>
      </c>
      <c r="C31" s="40" t="s">
        <v>96</v>
      </c>
      <c r="D31" s="41">
        <v>1</v>
      </c>
      <c r="E31" s="42" t="s">
        <v>90</v>
      </c>
      <c r="F31" s="16">
        <v>10000</v>
      </c>
      <c r="G31" s="16">
        <f t="shared" ref="G31" si="18">F31*D31</f>
        <v>10000</v>
      </c>
      <c r="H31" s="16">
        <v>12000</v>
      </c>
      <c r="I31" s="16">
        <f t="shared" ref="I31" si="19">H31*D31</f>
        <v>12000</v>
      </c>
      <c r="J31" s="16">
        <f t="shared" ref="J31" si="20">I31+G31</f>
        <v>22000</v>
      </c>
    </row>
    <row r="32" spans="1:10" ht="19.350000000000001" customHeight="1" x14ac:dyDescent="0.2">
      <c r="A32" s="34"/>
      <c r="B32" s="34"/>
      <c r="C32" s="35" t="s">
        <v>125</v>
      </c>
      <c r="D32" s="36"/>
      <c r="E32" s="36"/>
      <c r="F32" s="34"/>
      <c r="G32" s="34"/>
      <c r="H32" s="34"/>
      <c r="I32" s="34"/>
      <c r="J32" s="34"/>
    </row>
    <row r="33" spans="1:10" ht="47.25" x14ac:dyDescent="0.2">
      <c r="A33" s="42" t="s">
        <v>71</v>
      </c>
      <c r="B33" s="37"/>
      <c r="C33" s="40" t="s">
        <v>97</v>
      </c>
      <c r="D33" s="41">
        <v>1</v>
      </c>
      <c r="E33" s="42" t="s">
        <v>90</v>
      </c>
      <c r="F33" s="16"/>
      <c r="G33" s="16">
        <f t="shared" ref="G33" si="21">F33*D33</f>
        <v>0</v>
      </c>
      <c r="H33" s="16"/>
      <c r="I33" s="16">
        <f t="shared" ref="I33" si="22">H33*D33</f>
        <v>0</v>
      </c>
      <c r="J33" s="16">
        <f t="shared" ref="J33" si="23">I33+G33</f>
        <v>0</v>
      </c>
    </row>
    <row r="34" spans="1:10" ht="21.95" customHeight="1" x14ac:dyDescent="0.2">
      <c r="A34" s="21"/>
      <c r="B34" s="21"/>
      <c r="C34" s="44" t="s">
        <v>98</v>
      </c>
      <c r="D34" s="45"/>
      <c r="E34" s="45"/>
      <c r="F34" s="21"/>
      <c r="G34" s="21"/>
      <c r="H34" s="21"/>
      <c r="I34" s="21"/>
      <c r="J34" s="21"/>
    </row>
    <row r="35" spans="1:10" ht="8.25" customHeight="1" x14ac:dyDescent="0.25">
      <c r="A35" s="46"/>
      <c r="B35" s="47"/>
      <c r="C35" s="48"/>
      <c r="D35" s="48"/>
      <c r="E35" s="48"/>
      <c r="F35" s="48"/>
      <c r="G35" s="48"/>
      <c r="H35" s="49"/>
      <c r="I35" s="46"/>
      <c r="J35" s="46"/>
    </row>
    <row r="36" spans="1:10" ht="34.5" customHeight="1" x14ac:dyDescent="0.2">
      <c r="A36" s="21"/>
      <c r="B36" s="21"/>
      <c r="C36" s="50" t="s">
        <v>126</v>
      </c>
      <c r="D36" s="45"/>
      <c r="E36" s="45"/>
      <c r="F36" s="21"/>
      <c r="G36" s="21"/>
      <c r="H36" s="21"/>
      <c r="I36" s="21"/>
      <c r="J36" s="22">
        <f>SUM(J3:J35)</f>
        <v>3948670</v>
      </c>
    </row>
  </sheetData>
  <mergeCells count="2">
    <mergeCell ref="B35:H35"/>
    <mergeCell ref="A1:J1"/>
  </mergeCells>
  <printOptions horizontalCentered="1"/>
  <pageMargins left="0" right="0" top="0.75" bottom="0.75" header="0.3" footer="0.3"/>
  <pageSetup paperSize="9" scale="79" orientation="landscape" r:id="rId1"/>
  <rowBreaks count="1" manualBreakCount="1">
    <brk id="17"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4"/>
  <sheetViews>
    <sheetView tabSelected="1" view="pageBreakPreview" topLeftCell="A16" zoomScale="60" zoomScaleNormal="100" workbookViewId="0">
      <selection activeCell="Q34" sqref="Q34"/>
    </sheetView>
  </sheetViews>
  <sheetFormatPr defaultRowHeight="15.75" x14ac:dyDescent="0.2"/>
  <cols>
    <col min="1" max="1" width="8.5" style="29" customWidth="1"/>
    <col min="2" max="2" width="12" style="29" customWidth="1"/>
    <col min="3" max="3" width="53.5" style="29" customWidth="1"/>
    <col min="4" max="4" width="7.1640625" style="28" customWidth="1"/>
    <col min="5" max="5" width="7.83203125" style="28" customWidth="1"/>
    <col min="6" max="6" width="12.5" style="29" customWidth="1"/>
    <col min="7" max="7" width="13.33203125" style="29" bestFit="1" customWidth="1"/>
    <col min="8" max="9" width="14.6640625" style="29" customWidth="1"/>
    <col min="10" max="10" width="16" style="29" customWidth="1"/>
    <col min="11" max="16384" width="9.33203125" style="29"/>
  </cols>
  <sheetData>
    <row r="1" spans="1:10" s="28" customFormat="1" ht="26.85" customHeight="1" x14ac:dyDescent="0.2">
      <c r="A1" s="52" t="s">
        <v>127</v>
      </c>
      <c r="B1" s="52"/>
      <c r="C1" s="52"/>
      <c r="D1" s="52"/>
      <c r="E1" s="52"/>
      <c r="F1" s="52"/>
      <c r="G1" s="52"/>
      <c r="H1" s="52"/>
      <c r="I1" s="52"/>
      <c r="J1" s="52"/>
    </row>
    <row r="2" spans="1:10" s="28" customFormat="1" ht="31.5" x14ac:dyDescent="0.2">
      <c r="A2" s="56" t="s">
        <v>113</v>
      </c>
      <c r="B2" s="31" t="s">
        <v>100</v>
      </c>
      <c r="C2" s="31" t="s">
        <v>48</v>
      </c>
      <c r="D2" s="31" t="s">
        <v>49</v>
      </c>
      <c r="E2" s="31" t="s">
        <v>50</v>
      </c>
      <c r="F2" s="31" t="s">
        <v>101</v>
      </c>
      <c r="G2" s="31" t="s">
        <v>51</v>
      </c>
      <c r="H2" s="31" t="s">
        <v>109</v>
      </c>
      <c r="I2" s="31" t="s">
        <v>52</v>
      </c>
      <c r="J2" s="31" t="s">
        <v>53</v>
      </c>
    </row>
    <row r="3" spans="1:10" ht="18.600000000000001" customHeight="1" x14ac:dyDescent="0.2">
      <c r="A3" s="34"/>
      <c r="B3" s="34"/>
      <c r="C3" s="35" t="s">
        <v>114</v>
      </c>
      <c r="D3" s="34"/>
      <c r="E3" s="34"/>
      <c r="F3" s="34"/>
      <c r="G3" s="34"/>
      <c r="H3" s="34"/>
      <c r="I3" s="34"/>
      <c r="J3" s="34"/>
    </row>
    <row r="4" spans="1:10" ht="94.5" customHeight="1" x14ac:dyDescent="0.2">
      <c r="A4" s="37"/>
      <c r="B4" s="38">
        <v>36851</v>
      </c>
      <c r="C4" s="35" t="s">
        <v>54</v>
      </c>
      <c r="D4" s="34"/>
      <c r="E4" s="34"/>
      <c r="F4" s="37"/>
      <c r="G4" s="37"/>
      <c r="H4" s="37"/>
      <c r="I4" s="37"/>
      <c r="J4" s="37"/>
    </row>
    <row r="5" spans="1:10" ht="15" customHeight="1" x14ac:dyDescent="0.2">
      <c r="A5" s="53" t="s">
        <v>55</v>
      </c>
      <c r="B5" s="34"/>
      <c r="C5" s="40" t="s">
        <v>56</v>
      </c>
      <c r="D5" s="41">
        <v>32</v>
      </c>
      <c r="E5" s="42" t="s">
        <v>57</v>
      </c>
      <c r="F5" s="16">
        <v>4025</v>
      </c>
      <c r="G5" s="16">
        <f>F5*D5</f>
        <v>128800</v>
      </c>
      <c r="H5" s="16">
        <v>500</v>
      </c>
      <c r="I5" s="16">
        <f>H5*D5</f>
        <v>16000</v>
      </c>
      <c r="J5" s="16">
        <f>I5+G5</f>
        <v>144800</v>
      </c>
    </row>
    <row r="6" spans="1:10" ht="15" customHeight="1" x14ac:dyDescent="0.2">
      <c r="A6" s="53" t="s">
        <v>58</v>
      </c>
      <c r="B6" s="34"/>
      <c r="C6" s="40" t="s">
        <v>59</v>
      </c>
      <c r="D6" s="41">
        <v>179</v>
      </c>
      <c r="E6" s="42" t="s">
        <v>57</v>
      </c>
      <c r="F6" s="16">
        <v>3025</v>
      </c>
      <c r="G6" s="16">
        <f t="shared" ref="G6:G11" si="0">F6*D6</f>
        <v>541475</v>
      </c>
      <c r="H6" s="16">
        <v>480</v>
      </c>
      <c r="I6" s="16">
        <f t="shared" ref="I6:I10" si="1">H6*D6</f>
        <v>85920</v>
      </c>
      <c r="J6" s="16">
        <f t="shared" ref="J6:J10" si="2">I6+G6</f>
        <v>627395</v>
      </c>
    </row>
    <row r="7" spans="1:10" ht="15" customHeight="1" x14ac:dyDescent="0.2">
      <c r="A7" s="53" t="s">
        <v>60</v>
      </c>
      <c r="B7" s="34"/>
      <c r="C7" s="40" t="s">
        <v>61</v>
      </c>
      <c r="D7" s="41">
        <v>157</v>
      </c>
      <c r="E7" s="42" t="s">
        <v>57</v>
      </c>
      <c r="F7" s="16">
        <v>2125</v>
      </c>
      <c r="G7" s="16">
        <f t="shared" si="0"/>
        <v>333625</v>
      </c>
      <c r="H7" s="16">
        <v>400</v>
      </c>
      <c r="I7" s="16">
        <f t="shared" si="1"/>
        <v>62800</v>
      </c>
      <c r="J7" s="16">
        <f t="shared" si="2"/>
        <v>396425</v>
      </c>
    </row>
    <row r="8" spans="1:10" ht="15" customHeight="1" x14ac:dyDescent="0.2">
      <c r="A8" s="53" t="s">
        <v>62</v>
      </c>
      <c r="B8" s="34"/>
      <c r="C8" s="40" t="s">
        <v>63</v>
      </c>
      <c r="D8" s="41">
        <v>109</v>
      </c>
      <c r="E8" s="42" t="s">
        <v>57</v>
      </c>
      <c r="F8" s="16">
        <v>1405</v>
      </c>
      <c r="G8" s="16">
        <f t="shared" si="0"/>
        <v>153145</v>
      </c>
      <c r="H8" s="16">
        <v>300</v>
      </c>
      <c r="I8" s="16">
        <f t="shared" si="1"/>
        <v>32700</v>
      </c>
      <c r="J8" s="16">
        <f t="shared" si="2"/>
        <v>185845</v>
      </c>
    </row>
    <row r="9" spans="1:10" ht="15" customHeight="1" x14ac:dyDescent="0.2">
      <c r="A9" s="53" t="s">
        <v>64</v>
      </c>
      <c r="B9" s="34"/>
      <c r="C9" s="40" t="s">
        <v>65</v>
      </c>
      <c r="D9" s="41">
        <v>119</v>
      </c>
      <c r="E9" s="42" t="s">
        <v>57</v>
      </c>
      <c r="F9" s="16">
        <v>1025</v>
      </c>
      <c r="G9" s="16">
        <f t="shared" si="0"/>
        <v>121975</v>
      </c>
      <c r="H9" s="16">
        <v>220</v>
      </c>
      <c r="I9" s="16">
        <f t="shared" si="1"/>
        <v>26180</v>
      </c>
      <c r="J9" s="16">
        <f t="shared" si="2"/>
        <v>148155</v>
      </c>
    </row>
    <row r="10" spans="1:10" ht="15" customHeight="1" x14ac:dyDescent="0.2">
      <c r="A10" s="53" t="s">
        <v>66</v>
      </c>
      <c r="B10" s="34"/>
      <c r="C10" s="40" t="s">
        <v>67</v>
      </c>
      <c r="D10" s="41">
        <v>95</v>
      </c>
      <c r="E10" s="42" t="s">
        <v>57</v>
      </c>
      <c r="F10" s="16">
        <v>825</v>
      </c>
      <c r="G10" s="16">
        <f t="shared" si="0"/>
        <v>78375</v>
      </c>
      <c r="H10" s="16">
        <v>200</v>
      </c>
      <c r="I10" s="16">
        <f t="shared" si="1"/>
        <v>19000</v>
      </c>
      <c r="J10" s="16">
        <f t="shared" si="2"/>
        <v>97375</v>
      </c>
    </row>
    <row r="11" spans="1:10" ht="15" customHeight="1" x14ac:dyDescent="0.2">
      <c r="A11" s="53" t="s">
        <v>68</v>
      </c>
      <c r="B11" s="34"/>
      <c r="C11" s="40" t="s">
        <v>69</v>
      </c>
      <c r="D11" s="41">
        <v>645</v>
      </c>
      <c r="E11" s="42" t="s">
        <v>57</v>
      </c>
      <c r="F11" s="16">
        <v>805</v>
      </c>
      <c r="G11" s="16">
        <f t="shared" si="0"/>
        <v>519225</v>
      </c>
      <c r="H11" s="16">
        <v>180</v>
      </c>
      <c r="I11" s="16">
        <f t="shared" ref="I11" si="3">H11*D11</f>
        <v>116100</v>
      </c>
      <c r="J11" s="16">
        <f t="shared" ref="J11" si="4">I11+G11</f>
        <v>635325</v>
      </c>
    </row>
    <row r="12" spans="1:10" ht="66" customHeight="1" x14ac:dyDescent="0.2">
      <c r="A12" s="34"/>
      <c r="B12" s="43">
        <v>36851</v>
      </c>
      <c r="C12" s="35" t="s">
        <v>70</v>
      </c>
      <c r="D12" s="34"/>
      <c r="E12" s="34"/>
      <c r="F12" s="34"/>
      <c r="G12" s="34"/>
      <c r="H12" s="34"/>
      <c r="I12" s="34"/>
      <c r="J12" s="34"/>
    </row>
    <row r="13" spans="1:10" ht="31.5" x14ac:dyDescent="0.2">
      <c r="A13" s="53" t="s">
        <v>71</v>
      </c>
      <c r="B13" s="34"/>
      <c r="C13" s="40" t="s">
        <v>72</v>
      </c>
      <c r="D13" s="41">
        <v>117</v>
      </c>
      <c r="E13" s="42" t="s">
        <v>73</v>
      </c>
      <c r="F13" s="16">
        <v>8900</v>
      </c>
      <c r="G13" s="16">
        <f t="shared" ref="G13:G15" si="5">F13*D13</f>
        <v>1041300</v>
      </c>
      <c r="H13" s="16">
        <v>700</v>
      </c>
      <c r="I13" s="16">
        <f t="shared" ref="I13:I15" si="6">H13*D13</f>
        <v>81900</v>
      </c>
      <c r="J13" s="16">
        <f t="shared" ref="J13:J15" si="7">I13+G13</f>
        <v>1123200</v>
      </c>
    </row>
    <row r="14" spans="1:10" ht="31.5" x14ac:dyDescent="0.2">
      <c r="A14" s="53" t="s">
        <v>74</v>
      </c>
      <c r="B14" s="34"/>
      <c r="C14" s="40" t="s">
        <v>115</v>
      </c>
      <c r="D14" s="41">
        <v>23</v>
      </c>
      <c r="E14" s="42" t="s">
        <v>73</v>
      </c>
      <c r="F14" s="16">
        <v>6500</v>
      </c>
      <c r="G14" s="16">
        <f t="shared" si="5"/>
        <v>149500</v>
      </c>
      <c r="H14" s="16">
        <v>700</v>
      </c>
      <c r="I14" s="16">
        <f t="shared" si="6"/>
        <v>16100</v>
      </c>
      <c r="J14" s="16">
        <f t="shared" si="7"/>
        <v>165600</v>
      </c>
    </row>
    <row r="15" spans="1:10" x14ac:dyDescent="0.2">
      <c r="A15" s="34"/>
      <c r="B15" s="34"/>
      <c r="C15" s="40" t="s">
        <v>77</v>
      </c>
      <c r="D15" s="41">
        <v>6</v>
      </c>
      <c r="E15" s="42" t="s">
        <v>73</v>
      </c>
      <c r="F15" s="16">
        <v>3500</v>
      </c>
      <c r="G15" s="16">
        <f t="shared" si="5"/>
        <v>21000</v>
      </c>
      <c r="H15" s="16">
        <v>700</v>
      </c>
      <c r="I15" s="16">
        <f t="shared" si="6"/>
        <v>4200</v>
      </c>
      <c r="J15" s="16">
        <f t="shared" si="7"/>
        <v>25200</v>
      </c>
    </row>
    <row r="16" spans="1:10" ht="31.5" x14ac:dyDescent="0.2">
      <c r="A16" s="34"/>
      <c r="B16" s="42" t="s">
        <v>78</v>
      </c>
      <c r="C16" s="55" t="s">
        <v>79</v>
      </c>
      <c r="D16" s="34"/>
      <c r="E16" s="34"/>
      <c r="F16" s="34"/>
      <c r="G16" s="34"/>
      <c r="H16" s="34"/>
      <c r="I16" s="34"/>
      <c r="J16" s="34"/>
    </row>
    <row r="17" spans="1:10" ht="18" customHeight="1" x14ac:dyDescent="0.2">
      <c r="A17" s="53" t="s">
        <v>76</v>
      </c>
      <c r="B17" s="34"/>
      <c r="C17" s="40" t="s">
        <v>117</v>
      </c>
      <c r="D17" s="41">
        <v>1</v>
      </c>
      <c r="E17" s="42" t="s">
        <v>87</v>
      </c>
      <c r="F17" s="16">
        <v>60000</v>
      </c>
      <c r="G17" s="16">
        <f t="shared" ref="G17:G20" si="8">F17*D17</f>
        <v>60000</v>
      </c>
      <c r="H17" s="16">
        <v>1000</v>
      </c>
      <c r="I17" s="16">
        <f t="shared" ref="I17:I20" si="9">H17*D17</f>
        <v>1000</v>
      </c>
      <c r="J17" s="16">
        <f t="shared" ref="J17:J20" si="10">I17+G17</f>
        <v>61000</v>
      </c>
    </row>
    <row r="18" spans="1:10" ht="18" customHeight="1" x14ac:dyDescent="0.2">
      <c r="A18" s="53" t="s">
        <v>80</v>
      </c>
      <c r="B18" s="34"/>
      <c r="C18" s="40" t="s">
        <v>118</v>
      </c>
      <c r="D18" s="41">
        <v>1</v>
      </c>
      <c r="E18" s="42" t="s">
        <v>87</v>
      </c>
      <c r="F18" s="16">
        <v>35000</v>
      </c>
      <c r="G18" s="16">
        <f t="shared" si="8"/>
        <v>35000</v>
      </c>
      <c r="H18" s="16">
        <v>1000</v>
      </c>
      <c r="I18" s="16">
        <f t="shared" si="9"/>
        <v>1000</v>
      </c>
      <c r="J18" s="16">
        <f t="shared" si="10"/>
        <v>36000</v>
      </c>
    </row>
    <row r="19" spans="1:10" ht="18" customHeight="1" x14ac:dyDescent="0.2">
      <c r="A19" s="53" t="s">
        <v>82</v>
      </c>
      <c r="B19" s="34"/>
      <c r="C19" s="40" t="s">
        <v>81</v>
      </c>
      <c r="D19" s="41">
        <v>1</v>
      </c>
      <c r="E19" s="42" t="s">
        <v>87</v>
      </c>
      <c r="F19" s="16">
        <v>29000</v>
      </c>
      <c r="G19" s="16">
        <f t="shared" si="8"/>
        <v>29000</v>
      </c>
      <c r="H19" s="16">
        <v>1000</v>
      </c>
      <c r="I19" s="16">
        <f t="shared" si="9"/>
        <v>1000</v>
      </c>
      <c r="J19" s="16">
        <f t="shared" si="10"/>
        <v>30000</v>
      </c>
    </row>
    <row r="20" spans="1:10" ht="18" customHeight="1" x14ac:dyDescent="0.2">
      <c r="A20" s="53" t="s">
        <v>85</v>
      </c>
      <c r="B20" s="34"/>
      <c r="C20" s="40" t="s">
        <v>83</v>
      </c>
      <c r="D20" s="41">
        <v>1</v>
      </c>
      <c r="E20" s="42" t="s">
        <v>87</v>
      </c>
      <c r="F20" s="16">
        <v>23000</v>
      </c>
      <c r="G20" s="16">
        <f t="shared" si="8"/>
        <v>23000</v>
      </c>
      <c r="H20" s="16">
        <v>1000</v>
      </c>
      <c r="I20" s="16">
        <f t="shared" si="9"/>
        <v>1000</v>
      </c>
      <c r="J20" s="16">
        <f t="shared" si="10"/>
        <v>24000</v>
      </c>
    </row>
    <row r="21" spans="1:10" ht="33" customHeight="1" x14ac:dyDescent="0.2">
      <c r="A21" s="37"/>
      <c r="B21" s="42" t="s">
        <v>78</v>
      </c>
      <c r="C21" s="35" t="s">
        <v>130</v>
      </c>
      <c r="D21" s="34"/>
      <c r="E21" s="34"/>
      <c r="F21" s="37"/>
      <c r="G21" s="37"/>
      <c r="H21" s="37"/>
      <c r="I21" s="37"/>
      <c r="J21" s="37"/>
    </row>
    <row r="22" spans="1:10" ht="18" customHeight="1" x14ac:dyDescent="0.2">
      <c r="A22" s="39" t="s">
        <v>55</v>
      </c>
      <c r="B22" s="34"/>
      <c r="C22" s="40" t="s">
        <v>86</v>
      </c>
      <c r="D22" s="41">
        <v>1</v>
      </c>
      <c r="E22" s="42" t="s">
        <v>87</v>
      </c>
      <c r="F22" s="16">
        <v>0</v>
      </c>
      <c r="G22" s="16">
        <f t="shared" ref="G22" si="11">F22*D22</f>
        <v>0</v>
      </c>
      <c r="H22" s="16">
        <v>0</v>
      </c>
      <c r="I22" s="16">
        <f t="shared" ref="I22" si="12">H22*D22</f>
        <v>0</v>
      </c>
      <c r="J22" s="16">
        <f t="shared" ref="J22" si="13">I22+G22</f>
        <v>0</v>
      </c>
    </row>
    <row r="23" spans="1:10" ht="19.5" customHeight="1" x14ac:dyDescent="0.2">
      <c r="A23" s="34"/>
      <c r="B23" s="34"/>
      <c r="C23" s="35" t="s">
        <v>122</v>
      </c>
      <c r="D23" s="34"/>
      <c r="E23" s="34"/>
      <c r="F23" s="34"/>
      <c r="G23" s="34"/>
      <c r="H23" s="34"/>
      <c r="I23" s="34"/>
      <c r="J23" s="34"/>
    </row>
    <row r="24" spans="1:10" ht="65.25" customHeight="1" x14ac:dyDescent="0.2">
      <c r="A24" s="42" t="s">
        <v>58</v>
      </c>
      <c r="B24" s="42" t="s">
        <v>89</v>
      </c>
      <c r="C24" s="40" t="s">
        <v>123</v>
      </c>
      <c r="D24" s="41">
        <v>1</v>
      </c>
      <c r="E24" s="42" t="s">
        <v>90</v>
      </c>
      <c r="F24" s="16">
        <v>50000</v>
      </c>
      <c r="G24" s="16">
        <f t="shared" ref="G24:G28" si="14">F24*D24</f>
        <v>50000</v>
      </c>
      <c r="H24" s="16">
        <v>15000</v>
      </c>
      <c r="I24" s="16">
        <f t="shared" ref="I24:I28" si="15">H24*D24</f>
        <v>15000</v>
      </c>
      <c r="J24" s="16">
        <f t="shared" ref="J24:J28" si="16">I24+G24</f>
        <v>65000</v>
      </c>
    </row>
    <row r="25" spans="1:10" ht="63" x14ac:dyDescent="0.2">
      <c r="A25" s="39" t="s">
        <v>60</v>
      </c>
      <c r="B25" s="38">
        <v>36851</v>
      </c>
      <c r="C25" s="40" t="s">
        <v>91</v>
      </c>
      <c r="D25" s="41">
        <v>1</v>
      </c>
      <c r="E25" s="42" t="s">
        <v>90</v>
      </c>
      <c r="F25" s="16">
        <v>375000</v>
      </c>
      <c r="G25" s="16">
        <f t="shared" si="14"/>
        <v>375000</v>
      </c>
      <c r="H25" s="16">
        <v>25000</v>
      </c>
      <c r="I25" s="16">
        <f t="shared" si="15"/>
        <v>25000</v>
      </c>
      <c r="J25" s="16">
        <f t="shared" si="16"/>
        <v>400000</v>
      </c>
    </row>
    <row r="26" spans="1:10" ht="47.25" x14ac:dyDescent="0.2">
      <c r="A26" s="42" t="s">
        <v>62</v>
      </c>
      <c r="B26" s="42" t="s">
        <v>92</v>
      </c>
      <c r="C26" s="40" t="s">
        <v>93</v>
      </c>
      <c r="D26" s="41">
        <v>1</v>
      </c>
      <c r="E26" s="42" t="s">
        <v>90</v>
      </c>
      <c r="F26" s="16">
        <v>100000</v>
      </c>
      <c r="G26" s="16">
        <f t="shared" si="14"/>
        <v>100000</v>
      </c>
      <c r="H26" s="16">
        <v>25000</v>
      </c>
      <c r="I26" s="16">
        <f t="shared" si="15"/>
        <v>25000</v>
      </c>
      <c r="J26" s="16">
        <f t="shared" si="16"/>
        <v>125000</v>
      </c>
    </row>
    <row r="27" spans="1:10" ht="31.5" x14ac:dyDescent="0.2">
      <c r="A27" s="39" t="s">
        <v>64</v>
      </c>
      <c r="B27" s="38">
        <v>36852</v>
      </c>
      <c r="C27" s="40" t="s">
        <v>94</v>
      </c>
      <c r="D27" s="41">
        <v>1</v>
      </c>
      <c r="E27" s="42" t="s">
        <v>90</v>
      </c>
      <c r="F27" s="16">
        <v>70000</v>
      </c>
      <c r="G27" s="16">
        <f t="shared" si="14"/>
        <v>70000</v>
      </c>
      <c r="H27" s="16">
        <v>15000</v>
      </c>
      <c r="I27" s="16">
        <f t="shared" si="15"/>
        <v>15000</v>
      </c>
      <c r="J27" s="16">
        <f t="shared" si="16"/>
        <v>85000</v>
      </c>
    </row>
    <row r="28" spans="1:10" ht="31.5" x14ac:dyDescent="0.2">
      <c r="A28" s="39" t="s">
        <v>66</v>
      </c>
      <c r="B28" s="38">
        <v>38493</v>
      </c>
      <c r="C28" s="40" t="s">
        <v>95</v>
      </c>
      <c r="D28" s="41">
        <v>1</v>
      </c>
      <c r="E28" s="42" t="s">
        <v>90</v>
      </c>
      <c r="F28" s="16">
        <v>50000</v>
      </c>
      <c r="G28" s="16">
        <f t="shared" si="14"/>
        <v>50000</v>
      </c>
      <c r="H28" s="16">
        <v>15000</v>
      </c>
      <c r="I28" s="16">
        <f t="shared" si="15"/>
        <v>15000</v>
      </c>
      <c r="J28" s="16">
        <f t="shared" si="16"/>
        <v>65000</v>
      </c>
    </row>
    <row r="29" spans="1:10" x14ac:dyDescent="0.2">
      <c r="A29" s="34"/>
      <c r="B29" s="34"/>
      <c r="C29" s="35" t="s">
        <v>124</v>
      </c>
      <c r="D29" s="34"/>
      <c r="E29" s="34"/>
      <c r="F29" s="34"/>
      <c r="G29" s="34"/>
      <c r="H29" s="34"/>
      <c r="I29" s="34"/>
      <c r="J29" s="34"/>
    </row>
    <row r="30" spans="1:10" ht="31.5" x14ac:dyDescent="0.2">
      <c r="A30" s="39" t="s">
        <v>68</v>
      </c>
      <c r="B30" s="38">
        <v>37032</v>
      </c>
      <c r="C30" s="40" t="s">
        <v>96</v>
      </c>
      <c r="D30" s="41">
        <v>1</v>
      </c>
      <c r="E30" s="42" t="s">
        <v>90</v>
      </c>
      <c r="F30" s="16">
        <v>12000</v>
      </c>
      <c r="G30" s="16">
        <f t="shared" ref="G30" si="17">F30*D30</f>
        <v>12000</v>
      </c>
      <c r="H30" s="16">
        <v>10000</v>
      </c>
      <c r="I30" s="16">
        <f t="shared" ref="I30" si="18">H30*D30</f>
        <v>10000</v>
      </c>
      <c r="J30" s="16">
        <f t="shared" ref="J30" si="19">I30+G30</f>
        <v>22000</v>
      </c>
    </row>
    <row r="31" spans="1:10" x14ac:dyDescent="0.2">
      <c r="A31" s="34"/>
      <c r="B31" s="34"/>
      <c r="C31" s="35" t="s">
        <v>125</v>
      </c>
      <c r="D31" s="34"/>
      <c r="E31" s="34"/>
      <c r="F31" s="34"/>
      <c r="G31" s="34"/>
      <c r="H31" s="34"/>
      <c r="I31" s="34"/>
      <c r="J31" s="34"/>
    </row>
    <row r="32" spans="1:10" ht="49.5" customHeight="1" x14ac:dyDescent="0.2">
      <c r="A32" s="42" t="s">
        <v>71</v>
      </c>
      <c r="B32" s="37"/>
      <c r="C32" s="40" t="s">
        <v>132</v>
      </c>
      <c r="D32" s="41">
        <v>1</v>
      </c>
      <c r="E32" s="42" t="s">
        <v>90</v>
      </c>
      <c r="F32" s="16"/>
      <c r="G32" s="16">
        <f t="shared" ref="G32" si="20">F32*D32</f>
        <v>0</v>
      </c>
      <c r="H32" s="16"/>
      <c r="I32" s="16">
        <f t="shared" ref="I32" si="21">H32*D32</f>
        <v>0</v>
      </c>
      <c r="J32" s="16">
        <f t="shared" ref="J32" si="22">I32+G32</f>
        <v>0</v>
      </c>
    </row>
    <row r="33" spans="1:10" ht="8.4499999999999993" customHeight="1" x14ac:dyDescent="0.25">
      <c r="A33" s="46"/>
      <c r="B33" s="47"/>
      <c r="C33" s="48"/>
      <c r="D33" s="48"/>
      <c r="E33" s="48"/>
      <c r="F33" s="48"/>
      <c r="G33" s="48"/>
      <c r="H33" s="48"/>
      <c r="I33" s="48"/>
      <c r="J33" s="48"/>
    </row>
    <row r="34" spans="1:10" ht="26.25" customHeight="1" x14ac:dyDescent="0.2">
      <c r="A34" s="58" t="s">
        <v>131</v>
      </c>
      <c r="B34" s="59"/>
      <c r="C34" s="60"/>
      <c r="D34" s="21"/>
      <c r="E34" s="21"/>
      <c r="F34" s="21"/>
      <c r="G34" s="21"/>
      <c r="H34" s="21"/>
      <c r="I34" s="21"/>
      <c r="J34" s="57">
        <f>SUM(J4:J32)</f>
        <v>4462320</v>
      </c>
    </row>
  </sheetData>
  <mergeCells count="3">
    <mergeCell ref="A1:J1"/>
    <mergeCell ref="B33:J33"/>
    <mergeCell ref="A34:C34"/>
  </mergeCells>
  <printOptions horizontalCentered="1"/>
  <pageMargins left="0" right="0" top="0.75" bottom="0.75" header="0.3" footer="0.3"/>
  <pageSetup paperSize="9" scale="85" orientation="landscape" r:id="rId1"/>
  <rowBreaks count="1" manualBreakCount="1">
    <brk id="17"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1"/>
  <sheetViews>
    <sheetView view="pageBreakPreview" topLeftCell="A19" zoomScale="60" zoomScaleNormal="100" workbookViewId="0">
      <selection activeCell="U43" sqref="U43"/>
    </sheetView>
  </sheetViews>
  <sheetFormatPr defaultRowHeight="15.75" x14ac:dyDescent="0.2"/>
  <cols>
    <col min="1" max="1" width="8.5" style="1" customWidth="1"/>
    <col min="2" max="2" width="12" style="1" customWidth="1"/>
    <col min="3" max="3" width="55.83203125" style="1" customWidth="1"/>
    <col min="4" max="4" width="7.33203125" style="25" customWidth="1"/>
    <col min="5" max="5" width="7.83203125" style="25" customWidth="1"/>
    <col min="6" max="6" width="13.5" style="1" customWidth="1"/>
    <col min="7" max="7" width="11.6640625" style="1" customWidth="1"/>
    <col min="8" max="8" width="13.5" style="1" customWidth="1"/>
    <col min="9" max="9" width="13.83203125" style="1" customWidth="1"/>
    <col min="10" max="10" width="17.5" style="1" customWidth="1"/>
    <col min="11" max="16384" width="9.33203125" style="1"/>
  </cols>
  <sheetData>
    <row r="1" spans="1:10" s="25" customFormat="1" ht="26.85" customHeight="1" x14ac:dyDescent="0.2">
      <c r="A1" s="67" t="s">
        <v>45</v>
      </c>
      <c r="B1" s="67"/>
      <c r="C1" s="67"/>
      <c r="D1" s="67"/>
      <c r="E1" s="67"/>
      <c r="F1" s="67"/>
      <c r="G1" s="67"/>
      <c r="H1" s="67"/>
      <c r="I1" s="67"/>
      <c r="J1" s="67"/>
    </row>
    <row r="2" spans="1:10" s="61" customFormat="1" ht="45" x14ac:dyDescent="0.2">
      <c r="A2" s="27" t="s">
        <v>102</v>
      </c>
      <c r="B2" s="23" t="s">
        <v>128</v>
      </c>
      <c r="C2" s="24" t="s">
        <v>103</v>
      </c>
      <c r="D2" s="24" t="s">
        <v>104</v>
      </c>
      <c r="E2" s="24" t="s">
        <v>105</v>
      </c>
      <c r="F2" s="23" t="s">
        <v>101</v>
      </c>
      <c r="G2" s="24" t="s">
        <v>106</v>
      </c>
      <c r="H2" s="23" t="s">
        <v>129</v>
      </c>
      <c r="I2" s="24" t="s">
        <v>107</v>
      </c>
      <c r="J2" s="24" t="s">
        <v>108</v>
      </c>
    </row>
    <row r="3" spans="1:10" ht="18.600000000000001" customHeight="1" x14ac:dyDescent="0.2">
      <c r="A3" s="2"/>
      <c r="B3" s="2"/>
      <c r="C3" s="3" t="s">
        <v>0</v>
      </c>
      <c r="D3" s="2"/>
      <c r="E3" s="2"/>
      <c r="F3" s="2"/>
      <c r="G3" s="2"/>
      <c r="H3" s="2"/>
      <c r="I3" s="2"/>
      <c r="J3" s="2"/>
    </row>
    <row r="4" spans="1:10" ht="35.85" customHeight="1" x14ac:dyDescent="0.2">
      <c r="A4" s="4"/>
      <c r="B4" s="5">
        <v>36851</v>
      </c>
      <c r="C4" s="3" t="s">
        <v>1</v>
      </c>
      <c r="D4" s="2"/>
      <c r="E4" s="2"/>
      <c r="F4" s="4"/>
      <c r="G4" s="4"/>
      <c r="H4" s="4"/>
      <c r="I4" s="4"/>
      <c r="J4" s="4"/>
    </row>
    <row r="5" spans="1:10" ht="17.25" customHeight="1" x14ac:dyDescent="0.2">
      <c r="A5" s="2"/>
      <c r="B5" s="2"/>
      <c r="C5" s="7" t="s">
        <v>3</v>
      </c>
      <c r="D5" s="11">
        <v>100</v>
      </c>
      <c r="E5" s="9" t="s">
        <v>4</v>
      </c>
      <c r="F5" s="16">
        <v>4025</v>
      </c>
      <c r="G5" s="16">
        <f>F5*D5</f>
        <v>402500</v>
      </c>
      <c r="H5" s="16">
        <v>500</v>
      </c>
      <c r="I5" s="16">
        <f>H5*D5</f>
        <v>50000</v>
      </c>
      <c r="J5" s="16">
        <f>I5+G5</f>
        <v>452500</v>
      </c>
    </row>
    <row r="6" spans="1:10" ht="15" customHeight="1" x14ac:dyDescent="0.2">
      <c r="A6" s="17" t="s">
        <v>2</v>
      </c>
      <c r="B6" s="2"/>
      <c r="C6" s="7" t="s">
        <v>6</v>
      </c>
      <c r="D6" s="11">
        <v>147</v>
      </c>
      <c r="E6" s="9" t="s">
        <v>4</v>
      </c>
      <c r="F6" s="16">
        <v>3025</v>
      </c>
      <c r="G6" s="16">
        <f t="shared" ref="G6:G11" si="0">F6*D6</f>
        <v>444675</v>
      </c>
      <c r="H6" s="16">
        <v>480</v>
      </c>
      <c r="I6" s="16">
        <f t="shared" ref="I6:I10" si="1">H6*D6</f>
        <v>70560</v>
      </c>
      <c r="J6" s="16">
        <f t="shared" ref="J6:J10" si="2">I6+G6</f>
        <v>515235</v>
      </c>
    </row>
    <row r="7" spans="1:10" ht="15" customHeight="1" x14ac:dyDescent="0.2">
      <c r="A7" s="17" t="s">
        <v>5</v>
      </c>
      <c r="B7" s="2"/>
      <c r="C7" s="7" t="s">
        <v>8</v>
      </c>
      <c r="D7" s="11">
        <v>64</v>
      </c>
      <c r="E7" s="9" t="s">
        <v>4</v>
      </c>
      <c r="F7" s="16">
        <v>2125</v>
      </c>
      <c r="G7" s="16">
        <f t="shared" si="0"/>
        <v>136000</v>
      </c>
      <c r="H7" s="16">
        <v>400</v>
      </c>
      <c r="I7" s="16">
        <f t="shared" si="1"/>
        <v>25600</v>
      </c>
      <c r="J7" s="16">
        <f t="shared" si="2"/>
        <v>161600</v>
      </c>
    </row>
    <row r="8" spans="1:10" ht="15" customHeight="1" x14ac:dyDescent="0.2">
      <c r="A8" s="17" t="s">
        <v>7</v>
      </c>
      <c r="B8" s="2"/>
      <c r="C8" s="7" t="s">
        <v>10</v>
      </c>
      <c r="D8" s="11">
        <v>81</v>
      </c>
      <c r="E8" s="9" t="s">
        <v>4</v>
      </c>
      <c r="F8" s="16">
        <v>1405</v>
      </c>
      <c r="G8" s="16">
        <f t="shared" si="0"/>
        <v>113805</v>
      </c>
      <c r="H8" s="16">
        <v>300</v>
      </c>
      <c r="I8" s="16">
        <f t="shared" si="1"/>
        <v>24300</v>
      </c>
      <c r="J8" s="16">
        <f t="shared" si="2"/>
        <v>138105</v>
      </c>
    </row>
    <row r="9" spans="1:10" ht="15" customHeight="1" x14ac:dyDescent="0.2">
      <c r="A9" s="17" t="s">
        <v>9</v>
      </c>
      <c r="B9" s="2"/>
      <c r="C9" s="7" t="s">
        <v>12</v>
      </c>
      <c r="D9" s="11">
        <v>152</v>
      </c>
      <c r="E9" s="9" t="s">
        <v>4</v>
      </c>
      <c r="F9" s="16">
        <v>1025</v>
      </c>
      <c r="G9" s="16">
        <f t="shared" si="0"/>
        <v>155800</v>
      </c>
      <c r="H9" s="16">
        <v>220</v>
      </c>
      <c r="I9" s="16">
        <f t="shared" si="1"/>
        <v>33440</v>
      </c>
      <c r="J9" s="16">
        <f t="shared" si="2"/>
        <v>189240</v>
      </c>
    </row>
    <row r="10" spans="1:10" ht="15" customHeight="1" x14ac:dyDescent="0.2">
      <c r="A10" s="17" t="s">
        <v>11</v>
      </c>
      <c r="B10" s="2"/>
      <c r="C10" s="7" t="s">
        <v>14</v>
      </c>
      <c r="D10" s="11">
        <v>173</v>
      </c>
      <c r="E10" s="9" t="s">
        <v>4</v>
      </c>
      <c r="F10" s="16">
        <v>825</v>
      </c>
      <c r="G10" s="16">
        <f t="shared" si="0"/>
        <v>142725</v>
      </c>
      <c r="H10" s="16">
        <v>200</v>
      </c>
      <c r="I10" s="16">
        <f t="shared" si="1"/>
        <v>34600</v>
      </c>
      <c r="J10" s="16">
        <f t="shared" si="2"/>
        <v>177325</v>
      </c>
    </row>
    <row r="11" spans="1:10" ht="15" customHeight="1" x14ac:dyDescent="0.2">
      <c r="A11" s="17" t="s">
        <v>13</v>
      </c>
      <c r="B11" s="2"/>
      <c r="C11" s="7" t="s">
        <v>16</v>
      </c>
      <c r="D11" s="11">
        <v>627</v>
      </c>
      <c r="E11" s="9" t="s">
        <v>4</v>
      </c>
      <c r="F11" s="16">
        <v>805</v>
      </c>
      <c r="G11" s="16">
        <f t="shared" si="0"/>
        <v>504735</v>
      </c>
      <c r="H11" s="16">
        <v>180</v>
      </c>
      <c r="I11" s="16">
        <f t="shared" ref="I11" si="3">H11*D11</f>
        <v>112860</v>
      </c>
      <c r="J11" s="16">
        <f t="shared" ref="J11" si="4">I11+G11</f>
        <v>617595</v>
      </c>
    </row>
    <row r="12" spans="1:10" ht="52.5" customHeight="1" x14ac:dyDescent="0.2">
      <c r="A12" s="2"/>
      <c r="B12" s="8">
        <v>36851</v>
      </c>
      <c r="C12" s="3" t="s">
        <v>17</v>
      </c>
      <c r="D12" s="2"/>
      <c r="E12" s="2"/>
      <c r="F12" s="2"/>
      <c r="G12" s="2"/>
      <c r="H12" s="2"/>
      <c r="I12" s="2"/>
      <c r="J12" s="2"/>
    </row>
    <row r="13" spans="1:10" ht="37.5" customHeight="1" x14ac:dyDescent="0.2">
      <c r="A13" s="17" t="s">
        <v>15</v>
      </c>
      <c r="B13" s="2"/>
      <c r="C13" s="7" t="s">
        <v>19</v>
      </c>
      <c r="D13" s="11">
        <v>94</v>
      </c>
      <c r="E13" s="9" t="s">
        <v>20</v>
      </c>
      <c r="F13" s="16">
        <v>8900</v>
      </c>
      <c r="G13" s="16">
        <f t="shared" ref="G13:G15" si="5">F13*D13</f>
        <v>836600</v>
      </c>
      <c r="H13" s="16">
        <v>700</v>
      </c>
      <c r="I13" s="16">
        <f t="shared" ref="I13:I15" si="6">H13*D13</f>
        <v>65800</v>
      </c>
      <c r="J13" s="16">
        <f t="shared" ref="J13:J15" si="7">I13+G13</f>
        <v>902400</v>
      </c>
    </row>
    <row r="14" spans="1:10" ht="31.5" x14ac:dyDescent="0.2">
      <c r="A14" s="2"/>
      <c r="B14" s="9" t="s">
        <v>23</v>
      </c>
      <c r="C14" s="18" t="s">
        <v>40</v>
      </c>
      <c r="D14" s="2"/>
      <c r="E14" s="2"/>
      <c r="F14" s="16"/>
      <c r="G14" s="16">
        <f t="shared" si="5"/>
        <v>0</v>
      </c>
      <c r="H14" s="16"/>
      <c r="I14" s="16">
        <f t="shared" si="6"/>
        <v>0</v>
      </c>
      <c r="J14" s="16">
        <f t="shared" si="7"/>
        <v>0</v>
      </c>
    </row>
    <row r="15" spans="1:10" ht="18" customHeight="1" x14ac:dyDescent="0.2">
      <c r="A15" s="17" t="s">
        <v>18</v>
      </c>
      <c r="B15" s="2"/>
      <c r="C15" s="7" t="s">
        <v>25</v>
      </c>
      <c r="D15" s="11">
        <v>1</v>
      </c>
      <c r="E15" s="9" t="s">
        <v>41</v>
      </c>
      <c r="F15" s="16">
        <v>45000</v>
      </c>
      <c r="G15" s="16">
        <f t="shared" si="5"/>
        <v>45000</v>
      </c>
      <c r="H15" s="16">
        <v>1000</v>
      </c>
      <c r="I15" s="16">
        <f t="shared" si="6"/>
        <v>1000</v>
      </c>
      <c r="J15" s="16">
        <f t="shared" si="7"/>
        <v>46000</v>
      </c>
    </row>
    <row r="16" spans="1:10" ht="18" customHeight="1" x14ac:dyDescent="0.2">
      <c r="A16" s="17" t="s">
        <v>21</v>
      </c>
      <c r="B16" s="2"/>
      <c r="C16" s="7" t="s">
        <v>26</v>
      </c>
      <c r="D16" s="11">
        <v>0</v>
      </c>
      <c r="E16" s="9" t="s">
        <v>41</v>
      </c>
      <c r="F16" s="2"/>
      <c r="G16" s="2"/>
      <c r="H16" s="2"/>
      <c r="I16" s="2"/>
      <c r="J16" s="2"/>
    </row>
    <row r="17" spans="1:10" ht="18" customHeight="1" x14ac:dyDescent="0.2">
      <c r="A17" s="17" t="s">
        <v>22</v>
      </c>
      <c r="B17" s="2"/>
      <c r="C17" s="7" t="s">
        <v>27</v>
      </c>
      <c r="D17" s="11">
        <v>0</v>
      </c>
      <c r="E17" s="9" t="s">
        <v>41</v>
      </c>
      <c r="F17" s="16"/>
      <c r="G17" s="16">
        <f t="shared" ref="G17:G19" si="8">F17*D17</f>
        <v>0</v>
      </c>
      <c r="H17" s="16"/>
      <c r="I17" s="16">
        <f t="shared" ref="I17:I19" si="9">H17*D17</f>
        <v>0</v>
      </c>
      <c r="J17" s="16">
        <f t="shared" ref="J17:J19" si="10">I17+G17</f>
        <v>0</v>
      </c>
    </row>
    <row r="18" spans="1:10" ht="78.75" x14ac:dyDescent="0.2">
      <c r="A18" s="4"/>
      <c r="B18" s="9" t="s">
        <v>23</v>
      </c>
      <c r="C18" s="3" t="s">
        <v>42</v>
      </c>
      <c r="D18" s="2"/>
      <c r="E18" s="2"/>
      <c r="F18" s="16"/>
      <c r="G18" s="16">
        <f t="shared" si="8"/>
        <v>0</v>
      </c>
      <c r="H18" s="16"/>
      <c r="I18" s="16">
        <f t="shared" si="9"/>
        <v>0</v>
      </c>
      <c r="J18" s="16">
        <f t="shared" si="10"/>
        <v>0</v>
      </c>
    </row>
    <row r="19" spans="1:10" ht="18" customHeight="1" x14ac:dyDescent="0.2">
      <c r="A19" s="17" t="s">
        <v>24</v>
      </c>
      <c r="B19" s="2"/>
      <c r="C19" s="7" t="s">
        <v>43</v>
      </c>
      <c r="D19" s="11">
        <v>0</v>
      </c>
      <c r="E19" s="9" t="s">
        <v>41</v>
      </c>
      <c r="F19" s="16"/>
      <c r="G19" s="16">
        <f t="shared" si="8"/>
        <v>0</v>
      </c>
      <c r="H19" s="16"/>
      <c r="I19" s="16">
        <f t="shared" si="9"/>
        <v>0</v>
      </c>
      <c r="J19" s="16">
        <f t="shared" si="10"/>
        <v>0</v>
      </c>
    </row>
    <row r="20" spans="1:10" ht="19.5" customHeight="1" x14ac:dyDescent="0.2">
      <c r="A20" s="2"/>
      <c r="B20" s="2"/>
      <c r="C20" s="3" t="s">
        <v>28</v>
      </c>
      <c r="D20" s="2"/>
      <c r="E20" s="2"/>
      <c r="F20" s="2"/>
      <c r="G20" s="2"/>
      <c r="H20" s="2"/>
      <c r="I20" s="2"/>
      <c r="J20" s="2"/>
    </row>
    <row r="21" spans="1:10" ht="20.85" customHeight="1" x14ac:dyDescent="0.2">
      <c r="A21" s="17" t="s">
        <v>2</v>
      </c>
      <c r="B21" s="6" t="s">
        <v>29</v>
      </c>
      <c r="C21" s="7" t="s">
        <v>30</v>
      </c>
      <c r="D21" s="11">
        <v>1</v>
      </c>
      <c r="E21" s="9" t="s">
        <v>31</v>
      </c>
      <c r="F21" s="16">
        <v>35000</v>
      </c>
      <c r="G21" s="16">
        <f t="shared" ref="G21" si="11">F21*D21</f>
        <v>35000</v>
      </c>
      <c r="H21" s="16">
        <v>10000</v>
      </c>
      <c r="I21" s="16">
        <f t="shared" ref="I21" si="12">H21*D21</f>
        <v>10000</v>
      </c>
      <c r="J21" s="16">
        <f t="shared" ref="J21" si="13">I21+G21</f>
        <v>45000</v>
      </c>
    </row>
    <row r="22" spans="1:10" s="25" customFormat="1" ht="63.75" customHeight="1" x14ac:dyDescent="0.2">
      <c r="A22" s="66" t="s">
        <v>5</v>
      </c>
      <c r="B22" s="8">
        <v>36851</v>
      </c>
      <c r="C22" s="66" t="s">
        <v>32</v>
      </c>
      <c r="D22" s="11">
        <v>1</v>
      </c>
      <c r="E22" s="9" t="s">
        <v>31</v>
      </c>
      <c r="F22" s="16">
        <v>275000</v>
      </c>
      <c r="G22" s="16">
        <f t="shared" ref="G22" si="14">F22*D22</f>
        <v>275000</v>
      </c>
      <c r="H22" s="16">
        <v>25000</v>
      </c>
      <c r="I22" s="16">
        <f t="shared" ref="I22" si="15">H22*D22</f>
        <v>25000</v>
      </c>
      <c r="J22" s="16">
        <f t="shared" ref="J22" si="16">I22+G22</f>
        <v>300000</v>
      </c>
    </row>
    <row r="23" spans="1:10" ht="47.25" x14ac:dyDescent="0.2">
      <c r="A23" s="19" t="s">
        <v>7</v>
      </c>
      <c r="B23" s="9" t="s">
        <v>33</v>
      </c>
      <c r="C23" s="7" t="s">
        <v>34</v>
      </c>
      <c r="D23" s="11">
        <v>1</v>
      </c>
      <c r="E23" s="9" t="s">
        <v>31</v>
      </c>
      <c r="F23" s="16">
        <v>25000</v>
      </c>
      <c r="G23" s="16">
        <f t="shared" ref="G23" si="17">F23*D23</f>
        <v>25000</v>
      </c>
      <c r="H23" s="16">
        <v>15000</v>
      </c>
      <c r="I23" s="16">
        <f t="shared" ref="I23" si="18">H23*D23</f>
        <v>15000</v>
      </c>
      <c r="J23" s="16">
        <f t="shared" ref="J23" si="19">I23+G23</f>
        <v>40000</v>
      </c>
    </row>
    <row r="24" spans="1:10" ht="31.5" x14ac:dyDescent="0.2">
      <c r="A24" s="17" t="s">
        <v>9</v>
      </c>
      <c r="B24" s="5">
        <v>36852</v>
      </c>
      <c r="C24" s="7" t="s">
        <v>35</v>
      </c>
      <c r="D24" s="11">
        <v>1</v>
      </c>
      <c r="E24" s="9" t="s">
        <v>31</v>
      </c>
      <c r="F24" s="16">
        <v>35000</v>
      </c>
      <c r="G24" s="16">
        <f t="shared" ref="G24:G28" si="20">F24*D24</f>
        <v>35000</v>
      </c>
      <c r="H24" s="16">
        <v>15000</v>
      </c>
      <c r="I24" s="16">
        <f t="shared" ref="I24:I28" si="21">H24*D24</f>
        <v>15000</v>
      </c>
      <c r="J24" s="16">
        <f t="shared" ref="J24:J28" si="22">I24+G24</f>
        <v>50000</v>
      </c>
    </row>
    <row r="25" spans="1:10" ht="31.5" x14ac:dyDescent="0.2">
      <c r="A25" s="17" t="s">
        <v>11</v>
      </c>
      <c r="B25" s="5">
        <v>38493</v>
      </c>
      <c r="C25" s="7" t="s">
        <v>36</v>
      </c>
      <c r="D25" s="11">
        <v>1</v>
      </c>
      <c r="E25" s="9" t="s">
        <v>31</v>
      </c>
      <c r="F25" s="16">
        <v>50000</v>
      </c>
      <c r="G25" s="16">
        <f t="shared" si="20"/>
        <v>50000</v>
      </c>
      <c r="H25" s="16">
        <v>10000</v>
      </c>
      <c r="I25" s="16">
        <f t="shared" si="21"/>
        <v>10000</v>
      </c>
      <c r="J25" s="16">
        <f t="shared" si="22"/>
        <v>60000</v>
      </c>
    </row>
    <row r="26" spans="1:10" ht="19.5" customHeight="1" x14ac:dyDescent="0.2">
      <c r="A26" s="2"/>
      <c r="B26" s="2"/>
      <c r="C26" s="3" t="s">
        <v>37</v>
      </c>
      <c r="D26" s="2"/>
      <c r="E26" s="2"/>
      <c r="F26" s="16"/>
      <c r="G26" s="16">
        <f t="shared" si="20"/>
        <v>0</v>
      </c>
      <c r="H26" s="16"/>
      <c r="I26" s="16">
        <f t="shared" si="21"/>
        <v>0</v>
      </c>
      <c r="J26" s="16">
        <f t="shared" si="22"/>
        <v>0</v>
      </c>
    </row>
    <row r="27" spans="1:10" ht="31.5" x14ac:dyDescent="0.2">
      <c r="A27" s="17" t="s">
        <v>13</v>
      </c>
      <c r="B27" s="5">
        <v>37032</v>
      </c>
      <c r="C27" s="7" t="s">
        <v>38</v>
      </c>
      <c r="D27" s="11">
        <v>1</v>
      </c>
      <c r="E27" s="9" t="s">
        <v>31</v>
      </c>
      <c r="F27" s="16">
        <v>12000</v>
      </c>
      <c r="G27" s="16">
        <f t="shared" si="20"/>
        <v>12000</v>
      </c>
      <c r="H27" s="16">
        <v>10000</v>
      </c>
      <c r="I27" s="16">
        <f t="shared" si="21"/>
        <v>10000</v>
      </c>
      <c r="J27" s="16">
        <f t="shared" si="22"/>
        <v>22000</v>
      </c>
    </row>
    <row r="28" spans="1:10" ht="19.5" customHeight="1" x14ac:dyDescent="0.2">
      <c r="A28" s="2"/>
      <c r="B28" s="2"/>
      <c r="C28" s="3" t="s">
        <v>39</v>
      </c>
      <c r="D28" s="2"/>
      <c r="E28" s="2"/>
      <c r="F28" s="16"/>
      <c r="G28" s="16">
        <f t="shared" si="20"/>
        <v>0</v>
      </c>
      <c r="H28" s="16"/>
      <c r="I28" s="16">
        <f t="shared" si="21"/>
        <v>0</v>
      </c>
      <c r="J28" s="16">
        <f t="shared" si="22"/>
        <v>0</v>
      </c>
    </row>
    <row r="29" spans="1:10" ht="47.25" x14ac:dyDescent="0.2">
      <c r="A29" s="19" t="s">
        <v>15</v>
      </c>
      <c r="B29" s="4"/>
      <c r="C29" s="7" t="s">
        <v>44</v>
      </c>
      <c r="D29" s="11">
        <v>1</v>
      </c>
      <c r="E29" s="9" t="s">
        <v>31</v>
      </c>
      <c r="F29" s="4"/>
      <c r="G29" s="4"/>
      <c r="H29" s="4"/>
      <c r="I29" s="4"/>
      <c r="J29" s="4"/>
    </row>
    <row r="30" spans="1:10" ht="8.4499999999999993" customHeight="1" x14ac:dyDescent="0.25">
      <c r="A30" s="12"/>
      <c r="B30" s="13"/>
      <c r="C30" s="14"/>
      <c r="D30" s="14"/>
      <c r="E30" s="15"/>
      <c r="F30" s="12"/>
      <c r="G30" s="12"/>
      <c r="H30" s="12"/>
      <c r="I30" s="12"/>
      <c r="J30" s="12"/>
    </row>
    <row r="31" spans="1:10" ht="34.5" customHeight="1" x14ac:dyDescent="0.2">
      <c r="A31" s="62" t="s">
        <v>46</v>
      </c>
      <c r="B31" s="63"/>
      <c r="C31" s="64"/>
      <c r="D31" s="10"/>
      <c r="E31" s="10"/>
      <c r="F31" s="16"/>
      <c r="G31" s="16">
        <f t="shared" ref="G31" si="23">F31*D31</f>
        <v>0</v>
      </c>
      <c r="H31" s="16"/>
      <c r="I31" s="16">
        <f t="shared" ref="I31" si="24">H31*D31</f>
        <v>0</v>
      </c>
      <c r="J31" s="65">
        <f>SUM(J4:J29)</f>
        <v>3717000</v>
      </c>
    </row>
  </sheetData>
  <mergeCells count="3">
    <mergeCell ref="A1:J1"/>
    <mergeCell ref="B30:E30"/>
    <mergeCell ref="A31:C31"/>
  </mergeCells>
  <printOptions horizontalCentered="1"/>
  <pageMargins left="0" right="0"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4"/>
  <sheetViews>
    <sheetView view="pageBreakPreview" zoomScale="60" zoomScaleNormal="100" workbookViewId="0">
      <selection activeCell="U43" sqref="U43"/>
    </sheetView>
  </sheetViews>
  <sheetFormatPr defaultRowHeight="18.75" x14ac:dyDescent="0.2"/>
  <cols>
    <col min="1" max="1" width="9.33203125" style="20" customWidth="1"/>
    <col min="2" max="2" width="11.33203125" style="20" customWidth="1"/>
    <col min="3" max="3" width="54.5" style="20" customWidth="1"/>
    <col min="4" max="4" width="7.5" style="20" customWidth="1"/>
    <col min="5" max="5" width="8" style="20" customWidth="1"/>
    <col min="6" max="7" width="11.1640625" style="20" bestFit="1" customWidth="1"/>
    <col min="8" max="8" width="14.5" style="20" customWidth="1"/>
    <col min="9" max="9" width="14.83203125" style="20" customWidth="1"/>
    <col min="10" max="10" width="18" style="20" customWidth="1"/>
    <col min="11" max="16384" width="9.33203125" style="20"/>
  </cols>
  <sheetData>
    <row r="1" spans="1:10" s="25" customFormat="1" ht="26.85" customHeight="1" x14ac:dyDescent="0.2">
      <c r="A1" s="67" t="s">
        <v>47</v>
      </c>
      <c r="B1" s="67"/>
      <c r="C1" s="67"/>
      <c r="D1" s="67"/>
      <c r="E1" s="67"/>
      <c r="F1" s="67"/>
      <c r="G1" s="67"/>
      <c r="H1" s="67"/>
      <c r="I1" s="67"/>
      <c r="J1" s="67"/>
    </row>
    <row r="2" spans="1:10" s="1" customFormat="1" ht="30" x14ac:dyDescent="0.2">
      <c r="A2" s="27" t="s">
        <v>110</v>
      </c>
      <c r="B2" s="26" t="s">
        <v>100</v>
      </c>
      <c r="C2" s="24" t="s">
        <v>48</v>
      </c>
      <c r="D2" s="24" t="s">
        <v>49</v>
      </c>
      <c r="E2" s="24" t="s">
        <v>50</v>
      </c>
      <c r="F2" s="23" t="s">
        <v>111</v>
      </c>
      <c r="G2" s="24" t="s">
        <v>51</v>
      </c>
      <c r="H2" s="26" t="s">
        <v>109</v>
      </c>
      <c r="I2" s="24" t="s">
        <v>52</v>
      </c>
      <c r="J2" s="24" t="s">
        <v>53</v>
      </c>
    </row>
    <row r="3" spans="1:10" ht="19.350000000000001" customHeight="1" x14ac:dyDescent="0.2">
      <c r="A3" s="34"/>
      <c r="B3" s="34"/>
      <c r="C3" s="35" t="s">
        <v>114</v>
      </c>
      <c r="D3" s="34"/>
      <c r="E3" s="34"/>
      <c r="F3" s="34"/>
      <c r="G3" s="34"/>
      <c r="H3" s="34"/>
      <c r="I3" s="34"/>
      <c r="J3" s="34"/>
    </row>
    <row r="4" spans="1:10" ht="93" customHeight="1" x14ac:dyDescent="0.2">
      <c r="A4" s="37"/>
      <c r="B4" s="38">
        <v>36851</v>
      </c>
      <c r="C4" s="35" t="s">
        <v>54</v>
      </c>
      <c r="D4" s="37"/>
      <c r="E4" s="37"/>
      <c r="F4" s="37"/>
      <c r="G4" s="37"/>
      <c r="H4" s="37"/>
      <c r="I4" s="37"/>
      <c r="J4" s="37"/>
    </row>
    <row r="5" spans="1:10" ht="15.6" customHeight="1" x14ac:dyDescent="0.2">
      <c r="A5" s="53" t="s">
        <v>55</v>
      </c>
      <c r="B5" s="34"/>
      <c r="C5" s="40" t="s">
        <v>56</v>
      </c>
      <c r="D5" s="54">
        <v>86</v>
      </c>
      <c r="E5" s="39" t="s">
        <v>57</v>
      </c>
      <c r="F5" s="16">
        <v>4025</v>
      </c>
      <c r="G5" s="16">
        <f>F5*D5</f>
        <v>346150</v>
      </c>
      <c r="H5" s="16">
        <v>500</v>
      </c>
      <c r="I5" s="16">
        <f>H5*D5</f>
        <v>43000</v>
      </c>
      <c r="J5" s="16">
        <f>I5+G5</f>
        <v>389150</v>
      </c>
    </row>
    <row r="6" spans="1:10" ht="15.6" customHeight="1" x14ac:dyDescent="0.2">
      <c r="A6" s="53" t="s">
        <v>58</v>
      </c>
      <c r="B6" s="34"/>
      <c r="C6" s="40" t="s">
        <v>59</v>
      </c>
      <c r="D6" s="54">
        <v>197</v>
      </c>
      <c r="E6" s="39" t="s">
        <v>57</v>
      </c>
      <c r="F6" s="16">
        <v>3025</v>
      </c>
      <c r="G6" s="16">
        <f t="shared" ref="G6:G11" si="0">F6*D6</f>
        <v>595925</v>
      </c>
      <c r="H6" s="16">
        <v>480</v>
      </c>
      <c r="I6" s="16">
        <f t="shared" ref="I6:I10" si="1">H6*D6</f>
        <v>94560</v>
      </c>
      <c r="J6" s="16">
        <f t="shared" ref="J6:J10" si="2">I6+G6</f>
        <v>690485</v>
      </c>
    </row>
    <row r="7" spans="1:10" ht="15.6" customHeight="1" x14ac:dyDescent="0.2">
      <c r="A7" s="53" t="s">
        <v>60</v>
      </c>
      <c r="B7" s="34"/>
      <c r="C7" s="40" t="s">
        <v>61</v>
      </c>
      <c r="D7" s="54">
        <v>55</v>
      </c>
      <c r="E7" s="39" t="s">
        <v>57</v>
      </c>
      <c r="F7" s="16">
        <v>2125</v>
      </c>
      <c r="G7" s="16">
        <f t="shared" si="0"/>
        <v>116875</v>
      </c>
      <c r="H7" s="16">
        <v>400</v>
      </c>
      <c r="I7" s="16">
        <f t="shared" si="1"/>
        <v>22000</v>
      </c>
      <c r="J7" s="16">
        <f t="shared" si="2"/>
        <v>138875</v>
      </c>
    </row>
    <row r="8" spans="1:10" ht="15.6" customHeight="1" x14ac:dyDescent="0.2">
      <c r="A8" s="53" t="s">
        <v>62</v>
      </c>
      <c r="B8" s="34"/>
      <c r="C8" s="40" t="s">
        <v>63</v>
      </c>
      <c r="D8" s="54">
        <v>23</v>
      </c>
      <c r="E8" s="39" t="s">
        <v>57</v>
      </c>
      <c r="F8" s="16">
        <v>1405</v>
      </c>
      <c r="G8" s="16">
        <f t="shared" si="0"/>
        <v>32315</v>
      </c>
      <c r="H8" s="16">
        <v>300</v>
      </c>
      <c r="I8" s="16">
        <f t="shared" si="1"/>
        <v>6900</v>
      </c>
      <c r="J8" s="16">
        <f t="shared" si="2"/>
        <v>39215</v>
      </c>
    </row>
    <row r="9" spans="1:10" ht="15.6" customHeight="1" x14ac:dyDescent="0.2">
      <c r="A9" s="53" t="s">
        <v>64</v>
      </c>
      <c r="B9" s="34"/>
      <c r="C9" s="40" t="s">
        <v>65</v>
      </c>
      <c r="D9" s="54">
        <v>75</v>
      </c>
      <c r="E9" s="39" t="s">
        <v>57</v>
      </c>
      <c r="F9" s="16">
        <v>1025</v>
      </c>
      <c r="G9" s="16">
        <f t="shared" si="0"/>
        <v>76875</v>
      </c>
      <c r="H9" s="16">
        <v>220</v>
      </c>
      <c r="I9" s="16">
        <f t="shared" si="1"/>
        <v>16500</v>
      </c>
      <c r="J9" s="16">
        <f t="shared" si="2"/>
        <v>93375</v>
      </c>
    </row>
    <row r="10" spans="1:10" ht="15.6" customHeight="1" x14ac:dyDescent="0.2">
      <c r="A10" s="53" t="s">
        <v>66</v>
      </c>
      <c r="B10" s="34"/>
      <c r="C10" s="40" t="s">
        <v>67</v>
      </c>
      <c r="D10" s="54">
        <v>53</v>
      </c>
      <c r="E10" s="39" t="s">
        <v>57</v>
      </c>
      <c r="F10" s="16">
        <v>825</v>
      </c>
      <c r="G10" s="16">
        <f t="shared" si="0"/>
        <v>43725</v>
      </c>
      <c r="H10" s="16">
        <v>200</v>
      </c>
      <c r="I10" s="16">
        <f t="shared" si="1"/>
        <v>10600</v>
      </c>
      <c r="J10" s="16">
        <f t="shared" si="2"/>
        <v>54325</v>
      </c>
    </row>
    <row r="11" spans="1:10" ht="15.6" customHeight="1" x14ac:dyDescent="0.2">
      <c r="A11" s="53" t="s">
        <v>68</v>
      </c>
      <c r="B11" s="34"/>
      <c r="C11" s="40" t="s">
        <v>69</v>
      </c>
      <c r="D11" s="54">
        <v>529</v>
      </c>
      <c r="E11" s="39" t="s">
        <v>57</v>
      </c>
      <c r="F11" s="16">
        <v>805</v>
      </c>
      <c r="G11" s="16">
        <f t="shared" si="0"/>
        <v>425845</v>
      </c>
      <c r="H11" s="16">
        <v>180</v>
      </c>
      <c r="I11" s="16">
        <f t="shared" ref="I11" si="3">H11*D11</f>
        <v>95220</v>
      </c>
      <c r="J11" s="16">
        <f t="shared" ref="J11" si="4">I11+G11</f>
        <v>521065</v>
      </c>
    </row>
    <row r="12" spans="1:10" ht="26.25" customHeight="1" x14ac:dyDescent="0.2">
      <c r="A12" s="34"/>
      <c r="B12" s="43">
        <v>36851</v>
      </c>
      <c r="C12" s="35" t="s">
        <v>70</v>
      </c>
      <c r="D12" s="34"/>
      <c r="E12" s="34"/>
      <c r="F12" s="2"/>
      <c r="G12" s="2"/>
      <c r="H12" s="2"/>
      <c r="I12" s="34"/>
      <c r="J12" s="34"/>
    </row>
    <row r="13" spans="1:10" ht="31.5" x14ac:dyDescent="0.2">
      <c r="A13" s="53" t="s">
        <v>71</v>
      </c>
      <c r="B13" s="34"/>
      <c r="C13" s="40" t="s">
        <v>72</v>
      </c>
      <c r="D13" s="54">
        <v>73</v>
      </c>
      <c r="E13" s="39" t="s">
        <v>73</v>
      </c>
      <c r="F13" s="16">
        <v>8900</v>
      </c>
      <c r="G13" s="16">
        <f t="shared" ref="G13:G15" si="5">F13*D13</f>
        <v>649700</v>
      </c>
      <c r="H13" s="16">
        <v>700</v>
      </c>
      <c r="I13" s="16">
        <f t="shared" ref="I13:I15" si="6">H13*D13</f>
        <v>51100</v>
      </c>
      <c r="J13" s="16">
        <f t="shared" ref="J13:J15" si="7">I13+G13</f>
        <v>700800</v>
      </c>
    </row>
    <row r="14" spans="1:10" ht="31.5" x14ac:dyDescent="0.2">
      <c r="A14" s="53" t="s">
        <v>74</v>
      </c>
      <c r="B14" s="34"/>
      <c r="C14" s="40" t="s">
        <v>75</v>
      </c>
      <c r="D14" s="54">
        <v>34</v>
      </c>
      <c r="E14" s="39" t="s">
        <v>73</v>
      </c>
      <c r="F14" s="16">
        <v>7500</v>
      </c>
      <c r="G14" s="16">
        <f t="shared" si="5"/>
        <v>255000</v>
      </c>
      <c r="H14" s="16">
        <v>700</v>
      </c>
      <c r="I14" s="16">
        <f t="shared" si="6"/>
        <v>23800</v>
      </c>
      <c r="J14" s="16">
        <f t="shared" si="7"/>
        <v>278800</v>
      </c>
    </row>
    <row r="15" spans="1:10" x14ac:dyDescent="0.2">
      <c r="A15" s="53" t="s">
        <v>76</v>
      </c>
      <c r="B15" s="34"/>
      <c r="C15" s="40" t="s">
        <v>77</v>
      </c>
      <c r="D15" s="54">
        <v>5</v>
      </c>
      <c r="E15" s="39" t="s">
        <v>73</v>
      </c>
      <c r="F15" s="16">
        <v>3500</v>
      </c>
      <c r="G15" s="16">
        <f t="shared" si="5"/>
        <v>17500</v>
      </c>
      <c r="H15" s="16">
        <v>700</v>
      </c>
      <c r="I15" s="16">
        <f t="shared" si="6"/>
        <v>3500</v>
      </c>
      <c r="J15" s="16">
        <f t="shared" si="7"/>
        <v>21000</v>
      </c>
    </row>
    <row r="16" spans="1:10" ht="31.5" x14ac:dyDescent="0.2">
      <c r="A16" s="37"/>
      <c r="B16" s="42" t="s">
        <v>78</v>
      </c>
      <c r="C16" s="55" t="s">
        <v>79</v>
      </c>
      <c r="D16" s="37"/>
      <c r="E16" s="37"/>
      <c r="F16" s="37"/>
      <c r="G16" s="37"/>
      <c r="H16" s="37"/>
      <c r="I16" s="37"/>
      <c r="J16" s="37"/>
    </row>
    <row r="17" spans="1:10" x14ac:dyDescent="0.2">
      <c r="A17" s="53" t="s">
        <v>80</v>
      </c>
      <c r="B17" s="34"/>
      <c r="C17" s="40" t="s">
        <v>81</v>
      </c>
      <c r="D17" s="54">
        <v>2</v>
      </c>
      <c r="E17" s="39" t="s">
        <v>73</v>
      </c>
      <c r="F17" s="16">
        <v>35000</v>
      </c>
      <c r="G17" s="16">
        <f t="shared" ref="G17:G20" si="8">F17*D17</f>
        <v>70000</v>
      </c>
      <c r="H17" s="16">
        <v>1000</v>
      </c>
      <c r="I17" s="16">
        <f t="shared" ref="I17:I20" si="9">H17*D17</f>
        <v>2000</v>
      </c>
      <c r="J17" s="16">
        <f t="shared" ref="J17:J20" si="10">I17+G17</f>
        <v>72000</v>
      </c>
    </row>
    <row r="18" spans="1:10" x14ac:dyDescent="0.2">
      <c r="A18" s="53" t="s">
        <v>82</v>
      </c>
      <c r="B18" s="34"/>
      <c r="C18" s="40" t="s">
        <v>83</v>
      </c>
      <c r="D18" s="54">
        <v>2</v>
      </c>
      <c r="E18" s="39" t="s">
        <v>73</v>
      </c>
      <c r="F18" s="16">
        <v>24000</v>
      </c>
      <c r="G18" s="16">
        <f t="shared" si="8"/>
        <v>48000</v>
      </c>
      <c r="H18" s="16">
        <v>1000</v>
      </c>
      <c r="I18" s="16">
        <f t="shared" si="9"/>
        <v>2000</v>
      </c>
      <c r="J18" s="16">
        <f t="shared" si="10"/>
        <v>50000</v>
      </c>
    </row>
    <row r="19" spans="1:10" ht="78.75" x14ac:dyDescent="0.2">
      <c r="A19" s="37"/>
      <c r="B19" s="39" t="s">
        <v>78</v>
      </c>
      <c r="C19" s="35" t="s">
        <v>84</v>
      </c>
      <c r="D19" s="37"/>
      <c r="E19" s="37"/>
      <c r="F19" s="16"/>
      <c r="G19" s="16">
        <f t="shared" si="8"/>
        <v>0</v>
      </c>
      <c r="H19" s="16"/>
      <c r="I19" s="16">
        <f t="shared" si="9"/>
        <v>0</v>
      </c>
      <c r="J19" s="16">
        <f t="shared" si="10"/>
        <v>0</v>
      </c>
    </row>
    <row r="20" spans="1:10" x14ac:dyDescent="0.2">
      <c r="A20" s="53" t="s">
        <v>85</v>
      </c>
      <c r="B20" s="34"/>
      <c r="C20" s="40" t="s">
        <v>86</v>
      </c>
      <c r="D20" s="54">
        <v>1</v>
      </c>
      <c r="E20" s="39" t="s">
        <v>87</v>
      </c>
      <c r="F20" s="16"/>
      <c r="G20" s="16">
        <f t="shared" si="8"/>
        <v>0</v>
      </c>
      <c r="H20" s="16"/>
      <c r="I20" s="16">
        <f t="shared" si="9"/>
        <v>0</v>
      </c>
      <c r="J20" s="16">
        <f t="shared" si="10"/>
        <v>0</v>
      </c>
    </row>
    <row r="21" spans="1:10" ht="23.25" customHeight="1" x14ac:dyDescent="0.2">
      <c r="A21" s="21"/>
      <c r="B21" s="21"/>
      <c r="C21" s="44" t="s">
        <v>88</v>
      </c>
      <c r="D21" s="21"/>
      <c r="E21" s="21"/>
      <c r="F21" s="21"/>
      <c r="G21" s="21"/>
      <c r="H21" s="21"/>
      <c r="I21" s="21"/>
      <c r="J21" s="21"/>
    </row>
    <row r="22" spans="1:10" ht="20.25" customHeight="1" x14ac:dyDescent="0.2">
      <c r="A22" s="34"/>
      <c r="B22" s="34"/>
      <c r="C22" s="35" t="s">
        <v>122</v>
      </c>
      <c r="D22" s="34"/>
      <c r="E22" s="34"/>
      <c r="F22" s="34"/>
      <c r="G22" s="34"/>
      <c r="H22" s="34"/>
      <c r="I22" s="34"/>
      <c r="J22" s="34"/>
    </row>
    <row r="23" spans="1:10" ht="63" x14ac:dyDescent="0.2">
      <c r="A23" s="53" t="s">
        <v>55</v>
      </c>
      <c r="B23" s="39" t="s">
        <v>89</v>
      </c>
      <c r="C23" s="37" t="s">
        <v>133</v>
      </c>
      <c r="D23" s="54">
        <v>1</v>
      </c>
      <c r="E23" s="39" t="s">
        <v>90</v>
      </c>
      <c r="F23" s="16">
        <v>35000</v>
      </c>
      <c r="G23" s="16">
        <f t="shared" ref="G23" si="11">F23*D23</f>
        <v>35000</v>
      </c>
      <c r="H23" s="16">
        <v>3000</v>
      </c>
      <c r="I23" s="16">
        <f t="shared" ref="I23" si="12">H23*D23</f>
        <v>3000</v>
      </c>
      <c r="J23" s="16">
        <f t="shared" ref="J23" si="13">I23+G23</f>
        <v>38000</v>
      </c>
    </row>
    <row r="24" spans="1:10" ht="63" x14ac:dyDescent="0.2">
      <c r="A24" s="53" t="s">
        <v>58</v>
      </c>
      <c r="B24" s="38">
        <v>36851</v>
      </c>
      <c r="C24" s="40" t="s">
        <v>91</v>
      </c>
      <c r="D24" s="54">
        <v>1</v>
      </c>
      <c r="E24" s="39" t="s">
        <v>90</v>
      </c>
      <c r="F24" s="16">
        <v>375000</v>
      </c>
      <c r="G24" s="16">
        <f t="shared" ref="G24" si="14">F24*D24</f>
        <v>375000</v>
      </c>
      <c r="H24" s="16">
        <v>50000</v>
      </c>
      <c r="I24" s="16">
        <f t="shared" ref="I24" si="15">H24*D24</f>
        <v>50000</v>
      </c>
      <c r="J24" s="16">
        <f t="shared" ref="J24" si="16">I24+G24</f>
        <v>425000</v>
      </c>
    </row>
    <row r="25" spans="1:10" ht="47.25" x14ac:dyDescent="0.2">
      <c r="A25" s="68" t="s">
        <v>60</v>
      </c>
      <c r="B25" s="42" t="s">
        <v>92</v>
      </c>
      <c r="C25" s="40" t="s">
        <v>93</v>
      </c>
      <c r="D25" s="41">
        <v>1</v>
      </c>
      <c r="E25" s="42" t="s">
        <v>90</v>
      </c>
      <c r="F25" s="16">
        <v>35000</v>
      </c>
      <c r="G25" s="16">
        <f t="shared" ref="G25:G29" si="17">F25*D25</f>
        <v>35000</v>
      </c>
      <c r="H25" s="16">
        <v>15000</v>
      </c>
      <c r="I25" s="16">
        <f t="shared" ref="I25:I29" si="18">H25*D25</f>
        <v>15000</v>
      </c>
      <c r="J25" s="16">
        <f t="shared" ref="J25:J29" si="19">I25+G25</f>
        <v>50000</v>
      </c>
    </row>
    <row r="26" spans="1:10" ht="31.5" x14ac:dyDescent="0.2">
      <c r="A26" s="53" t="s">
        <v>62</v>
      </c>
      <c r="B26" s="38">
        <v>36852</v>
      </c>
      <c r="C26" s="40" t="s">
        <v>94</v>
      </c>
      <c r="D26" s="54">
        <v>1</v>
      </c>
      <c r="E26" s="39" t="s">
        <v>90</v>
      </c>
      <c r="F26" s="16">
        <v>70000</v>
      </c>
      <c r="G26" s="16">
        <f t="shared" si="17"/>
        <v>70000</v>
      </c>
      <c r="H26" s="16">
        <v>15000</v>
      </c>
      <c r="I26" s="16">
        <f t="shared" si="18"/>
        <v>15000</v>
      </c>
      <c r="J26" s="16">
        <f t="shared" si="19"/>
        <v>85000</v>
      </c>
    </row>
    <row r="27" spans="1:10" ht="31.5" x14ac:dyDescent="0.2">
      <c r="A27" s="53" t="s">
        <v>64</v>
      </c>
      <c r="B27" s="38">
        <v>38493</v>
      </c>
      <c r="C27" s="40" t="s">
        <v>95</v>
      </c>
      <c r="D27" s="54">
        <v>1</v>
      </c>
      <c r="E27" s="39" t="s">
        <v>90</v>
      </c>
      <c r="F27" s="16">
        <v>50000</v>
      </c>
      <c r="G27" s="16">
        <f t="shared" si="17"/>
        <v>50000</v>
      </c>
      <c r="H27" s="16">
        <v>15000</v>
      </c>
      <c r="I27" s="16">
        <f t="shared" si="18"/>
        <v>15000</v>
      </c>
      <c r="J27" s="16">
        <f t="shared" si="19"/>
        <v>65000</v>
      </c>
    </row>
    <row r="28" spans="1:10" x14ac:dyDescent="0.2">
      <c r="A28" s="34"/>
      <c r="B28" s="34"/>
      <c r="C28" s="35" t="s">
        <v>124</v>
      </c>
      <c r="D28" s="34"/>
      <c r="E28" s="34"/>
      <c r="F28" s="16"/>
      <c r="G28" s="16">
        <f t="shared" si="17"/>
        <v>0</v>
      </c>
      <c r="H28" s="16"/>
      <c r="I28" s="16">
        <f t="shared" si="18"/>
        <v>0</v>
      </c>
      <c r="J28" s="16">
        <f t="shared" si="19"/>
        <v>0</v>
      </c>
    </row>
    <row r="29" spans="1:10" ht="31.5" x14ac:dyDescent="0.2">
      <c r="A29" s="53" t="s">
        <v>66</v>
      </c>
      <c r="B29" s="38">
        <v>37032</v>
      </c>
      <c r="C29" s="40" t="s">
        <v>96</v>
      </c>
      <c r="D29" s="54">
        <v>1</v>
      </c>
      <c r="E29" s="39" t="s">
        <v>90</v>
      </c>
      <c r="F29" s="16">
        <v>10000</v>
      </c>
      <c r="G29" s="16">
        <f t="shared" si="17"/>
        <v>10000</v>
      </c>
      <c r="H29" s="16">
        <v>10000</v>
      </c>
      <c r="I29" s="16">
        <f t="shared" si="18"/>
        <v>10000</v>
      </c>
      <c r="J29" s="16">
        <f t="shared" si="19"/>
        <v>20000</v>
      </c>
    </row>
    <row r="30" spans="1:10" x14ac:dyDescent="0.2">
      <c r="A30" s="34"/>
      <c r="B30" s="34"/>
      <c r="C30" s="35" t="s">
        <v>125</v>
      </c>
      <c r="D30" s="34"/>
      <c r="E30" s="34"/>
      <c r="F30" s="34"/>
      <c r="G30" s="34"/>
      <c r="H30" s="34"/>
      <c r="I30" s="34"/>
      <c r="J30" s="34"/>
    </row>
    <row r="31" spans="1:10" ht="47.25" x14ac:dyDescent="0.2">
      <c r="A31" s="68" t="s">
        <v>68</v>
      </c>
      <c r="B31" s="37"/>
      <c r="C31" s="40" t="s">
        <v>97</v>
      </c>
      <c r="D31" s="41">
        <v>1</v>
      </c>
      <c r="E31" s="42" t="s">
        <v>90</v>
      </c>
      <c r="F31" s="16"/>
      <c r="G31" s="16">
        <f t="shared" ref="G31" si="20">F31*D31</f>
        <v>0</v>
      </c>
      <c r="H31" s="16"/>
      <c r="I31" s="16">
        <f t="shared" ref="I31" si="21">H31*D31</f>
        <v>0</v>
      </c>
      <c r="J31" s="16">
        <f t="shared" ref="J31" si="22">I31+G31</f>
        <v>0</v>
      </c>
    </row>
    <row r="32" spans="1:10" ht="23.25" customHeight="1" x14ac:dyDescent="0.2">
      <c r="A32" s="21"/>
      <c r="B32" s="21"/>
      <c r="C32" s="44" t="s">
        <v>98</v>
      </c>
      <c r="D32" s="21"/>
      <c r="E32" s="21"/>
      <c r="F32" s="21"/>
      <c r="G32" s="21"/>
      <c r="H32" s="21"/>
      <c r="I32" s="21"/>
      <c r="J32" s="21"/>
    </row>
    <row r="33" spans="1:10" ht="8.85" customHeight="1" x14ac:dyDescent="0.25">
      <c r="A33" s="46"/>
      <c r="B33" s="47"/>
      <c r="C33" s="48"/>
      <c r="D33" s="48"/>
      <c r="E33" s="49"/>
      <c r="F33" s="16"/>
      <c r="G33" s="16">
        <f t="shared" ref="G33" si="23">F33*D33</f>
        <v>0</v>
      </c>
      <c r="H33" s="16"/>
      <c r="I33" s="16">
        <f t="shared" ref="I33" si="24">H33*D33</f>
        <v>0</v>
      </c>
      <c r="J33" s="16">
        <f t="shared" ref="J33" si="25">I33+G33</f>
        <v>0</v>
      </c>
    </row>
    <row r="34" spans="1:10" ht="27.6" customHeight="1" x14ac:dyDescent="0.2">
      <c r="A34" s="69"/>
      <c r="B34" s="69"/>
      <c r="C34" s="50" t="s">
        <v>99</v>
      </c>
      <c r="D34" s="69"/>
      <c r="E34" s="69"/>
      <c r="F34" s="69"/>
      <c r="G34" s="69"/>
      <c r="H34" s="69"/>
      <c r="I34" s="69"/>
      <c r="J34" s="70">
        <f>SUM(J4:J32)</f>
        <v>3732090</v>
      </c>
    </row>
  </sheetData>
  <mergeCells count="2">
    <mergeCell ref="A1:J1"/>
    <mergeCell ref="B33:E33"/>
  </mergeCells>
  <printOptions horizontalCentered="1"/>
  <pageMargins left="0" right="0" top="0.75" bottom="0.75" header="0.3" footer="0.3"/>
  <pageSetup paperSize="9" scale="88" orientation="landscape" r:id="rId1"/>
  <rowBreaks count="1" manualBreakCount="1">
    <brk id="18"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Fire Level 04</vt:lpstr>
      <vt:lpstr>Fire Level 6</vt:lpstr>
      <vt:lpstr>Fire level 19-A</vt:lpstr>
      <vt:lpstr>Fire Level 19-B</vt:lpstr>
      <vt:lpstr>'Fire Level 04'!Print_Titles</vt:lpstr>
      <vt:lpstr>'Fire level 19-A'!Print_Titles</vt:lpstr>
      <vt:lpstr>'Fire Level 19-B'!Print_Titles</vt:lpstr>
      <vt:lpstr>'Fire Level 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Pioneer Engineering</cp:lastModifiedBy>
  <cp:lastPrinted>2023-03-08T13:50:48Z</cp:lastPrinted>
  <dcterms:created xsi:type="dcterms:W3CDTF">2023-03-08T11:49:12Z</dcterms:created>
  <dcterms:modified xsi:type="dcterms:W3CDTF">2023-03-08T14:11:55Z</dcterms:modified>
</cp:coreProperties>
</file>