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D0519358-FB17-40E3-98F2-FC5C6ADDD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Sheet1!$A$1:$H$49</definedName>
    <definedName name="_xlnm.Print_Titles" localSheetId="0">Sheet1!$21:$21</definedName>
  </definedNames>
  <calcPr calcId="181029"/>
</workbook>
</file>

<file path=xl/calcChain.xml><?xml version="1.0" encoding="utf-8"?>
<calcChain xmlns="http://schemas.openxmlformats.org/spreadsheetml/2006/main">
  <c r="H29" i="1" l="1"/>
  <c r="G29" i="1"/>
  <c r="H35" i="1"/>
  <c r="H34" i="1"/>
  <c r="G34" i="1"/>
  <c r="H33" i="1"/>
  <c r="G33" i="1"/>
  <c r="H32" i="1"/>
  <c r="G32" i="1"/>
  <c r="H31" i="1"/>
  <c r="G31" i="1"/>
  <c r="G30" i="1"/>
  <c r="H30" i="1"/>
  <c r="H28" i="1"/>
  <c r="G28" i="1"/>
  <c r="G27" i="1"/>
  <c r="G26" i="1"/>
  <c r="H25" i="1"/>
  <c r="G25" i="1"/>
  <c r="H23" i="1"/>
  <c r="G23" i="1"/>
  <c r="G22" i="1"/>
  <c r="H27" i="1"/>
  <c r="G36" i="1" l="1"/>
  <c r="G38" i="1" s="1"/>
  <c r="H26" i="1"/>
  <c r="N10" i="2" l="1"/>
  <c r="N11" i="2"/>
  <c r="N14" i="2"/>
  <c r="N8" i="2"/>
  <c r="N15" i="2" s="1"/>
  <c r="M9" i="2"/>
  <c r="N9" i="2" s="1"/>
  <c r="M10" i="2"/>
  <c r="M11" i="2"/>
  <c r="M12" i="2"/>
  <c r="N12" i="2" s="1"/>
  <c r="M13" i="2"/>
  <c r="N13" i="2" s="1"/>
  <c r="M14" i="2"/>
  <c r="M8" i="2"/>
  <c r="L9" i="2"/>
  <c r="L10" i="2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I9" i="2" l="1"/>
  <c r="I15" i="2" s="1"/>
  <c r="I13" i="2"/>
  <c r="I12" i="2"/>
  <c r="H22" i="1"/>
  <c r="H36" i="1" s="1"/>
  <c r="H37" i="1" s="1"/>
  <c r="H38" i="1" s="1"/>
  <c r="G39" i="1" s="1"/>
</calcChain>
</file>

<file path=xl/sharedStrings.xml><?xml version="1.0" encoding="utf-8"?>
<sst xmlns="http://schemas.openxmlformats.org/spreadsheetml/2006/main" count="83" uniqueCount="56">
  <si>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</si>
  <si>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</si>
  <si>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</si>
  <si>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</si>
  <si>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</si>
  <si>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</si>
  <si>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</si>
  <si>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</si>
  <si>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</si>
  <si>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</si>
  <si>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</si>
  <si>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</si>
  <si>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</si>
  <si>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</si>
  <si>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NTN #</t>
  </si>
  <si>
    <t>4312149-7</t>
  </si>
  <si>
    <t>Quotation #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</si>
  <si>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</si>
  <si>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</si>
  <si>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</si>
  <si>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</si>
  <si>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</si>
  <si>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</si>
  <si>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</si>
  <si>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</si>
  <si>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</si>
  <si>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</si>
  <si>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</si>
  <si>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</si>
  <si>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</si>
  <si>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</si>
  <si>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</si>
  <si>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</si>
  <si>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</si>
  <si>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Job</t>
  </si>
  <si>
    <t>Air Balancing.</t>
  </si>
  <si>
    <t>SFT</t>
  </si>
  <si>
    <t>Supply &amp; installation of Fresh air intake louver with aluminium filter and VCD</t>
  </si>
  <si>
    <t>Testing and commissioning (Cordination)</t>
  </si>
  <si>
    <t>Application of paint.</t>
  </si>
  <si>
    <t>Hangers &amp; supports for duct</t>
  </si>
  <si>
    <t>Installation of Owner supply package unit. Riging, lifting, shifting &amp; Placing at desire location including supply and installation of M.S Channel with hangers &amp; supports</t>
  </si>
  <si>
    <t>Installation of DX ducted type split unit 3.0 Ton.</t>
  </si>
  <si>
    <t>Supply &amp; installation of DX copper piping (Liquid + Gas) including insulation and control wiring.</t>
  </si>
  <si>
    <t>i) 5/8 x 3/4</t>
  </si>
  <si>
    <t>Supply and installation flexible duct for supply and return air ducts of package unit</t>
  </si>
  <si>
    <t xml:space="preserve">Supply and installation of  G.I  Sheet Metal duct with nut bolt gaskit etc. </t>
  </si>
  <si>
    <t xml:space="preserve">Installation Owner supplied Eye bolic diffuser with G.I sheet metal neck.              </t>
  </si>
  <si>
    <t>Providing &amp; installation of 26 SWG G.I Cladding.</t>
  </si>
  <si>
    <t>Providing &amp; installation of  PU insulation 50 mm. density 48KG</t>
  </si>
  <si>
    <t>M/S Dawat-e-Hadiyah Burhani Mahal</t>
  </si>
  <si>
    <t>Mciver Road, Karachi</t>
  </si>
  <si>
    <t>Total after SST</t>
  </si>
  <si>
    <t>Quotation for Installaion of HVAC work at Gym Area North Walk Shopping mall</t>
  </si>
  <si>
    <t>Mr. Hussain Bharmal</t>
  </si>
  <si>
    <t>Note: Bill will be charged on actual measurement.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</si>
</sst>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4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5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18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1161458</xdr:colOff>
      <xdr:row>1</xdr:row>
      <xdr:rowOff>30738</xdr:rowOff>
    </xdr:from>
    <xdr:to>
      <xdr:col>7</xdr:col>
      <xdr:colOff>371475</xdr:colOff>
      <xdr:row>4</xdr:row>
      <xdr:rowOff>11111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5592FD6E-7462-403D-999C-24A3ACCD97D3}"/>
            </a:ext>
          </a:extLst>
        </xdr:cNvPr>
        <xdr:cNvSpPr txBox="1">
          <a:spLocks noChangeArrowheads="1"/>
        </xdr:cNvSpPr>
      </xdr:nvSpPr>
      <xdr:spPr bwMode="auto">
        <a:xfrm>
          <a:off x="1475783" y="268863"/>
          <a:ext cx="467736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122240</xdr:colOff>
      <xdr:row>0</xdr:row>
      <xdr:rowOff>0</xdr:rowOff>
    </xdr:from>
    <xdr:to>
      <xdr:col>1</xdr:col>
      <xdr:colOff>1209864</xdr:colOff>
      <xdr:row>3</xdr:row>
      <xdr:rowOff>142875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641636CE-15DB-4410-B8AC-72AD8EF02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6565" y="0"/>
          <a:ext cx="1087624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46</xdr:row>
      <xdr:rowOff>138114</xdr:rowOff>
    </xdr:from>
    <xdr:to>
      <xdr:col>1</xdr:col>
      <xdr:colOff>595695</xdr:colOff>
      <xdr:row>48</xdr:row>
      <xdr:rowOff>182562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220B48-E1F0-4018-9D37-32100D82D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168314"/>
          <a:ext cx="643320" cy="520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O48"/>
  <sheetViews>
    <sheetView tabSelected="1" view="pageBreakPreview" topLeftCell="A31" zoomScaleNormal="100" zoomScaleSheetLayoutView="100" workbookViewId="0">
      <selection activeCell="A9" sqref="A9:B10"/>
    </sheetView>
  </sheetViews>
  <sheetFormatPr defaultColWidth="8.85546875" defaultRowHeight="18.75" x14ac:dyDescent="0.3"/>
  <cols>
    <col min="1" max="1" width="4.7109375" style="3" customWidth="1"/>
    <col min="2" max="2" width="34.42578125" style="2" customWidth="1"/>
    <col min="3" max="3" width="6.140625" style="3" bestFit="1" customWidth="1"/>
    <col min="4" max="4" width="7.42578125" style="3" customWidth="1"/>
    <col min="5" max="5" width="11" style="4" customWidth="1"/>
    <col min="6" max="6" width="8.85546875" style="4" customWidth="1"/>
    <col min="7" max="7" width="14.140625" style="4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8" spans="1:15" s="45" customFormat="1" ht="15.75" x14ac:dyDescent="0.25">
      <c r="A8" s="44"/>
      <c r="C8" s="44"/>
      <c r="D8" s="44"/>
      <c r="E8" s="46"/>
      <c r="F8" s="55" t="s">
        <v>13</v>
      </c>
      <c r="G8" s="55"/>
      <c r="H8" s="29">
        <v>45222</v>
      </c>
    </row>
    <row r="9" spans="1:15" s="45" customFormat="1" ht="15.75" x14ac:dyDescent="0.25">
      <c r="A9" s="28" t="s">
        <v>50</v>
      </c>
      <c r="B9" s="28"/>
      <c r="C9" s="47"/>
      <c r="D9" s="44"/>
      <c r="F9" s="55" t="s">
        <v>16</v>
      </c>
      <c r="G9" s="55"/>
      <c r="H9" s="30">
        <v>325</v>
      </c>
    </row>
    <row r="10" spans="1:15" s="45" customFormat="1" ht="15.75" x14ac:dyDescent="0.25">
      <c r="A10" s="28" t="s">
        <v>51</v>
      </c>
      <c r="B10" s="28"/>
      <c r="C10" s="47"/>
      <c r="D10" s="44"/>
      <c r="F10" s="55" t="s">
        <v>14</v>
      </c>
      <c r="G10" s="55"/>
      <c r="H10" s="31" t="s">
        <v>15</v>
      </c>
    </row>
    <row r="11" spans="1:15" ht="9" customHeight="1" x14ac:dyDescent="0.3">
      <c r="A11" s="28"/>
      <c r="B11" s="28"/>
      <c r="C11" s="26"/>
      <c r="E11" s="2"/>
      <c r="F11" s="34"/>
      <c r="G11" s="34"/>
      <c r="H11" s="35"/>
    </row>
    <row r="12" spans="1:15" x14ac:dyDescent="0.3">
      <c r="A12" s="27"/>
      <c r="B12" s="27"/>
      <c r="C12" s="26"/>
      <c r="E12" s="2"/>
    </row>
    <row r="13" spans="1:15" ht="8.25" customHeight="1" x14ac:dyDescent="0.3"/>
    <row r="14" spans="1:15" ht="23.25" x14ac:dyDescent="0.35">
      <c r="A14" s="58" t="s">
        <v>54</v>
      </c>
      <c r="B14" s="58"/>
      <c r="C14" s="58"/>
      <c r="D14" s="58"/>
      <c r="E14" s="58"/>
      <c r="F14" s="58"/>
      <c r="G14" s="58"/>
      <c r="H14" s="58"/>
    </row>
    <row r="15" spans="1:15" hidden="1" x14ac:dyDescent="0.3">
      <c r="A15" s="59" t="s">
        <v>2</v>
      </c>
      <c r="B15" s="59"/>
      <c r="C15" s="59"/>
      <c r="D15" s="59"/>
      <c r="E15" s="59"/>
      <c r="F15" s="59"/>
      <c r="G15" s="59"/>
      <c r="H15" s="59"/>
      <c r="I15" s="6"/>
      <c r="J15" s="6"/>
      <c r="K15" s="6"/>
      <c r="L15" s="6"/>
      <c r="M15" s="6"/>
      <c r="N15" s="4"/>
      <c r="O15" s="5"/>
    </row>
    <row r="16" spans="1:15" ht="6" customHeight="1" x14ac:dyDescent="0.35">
      <c r="A16" s="7"/>
      <c r="B16" s="7"/>
      <c r="C16" s="8"/>
      <c r="D16" s="7"/>
      <c r="E16" s="7"/>
      <c r="F16" s="7"/>
      <c r="G16" s="7"/>
      <c r="H16" s="7"/>
      <c r="I16" s="6"/>
      <c r="J16" s="6"/>
      <c r="K16" s="6"/>
      <c r="L16" s="6"/>
      <c r="M16" s="6"/>
      <c r="N16" s="4"/>
      <c r="O16" s="5"/>
    </row>
    <row r="17" spans="1:12" ht="64.5" customHeight="1" x14ac:dyDescent="0.4">
      <c r="A17" s="66" t="s">
        <v>53</v>
      </c>
      <c r="B17" s="66"/>
      <c r="C17" s="66"/>
      <c r="D17" s="66"/>
      <c r="E17" s="66"/>
      <c r="F17" s="66"/>
      <c r="G17" s="66"/>
      <c r="H17" s="66"/>
    </row>
    <row r="18" spans="1:12" ht="6" customHeight="1" x14ac:dyDescent="0.3"/>
    <row r="19" spans="1:12" ht="21" x14ac:dyDescent="0.3">
      <c r="A19" s="61"/>
      <c r="B19" s="61"/>
      <c r="C19" s="61"/>
      <c r="D19" s="61"/>
      <c r="E19" s="61"/>
      <c r="F19" s="61"/>
      <c r="G19" s="61"/>
      <c r="H19" s="61"/>
    </row>
    <row r="20" spans="1:12" ht="9" customHeight="1" x14ac:dyDescent="0.3"/>
    <row r="21" spans="1:12" ht="54.75" customHeight="1" x14ac:dyDescent="0.3">
      <c r="A21" s="22" t="s">
        <v>0</v>
      </c>
      <c r="B21" s="22" t="s">
        <v>3</v>
      </c>
      <c r="C21" s="22" t="s">
        <v>1</v>
      </c>
      <c r="D21" s="25" t="s">
        <v>32</v>
      </c>
      <c r="E21" s="23" t="s">
        <v>5</v>
      </c>
      <c r="F21" s="23" t="s">
        <v>6</v>
      </c>
      <c r="G21" s="23" t="s">
        <v>33</v>
      </c>
      <c r="H21" s="23" t="s">
        <v>12</v>
      </c>
    </row>
    <row r="22" spans="1:12" s="13" customFormat="1" ht="94.5" x14ac:dyDescent="0.25">
      <c r="A22" s="15">
        <v>1</v>
      </c>
      <c r="B22" s="14" t="s">
        <v>41</v>
      </c>
      <c r="C22" s="15" t="s">
        <v>22</v>
      </c>
      <c r="D22" s="37">
        <v>2</v>
      </c>
      <c r="E22" s="21">
        <v>70000</v>
      </c>
      <c r="F22" s="21">
        <v>30000</v>
      </c>
      <c r="G22" s="16">
        <f>E22*D22</f>
        <v>140000</v>
      </c>
      <c r="H22" s="21">
        <f>F22*D22</f>
        <v>60000</v>
      </c>
      <c r="K22" s="32"/>
      <c r="L22" s="32"/>
    </row>
    <row r="23" spans="1:12" s="13" customFormat="1" ht="31.5" x14ac:dyDescent="0.25">
      <c r="A23" s="15">
        <v>2</v>
      </c>
      <c r="B23" s="14" t="s">
        <v>42</v>
      </c>
      <c r="C23" s="15" t="s">
        <v>22</v>
      </c>
      <c r="D23" s="37">
        <v>2</v>
      </c>
      <c r="E23" s="21">
        <v>2000</v>
      </c>
      <c r="F23" s="21">
        <v>5000</v>
      </c>
      <c r="G23" s="16">
        <f>E23*D23</f>
        <v>4000</v>
      </c>
      <c r="H23" s="21">
        <f>F23*D23</f>
        <v>10000</v>
      </c>
      <c r="K23" s="32"/>
      <c r="L23" s="32"/>
    </row>
    <row r="24" spans="1:12" s="13" customFormat="1" ht="47.25" x14ac:dyDescent="0.25">
      <c r="A24" s="15">
        <v>3</v>
      </c>
      <c r="B24" s="14" t="s">
        <v>43</v>
      </c>
      <c r="C24" s="15"/>
      <c r="D24" s="37"/>
      <c r="E24" s="21"/>
      <c r="F24" s="21"/>
      <c r="G24" s="52"/>
      <c r="H24" s="53"/>
      <c r="K24" s="32"/>
      <c r="L24" s="32"/>
    </row>
    <row r="25" spans="1:12" s="13" customFormat="1" x14ac:dyDescent="0.25">
      <c r="A25" s="15"/>
      <c r="B25" s="14" t="s">
        <v>44</v>
      </c>
      <c r="C25" s="15" t="s">
        <v>21</v>
      </c>
      <c r="D25" s="37">
        <v>80</v>
      </c>
      <c r="E25" s="21">
        <v>1850</v>
      </c>
      <c r="F25" s="21">
        <v>400</v>
      </c>
      <c r="G25" s="16">
        <f t="shared" ref="G25:G34" si="0">E25*D25</f>
        <v>148000</v>
      </c>
      <c r="H25" s="21">
        <f t="shared" ref="H25:H35" si="1">F25*D25</f>
        <v>32000</v>
      </c>
      <c r="K25" s="32"/>
      <c r="L25" s="32"/>
    </row>
    <row r="26" spans="1:12" s="13" customFormat="1" ht="47.25" x14ac:dyDescent="0.25">
      <c r="A26" s="15">
        <v>4</v>
      </c>
      <c r="B26" s="14" t="s">
        <v>45</v>
      </c>
      <c r="C26" s="15" t="s">
        <v>21</v>
      </c>
      <c r="D26" s="37">
        <v>20</v>
      </c>
      <c r="E26" s="21">
        <v>750</v>
      </c>
      <c r="F26" s="21">
        <v>200</v>
      </c>
      <c r="G26" s="16">
        <f t="shared" si="0"/>
        <v>15000</v>
      </c>
      <c r="H26" s="21">
        <f t="shared" si="1"/>
        <v>4000</v>
      </c>
      <c r="K26" s="32"/>
      <c r="L26" s="32"/>
    </row>
    <row r="27" spans="1:12" s="13" customFormat="1" ht="37.5" customHeight="1" x14ac:dyDescent="0.25">
      <c r="A27" s="15">
        <v>5</v>
      </c>
      <c r="B27" s="14" t="s">
        <v>46</v>
      </c>
      <c r="C27" s="15" t="s">
        <v>36</v>
      </c>
      <c r="D27" s="37">
        <v>920</v>
      </c>
      <c r="E27" s="21">
        <v>400</v>
      </c>
      <c r="F27" s="21">
        <v>100</v>
      </c>
      <c r="G27" s="16">
        <f t="shared" si="0"/>
        <v>368000</v>
      </c>
      <c r="H27" s="21">
        <f t="shared" si="1"/>
        <v>92000</v>
      </c>
      <c r="K27" s="32"/>
      <c r="L27" s="32"/>
    </row>
    <row r="28" spans="1:12" s="13" customFormat="1" ht="36.75" customHeight="1" x14ac:dyDescent="0.25">
      <c r="A28" s="15">
        <v>6</v>
      </c>
      <c r="B28" s="14" t="s">
        <v>49</v>
      </c>
      <c r="C28" s="15" t="s">
        <v>36</v>
      </c>
      <c r="D28" s="37">
        <v>920</v>
      </c>
      <c r="E28" s="21">
        <v>725</v>
      </c>
      <c r="F28" s="21">
        <v>70</v>
      </c>
      <c r="G28" s="16">
        <f t="shared" si="0"/>
        <v>667000</v>
      </c>
      <c r="H28" s="21">
        <f t="shared" si="1"/>
        <v>64400</v>
      </c>
      <c r="K28" s="32"/>
      <c r="L28" s="32"/>
    </row>
    <row r="29" spans="1:12" s="13" customFormat="1" ht="36.75" customHeight="1" x14ac:dyDescent="0.25">
      <c r="A29" s="15">
        <v>7</v>
      </c>
      <c r="B29" s="14" t="s">
        <v>48</v>
      </c>
      <c r="C29" s="15" t="s">
        <v>36</v>
      </c>
      <c r="D29" s="37">
        <v>920</v>
      </c>
      <c r="E29" s="21">
        <v>350</v>
      </c>
      <c r="F29" s="21">
        <v>80</v>
      </c>
      <c r="G29" s="16">
        <f t="shared" si="0"/>
        <v>322000</v>
      </c>
      <c r="H29" s="21">
        <f t="shared" si="1"/>
        <v>73600</v>
      </c>
      <c r="K29" s="32"/>
      <c r="L29" s="32"/>
    </row>
    <row r="30" spans="1:12" s="13" customFormat="1" ht="53.25" customHeight="1" x14ac:dyDescent="0.25">
      <c r="A30" s="15">
        <v>8</v>
      </c>
      <c r="B30" s="14" t="s">
        <v>47</v>
      </c>
      <c r="C30" s="15" t="s">
        <v>22</v>
      </c>
      <c r="D30" s="37">
        <v>12</v>
      </c>
      <c r="E30" s="21">
        <v>0</v>
      </c>
      <c r="F30" s="21">
        <v>1000</v>
      </c>
      <c r="G30" s="52">
        <f t="shared" si="0"/>
        <v>0</v>
      </c>
      <c r="H30" s="53">
        <f t="shared" si="1"/>
        <v>12000</v>
      </c>
      <c r="K30" s="32"/>
      <c r="L30" s="32"/>
    </row>
    <row r="31" spans="1:12" s="13" customFormat="1" ht="47.25" x14ac:dyDescent="0.25">
      <c r="A31" s="15">
        <v>9</v>
      </c>
      <c r="B31" s="14" t="s">
        <v>37</v>
      </c>
      <c r="C31" s="15" t="s">
        <v>22</v>
      </c>
      <c r="D31" s="37">
        <v>2</v>
      </c>
      <c r="E31" s="21">
        <v>12000</v>
      </c>
      <c r="F31" s="21">
        <v>1500</v>
      </c>
      <c r="G31" s="52">
        <f t="shared" si="0"/>
        <v>24000</v>
      </c>
      <c r="H31" s="53">
        <f t="shared" si="1"/>
        <v>3000</v>
      </c>
      <c r="K31" s="32"/>
      <c r="L31" s="32"/>
    </row>
    <row r="32" spans="1:12" s="13" customFormat="1" ht="24" customHeight="1" x14ac:dyDescent="0.25">
      <c r="A32" s="15">
        <v>10</v>
      </c>
      <c r="B32" s="14" t="s">
        <v>40</v>
      </c>
      <c r="C32" s="15" t="s">
        <v>34</v>
      </c>
      <c r="D32" s="37">
        <v>1</v>
      </c>
      <c r="E32" s="21">
        <v>5000</v>
      </c>
      <c r="F32" s="21">
        <v>15000</v>
      </c>
      <c r="G32" s="16">
        <f t="shared" si="0"/>
        <v>5000</v>
      </c>
      <c r="H32" s="21">
        <f t="shared" si="1"/>
        <v>15000</v>
      </c>
      <c r="K32" s="32"/>
      <c r="L32" s="32"/>
    </row>
    <row r="33" spans="1:12" s="13" customFormat="1" ht="24.75" customHeight="1" x14ac:dyDescent="0.25">
      <c r="A33" s="15">
        <v>11</v>
      </c>
      <c r="B33" s="14" t="s">
        <v>39</v>
      </c>
      <c r="C33" s="15" t="s">
        <v>34</v>
      </c>
      <c r="D33" s="37">
        <v>1</v>
      </c>
      <c r="E33" s="21">
        <v>10000</v>
      </c>
      <c r="F33" s="21">
        <v>10000</v>
      </c>
      <c r="G33" s="16">
        <f t="shared" si="0"/>
        <v>10000</v>
      </c>
      <c r="H33" s="21">
        <f t="shared" si="1"/>
        <v>10000</v>
      </c>
      <c r="K33" s="32"/>
      <c r="L33" s="32"/>
    </row>
    <row r="34" spans="1:12" s="13" customFormat="1" ht="31.5" x14ac:dyDescent="0.25">
      <c r="A34" s="15">
        <v>12</v>
      </c>
      <c r="B34" s="14" t="s">
        <v>38</v>
      </c>
      <c r="C34" s="15" t="s">
        <v>34</v>
      </c>
      <c r="D34" s="37">
        <v>1</v>
      </c>
      <c r="E34" s="21">
        <v>0</v>
      </c>
      <c r="F34" s="21">
        <v>10000</v>
      </c>
      <c r="G34" s="16">
        <f t="shared" si="0"/>
        <v>0</v>
      </c>
      <c r="H34" s="21">
        <f t="shared" si="1"/>
        <v>10000</v>
      </c>
      <c r="K34" s="32"/>
      <c r="L34" s="32"/>
    </row>
    <row r="35" spans="1:12" s="13" customFormat="1" x14ac:dyDescent="0.25">
      <c r="A35" s="15">
        <v>13</v>
      </c>
      <c r="B35" s="14" t="s">
        <v>35</v>
      </c>
      <c r="C35" s="15" t="s">
        <v>34</v>
      </c>
      <c r="D35" s="37">
        <v>1</v>
      </c>
      <c r="E35" s="21">
        <v>0</v>
      </c>
      <c r="F35" s="21">
        <v>15000</v>
      </c>
      <c r="G35" s="16"/>
      <c r="H35" s="21">
        <f t="shared" si="1"/>
        <v>15000</v>
      </c>
      <c r="K35" s="32"/>
      <c r="L35" s="32"/>
    </row>
    <row r="36" spans="1:12" s="13" customFormat="1" ht="26.25" customHeight="1" x14ac:dyDescent="0.25">
      <c r="A36" s="62" t="s">
        <v>9</v>
      </c>
      <c r="B36" s="62"/>
      <c r="C36" s="62"/>
      <c r="D36" s="62"/>
      <c r="E36" s="62"/>
      <c r="F36" s="62"/>
      <c r="G36" s="36">
        <f>SUM(G22:G35)</f>
        <v>1703000</v>
      </c>
      <c r="H36" s="36">
        <f>SUM(H22:H35)</f>
        <v>401000</v>
      </c>
    </row>
    <row r="37" spans="1:12" s="13" customFormat="1" x14ac:dyDescent="0.25">
      <c r="A37" s="62" t="s">
        <v>18</v>
      </c>
      <c r="B37" s="62"/>
      <c r="C37" s="62"/>
      <c r="D37" s="62"/>
      <c r="E37" s="62"/>
      <c r="F37" s="62"/>
      <c r="G37" s="54"/>
      <c r="H37" s="54">
        <f>H36*13%</f>
        <v>52130</v>
      </c>
      <c r="K37" s="33"/>
      <c r="L37" s="33"/>
    </row>
    <row r="38" spans="1:12" s="13" customFormat="1" x14ac:dyDescent="0.25">
      <c r="A38" s="62" t="s">
        <v>52</v>
      </c>
      <c r="B38" s="62"/>
      <c r="C38" s="62"/>
      <c r="D38" s="62"/>
      <c r="E38" s="62"/>
      <c r="F38" s="62"/>
      <c r="G38" s="54">
        <f>G37+G36</f>
        <v>1703000</v>
      </c>
      <c r="H38" s="54">
        <f>H37+H36</f>
        <v>453130</v>
      </c>
    </row>
    <row r="39" spans="1:12" s="13" customFormat="1" ht="24.75" customHeight="1" x14ac:dyDescent="0.25">
      <c r="A39" s="62" t="s">
        <v>19</v>
      </c>
      <c r="B39" s="62"/>
      <c r="C39" s="62"/>
      <c r="D39" s="62"/>
      <c r="E39" s="62"/>
      <c r="F39" s="62"/>
      <c r="G39" s="63">
        <f>H38+G38</f>
        <v>2156130</v>
      </c>
      <c r="H39" s="63"/>
      <c r="K39" s="33"/>
      <c r="L39" s="33"/>
    </row>
    <row r="40" spans="1:12" s="1" customFormat="1" ht="6.75" customHeight="1" x14ac:dyDescent="0.25">
      <c r="A40" s="57"/>
      <c r="B40" s="57"/>
      <c r="C40" s="57"/>
      <c r="D40" s="38"/>
    </row>
    <row r="41" spans="1:12" s="24" customFormat="1" ht="11.45" customHeight="1" x14ac:dyDescent="0.3">
      <c r="A41" s="56" t="s">
        <v>55</v>
      </c>
      <c r="B41" s="56"/>
      <c r="C41" s="56"/>
      <c r="D41" s="56"/>
      <c r="E41" s="56"/>
      <c r="F41" s="56"/>
      <c r="G41" s="56"/>
      <c r="H41" s="56"/>
    </row>
    <row r="42" spans="1:12" s="17" customFormat="1" x14ac:dyDescent="0.3">
      <c r="A42" s="56"/>
      <c r="B42" s="56"/>
      <c r="C42" s="56"/>
      <c r="D42" s="56"/>
      <c r="E42" s="56"/>
      <c r="F42" s="56"/>
      <c r="G42" s="56"/>
      <c r="H42" s="56"/>
      <c r="J42" s="19"/>
    </row>
    <row r="43" spans="1:12" ht="6" customHeight="1" x14ac:dyDescent="0.3">
      <c r="J43" s="20"/>
    </row>
    <row r="44" spans="1:12" x14ac:dyDescent="0.3">
      <c r="A44" s="9" t="s">
        <v>4</v>
      </c>
      <c r="B44" s="10"/>
    </row>
    <row r="45" spans="1:12" ht="10.5" customHeight="1" x14ac:dyDescent="0.3">
      <c r="A45" s="9"/>
      <c r="B45" s="10"/>
    </row>
    <row r="46" spans="1:12" ht="21" x14ac:dyDescent="0.3">
      <c r="A46" s="18" t="s">
        <v>7</v>
      </c>
      <c r="B46" s="10"/>
    </row>
    <row r="47" spans="1:12" x14ac:dyDescent="0.3">
      <c r="A47" s="9"/>
      <c r="B47" s="9"/>
    </row>
    <row r="48" spans="1:12" x14ac:dyDescent="0.3">
      <c r="A48" s="11"/>
      <c r="B48" s="12"/>
    </row>
  </sheetData>
  <mergeCells count="14">
    <mergeCell ref="A41:H42"/>
    <mergeCell ref="A40:C40"/>
    <mergeCell ref="A14:H14"/>
    <mergeCell ref="A15:H15"/>
    <mergeCell ref="A17:H17"/>
    <mergeCell ref="A19:H19"/>
    <mergeCell ref="A36:F36"/>
    <mergeCell ref="A38:F38"/>
    <mergeCell ref="A37:F37"/>
    <mergeCell ref="A39:F39"/>
    <mergeCell ref="G39:H39"/>
    <mergeCell ref="F8:G8"/>
    <mergeCell ref="F9:G9"/>
    <mergeCell ref="F10:G10"/>
  </mergeCells>
  <printOptions horizontalCentered="1"/>
  <pageMargins left="0" right="0" top="0" bottom="0" header="0.3" footer="0.3"/>
  <pageSetup paperSize="9" orientation="portrait" r:id="rId1"/>
  <rowBreaks count="1" manualBreakCount="1">
    <brk id="30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9" t="s">
        <v>2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0" t="s">
        <v>23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5" ht="15" customHeigh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5" ht="33.75" customHeight="1" x14ac:dyDescent="0.3">
      <c r="A5" s="61"/>
      <c r="B5" s="61"/>
      <c r="C5" s="61"/>
      <c r="D5" s="61"/>
      <c r="E5" s="61"/>
      <c r="F5" s="61"/>
      <c r="G5" s="61"/>
      <c r="H5" s="61"/>
    </row>
    <row r="6" spans="1:15" ht="19.899999999999999" customHeight="1" x14ac:dyDescent="0.3">
      <c r="A6" s="48"/>
      <c r="B6" s="49"/>
      <c r="C6" s="48"/>
      <c r="D6" s="48"/>
      <c r="E6" s="64" t="s">
        <v>30</v>
      </c>
      <c r="F6" s="64"/>
      <c r="G6" s="64"/>
      <c r="H6" s="64"/>
      <c r="I6" s="64"/>
      <c r="J6" s="65" t="s">
        <v>31</v>
      </c>
      <c r="K6" s="65"/>
      <c r="L6" s="65"/>
      <c r="M6" s="65"/>
      <c r="N6" s="65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17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24</v>
      </c>
      <c r="C8" s="15" t="s">
        <v>8</v>
      </c>
      <c r="D8" s="37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50">
        <f>M8+L8</f>
        <v>5590000</v>
      </c>
    </row>
    <row r="9" spans="1:15" s="13" customFormat="1" x14ac:dyDescent="0.25">
      <c r="A9" s="15">
        <v>2</v>
      </c>
      <c r="B9" s="14" t="s">
        <v>25</v>
      </c>
      <c r="C9" s="15" t="s">
        <v>8</v>
      </c>
      <c r="D9" s="37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50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20</v>
      </c>
      <c r="C10" s="15" t="s">
        <v>21</v>
      </c>
      <c r="D10" s="37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50">
        <f t="shared" si="3"/>
        <v>135000</v>
      </c>
    </row>
    <row r="11" spans="1:15" s="13" customFormat="1" x14ac:dyDescent="0.25">
      <c r="A11" s="15">
        <v>4</v>
      </c>
      <c r="B11" s="14" t="s">
        <v>26</v>
      </c>
      <c r="C11" s="15" t="s">
        <v>22</v>
      </c>
      <c r="D11" s="37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50">
        <f t="shared" si="3"/>
        <v>39000</v>
      </c>
    </row>
    <row r="12" spans="1:15" s="13" customFormat="1" x14ac:dyDescent="0.25">
      <c r="A12" s="15">
        <v>5</v>
      </c>
      <c r="B12" s="14" t="s">
        <v>27</v>
      </c>
      <c r="C12" s="15" t="s">
        <v>22</v>
      </c>
      <c r="D12" s="37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50">
        <f t="shared" si="3"/>
        <v>60000</v>
      </c>
    </row>
    <row r="13" spans="1:15" s="13" customFormat="1" x14ac:dyDescent="0.25">
      <c r="A13" s="15">
        <v>6</v>
      </c>
      <c r="B13" s="14" t="s">
        <v>28</v>
      </c>
      <c r="C13" s="15" t="s">
        <v>22</v>
      </c>
      <c r="D13" s="37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50">
        <f t="shared" si="3"/>
        <v>114000</v>
      </c>
    </row>
    <row r="14" spans="1:15" s="13" customFormat="1" ht="19.5" thickBot="1" x14ac:dyDescent="0.3">
      <c r="A14" s="39">
        <v>7</v>
      </c>
      <c r="B14" s="40" t="s">
        <v>29</v>
      </c>
      <c r="C14" s="39" t="s">
        <v>22</v>
      </c>
      <c r="D14" s="41">
        <v>60</v>
      </c>
      <c r="E14" s="42">
        <v>650</v>
      </c>
      <c r="F14" s="42">
        <v>250</v>
      </c>
      <c r="G14" s="43">
        <f t="shared" si="4"/>
        <v>39000</v>
      </c>
      <c r="H14" s="42">
        <f t="shared" si="5"/>
        <v>15000</v>
      </c>
      <c r="I14" s="42">
        <f t="shared" si="0"/>
        <v>54000</v>
      </c>
      <c r="J14" s="42">
        <v>1400</v>
      </c>
      <c r="K14" s="42">
        <v>200</v>
      </c>
      <c r="L14" s="43">
        <f t="shared" si="1"/>
        <v>84000</v>
      </c>
      <c r="M14" s="42">
        <f t="shared" si="2"/>
        <v>12000</v>
      </c>
      <c r="N14" s="51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2023-10-23T10:49:20Z</dcterms:modified>
</cp:coreProperties>
</file>