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GSK Office Dolmen Mall Karachi\"/>
    </mc:Choice>
  </mc:AlternateContent>
  <bookViews>
    <workbookView xWindow="0" yWindow="0" windowWidth="5880" windowHeight="7005"/>
  </bookViews>
  <sheets>
    <sheet name="Sheet1" sheetId="1" r:id="rId1"/>
  </sheets>
  <definedNames>
    <definedName name="_xlnm.Print_Area" localSheetId="0">Sheet1!$A$1:$I$57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3" i="1" l="1"/>
  <c r="L42" i="1"/>
  <c r="I42" i="1"/>
  <c r="L41" i="1"/>
  <c r="I41" i="1"/>
  <c r="L40" i="1"/>
  <c r="I30" i="1"/>
  <c r="I29" i="1"/>
  <c r="I28" i="1"/>
  <c r="I27" i="1"/>
  <c r="I26" i="1"/>
  <c r="I25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17" i="1"/>
  <c r="I43" i="1" l="1"/>
  <c r="I37" i="1"/>
  <c r="I36" i="1"/>
  <c r="I35" i="1"/>
  <c r="I34" i="1"/>
  <c r="I22" i="1"/>
  <c r="I18" i="1"/>
  <c r="I17" i="1"/>
  <c r="I23" i="1" l="1"/>
  <c r="H44" i="1" s="1"/>
</calcChain>
</file>

<file path=xl/sharedStrings.xml><?xml version="1.0" encoding="utf-8"?>
<sst xmlns="http://schemas.openxmlformats.org/spreadsheetml/2006/main" count="62" uniqueCount="46">
  <si>
    <t>Att: Mr. Zia Ghani</t>
  </si>
  <si>
    <t>M/S  S.T. Brothers</t>
  </si>
  <si>
    <t>S No.</t>
  </si>
  <si>
    <t>I.C#</t>
  </si>
  <si>
    <t>D e s c r i p t i o n</t>
  </si>
  <si>
    <t>Qty</t>
  </si>
  <si>
    <t>Unit</t>
  </si>
  <si>
    <t>Rate</t>
  </si>
  <si>
    <t>Amount</t>
  </si>
  <si>
    <t>HVAC</t>
  </si>
  <si>
    <t>RFT</t>
  </si>
  <si>
    <t>TOTAL:</t>
  </si>
  <si>
    <t>GALA USA</t>
  </si>
  <si>
    <t>NOS</t>
  </si>
  <si>
    <t>STRAINER BRONZE   1" THREADED</t>
  </si>
  <si>
    <t>FIG # 7654</t>
  </si>
  <si>
    <t>FIG # 1251</t>
  </si>
  <si>
    <t>HONEYWELL</t>
  </si>
  <si>
    <t>M.S. SEAMLESS PIPE SCH-40 SIZE 1"Ø</t>
  </si>
  <si>
    <t>M.S. SEAMLESS PIPE SCH-40 SIZE  1-1/4"Ø</t>
  </si>
  <si>
    <t>M.S. SEAMLESS PIPE SCH-40 SIZE  1-1/2"Ø</t>
  </si>
  <si>
    <t>M.S. SEAMLESS PIPE SCH-40 SIZE  2"Ø</t>
  </si>
  <si>
    <t>M.S. SEAMLESS PIPE SCH-40 SIZE  2-1/2"Ø</t>
  </si>
  <si>
    <t>M.S. SEAMLESS PIPE SCH-40 SIZE  3"Ø</t>
  </si>
  <si>
    <t xml:space="preserve">GRAND TOTAL HVAC &amp; FIRE FIGHTING </t>
  </si>
  <si>
    <t>Terms &amp; Conditions</t>
  </si>
  <si>
    <t>1) Delivery at site Imtiaz Store DHA.</t>
  </si>
  <si>
    <t>2) Payment 25% advance 25% at the time of delivery and remaining after 30 Days.</t>
  </si>
  <si>
    <t>3) Partial deilvery required.</t>
  </si>
  <si>
    <t>6) Above prices are including GST.</t>
  </si>
  <si>
    <t>M. BILAL HABIB</t>
  </si>
  <si>
    <t>Purchase order against Quotation # 2022/STH/39828/MISC</t>
  </si>
  <si>
    <t>Purchase Order for GSK Office Dolmen Mall Clifton Karachi</t>
  </si>
  <si>
    <t>BALL VALVE BRONZE 1" THREADED</t>
  </si>
  <si>
    <t>TROX CHINA</t>
  </si>
  <si>
    <t>FIRE FIGHTING</t>
  </si>
  <si>
    <t>NAFFCO UAE</t>
  </si>
  <si>
    <t>CO2 Fire Extinguisher, portable type, red colour,
Capacity: 5 Kg, Model: NC5 - Naffco, UAE</t>
  </si>
  <si>
    <t>Dry Powder Fire Extinguisher, portable pressure type, red colour, Capacity: 6 Kg, Model: NP6 - Naffco, UAE</t>
  </si>
  <si>
    <t>Sprinkler Head 68 Deg. Upright, 1/2" NPT, Chrome Finish, Quick Response, UL/ULC/FM Approved, Model: SD1032QR - Shield</t>
  </si>
  <si>
    <t>Sprinkler Head 68 Deg. Pendent, 1/2" NPT, Chrome Finish, Quick Response, UL/ULC/FM Approved, Model: SD1030QR - Shield with Escutcheon Plate 1/2", Two Piece, Chrome Finish, Model: SD-ESC-2 - Shield</t>
  </si>
  <si>
    <t>WEISS USA</t>
  </si>
  <si>
    <t>IND THERMOMETER STRAIGHT 30-240 F&amp;C       FIG # TL5S2
WITH BRASSWELL</t>
  </si>
  <si>
    <t>S.S PRESSURE GUAGE 0-100 PSI OIL FILLED WITH GAUGE COCK AND SYPHON</t>
  </si>
  <si>
    <t>2 WAY MODULATING VALVE SIZE 1"Ø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</si>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</sst>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0.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DDDDD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wrapText="1"/>
    </xf>
    <xf numFmtId="0" fontId="10" fillId="3" borderId="4" xfId="0" applyFont="1" applyFill="1" applyBorder="1" applyAlignment="1">
      <alignment horizontal="right" vertical="center" wrapText="1"/>
    </xf>
    <xf numFmtId="164" fontId="11" fillId="3" borderId="1" xfId="1" applyNumberFormat="1" applyFont="1" applyFill="1" applyBorder="1" applyAlignment="1">
      <alignment horizontal="right" vertical="center" indent="1" shrinkToFit="1"/>
    </xf>
    <xf numFmtId="1" fontId="15" fillId="0" borderId="1" xfId="0" applyNumberFormat="1" applyFont="1" applyFill="1" applyBorder="1" applyAlignment="1">
      <alignment horizontal="center" vertical="top" shrinkToFit="1"/>
    </xf>
    <xf numFmtId="0" fontId="16" fillId="0" borderId="2" xfId="0" applyFont="1" applyFill="1" applyBorder="1" applyAlignment="1">
      <alignment horizontal="left" vertical="top" wrapText="1"/>
    </xf>
    <xf numFmtId="1" fontId="15" fillId="0" borderId="9" xfId="0" applyNumberFormat="1" applyFont="1" applyFill="1" applyBorder="1" applyAlignment="1">
      <alignment horizontal="center" vertical="center" shrinkToFit="1"/>
    </xf>
    <xf numFmtId="0" fontId="16" fillId="0" borderId="9" xfId="0" applyFont="1" applyFill="1" applyBorder="1" applyAlignment="1">
      <alignment horizontal="center" vertical="center" wrapText="1"/>
    </xf>
    <xf numFmtId="3" fontId="15" fillId="0" borderId="4" xfId="0" applyNumberFormat="1" applyFont="1" applyFill="1" applyBorder="1" applyAlignment="1">
      <alignment horizontal="right" vertical="top" shrinkToFit="1"/>
    </xf>
    <xf numFmtId="3" fontId="11" fillId="0" borderId="1" xfId="0" applyNumberFormat="1" applyFont="1" applyFill="1" applyBorder="1" applyAlignment="1">
      <alignment horizontal="right" vertical="top" shrinkToFit="1"/>
    </xf>
    <xf numFmtId="0" fontId="16" fillId="0" borderId="3" xfId="0" applyFont="1" applyFill="1" applyBorder="1" applyAlignment="1">
      <alignment horizontal="right" vertical="top" wrapText="1"/>
    </xf>
    <xf numFmtId="0" fontId="15" fillId="3" borderId="1" xfId="0" applyFont="1" applyFill="1" applyBorder="1" applyAlignment="1">
      <alignment horizontal="left" wrapText="1"/>
    </xf>
    <xf numFmtId="0" fontId="15" fillId="2" borderId="1" xfId="0" applyFont="1" applyFill="1" applyBorder="1" applyAlignment="1">
      <alignment horizontal="left" wrapText="1"/>
    </xf>
    <xf numFmtId="0" fontId="15" fillId="2" borderId="4" xfId="0" applyFont="1" applyFill="1" applyBorder="1" applyAlignment="1">
      <alignment horizontal="left" wrapText="1"/>
    </xf>
    <xf numFmtId="3" fontId="15" fillId="0" borderId="4" xfId="0" applyNumberFormat="1" applyFont="1" applyFill="1" applyBorder="1" applyAlignment="1">
      <alignment horizontal="right" vertical="center" shrinkToFit="1"/>
    </xf>
    <xf numFmtId="3" fontId="11" fillId="0" borderId="1" xfId="0" applyNumberFormat="1" applyFont="1" applyFill="1" applyBorder="1" applyAlignment="1">
      <alignment horizontal="right" vertical="center" shrinkToFit="1"/>
    </xf>
    <xf numFmtId="1" fontId="15" fillId="0" borderId="4" xfId="0" applyNumberFormat="1" applyFont="1" applyFill="1" applyBorder="1" applyAlignment="1">
      <alignment vertical="center" shrinkToFit="1"/>
    </xf>
    <xf numFmtId="3" fontId="11" fillId="0" borderId="1" xfId="0" applyNumberFormat="1" applyFont="1" applyFill="1" applyBorder="1" applyAlignment="1">
      <alignment vertical="center" shrinkToFit="1"/>
    </xf>
    <xf numFmtId="3" fontId="15" fillId="0" borderId="9" xfId="0" applyNumberFormat="1" applyFont="1" applyFill="1" applyBorder="1" applyAlignment="1">
      <alignment horizontal="center" vertical="center" shrinkToFit="1"/>
    </xf>
    <xf numFmtId="1" fontId="15" fillId="0" borderId="1" xfId="0" applyNumberFormat="1" applyFont="1" applyFill="1" applyBorder="1" applyAlignment="1">
      <alignment horizontal="right" vertical="top" shrinkToFit="1"/>
    </xf>
    <xf numFmtId="0" fontId="15" fillId="2" borderId="4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3" fontId="11" fillId="3" borderId="1" xfId="0" applyNumberFormat="1" applyFont="1" applyFill="1" applyBorder="1" applyAlignment="1">
      <alignment vertical="center" shrinkToFit="1"/>
    </xf>
    <xf numFmtId="15" fontId="0" fillId="0" borderId="0" xfId="0" applyNumberFormat="1" applyFont="1"/>
    <xf numFmtId="0" fontId="15" fillId="3" borderId="12" xfId="0" applyFont="1" applyFill="1" applyBorder="1" applyAlignment="1">
      <alignment horizontal="left" wrapText="1"/>
    </xf>
    <xf numFmtId="0" fontId="10" fillId="3" borderId="7" xfId="0" applyFont="1" applyFill="1" applyBorder="1" applyAlignment="1">
      <alignment horizontal="right" vertical="center" wrapText="1"/>
    </xf>
    <xf numFmtId="3" fontId="11" fillId="3" borderId="12" xfId="0" applyNumberFormat="1" applyFont="1" applyFill="1" applyBorder="1" applyAlignment="1">
      <alignment horizontal="right" vertical="center" indent="1" shrinkToFit="1"/>
    </xf>
    <xf numFmtId="0" fontId="16" fillId="0" borderId="3" xfId="0" applyFont="1" applyFill="1" applyBorder="1" applyAlignment="1">
      <alignment horizontal="right" vertical="top" wrapText="1"/>
    </xf>
    <xf numFmtId="0" fontId="16" fillId="0" borderId="8" xfId="0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wrapText="1"/>
    </xf>
    <xf numFmtId="0" fontId="15" fillId="3" borderId="6" xfId="0" applyFont="1" applyFill="1" applyBorder="1" applyAlignment="1">
      <alignment horizontal="left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wrapText="1"/>
    </xf>
    <xf numFmtId="0" fontId="15" fillId="3" borderId="3" xfId="0" applyFont="1" applyFill="1" applyBorder="1" applyAlignment="1">
      <alignment horizontal="left" wrapText="1"/>
    </xf>
    <xf numFmtId="0" fontId="15" fillId="3" borderId="9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5" fillId="2" borderId="9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center" vertical="center"/>
    </xf>
    <xf numFmtId="3" fontId="13" fillId="0" borderId="9" xfId="0" applyNumberFormat="1" applyFont="1" applyFill="1" applyBorder="1" applyAlignment="1">
      <alignment horizontal="right" vertical="center"/>
    </xf>
    <xf numFmtId="0" fontId="13" fillId="0" borderId="9" xfId="0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4" fontId="2" fillId="0" borderId="0" xfId="1" applyNumberFormat="1" applyFont="1"/>
    <xf numFmtId="164" fontId="6" fillId="0" borderId="0" xfId="1" applyNumberFormat="1" applyFont="1" applyFill="1" applyBorder="1" applyAlignment="1">
      <alignment horizontal="left" vertical="top"/>
    </xf>
    <xf numFmtId="0" fontId="15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3" fontId="12" fillId="3" borderId="1" xfId="0" applyNumberFormat="1" applyFont="1" applyFill="1" applyBorder="1" applyAlignment="1">
      <alignment vertical="center" shrinkToFi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1" fontId="15" fillId="0" borderId="1" xfId="0" applyNumberFormat="1" applyFont="1" applyFill="1" applyBorder="1" applyAlignment="1">
      <alignment horizontal="center" vertical="center" shrinkToFit="1"/>
    </xf>
    <xf numFmtId="0" fontId="15" fillId="3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1285875</xdr:colOff>
      <xdr:row>0</xdr:row>
      <xdr:rowOff>9525</xdr:rowOff>
    </xdr:from>
    <xdr:to>
      <xdr:col>4</xdr:col>
      <xdr:colOff>1219200</xdr:colOff>
      <xdr:row>6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9525"/>
          <a:ext cx="256222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53</xdr:row>
      <xdr:rowOff>66675</xdr:rowOff>
    </xdr:from>
    <xdr:to>
      <xdr:col>1</xdr:col>
      <xdr:colOff>190500</xdr:colOff>
      <xdr:row>56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353675"/>
          <a:ext cx="600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13</xdr:row>
      <xdr:rowOff>0</xdr:rowOff>
    </xdr:from>
    <xdr:to>
      <xdr:col>9</xdr:col>
      <xdr:colOff>536575</xdr:colOff>
      <xdr:row>13</xdr:row>
      <xdr:rowOff>0</xdr:rowOff>
    </xdr:to>
    <xdr:sp macro="" textlink="">
      <xdr:nvSpPr>
        <xdr:cNvPr id="4" name="Shape 2"/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67"/>
  <sheetViews>
    <sheetView tabSelected="1" view="pageBreakPreview" zoomScaleNormal="100" zoomScaleSheetLayoutView="100" workbookViewId="0">
      <selection activeCell="K38" sqref="K38"/>
    </sheetView>
  </sheetViews>
  <sheetFormatPr defaultColWidth="9.140625" defaultRowHeight="12.75" x14ac:dyDescent="0.2"/>
  <cols>
    <col min="1" max="1" width="6.42578125" style="73" customWidth="1"/>
    <col min="2" max="2" width="5" style="1" customWidth="1"/>
    <col min="3" max="3" width="34" style="1" customWidth="1"/>
    <col min="4" max="4" width="5.42578125" style="1" customWidth="1"/>
    <col min="5" max="5" width="21.7109375" style="1" customWidth="1"/>
    <col min="6" max="6" width="4.5703125" style="1" bestFit="1" customWidth="1"/>
    <col min="7" max="7" width="5.140625" style="1" bestFit="1" customWidth="1"/>
    <col min="8" max="8" width="7.140625" style="1" bestFit="1" customWidth="1"/>
    <col min="9" max="9" width="12.42578125" style="1" customWidth="1"/>
    <col min="10" max="10" width="9.140625" style="1"/>
    <col min="11" max="12" width="9.140625" style="53"/>
    <col min="13" max="16384" width="9.140625" style="1"/>
  </cols>
  <sheetData>
    <row r="8" spans="1:12" ht="18.75" x14ac:dyDescent="0.25">
      <c r="A8" s="71" t="s">
        <v>1</v>
      </c>
      <c r="B8" s="2"/>
      <c r="C8" s="2"/>
      <c r="D8" s="2"/>
      <c r="I8" s="27">
        <v>44823</v>
      </c>
    </row>
    <row r="9" spans="1:12" ht="15.75" x14ac:dyDescent="0.25">
      <c r="A9" s="72" t="s">
        <v>0</v>
      </c>
      <c r="B9" s="2"/>
      <c r="C9" s="2"/>
      <c r="D9" s="2"/>
    </row>
    <row r="10" spans="1:12" ht="15.75" x14ac:dyDescent="0.25">
      <c r="A10" s="72" t="s">
        <v>31</v>
      </c>
      <c r="B10" s="2"/>
      <c r="C10" s="2"/>
      <c r="D10" s="2"/>
    </row>
    <row r="11" spans="1:12" ht="5.25" customHeight="1" x14ac:dyDescent="0.2"/>
    <row r="12" spans="1:12" ht="21" x14ac:dyDescent="0.35">
      <c r="A12" s="52" t="s">
        <v>32</v>
      </c>
      <c r="B12" s="52"/>
      <c r="C12" s="52"/>
      <c r="D12" s="52"/>
      <c r="E12" s="52"/>
      <c r="F12" s="52"/>
      <c r="G12" s="52"/>
      <c r="H12" s="52"/>
      <c r="I12" s="52"/>
    </row>
    <row r="14" spans="1:12" s="3" customFormat="1" ht="15.75" x14ac:dyDescent="0.25">
      <c r="A14" s="65" t="s">
        <v>2</v>
      </c>
      <c r="B14" s="65" t="s">
        <v>3</v>
      </c>
      <c r="C14" s="66" t="s">
        <v>4</v>
      </c>
      <c r="D14" s="67"/>
      <c r="E14" s="68"/>
      <c r="F14" s="69" t="s">
        <v>5</v>
      </c>
      <c r="G14" s="69" t="s">
        <v>6</v>
      </c>
      <c r="H14" s="65" t="s">
        <v>7</v>
      </c>
      <c r="I14" s="65" t="s">
        <v>8</v>
      </c>
      <c r="K14" s="54"/>
      <c r="L14" s="54"/>
    </row>
    <row r="15" spans="1:12" s="3" customFormat="1" ht="21" customHeight="1" x14ac:dyDescent="0.25">
      <c r="A15" s="59" t="s">
        <v>9</v>
      </c>
      <c r="B15" s="60"/>
      <c r="C15" s="60"/>
      <c r="D15" s="60"/>
      <c r="E15" s="60"/>
      <c r="F15" s="60"/>
      <c r="G15" s="60"/>
      <c r="H15" s="60"/>
      <c r="I15" s="61"/>
      <c r="K15" s="54"/>
      <c r="L15" s="54"/>
    </row>
    <row r="16" spans="1:12" s="3" customFormat="1" ht="18.2" customHeight="1" x14ac:dyDescent="0.2">
      <c r="A16" s="74"/>
      <c r="B16" s="4"/>
      <c r="C16" s="33" t="s">
        <v>12</v>
      </c>
      <c r="D16" s="34"/>
      <c r="E16" s="35"/>
      <c r="F16" s="36"/>
      <c r="G16" s="37"/>
      <c r="H16" s="4"/>
      <c r="I16" s="4"/>
      <c r="K16" s="54"/>
      <c r="L16" s="54"/>
    </row>
    <row r="17" spans="1:12" s="3" customFormat="1" ht="15.6" customHeight="1" x14ac:dyDescent="0.25">
      <c r="A17" s="75">
        <v>1</v>
      </c>
      <c r="B17" s="7">
        <v>4883</v>
      </c>
      <c r="C17" s="8" t="s">
        <v>33</v>
      </c>
      <c r="D17" s="31" t="s">
        <v>16</v>
      </c>
      <c r="E17" s="31"/>
      <c r="F17" s="9">
        <v>4</v>
      </c>
      <c r="G17" s="10" t="s">
        <v>13</v>
      </c>
      <c r="H17" s="11">
        <v>3015</v>
      </c>
      <c r="I17" s="12">
        <f>H17*F17</f>
        <v>12060</v>
      </c>
      <c r="K17" s="54">
        <v>2577</v>
      </c>
      <c r="L17" s="54">
        <f>K17*1.17</f>
        <v>3015.0899999999997</v>
      </c>
    </row>
    <row r="18" spans="1:12" s="3" customFormat="1" ht="14.45" customHeight="1" x14ac:dyDescent="0.25">
      <c r="A18" s="75">
        <v>2</v>
      </c>
      <c r="B18" s="7">
        <v>4806</v>
      </c>
      <c r="C18" s="8" t="s">
        <v>14</v>
      </c>
      <c r="D18" s="31" t="s">
        <v>15</v>
      </c>
      <c r="E18" s="32"/>
      <c r="F18" s="9">
        <v>1</v>
      </c>
      <c r="G18" s="10" t="s">
        <v>13</v>
      </c>
      <c r="H18" s="11">
        <v>2466</v>
      </c>
      <c r="I18" s="12">
        <f>H18*F18</f>
        <v>2466</v>
      </c>
      <c r="K18" s="54"/>
      <c r="L18" s="54">
        <f t="shared" ref="L18:L47" si="0">K18*1.17</f>
        <v>0</v>
      </c>
    </row>
    <row r="19" spans="1:12" s="3" customFormat="1" ht="14.45" customHeight="1" x14ac:dyDescent="0.25">
      <c r="A19" s="75"/>
      <c r="B19" s="7"/>
      <c r="C19" s="8"/>
      <c r="D19" s="13"/>
      <c r="E19" s="13"/>
      <c r="F19" s="9"/>
      <c r="G19" s="10"/>
      <c r="H19" s="11"/>
      <c r="I19" s="12"/>
      <c r="K19" s="54"/>
      <c r="L19" s="54">
        <f t="shared" si="0"/>
        <v>0</v>
      </c>
    </row>
    <row r="20" spans="1:12" s="3" customFormat="1" ht="18" customHeight="1" x14ac:dyDescent="0.25">
      <c r="A20" s="76"/>
      <c r="B20" s="14"/>
      <c r="C20" s="41"/>
      <c r="D20" s="42"/>
      <c r="E20" s="42"/>
      <c r="F20" s="43"/>
      <c r="G20" s="43"/>
      <c r="H20" s="5" t="s">
        <v>11</v>
      </c>
      <c r="I20" s="6">
        <v>14705</v>
      </c>
      <c r="K20" s="54"/>
      <c r="L20" s="54">
        <f t="shared" si="0"/>
        <v>0</v>
      </c>
    </row>
    <row r="21" spans="1:12" s="3" customFormat="1" ht="18.2" customHeight="1" x14ac:dyDescent="0.25">
      <c r="A21" s="77"/>
      <c r="B21" s="15"/>
      <c r="C21" s="44" t="s">
        <v>17</v>
      </c>
      <c r="D21" s="45"/>
      <c r="E21" s="45"/>
      <c r="F21" s="46"/>
      <c r="G21" s="46"/>
      <c r="H21" s="16"/>
      <c r="I21" s="15"/>
      <c r="K21" s="54"/>
      <c r="L21" s="54">
        <f t="shared" si="0"/>
        <v>0</v>
      </c>
    </row>
    <row r="22" spans="1:12" s="3" customFormat="1" ht="15.6" customHeight="1" x14ac:dyDescent="0.25">
      <c r="A22" s="75">
        <v>3</v>
      </c>
      <c r="B22" s="7">
        <v>2546</v>
      </c>
      <c r="C22" s="8" t="s">
        <v>44</v>
      </c>
      <c r="D22" s="31"/>
      <c r="E22" s="31"/>
      <c r="F22" s="9">
        <v>1</v>
      </c>
      <c r="G22" s="10" t="s">
        <v>13</v>
      </c>
      <c r="H22" s="17">
        <v>30000</v>
      </c>
      <c r="I22" s="18">
        <f>H22*F22</f>
        <v>30000</v>
      </c>
      <c r="K22" s="54">
        <v>25641</v>
      </c>
      <c r="L22" s="54">
        <f t="shared" si="0"/>
        <v>29999.969999999998</v>
      </c>
    </row>
    <row r="23" spans="1:12" s="3" customFormat="1" ht="18" customHeight="1" x14ac:dyDescent="0.25">
      <c r="A23" s="78"/>
      <c r="B23" s="28"/>
      <c r="C23" s="38"/>
      <c r="D23" s="39"/>
      <c r="E23" s="39"/>
      <c r="F23" s="40"/>
      <c r="G23" s="40"/>
      <c r="H23" s="29" t="s">
        <v>11</v>
      </c>
      <c r="I23" s="30">
        <f>SUM(I22:I22)</f>
        <v>30000</v>
      </c>
      <c r="K23" s="54"/>
      <c r="L23" s="54">
        <f t="shared" si="0"/>
        <v>0</v>
      </c>
    </row>
    <row r="24" spans="1:12" s="3" customFormat="1" ht="18.2" customHeight="1" x14ac:dyDescent="0.25">
      <c r="A24" s="77"/>
      <c r="B24" s="15"/>
      <c r="C24" s="44" t="s">
        <v>34</v>
      </c>
      <c r="D24" s="45"/>
      <c r="E24" s="45"/>
      <c r="F24" s="46"/>
      <c r="G24" s="46"/>
      <c r="H24" s="23"/>
      <c r="I24" s="24"/>
      <c r="K24" s="54"/>
      <c r="L24" s="54">
        <f t="shared" si="0"/>
        <v>0</v>
      </c>
    </row>
    <row r="25" spans="1:12" s="3" customFormat="1" ht="13.5" customHeight="1" x14ac:dyDescent="0.25">
      <c r="A25" s="75">
        <v>4</v>
      </c>
      <c r="B25" s="22">
        <v>6058</v>
      </c>
      <c r="C25" s="47" t="s">
        <v>18</v>
      </c>
      <c r="D25" s="48"/>
      <c r="E25" s="48"/>
      <c r="F25" s="9">
        <v>760</v>
      </c>
      <c r="G25" s="10" t="s">
        <v>10</v>
      </c>
      <c r="H25" s="19">
        <v>332</v>
      </c>
      <c r="I25" s="18">
        <f t="shared" ref="I25:I30" si="1">H25*F25</f>
        <v>252320</v>
      </c>
      <c r="K25" s="54">
        <v>284</v>
      </c>
      <c r="L25" s="54">
        <f t="shared" si="0"/>
        <v>332.28</v>
      </c>
    </row>
    <row r="26" spans="1:12" s="3" customFormat="1" ht="14.45" customHeight="1" x14ac:dyDescent="0.25">
      <c r="A26" s="75">
        <v>5</v>
      </c>
      <c r="B26" s="22">
        <v>6059</v>
      </c>
      <c r="C26" s="47" t="s">
        <v>19</v>
      </c>
      <c r="D26" s="48"/>
      <c r="E26" s="48"/>
      <c r="F26" s="21">
        <v>160</v>
      </c>
      <c r="G26" s="10" t="s">
        <v>10</v>
      </c>
      <c r="H26" s="19">
        <v>448</v>
      </c>
      <c r="I26" s="18">
        <f t="shared" si="1"/>
        <v>71680</v>
      </c>
      <c r="K26" s="54">
        <v>383</v>
      </c>
      <c r="L26" s="54">
        <f t="shared" si="0"/>
        <v>448.10999999999996</v>
      </c>
    </row>
    <row r="27" spans="1:12" s="3" customFormat="1" ht="14.45" customHeight="1" x14ac:dyDescent="0.25">
      <c r="A27" s="75">
        <v>6</v>
      </c>
      <c r="B27" s="22">
        <v>6060</v>
      </c>
      <c r="C27" s="47" t="s">
        <v>20</v>
      </c>
      <c r="D27" s="48"/>
      <c r="E27" s="48"/>
      <c r="F27" s="9">
        <v>160</v>
      </c>
      <c r="G27" s="10" t="s">
        <v>10</v>
      </c>
      <c r="H27" s="19">
        <v>522</v>
      </c>
      <c r="I27" s="18">
        <f t="shared" si="1"/>
        <v>83520</v>
      </c>
      <c r="K27" s="54">
        <v>446</v>
      </c>
      <c r="L27" s="54">
        <f t="shared" si="0"/>
        <v>521.81999999999994</v>
      </c>
    </row>
    <row r="28" spans="1:12" s="3" customFormat="1" ht="14.45" customHeight="1" x14ac:dyDescent="0.25">
      <c r="A28" s="75">
        <v>7</v>
      </c>
      <c r="B28" s="22">
        <v>6061</v>
      </c>
      <c r="C28" s="47" t="s">
        <v>21</v>
      </c>
      <c r="D28" s="48"/>
      <c r="E28" s="48"/>
      <c r="F28" s="9">
        <v>140</v>
      </c>
      <c r="G28" s="10" t="s">
        <v>10</v>
      </c>
      <c r="H28" s="19">
        <v>708</v>
      </c>
      <c r="I28" s="18">
        <f t="shared" si="1"/>
        <v>99120</v>
      </c>
      <c r="K28" s="54">
        <v>605</v>
      </c>
      <c r="L28" s="54">
        <f t="shared" si="0"/>
        <v>707.84999999999991</v>
      </c>
    </row>
    <row r="29" spans="1:12" s="3" customFormat="1" ht="14.45" customHeight="1" x14ac:dyDescent="0.25">
      <c r="A29" s="75">
        <v>8</v>
      </c>
      <c r="B29" s="22">
        <v>6062</v>
      </c>
      <c r="C29" s="47" t="s">
        <v>22</v>
      </c>
      <c r="D29" s="48"/>
      <c r="E29" s="48"/>
      <c r="F29" s="9">
        <v>140</v>
      </c>
      <c r="G29" s="10" t="s">
        <v>10</v>
      </c>
      <c r="H29" s="19">
        <v>1102</v>
      </c>
      <c r="I29" s="18">
        <f t="shared" si="1"/>
        <v>154280</v>
      </c>
      <c r="K29" s="54">
        <v>942</v>
      </c>
      <c r="L29" s="54">
        <f t="shared" si="0"/>
        <v>1102.1399999999999</v>
      </c>
    </row>
    <row r="30" spans="1:12" s="3" customFormat="1" ht="14.45" customHeight="1" x14ac:dyDescent="0.25">
      <c r="A30" s="75">
        <v>9</v>
      </c>
      <c r="B30" s="22">
        <v>6063</v>
      </c>
      <c r="C30" s="47" t="s">
        <v>23</v>
      </c>
      <c r="D30" s="48"/>
      <c r="E30" s="48"/>
      <c r="F30" s="9">
        <v>60</v>
      </c>
      <c r="G30" s="10" t="s">
        <v>10</v>
      </c>
      <c r="H30" s="19">
        <v>1422</v>
      </c>
      <c r="I30" s="18">
        <f t="shared" si="1"/>
        <v>85320</v>
      </c>
      <c r="K30" s="54">
        <v>1215</v>
      </c>
      <c r="L30" s="54">
        <f t="shared" si="0"/>
        <v>1421.55</v>
      </c>
    </row>
    <row r="31" spans="1:12" s="3" customFormat="1" ht="18" customHeight="1" x14ac:dyDescent="0.25">
      <c r="A31" s="76"/>
      <c r="B31" s="14"/>
      <c r="C31" s="41"/>
      <c r="D31" s="42"/>
      <c r="E31" s="42"/>
      <c r="F31" s="55"/>
      <c r="G31" s="56"/>
      <c r="H31" s="25" t="s">
        <v>11</v>
      </c>
      <c r="I31" s="26">
        <v>746413</v>
      </c>
      <c r="K31" s="54"/>
      <c r="L31" s="54">
        <f t="shared" si="0"/>
        <v>0</v>
      </c>
    </row>
    <row r="32" spans="1:12" s="3" customFormat="1" ht="16.5" customHeight="1" x14ac:dyDescent="0.25">
      <c r="A32" s="62" t="s">
        <v>35</v>
      </c>
      <c r="B32" s="63"/>
      <c r="C32" s="63"/>
      <c r="D32" s="63"/>
      <c r="E32" s="63"/>
      <c r="F32" s="63"/>
      <c r="G32" s="63"/>
      <c r="H32" s="63"/>
      <c r="I32" s="64"/>
      <c r="K32" s="54"/>
      <c r="L32" s="54">
        <f t="shared" si="0"/>
        <v>0</v>
      </c>
    </row>
    <row r="33" spans="1:12" s="3" customFormat="1" ht="18.2" customHeight="1" x14ac:dyDescent="0.25">
      <c r="A33" s="77"/>
      <c r="B33" s="15"/>
      <c r="C33" s="44" t="s">
        <v>36</v>
      </c>
      <c r="D33" s="45"/>
      <c r="E33" s="45"/>
      <c r="F33" s="46"/>
      <c r="G33" s="46"/>
      <c r="H33" s="23"/>
      <c r="I33" s="24"/>
      <c r="K33" s="54"/>
      <c r="L33" s="54">
        <f t="shared" si="0"/>
        <v>0</v>
      </c>
    </row>
    <row r="34" spans="1:12" s="3" customFormat="1" ht="30" customHeight="1" x14ac:dyDescent="0.25">
      <c r="A34" s="75">
        <v>10</v>
      </c>
      <c r="B34" s="22"/>
      <c r="C34" s="47" t="s">
        <v>37</v>
      </c>
      <c r="D34" s="48"/>
      <c r="E34" s="48"/>
      <c r="F34" s="9">
        <v>3</v>
      </c>
      <c r="G34" s="10" t="s">
        <v>45</v>
      </c>
      <c r="H34" s="19">
        <v>16840</v>
      </c>
      <c r="I34" s="20">
        <f t="shared" ref="I34:I37" si="2">H34*F34</f>
        <v>50520</v>
      </c>
      <c r="K34" s="54">
        <v>14393</v>
      </c>
      <c r="L34" s="54">
        <f t="shared" si="0"/>
        <v>16839.809999999998</v>
      </c>
    </row>
    <row r="35" spans="1:12" s="3" customFormat="1" ht="31.5" customHeight="1" x14ac:dyDescent="0.25">
      <c r="A35" s="75">
        <v>11</v>
      </c>
      <c r="B35" s="22"/>
      <c r="C35" s="47" t="s">
        <v>38</v>
      </c>
      <c r="D35" s="48"/>
      <c r="E35" s="48"/>
      <c r="F35" s="21">
        <v>3</v>
      </c>
      <c r="G35" s="10" t="s">
        <v>45</v>
      </c>
      <c r="H35" s="19">
        <v>9565</v>
      </c>
      <c r="I35" s="20">
        <f t="shared" si="2"/>
        <v>28695</v>
      </c>
      <c r="K35" s="54">
        <v>8175</v>
      </c>
      <c r="L35" s="54">
        <f t="shared" si="0"/>
        <v>9564.75</v>
      </c>
    </row>
    <row r="36" spans="1:12" s="3" customFormat="1" ht="34.5" customHeight="1" x14ac:dyDescent="0.25">
      <c r="A36" s="75">
        <v>12</v>
      </c>
      <c r="B36" s="22"/>
      <c r="C36" s="47" t="s">
        <v>39</v>
      </c>
      <c r="D36" s="48"/>
      <c r="E36" s="48"/>
      <c r="F36" s="9">
        <v>49</v>
      </c>
      <c r="G36" s="10" t="s">
        <v>45</v>
      </c>
      <c r="H36" s="19">
        <v>1601</v>
      </c>
      <c r="I36" s="20">
        <f t="shared" si="2"/>
        <v>78449</v>
      </c>
      <c r="K36" s="54">
        <v>1368</v>
      </c>
      <c r="L36" s="54">
        <f t="shared" si="0"/>
        <v>1600.56</v>
      </c>
    </row>
    <row r="37" spans="1:12" s="3" customFormat="1" ht="41.25" customHeight="1" x14ac:dyDescent="0.25">
      <c r="A37" s="75">
        <v>13</v>
      </c>
      <c r="B37" s="22"/>
      <c r="C37" s="57" t="s">
        <v>40</v>
      </c>
      <c r="D37" s="58"/>
      <c r="E37" s="58"/>
      <c r="F37" s="9">
        <v>25</v>
      </c>
      <c r="G37" s="10" t="s">
        <v>45</v>
      </c>
      <c r="H37" s="19">
        <v>2000</v>
      </c>
      <c r="I37" s="20">
        <f t="shared" si="2"/>
        <v>50000</v>
      </c>
      <c r="K37" s="54">
        <v>1709</v>
      </c>
      <c r="L37" s="54">
        <f t="shared" si="0"/>
        <v>1999.53</v>
      </c>
    </row>
    <row r="38" spans="1:12" s="3" customFormat="1" ht="18" customHeight="1" x14ac:dyDescent="0.25">
      <c r="A38" s="76"/>
      <c r="B38" s="14"/>
      <c r="C38" s="41"/>
      <c r="D38" s="42"/>
      <c r="E38" s="42"/>
      <c r="F38" s="55"/>
      <c r="G38" s="56"/>
      <c r="H38" s="25" t="s">
        <v>11</v>
      </c>
      <c r="I38" s="26">
        <v>207629</v>
      </c>
      <c r="K38" s="54"/>
      <c r="L38" s="54">
        <f t="shared" si="0"/>
        <v>0</v>
      </c>
    </row>
    <row r="39" spans="1:12" s="3" customFormat="1" ht="5.25" customHeight="1" x14ac:dyDescent="0.25">
      <c r="A39" s="79"/>
      <c r="K39" s="54"/>
      <c r="L39" s="54">
        <f t="shared" si="0"/>
        <v>0</v>
      </c>
    </row>
    <row r="40" spans="1:12" s="3" customFormat="1" ht="18.2" customHeight="1" x14ac:dyDescent="0.25">
      <c r="A40" s="77"/>
      <c r="B40" s="15"/>
      <c r="C40" s="44" t="s">
        <v>41</v>
      </c>
      <c r="D40" s="45"/>
      <c r="E40" s="45"/>
      <c r="F40" s="46"/>
      <c r="G40" s="46"/>
      <c r="H40" s="23"/>
      <c r="I40" s="24"/>
      <c r="K40" s="54"/>
      <c r="L40" s="54">
        <f t="shared" si="0"/>
        <v>0</v>
      </c>
    </row>
    <row r="41" spans="1:12" s="3" customFormat="1" ht="29.25" customHeight="1" x14ac:dyDescent="0.25">
      <c r="A41" s="75">
        <v>14</v>
      </c>
      <c r="B41" s="22"/>
      <c r="C41" s="47" t="s">
        <v>42</v>
      </c>
      <c r="D41" s="48"/>
      <c r="E41" s="48"/>
      <c r="F41" s="9">
        <v>2</v>
      </c>
      <c r="G41" s="10" t="s">
        <v>45</v>
      </c>
      <c r="H41" s="19">
        <v>4000</v>
      </c>
      <c r="I41" s="20">
        <f t="shared" ref="I41:I42" si="3">H41*F41</f>
        <v>8000</v>
      </c>
      <c r="K41" s="54">
        <v>3419</v>
      </c>
      <c r="L41" s="54">
        <f t="shared" si="0"/>
        <v>4000.2299999999996</v>
      </c>
    </row>
    <row r="42" spans="1:12" s="3" customFormat="1" ht="30" customHeight="1" x14ac:dyDescent="0.25">
      <c r="A42" s="75">
        <v>15</v>
      </c>
      <c r="B42" s="22"/>
      <c r="C42" s="47" t="s">
        <v>43</v>
      </c>
      <c r="D42" s="48"/>
      <c r="E42" s="48"/>
      <c r="F42" s="21">
        <v>2</v>
      </c>
      <c r="G42" s="10" t="s">
        <v>45</v>
      </c>
      <c r="H42" s="19">
        <v>6737</v>
      </c>
      <c r="I42" s="20">
        <f t="shared" si="3"/>
        <v>13474</v>
      </c>
      <c r="K42" s="54">
        <v>5758</v>
      </c>
      <c r="L42" s="54">
        <f t="shared" si="0"/>
        <v>6736.86</v>
      </c>
    </row>
    <row r="43" spans="1:12" s="3" customFormat="1" ht="18" customHeight="1" x14ac:dyDescent="0.25">
      <c r="A43" s="76"/>
      <c r="B43" s="14"/>
      <c r="C43" s="41"/>
      <c r="D43" s="42"/>
      <c r="E43" s="42"/>
      <c r="F43" s="55"/>
      <c r="G43" s="56"/>
      <c r="H43" s="25" t="s">
        <v>11</v>
      </c>
      <c r="I43" s="70">
        <f>SUM(I41:I42)</f>
        <v>21474</v>
      </c>
      <c r="K43" s="54"/>
      <c r="L43" s="54">
        <f t="shared" si="0"/>
        <v>0</v>
      </c>
    </row>
    <row r="44" spans="1:12" s="3" customFormat="1" x14ac:dyDescent="0.25">
      <c r="A44" s="49" t="s">
        <v>24</v>
      </c>
      <c r="B44" s="49"/>
      <c r="C44" s="49"/>
      <c r="D44" s="49"/>
      <c r="E44" s="49"/>
      <c r="F44" s="49"/>
      <c r="G44" s="49"/>
      <c r="H44" s="50">
        <f>I38+I31+I23+I20+I43</f>
        <v>1020221</v>
      </c>
      <c r="I44" s="51"/>
      <c r="K44" s="54"/>
      <c r="L44" s="54">
        <f t="shared" si="0"/>
        <v>0</v>
      </c>
    </row>
    <row r="45" spans="1:12" s="3" customFormat="1" x14ac:dyDescent="0.25">
      <c r="A45" s="49"/>
      <c r="B45" s="49"/>
      <c r="C45" s="49"/>
      <c r="D45" s="49"/>
      <c r="E45" s="49"/>
      <c r="F45" s="49"/>
      <c r="G45" s="49"/>
      <c r="H45" s="51"/>
      <c r="I45" s="51"/>
      <c r="K45" s="54"/>
      <c r="L45" s="54">
        <f t="shared" si="0"/>
        <v>0</v>
      </c>
    </row>
    <row r="46" spans="1:12" s="3" customFormat="1" x14ac:dyDescent="0.25">
      <c r="A46" s="79"/>
      <c r="K46" s="54"/>
      <c r="L46" s="54">
        <f t="shared" si="0"/>
        <v>0</v>
      </c>
    </row>
    <row r="47" spans="1:12" s="3" customFormat="1" ht="18.75" hidden="1" x14ac:dyDescent="0.25">
      <c r="A47" s="80" t="s">
        <v>25</v>
      </c>
      <c r="K47" s="54"/>
      <c r="L47" s="54">
        <f t="shared" si="0"/>
        <v>0</v>
      </c>
    </row>
    <row r="48" spans="1:12" s="3" customFormat="1" ht="18.75" hidden="1" x14ac:dyDescent="0.25">
      <c r="A48" s="80"/>
      <c r="K48" s="54"/>
      <c r="L48" s="54">
        <f t="shared" ref="L48:L67" si="4">K48*1.17</f>
        <v>0</v>
      </c>
    </row>
    <row r="49" spans="1:12" s="3" customFormat="1" ht="22.5" hidden="1" customHeight="1" x14ac:dyDescent="0.25">
      <c r="A49" s="79" t="s">
        <v>26</v>
      </c>
      <c r="K49" s="54"/>
      <c r="L49" s="54">
        <f t="shared" si="4"/>
        <v>0</v>
      </c>
    </row>
    <row r="50" spans="1:12" s="3" customFormat="1" ht="22.5" hidden="1" customHeight="1" x14ac:dyDescent="0.25">
      <c r="A50" s="79" t="s">
        <v>27</v>
      </c>
      <c r="K50" s="54"/>
      <c r="L50" s="54">
        <f t="shared" si="4"/>
        <v>0</v>
      </c>
    </row>
    <row r="51" spans="1:12" s="3" customFormat="1" ht="22.5" hidden="1" customHeight="1" x14ac:dyDescent="0.25">
      <c r="A51" s="79" t="s">
        <v>28</v>
      </c>
      <c r="K51" s="54"/>
      <c r="L51" s="54">
        <f t="shared" si="4"/>
        <v>0</v>
      </c>
    </row>
    <row r="52" spans="1:12" s="3" customFormat="1" ht="22.5" hidden="1" customHeight="1" x14ac:dyDescent="0.25">
      <c r="A52" s="79" t="s">
        <v>29</v>
      </c>
      <c r="K52" s="54"/>
      <c r="L52" s="54">
        <f t="shared" si="4"/>
        <v>0</v>
      </c>
    </row>
    <row r="53" spans="1:12" hidden="1" x14ac:dyDescent="0.2">
      <c r="L53" s="54">
        <f t="shared" si="4"/>
        <v>0</v>
      </c>
    </row>
    <row r="54" spans="1:12" x14ac:dyDescent="0.2">
      <c r="L54" s="54">
        <f t="shared" si="4"/>
        <v>0</v>
      </c>
    </row>
    <row r="55" spans="1:12" x14ac:dyDescent="0.2">
      <c r="L55" s="54">
        <f t="shared" si="4"/>
        <v>0</v>
      </c>
    </row>
    <row r="56" spans="1:12" x14ac:dyDescent="0.2">
      <c r="L56" s="54">
        <f t="shared" si="4"/>
        <v>0</v>
      </c>
    </row>
    <row r="57" spans="1:12" x14ac:dyDescent="0.2">
      <c r="L57" s="54">
        <f t="shared" si="4"/>
        <v>0</v>
      </c>
    </row>
    <row r="58" spans="1:12" ht="15.75" x14ac:dyDescent="0.2">
      <c r="A58" s="81" t="s">
        <v>30</v>
      </c>
      <c r="L58" s="54">
        <f t="shared" si="4"/>
        <v>0</v>
      </c>
    </row>
    <row r="59" spans="1:12" x14ac:dyDescent="0.2">
      <c r="L59" s="54">
        <f t="shared" si="4"/>
        <v>0</v>
      </c>
    </row>
    <row r="60" spans="1:12" x14ac:dyDescent="0.2">
      <c r="L60" s="54">
        <f t="shared" si="4"/>
        <v>0</v>
      </c>
    </row>
    <row r="61" spans="1:12" x14ac:dyDescent="0.2">
      <c r="L61" s="54">
        <f t="shared" si="4"/>
        <v>0</v>
      </c>
    </row>
    <row r="62" spans="1:12" x14ac:dyDescent="0.2">
      <c r="L62" s="54">
        <f t="shared" si="4"/>
        <v>0</v>
      </c>
    </row>
    <row r="63" spans="1:12" x14ac:dyDescent="0.2">
      <c r="L63" s="54">
        <f t="shared" si="4"/>
        <v>0</v>
      </c>
    </row>
    <row r="64" spans="1:12" x14ac:dyDescent="0.2">
      <c r="L64" s="54">
        <f t="shared" si="4"/>
        <v>0</v>
      </c>
    </row>
    <row r="65" spans="12:12" x14ac:dyDescent="0.2">
      <c r="L65" s="54">
        <f t="shared" si="4"/>
        <v>0</v>
      </c>
    </row>
    <row r="66" spans="12:12" x14ac:dyDescent="0.2">
      <c r="L66" s="54">
        <f t="shared" si="4"/>
        <v>0</v>
      </c>
    </row>
    <row r="67" spans="12:12" x14ac:dyDescent="0.2">
      <c r="L67" s="54">
        <f t="shared" si="4"/>
        <v>0</v>
      </c>
    </row>
  </sheetData>
  <mergeCells count="41">
    <mergeCell ref="A44:G45"/>
    <mergeCell ref="H44:I45"/>
    <mergeCell ref="A12:I12"/>
    <mergeCell ref="C40:E40"/>
    <mergeCell ref="C34:E34"/>
    <mergeCell ref="C35:E35"/>
    <mergeCell ref="C36:E36"/>
    <mergeCell ref="C37:E37"/>
    <mergeCell ref="A32:I32"/>
    <mergeCell ref="C33:E33"/>
    <mergeCell ref="F33:G33"/>
    <mergeCell ref="C41:E41"/>
    <mergeCell ref="C42:E42"/>
    <mergeCell ref="F43:G43"/>
    <mergeCell ref="F40:G40"/>
    <mergeCell ref="F38:G38"/>
    <mergeCell ref="C43:E43"/>
    <mergeCell ref="C38:E38"/>
    <mergeCell ref="C31:E31"/>
    <mergeCell ref="F31:G31"/>
    <mergeCell ref="C26:E26"/>
    <mergeCell ref="C27:E27"/>
    <mergeCell ref="C28:E28"/>
    <mergeCell ref="C29:E29"/>
    <mergeCell ref="C30:E30"/>
    <mergeCell ref="C24:E24"/>
    <mergeCell ref="F24:G24"/>
    <mergeCell ref="C25:E25"/>
    <mergeCell ref="D22:E22"/>
    <mergeCell ref="C23:E23"/>
    <mergeCell ref="F23:G23"/>
    <mergeCell ref="D18:E18"/>
    <mergeCell ref="C20:E20"/>
    <mergeCell ref="F20:G20"/>
    <mergeCell ref="C21:E21"/>
    <mergeCell ref="F21:G21"/>
    <mergeCell ref="D17:E17"/>
    <mergeCell ref="C14:E14"/>
    <mergeCell ref="A15:I15"/>
    <mergeCell ref="C16:E16"/>
    <mergeCell ref="F16:G16"/>
  </mergeCells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2022-09-19T13:43:42Z</cp:lastPrinted>
  <dcterms:created xsi:type="dcterms:W3CDTF">2017-12-11T08:54:46Z</dcterms:created>
  <dcterms:modified xsi:type="dcterms:W3CDTF">2022-09-19T13:43:45Z</dcterms:modified>
</cp:coreProperties>
</file>