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3xs\Desktop\Imtiaz Super Market, The Place, DHA, Karachi\Revised BOQ\"/>
    </mc:Choice>
  </mc:AlternateContent>
  <bookViews>
    <workbookView xWindow="0" yWindow="0" windowWidth="24000" windowHeight="9735" activeTab="1"/>
  </bookViews>
  <sheets>
    <sheet name="SUMMARY" sheetId="8" r:id="rId1"/>
    <sheet name="HVACBOQ " sheetId="7" r:id="rId2"/>
  </sheets>
  <definedNames>
    <definedName name="_xlnm.Print_Area" localSheetId="1">'HVACBOQ '!$A$1:$I$182</definedName>
    <definedName name="_xlnm.Print_Area" localSheetId="0">SUMMARY!$A$1:$C$18</definedName>
    <definedName name="_xlnm.Print_Titles" localSheetId="1">'HVACBOQ '!$1:$3</definedName>
  </definedNames>
  <calcPr calcId="152511"/>
</workbook>
</file>

<file path=xl/calcChain.xml><?xml version="1.0" encoding="utf-8"?>
<calcChain xmlns="http://schemas.openxmlformats.org/spreadsheetml/2006/main">
  <c r="I182" i="7" l="1"/>
  <c r="I181" i="7"/>
  <c r="I168" i="7"/>
  <c r="I163" i="7"/>
  <c r="I146" i="7"/>
  <c r="I136" i="7"/>
  <c r="I125" i="7"/>
  <c r="I118" i="7"/>
  <c r="I114" i="7"/>
  <c r="I88" i="7"/>
  <c r="I82" i="7"/>
  <c r="I78" i="7"/>
  <c r="I51" i="7"/>
  <c r="I15" i="7"/>
  <c r="I9" i="7"/>
  <c r="H180" i="7"/>
  <c r="I180" i="7" s="1"/>
  <c r="G180" i="7"/>
  <c r="H178" i="7"/>
  <c r="I178" i="7" s="1"/>
  <c r="G178" i="7"/>
  <c r="H176" i="7"/>
  <c r="I176" i="7" s="1"/>
  <c r="G176" i="7"/>
  <c r="H175" i="7"/>
  <c r="I175" i="7" s="1"/>
  <c r="G175" i="7"/>
  <c r="H167" i="7"/>
  <c r="I167" i="7" s="1"/>
  <c r="G167" i="7"/>
  <c r="H162" i="7"/>
  <c r="I162" i="7" s="1"/>
  <c r="G162" i="7"/>
  <c r="H161" i="7"/>
  <c r="I161" i="7" s="1"/>
  <c r="G161" i="7"/>
  <c r="H160" i="7"/>
  <c r="I160" i="7" s="1"/>
  <c r="G160" i="7"/>
  <c r="H156" i="7"/>
  <c r="I156" i="7" s="1"/>
  <c r="G156" i="7"/>
  <c r="H155" i="7"/>
  <c r="I155" i="7" s="1"/>
  <c r="G155" i="7"/>
  <c r="I153" i="7"/>
  <c r="H153" i="7"/>
  <c r="G153" i="7"/>
  <c r="I151" i="7"/>
  <c r="H151" i="7"/>
  <c r="G151" i="7"/>
  <c r="I145" i="7"/>
  <c r="H145" i="7"/>
  <c r="G145" i="7"/>
  <c r="H144" i="7"/>
  <c r="I144" i="7" s="1"/>
  <c r="G144" i="7"/>
  <c r="H141" i="7"/>
  <c r="I141" i="7" s="1"/>
  <c r="G141" i="7"/>
  <c r="I140" i="7"/>
  <c r="H140" i="7"/>
  <c r="G140" i="7"/>
  <c r="H135" i="7"/>
  <c r="I135" i="7" s="1"/>
  <c r="G135" i="7"/>
  <c r="H132" i="7"/>
  <c r="I132" i="7" s="1"/>
  <c r="G132" i="7"/>
  <c r="I130" i="7"/>
  <c r="H130" i="7"/>
  <c r="G130" i="7"/>
  <c r="H129" i="7"/>
  <c r="I129" i="7" s="1"/>
  <c r="G129" i="7"/>
  <c r="I124" i="7"/>
  <c r="H124" i="7"/>
  <c r="G124" i="7"/>
  <c r="H122" i="7"/>
  <c r="I122" i="7" s="1"/>
  <c r="G122" i="7"/>
  <c r="I117" i="7"/>
  <c r="H117" i="7"/>
  <c r="G117" i="7"/>
  <c r="I113" i="7"/>
  <c r="H113" i="7"/>
  <c r="G113" i="7"/>
  <c r="H112" i="7"/>
  <c r="I112" i="7" s="1"/>
  <c r="G112" i="7"/>
  <c r="I107" i="7"/>
  <c r="H107" i="7"/>
  <c r="G107" i="7"/>
  <c r="H106" i="7"/>
  <c r="I106" i="7" s="1"/>
  <c r="G106" i="7"/>
  <c r="H105" i="7"/>
  <c r="I105" i="7" s="1"/>
  <c r="G105" i="7"/>
  <c r="H104" i="7"/>
  <c r="I104" i="7" s="1"/>
  <c r="G104" i="7"/>
  <c r="I103" i="7"/>
  <c r="H103" i="7"/>
  <c r="G103" i="7"/>
  <c r="H102" i="7"/>
  <c r="I102" i="7" s="1"/>
  <c r="G102" i="7"/>
  <c r="H99" i="7"/>
  <c r="I99" i="7" s="1"/>
  <c r="G99" i="7"/>
  <c r="I98" i="7"/>
  <c r="H98" i="7"/>
  <c r="G98" i="7"/>
  <c r="H97" i="7"/>
  <c r="I97" i="7" s="1"/>
  <c r="G97" i="7"/>
  <c r="H96" i="7"/>
  <c r="I96" i="7" s="1"/>
  <c r="G96" i="7"/>
  <c r="H95" i="7"/>
  <c r="I95" i="7" s="1"/>
  <c r="G95" i="7"/>
  <c r="I94" i="7"/>
  <c r="H94" i="7"/>
  <c r="G94" i="7"/>
  <c r="H93" i="7"/>
  <c r="I93" i="7" s="1"/>
  <c r="G93" i="7"/>
  <c r="H92" i="7"/>
  <c r="I92" i="7" s="1"/>
  <c r="G92" i="7"/>
  <c r="H87" i="7"/>
  <c r="I87" i="7" s="1"/>
  <c r="G87" i="7"/>
  <c r="H85" i="7"/>
  <c r="I85" i="7" s="1"/>
  <c r="G85" i="7"/>
  <c r="H81" i="7"/>
  <c r="I81" i="7" s="1"/>
  <c r="G81" i="7"/>
  <c r="H77" i="7"/>
  <c r="I77" i="7" s="1"/>
  <c r="G77" i="7"/>
  <c r="H76" i="7"/>
  <c r="I76" i="7" s="1"/>
  <c r="G76" i="7"/>
  <c r="I75" i="7"/>
  <c r="H75" i="7"/>
  <c r="G75" i="7"/>
  <c r="H74" i="7"/>
  <c r="I74" i="7" s="1"/>
  <c r="G74" i="7"/>
  <c r="I73" i="7"/>
  <c r="H73" i="7"/>
  <c r="G73" i="7"/>
  <c r="H72" i="7"/>
  <c r="I72" i="7" s="1"/>
  <c r="G72" i="7"/>
  <c r="H69" i="7"/>
  <c r="G69" i="7"/>
  <c r="I69" i="7" s="1"/>
  <c r="H67" i="7"/>
  <c r="I67" i="7" s="1"/>
  <c r="G67" i="7"/>
  <c r="H66" i="7"/>
  <c r="I66" i="7" s="1"/>
  <c r="G66" i="7"/>
  <c r="H65" i="7"/>
  <c r="I65" i="7" s="1"/>
  <c r="G65" i="7"/>
  <c r="H64" i="7"/>
  <c r="I64" i="7" s="1"/>
  <c r="G64" i="7"/>
  <c r="I63" i="7"/>
  <c r="H63" i="7"/>
  <c r="G63" i="7"/>
  <c r="H61" i="7"/>
  <c r="I61" i="7" s="1"/>
  <c r="G61" i="7"/>
  <c r="H60" i="7"/>
  <c r="I60" i="7" s="1"/>
  <c r="G60" i="7"/>
  <c r="H59" i="7"/>
  <c r="I59" i="7" s="1"/>
  <c r="G59" i="7"/>
  <c r="H58" i="7"/>
  <c r="I58" i="7" s="1"/>
  <c r="G58" i="7"/>
  <c r="H54" i="7"/>
  <c r="I54" i="7" s="1"/>
  <c r="G54" i="7"/>
  <c r="H50" i="7"/>
  <c r="I50" i="7" s="1"/>
  <c r="G50" i="7"/>
  <c r="H48" i="7"/>
  <c r="I48" i="7" s="1"/>
  <c r="G48" i="7"/>
  <c r="H46" i="7"/>
  <c r="I46" i="7" s="1"/>
  <c r="G46" i="7"/>
  <c r="I44" i="7"/>
  <c r="H44" i="7"/>
  <c r="G44" i="7"/>
  <c r="I42" i="7"/>
  <c r="H42" i="7"/>
  <c r="G42" i="7"/>
  <c r="H40" i="7"/>
  <c r="I40" i="7" s="1"/>
  <c r="G40" i="7"/>
  <c r="H39" i="7"/>
  <c r="I39" i="7" s="1"/>
  <c r="G39" i="7"/>
  <c r="I37" i="7"/>
  <c r="H37" i="7"/>
  <c r="G37" i="7"/>
  <c r="H36" i="7"/>
  <c r="I36" i="7" s="1"/>
  <c r="G36" i="7"/>
  <c r="I34" i="7"/>
  <c r="H34" i="7"/>
  <c r="G34" i="7"/>
  <c r="I33" i="7"/>
  <c r="H33" i="7"/>
  <c r="G33" i="7"/>
  <c r="H31" i="7"/>
  <c r="I31" i="7" s="1"/>
  <c r="G31" i="7"/>
  <c r="I30" i="7"/>
  <c r="H30" i="7"/>
  <c r="G30" i="7"/>
  <c r="H25" i="7"/>
  <c r="I25" i="7" s="1"/>
  <c r="G25" i="7"/>
  <c r="H24" i="7"/>
  <c r="I24" i="7" s="1"/>
  <c r="G24" i="7"/>
  <c r="H23" i="7"/>
  <c r="G23" i="7"/>
  <c r="I23" i="7" s="1"/>
  <c r="I22" i="7"/>
  <c r="H22" i="7"/>
  <c r="G22" i="7"/>
  <c r="H18" i="7"/>
  <c r="I18" i="7" s="1"/>
  <c r="G18" i="7"/>
  <c r="H14" i="7"/>
  <c r="I14" i="7" s="1"/>
  <c r="G14" i="7"/>
  <c r="H13" i="7"/>
  <c r="I13" i="7" s="1"/>
  <c r="G13" i="7"/>
  <c r="H12" i="7"/>
  <c r="I12" i="7" s="1"/>
  <c r="G12" i="7"/>
  <c r="H6" i="7"/>
  <c r="I6" i="7" s="1"/>
  <c r="G6" i="7"/>
  <c r="H5" i="7"/>
  <c r="G5" i="7"/>
  <c r="I5" i="7" l="1"/>
</calcChain>
</file>

<file path=xl/comments1.xml><?xml version="1.0" encoding="utf-8"?>
<comments xmlns="http://schemas.openxmlformats.org/spreadsheetml/2006/main">
  <authors>
    <author>Mujahid</author>
  </authors>
  <commentList>
    <comment ref="A2" authorId="0" shapeId="0">
      <text>
        <r>
          <rPr>
            <b/>
            <sz val="9"/>
            <color indexed="81"/>
            <rFont val="Tahoma"/>
            <family val="2"/>
          </rPr>
          <t>Mujahid:</t>
        </r>
        <r>
          <rPr>
            <sz val="9"/>
            <color indexed="81"/>
            <rFont val="Tahoma"/>
            <family val="2"/>
          </rPr>
          <t xml:space="preserve">
</t>
        </r>
      </text>
    </comment>
  </commentList>
</comments>
</file>

<file path=xl/sharedStrings.xml><?xml version="1.0" encoding="utf-8"?>
<sst xmlns="http://schemas.openxmlformats.org/spreadsheetml/2006/main" count="403" uniqueCount="193">
  <si>
    <t>Item #</t>
  </si>
  <si>
    <t>Description</t>
  </si>
  <si>
    <t>Unit</t>
  </si>
  <si>
    <t>Rate</t>
  </si>
  <si>
    <t>Amount</t>
  </si>
  <si>
    <t>Material</t>
  </si>
  <si>
    <t xml:space="preserve">Total Cost </t>
  </si>
  <si>
    <t>Nos</t>
  </si>
  <si>
    <t>Qty.</t>
  </si>
  <si>
    <t>a.</t>
  </si>
  <si>
    <t>b.</t>
  </si>
  <si>
    <t>c.</t>
  </si>
  <si>
    <t xml:space="preserve">Contractor to list and price below with quantities any additional item(s) and/or quantities which are not included but required to complete the lumpsum tender price for this section of works. Should the tenderer fail to insert any item(s) and/or quantities here, it will be deemed that this lumpsum price for the tender includes all items and no subsequent cliams for any additional item will be entertained. </t>
  </si>
  <si>
    <t>Job</t>
  </si>
  <si>
    <t>General Requirements for HVAC System</t>
  </si>
  <si>
    <t xml:space="preserve">Making of Shop Drawings with sectional details complete in all respect for complete HVAC Systems as per Specifications </t>
  </si>
  <si>
    <t>Making of As Built Drawings with sectional details complete in all respect for complete HVAC Systems as per Specifications</t>
  </si>
  <si>
    <t>Operation and maintenance of HVAC System</t>
  </si>
  <si>
    <t xml:space="preserve">Common Work Results for HVAC </t>
  </si>
  <si>
    <t xml:space="preserve">Supply and installation of of wire, cables,  conduites and cable tray for power supply, earthing and controls of HVAC system complete in all respect as per drawings and specifications. </t>
  </si>
  <si>
    <t>Meters and gages for HVAC Piping</t>
  </si>
  <si>
    <t>Supply, installation, testing and commissioning of meters and gagues and accessories for HVAC piping complete in all respect as per drawings and specifications</t>
  </si>
  <si>
    <t>Pressure gauge</t>
  </si>
  <si>
    <t>1</t>
  </si>
  <si>
    <t>iii.</t>
  </si>
  <si>
    <t>gague cock</t>
  </si>
  <si>
    <t>iv.</t>
  </si>
  <si>
    <t>thermometer well</t>
  </si>
  <si>
    <t>General-Duty Valves for HVAC Piping</t>
  </si>
  <si>
    <t>Supply, installation, testing and commissioning of valves complete with flanges and all other accessories for HVAC piping complete in all respect as per drawings and specifications</t>
  </si>
  <si>
    <t>25 mm (1 inch) Diameter</t>
  </si>
  <si>
    <t>32 mm (1-1/4 inch) Diameter</t>
  </si>
  <si>
    <t>38 mm (1-1/2 inch) Diameter</t>
  </si>
  <si>
    <t>Hangers and Supports for HVAC Ducting</t>
  </si>
  <si>
    <t>Supply, Installation &amp; Commissioning of hangers and supports for HVAC ducting complete in all respect as per drawings and specifications.</t>
  </si>
  <si>
    <t xml:space="preserve">Hangers and Supports for HVAC Piping </t>
  </si>
  <si>
    <t>Supply, Installation &amp; Commissioning of hangers and supports for HVAC piping complete in all respect as per drawings and specifications.</t>
  </si>
  <si>
    <t xml:space="preserve">Hangers and Supports for HVAC Equipment </t>
  </si>
  <si>
    <t>Supply, Installation &amp; Commissioning of hangers and supports for HVAC equipment complete in all respect as per drawings and specifications.</t>
  </si>
  <si>
    <t>Fire Stopping</t>
  </si>
  <si>
    <t>Supply, Installation &amp; Commissioning of firestopping  complete in all respect as per drawings and specifications.</t>
  </si>
  <si>
    <t>HVAC Equipment Insulation</t>
  </si>
  <si>
    <t>Supply, installation of  thermal insulation for HVAC Equipment complete in all respect as per drawings and specifications.</t>
  </si>
  <si>
    <t>Lot</t>
  </si>
  <si>
    <t xml:space="preserve">Chilled Water Piping Insulation </t>
  </si>
  <si>
    <t>38 mm (1-1/2 inch) thickness</t>
  </si>
  <si>
    <t>Supply, installation &amp; commissioning of Chilled Water Valves insulation complete in all respect as per drawings and specifications</t>
  </si>
  <si>
    <t>Refrigerant pipe insulation</t>
  </si>
  <si>
    <t>Condensate Drain Insulation</t>
  </si>
  <si>
    <t xml:space="preserve">Direct-Digital Control System </t>
  </si>
  <si>
    <t>Supply, Installation &amp; Commissioning of direct-digital control system complete in all respect as per drawings and specifications.</t>
  </si>
  <si>
    <t>Building Management System</t>
  </si>
  <si>
    <t>Supply, Installation &amp; Commissioning of Building Management system complete in all respect as per drawings and specifications.</t>
  </si>
  <si>
    <t xml:space="preserve">Hydronic Piping  </t>
  </si>
  <si>
    <t xml:space="preserve">Supply, Installation, testing &amp; Commissioning of M.S Schedule 40 (as per ASME &amp; API standard, heavy quality with standard Schedule 40 thickness) pipes &amp; fittings for chilled water circulation system with bends, tees, unions, sockets as required to complete in all respects ready to operate as per schedule, drawings and specifications. </t>
  </si>
  <si>
    <t>Hydronic piping specialties</t>
  </si>
  <si>
    <t>Supply, Installation, testing &amp; Commissioning of hydronic piping specialties alongwith flanges, coupling, unions complete in all respect as per drawings and specifications.</t>
  </si>
  <si>
    <t>Refrigerant piping</t>
  </si>
  <si>
    <t>Access door for Fan coil unit</t>
  </si>
  <si>
    <t>Supply, Installation, testing &amp; Commissioning of access door for fan coil units complete in all respect as per drawings and specifications.</t>
  </si>
  <si>
    <t>Dampers</t>
  </si>
  <si>
    <t>Supply, Installation, testing &amp; Commissioning of dampers complete in all respect as per drawings and specifications.</t>
  </si>
  <si>
    <t>Volume Control Damper</t>
  </si>
  <si>
    <t xml:space="preserve">Flexible Connectors </t>
  </si>
  <si>
    <t xml:space="preserve">Air Curtains </t>
  </si>
  <si>
    <t>Supply, Installation, testing &amp; Commissioning of air curtains complete in all respect as per drawings and specifications.</t>
  </si>
  <si>
    <t>Diffusers, Registers, and Grilles</t>
  </si>
  <si>
    <t>Supply, Installation, testing &amp; Commissioning of Diffusers, Registers and Grilles complete in all respect as per drawings and specifications.</t>
  </si>
  <si>
    <t>Supply Air Diffusers (SAD)</t>
  </si>
  <si>
    <t>375x375 (15"x15")</t>
  </si>
  <si>
    <t>Panel Air Filters</t>
  </si>
  <si>
    <t>Supply, Installation, testing &amp; Commissioning of Viscous oil type 2 inch (50 mm) thick cleanable type Air Filters complete in all respect as per drawings and specifications.</t>
  </si>
  <si>
    <t>Mini Split Air-Conditioners</t>
  </si>
  <si>
    <t>Fan Coil Units</t>
  </si>
  <si>
    <t>Installation</t>
  </si>
  <si>
    <t>i.</t>
  </si>
  <si>
    <t>Testing, Adjusting and balancing for HVAC systems</t>
  </si>
  <si>
    <t>Wires, Cables, Conduites and Cable Tray</t>
  </si>
  <si>
    <t>ii.</t>
  </si>
  <si>
    <t>Insertion type pipe mounted thermometers</t>
  </si>
  <si>
    <t>Identification for HVAC Ducting, Piping and Equipment</t>
  </si>
  <si>
    <t>Supply, Installation &amp; Commissioning of identification for HVAC  ducting, piping and equipment complete in all respect as per drawings and specifications.</t>
  </si>
  <si>
    <t>Supply, Installation, testing &amp; Commissioning of refrigerant piping with valves, fittings and specialities complete in all respect as per drawings and specifications.</t>
  </si>
  <si>
    <t xml:space="preserve">Air Filters </t>
  </si>
  <si>
    <t>Strainers with blow off 20 mm dia ball valve</t>
  </si>
  <si>
    <t>One month test run</t>
  </si>
  <si>
    <t xml:space="preserve">Special tools and instruments for operation and maineance </t>
  </si>
  <si>
    <t xml:space="preserve">HVAC Insulation </t>
  </si>
  <si>
    <t xml:space="preserve">Commissioning of HVAC </t>
  </si>
  <si>
    <t xml:space="preserve">Instrumentation and Control for HVAC </t>
  </si>
  <si>
    <t xml:space="preserve">HVAC Piping and Pumps </t>
  </si>
  <si>
    <t>Refrigerant Piping</t>
  </si>
  <si>
    <t>HVAC Ducts and Casings</t>
  </si>
  <si>
    <t xml:space="preserve">Air Duct Accessories </t>
  </si>
  <si>
    <t>HVAC Fans</t>
  </si>
  <si>
    <t>Air Outlets and inlets</t>
  </si>
  <si>
    <t>Particulate Air Filters</t>
  </si>
  <si>
    <t>Decentralized Unitary HVAC Equipment</t>
  </si>
  <si>
    <t xml:space="preserve">Gate Valve </t>
  </si>
  <si>
    <t xml:space="preserve">Globe Valve </t>
  </si>
  <si>
    <t xml:space="preserve">Fan Coil Units </t>
  </si>
  <si>
    <t>For Fan Coil Unit(s)</t>
  </si>
  <si>
    <t xml:space="preserve">Lot </t>
  </si>
  <si>
    <t xml:space="preserve">Supply and installation of 12 mm thick Pre-moulded Foam Pipe and valve Insulation complete in all respect as per schedule, specifications and drawings. </t>
  </si>
  <si>
    <t>SUMMARY OF PRICES FOR HVAC WORKS</t>
  </si>
  <si>
    <t>ITEM #</t>
  </si>
  <si>
    <t>DESCRIPTION</t>
  </si>
  <si>
    <t>TOTAL COST PAK RUPEES</t>
  </si>
  <si>
    <t>Common Work Results for HVAC</t>
  </si>
  <si>
    <t>HVAC Insulation</t>
  </si>
  <si>
    <t>Commissioning of HVAC</t>
  </si>
  <si>
    <t>TOTAL COST OF HVAC WORKS</t>
  </si>
  <si>
    <t xml:space="preserve">Pre-insulated aluminum phenolic foam Ducting </t>
  </si>
  <si>
    <t>Supply, Installation, testing &amp; Commissioning of pre-insulated phenolic foam ducting complete in all respect as per drawings and specifications.</t>
  </si>
  <si>
    <t xml:space="preserve">Internal ducting </t>
  </si>
  <si>
    <t>1 TR</t>
  </si>
  <si>
    <t>installation, testing &amp; Commissioning of Fan Coil Units complete in all respect as per drawings and specifications.</t>
  </si>
  <si>
    <t>Supply Installation, testing &amp; Commissioning of Mini Split  Air-Conditioners complete in all respect as per drawings and specifications.</t>
  </si>
  <si>
    <t>Operation and mainteance of HVAC System for one year (One Supervisor, two Mechanics, one Electrician, three helpers)</t>
  </si>
  <si>
    <t xml:space="preserve">Blowers and fans </t>
  </si>
  <si>
    <t>Supply, Installation, testing &amp; Commissioning of blowers and fans complete in all respect as per drawings and specifications.</t>
  </si>
  <si>
    <t>Exhaust air intake louver</t>
  </si>
  <si>
    <t>SUB TOTAL</t>
  </si>
  <si>
    <t xml:space="preserve">Supply and installation of 6 mm thick Pre-moulded Armaflex Pipe Insulation including missing insulation on existing pipe complete in all respect as per schedule, specifications and drawings. </t>
  </si>
  <si>
    <t xml:space="preserve">Supply and installation of   Fiber Glass Insulation of density 64 kg/m3 with Aluminum Facing for chilled water pipes, Including  missing insulation on existing pipes bends, tees, unions, sockets, valves and on speicals, wrapped with 8 oz. canvas cloth than painted with anti fungus paint, protected 26 SWG painted G.I. sheet metal cladding complete in all respect as per scheudle, specifications and drawings.  </t>
  </si>
  <si>
    <t>d</t>
  </si>
  <si>
    <t xml:space="preserve">Condensate Drain Piping  </t>
  </si>
  <si>
    <t>50 mm (2 inch) Diameter</t>
  </si>
  <si>
    <t>Supply Air Round Diffusers (SAD)</t>
  </si>
  <si>
    <t>375 mm (15" dia)</t>
  </si>
  <si>
    <t>Exhaust Air Register (EAR)</t>
  </si>
  <si>
    <t>Imperialine linear air diffuser 3/4" slot with volume control dampers with link to adjust the damper blade from the face of linear air diffuser complete in all respect as per drawings and specifications</t>
  </si>
  <si>
    <t>f.</t>
  </si>
  <si>
    <t>Fresh air intake louver</t>
  </si>
  <si>
    <t>6</t>
  </si>
  <si>
    <t>No</t>
  </si>
  <si>
    <t>Rft</t>
  </si>
  <si>
    <t>200</t>
  </si>
  <si>
    <t>65 mm (2-1/2 inch) Diameter</t>
  </si>
  <si>
    <t>250</t>
  </si>
  <si>
    <t>50 mm (2 inch) thickness</t>
  </si>
  <si>
    <t>Sq.ft</t>
  </si>
  <si>
    <t>Fire Damper</t>
  </si>
  <si>
    <t xml:space="preserve">Flexible Duct </t>
  </si>
  <si>
    <t>Supply, Installation, testing &amp; Commissioning of flexible duct complete in all respect as per drawings and specifications.</t>
  </si>
  <si>
    <t>150 mm (6 inch) Diameter</t>
  </si>
  <si>
    <t>Fresh Air Register (FAR)</t>
  </si>
  <si>
    <t>225x225 (9"x9")</t>
  </si>
  <si>
    <t>S.A.L.D 3 slot 4 Feet Long</t>
  </si>
  <si>
    <t>d.</t>
  </si>
  <si>
    <t>i</t>
  </si>
  <si>
    <t>ii</t>
  </si>
  <si>
    <t>g</t>
  </si>
  <si>
    <t>h</t>
  </si>
  <si>
    <t xml:space="preserve">Motorized Valve </t>
  </si>
  <si>
    <t>Supply, Installation, testing &amp; Commissioning of flexible connectors (AHUS ,FCU &amp; FANS) between blower section and air duct complete in all respect as per drawings and specifications.</t>
  </si>
  <si>
    <t xml:space="preserve">Supply, Installation, testing &amp; Commissioning of UPVC Class D pipes &amp; fittings for condensate drain trap system with bends, tees, unions, sockets as required to complete in all respects ready to operate as per schedule, drawings and specifications. </t>
  </si>
  <si>
    <t>For Fresh Air Handling Unit (s)</t>
  </si>
  <si>
    <t>88</t>
  </si>
  <si>
    <t>44</t>
  </si>
  <si>
    <t>450</t>
  </si>
  <si>
    <t xml:space="preserve">E.A.FAN 800 CFM Static 0.3" </t>
  </si>
  <si>
    <t>E.A.FAN 600 CFM Static 0.4"</t>
  </si>
  <si>
    <t>850x300 (34"x12")</t>
  </si>
  <si>
    <t>800x300 (32"x12")</t>
  </si>
  <si>
    <t>2 TR</t>
  </si>
  <si>
    <t>DISMENTLING WORKS</t>
  </si>
  <si>
    <t>Dismentling of HVAC piping ducting &amp; hanger support system,  complete in all respect as per actual site conditions</t>
  </si>
  <si>
    <t>34</t>
  </si>
  <si>
    <t>17</t>
  </si>
  <si>
    <t>13800</t>
  </si>
  <si>
    <t>6 Feet Long 2000 CFM</t>
  </si>
  <si>
    <t>4 Feet Long 1300 CFM</t>
  </si>
  <si>
    <t>BTU METERS</t>
  </si>
  <si>
    <t>100mm (4 inch) Diameter</t>
  </si>
  <si>
    <t>1150</t>
  </si>
  <si>
    <t>170</t>
  </si>
  <si>
    <t>430</t>
  </si>
  <si>
    <t>580</t>
  </si>
  <si>
    <t>620</t>
  </si>
  <si>
    <t>75 mm (3 inch) Diameter</t>
  </si>
  <si>
    <t>100 mm (4 inch) Diameter</t>
  </si>
  <si>
    <t>370</t>
  </si>
  <si>
    <t>230</t>
  </si>
  <si>
    <t>700</t>
  </si>
  <si>
    <t>320</t>
  </si>
  <si>
    <t>380</t>
  </si>
  <si>
    <t>310</t>
  </si>
  <si>
    <t>150</t>
  </si>
  <si>
    <t xml:space="preserve">Air and Water Testing, balancing and commissioning of HVAC system complete in all respect including one month test run, measurement and recording of pressure and electrical data and submission of technical/operation manual, LOG book for each related equipment as per specifications and drawings. </t>
  </si>
  <si>
    <t>Fresh Air Handling Units</t>
  </si>
  <si>
    <t>Fresh air handling units</t>
  </si>
  <si>
    <t>Installation, lifting, testing &amp; Commissioning of fresh air handling units complete in all respect as per drawings and specifications.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</si>
</sst>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Arial"/>
      <family val="2"/>
    </font>
    <font>
      <b/>
      <sz val="11"/>
      <color theme="1"/>
      <name val="Arial"/>
      <family val="2"/>
    </font>
    <font>
      <b/>
      <sz val="11"/>
      <name val="Arial"/>
      <family val="2"/>
    </font>
    <font>
      <sz val="11"/>
      <name val="Arial"/>
      <family val="2"/>
    </font>
    <font>
      <b/>
      <u/>
      <sz val="11"/>
      <name val="Arial"/>
      <family val="2"/>
    </font>
    <font>
      <sz val="9"/>
      <color indexed="81"/>
      <name val="Tahoma"/>
      <family val="2"/>
    </font>
    <font>
      <b/>
      <sz val="9"/>
      <color indexed="81"/>
      <name val="Tahoma"/>
      <family val="2"/>
    </font>
    <font>
      <b/>
      <sz val="8"/>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1" fillId="0" borderId="0" xfId="0" applyFont="1" applyAlignment="1" applyProtection="1">
      <alignment vertical="center"/>
      <protection locked="0"/>
    </xf>
    <xf numFmtId="0" fontId="1" fillId="0" borderId="1" xfId="0" applyFont="1" applyBorder="1" applyAlignment="1" applyProtection="1">
      <alignment vertical="center"/>
      <protection locked="0"/>
    </xf>
    <xf numFmtId="0" fontId="1" fillId="0" borderId="0" xfId="0" applyFont="1" applyAlignment="1" applyProtection="1">
      <alignment vertical="center" wrapText="1"/>
      <protection locked="0"/>
    </xf>
    <xf numFmtId="0" fontId="2" fillId="0" borderId="1" xfId="0" applyFont="1" applyBorder="1" applyAlignment="1" applyProtection="1">
      <alignment horizontal="center" vertical="center"/>
    </xf>
    <xf numFmtId="0" fontId="2" fillId="0" borderId="1" xfId="0" applyFont="1" applyBorder="1" applyAlignment="1" applyProtection="1">
      <alignment horizontal="center" vertical="center" wrapText="1"/>
    </xf>
    <xf numFmtId="0" fontId="2" fillId="0" borderId="1" xfId="0" applyFont="1" applyBorder="1" applyAlignment="1" applyProtection="1">
      <alignment horizontal="left" vertical="center" wrapText="1"/>
    </xf>
    <xf numFmtId="0" fontId="1" fillId="0" borderId="0" xfId="0" applyFont="1" applyAlignment="1" applyProtection="1">
      <alignment horizontal="center" vertical="center" wrapText="1"/>
      <protection locked="0"/>
    </xf>
    <xf numFmtId="0" fontId="3" fillId="2" borderId="1" xfId="0" applyFont="1" applyFill="1" applyBorder="1" applyAlignment="1" applyProtection="1">
      <alignment horizontal="left" vertical="center"/>
      <protection locked="0"/>
    </xf>
    <xf numFmtId="0" fontId="1" fillId="0" borderId="0" xfId="0" applyFont="1" applyFill="1" applyAlignment="1" applyProtection="1">
      <alignment vertical="center"/>
      <protection locked="0"/>
    </xf>
    <xf numFmtId="3" fontId="1" fillId="2" borderId="1" xfId="0" applyNumberFormat="1"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1" fillId="0" borderId="0" xfId="0" applyFont="1" applyAlignment="1" applyProtection="1">
      <alignment horizontal="center" vertical="center"/>
      <protection locked="0"/>
    </xf>
    <xf numFmtId="0" fontId="3" fillId="2" borderId="1" xfId="0" applyFont="1" applyFill="1" applyBorder="1" applyAlignment="1" applyProtection="1">
      <alignment horizontal="justify" vertical="center" wrapText="1"/>
    </xf>
    <xf numFmtId="49" fontId="3" fillId="2" borderId="1" xfId="0" applyNumberFormat="1"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xf>
    <xf numFmtId="0" fontId="4" fillId="2" borderId="1" xfId="0" applyNumberFormat="1" applyFont="1" applyFill="1" applyBorder="1" applyAlignment="1" applyProtection="1">
      <alignment horizontal="justify" vertical="center" wrapText="1"/>
    </xf>
    <xf numFmtId="49" fontId="4" fillId="2" borderId="1" xfId="0" applyNumberFormat="1"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3" fillId="2" borderId="1" xfId="0" applyNumberFormat="1" applyFont="1" applyFill="1" applyBorder="1" applyAlignment="1" applyProtection="1">
      <alignment horizontal="justify" vertical="center" wrapText="1"/>
    </xf>
    <xf numFmtId="0" fontId="4" fillId="2" borderId="1" xfId="0" applyFont="1" applyFill="1" applyBorder="1" applyAlignment="1" applyProtection="1">
      <alignment horizontal="justify" vertical="center" wrapText="1"/>
    </xf>
    <xf numFmtId="0" fontId="4" fillId="2" borderId="1" xfId="0" applyFont="1" applyFill="1" applyBorder="1" applyAlignment="1" applyProtection="1">
      <alignment horizontal="left" vertical="center"/>
    </xf>
    <xf numFmtId="49" fontId="3" fillId="2" borderId="1" xfId="0" applyNumberFormat="1" applyFont="1" applyFill="1" applyBorder="1" applyAlignment="1" applyProtection="1">
      <alignment horizontal="center" vertical="center"/>
    </xf>
    <xf numFmtId="1" fontId="3" fillId="2" borderId="1" xfId="0" applyNumberFormat="1" applyFont="1" applyFill="1" applyBorder="1" applyAlignment="1" applyProtection="1">
      <alignment horizontal="justify" vertical="center" wrapText="1"/>
    </xf>
    <xf numFmtId="0" fontId="3" fillId="2" borderId="1" xfId="0" applyFont="1" applyFill="1" applyBorder="1" applyAlignment="1" applyProtection="1">
      <alignment horizontal="center" vertical="center"/>
    </xf>
    <xf numFmtId="0" fontId="4" fillId="2" borderId="1" xfId="0" applyNumberFormat="1"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1" fillId="2" borderId="0" xfId="0" applyFont="1" applyFill="1" applyAlignment="1" applyProtection="1">
      <alignment vertical="center"/>
      <protection locked="0"/>
    </xf>
    <xf numFmtId="3" fontId="4" fillId="2" borderId="1" xfId="0" applyNumberFormat="1" applyFont="1" applyFill="1" applyBorder="1" applyAlignment="1" applyProtection="1">
      <alignment horizontal="center" vertical="center" wrapText="1"/>
    </xf>
    <xf numFmtId="0" fontId="1" fillId="2" borderId="1" xfId="0" applyFont="1" applyFill="1" applyBorder="1" applyAlignment="1" applyProtection="1">
      <alignment horizontal="center" vertical="center" wrapText="1"/>
    </xf>
    <xf numFmtId="0" fontId="1" fillId="2" borderId="1" xfId="0" applyFont="1" applyFill="1" applyBorder="1" applyAlignment="1" applyProtection="1">
      <alignment horizontal="justify" vertical="center" wrapText="1"/>
    </xf>
    <xf numFmtId="3" fontId="1" fillId="2" borderId="1" xfId="0" applyNumberFormat="1" applyFont="1" applyFill="1" applyBorder="1" applyAlignment="1" applyProtection="1">
      <alignment horizontal="center" vertical="center"/>
    </xf>
    <xf numFmtId="0" fontId="1" fillId="2" borderId="1" xfId="0" applyFont="1" applyFill="1" applyBorder="1" applyAlignment="1" applyProtection="1">
      <alignment horizontal="center" vertical="center"/>
    </xf>
    <xf numFmtId="0" fontId="1" fillId="2"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1" xfId="0" applyFont="1" applyFill="1" applyBorder="1" applyAlignment="1" applyProtection="1">
      <alignment horizontal="center" vertical="center" wrapText="1"/>
    </xf>
    <xf numFmtId="3" fontId="2" fillId="2" borderId="1" xfId="0" applyNumberFormat="1" applyFont="1" applyFill="1" applyBorder="1" applyAlignment="1" applyProtection="1">
      <alignment vertical="center"/>
      <protection locked="0"/>
    </xf>
    <xf numFmtId="0" fontId="5" fillId="2" borderId="1" xfId="0" applyNumberFormat="1" applyFont="1" applyFill="1" applyBorder="1" applyAlignment="1" applyProtection="1">
      <alignment horizontal="justify" vertical="center" wrapText="1"/>
    </xf>
    <xf numFmtId="37" fontId="4" fillId="2" borderId="1" xfId="0" applyNumberFormat="1" applyFont="1" applyFill="1" applyBorder="1" applyAlignment="1" applyProtection="1">
      <alignment horizontal="center" vertical="center" wrapText="1"/>
    </xf>
    <xf numFmtId="0" fontId="3" fillId="2" borderId="1" xfId="0" applyFont="1" applyFill="1" applyBorder="1" applyAlignment="1" applyProtection="1">
      <alignment horizontal="justify" vertical="center" wrapText="1"/>
      <protection locked="0"/>
    </xf>
    <xf numFmtId="0" fontId="3" fillId="2" borderId="1" xfId="0" applyNumberFormat="1" applyFont="1" applyFill="1" applyBorder="1" applyAlignment="1" applyProtection="1">
      <alignment horizontal="center" vertical="center" wrapText="1"/>
    </xf>
    <xf numFmtId="0" fontId="2" fillId="2" borderId="0" xfId="0" applyFont="1" applyFill="1" applyAlignment="1" applyProtection="1">
      <alignment vertical="center"/>
      <protection locked="0"/>
    </xf>
    <xf numFmtId="0" fontId="3" fillId="2" borderId="1" xfId="0" applyNumberFormat="1" applyFont="1" applyFill="1" applyBorder="1" applyAlignment="1" applyProtection="1">
      <alignment horizontal="justify" vertical="center" wrapText="1"/>
      <protection locked="0"/>
    </xf>
    <xf numFmtId="0" fontId="2" fillId="2"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center" vertical="center" wrapText="1"/>
    </xf>
    <xf numFmtId="0" fontId="3" fillId="0" borderId="4" xfId="0" applyNumberFormat="1" applyFont="1" applyFill="1" applyBorder="1" applyAlignment="1" applyProtection="1">
      <alignment vertical="center" wrapText="1"/>
      <protection locked="0"/>
    </xf>
    <xf numFmtId="0" fontId="3" fillId="0" borderId="5" xfId="0" applyNumberFormat="1" applyFont="1" applyFill="1" applyBorder="1" applyAlignment="1" applyProtection="1">
      <alignment vertical="center" wrapText="1"/>
      <protection locked="0"/>
    </xf>
    <xf numFmtId="0" fontId="3" fillId="0" borderId="1" xfId="0" applyFont="1" applyBorder="1" applyAlignment="1" applyProtection="1">
      <alignment horizontal="left" vertical="center"/>
    </xf>
    <xf numFmtId="0" fontId="3" fillId="0" borderId="1" xfId="0" applyNumberFormat="1" applyFont="1" applyFill="1" applyBorder="1" applyAlignment="1" applyProtection="1">
      <alignment horizontal="justify" vertical="center" wrapText="1"/>
    </xf>
    <xf numFmtId="0" fontId="3" fillId="0" borderId="1" xfId="0" applyNumberFormat="1" applyFont="1" applyFill="1" applyBorder="1" applyAlignment="1" applyProtection="1">
      <alignment horizontal="center" vertical="center" wrapText="1"/>
    </xf>
    <xf numFmtId="0" fontId="3" fillId="0" borderId="1" xfId="0" applyFont="1" applyBorder="1" applyAlignment="1" applyProtection="1">
      <alignment horizontal="center" vertical="center"/>
    </xf>
    <xf numFmtId="3" fontId="2" fillId="0" borderId="1" xfId="0" applyNumberFormat="1" applyFont="1" applyBorder="1" applyAlignment="1" applyProtection="1">
      <alignment vertical="center"/>
      <protection locked="0"/>
    </xf>
    <xf numFmtId="0" fontId="4" fillId="0" borderId="1" xfId="0" applyFont="1" applyBorder="1" applyAlignment="1" applyProtection="1">
      <alignment horizontal="left" vertical="center"/>
    </xf>
    <xf numFmtId="0" fontId="4" fillId="0" borderId="1" xfId="0" applyNumberFormat="1" applyFont="1" applyFill="1" applyBorder="1" applyAlignment="1" applyProtection="1">
      <alignment horizontal="justify" vertical="center" wrapText="1"/>
    </xf>
    <xf numFmtId="0" fontId="4" fillId="0" borderId="1" xfId="0" applyNumberFormat="1" applyFont="1" applyFill="1" applyBorder="1" applyAlignment="1" applyProtection="1">
      <alignment horizontal="center" vertical="center" wrapText="1"/>
    </xf>
    <xf numFmtId="0" fontId="4" fillId="0" borderId="1" xfId="0" applyFont="1" applyBorder="1" applyAlignment="1" applyProtection="1">
      <alignment horizontal="center" vertical="center"/>
    </xf>
    <xf numFmtId="3" fontId="1" fillId="0" borderId="1" xfId="0" applyNumberFormat="1" applyFont="1" applyBorder="1" applyAlignment="1" applyProtection="1">
      <alignment vertical="center"/>
      <protection locked="0"/>
    </xf>
    <xf numFmtId="0" fontId="8" fillId="2" borderId="1" xfId="0" applyFont="1" applyFill="1" applyBorder="1" applyAlignment="1" applyProtection="1">
      <alignment horizontal="left" vertical="top"/>
    </xf>
    <xf numFmtId="0" fontId="3" fillId="2" borderId="1" xfId="0" applyFont="1" applyFill="1" applyBorder="1" applyAlignment="1" applyProtection="1">
      <alignment horizontal="justify" vertical="top" wrapText="1"/>
    </xf>
    <xf numFmtId="49" fontId="9" fillId="2" borderId="1" xfId="0" applyNumberFormat="1" applyFont="1" applyFill="1" applyBorder="1" applyAlignment="1" applyProtection="1">
      <alignment horizontal="center"/>
    </xf>
    <xf numFmtId="0" fontId="9" fillId="2" borderId="1" xfId="0" applyFont="1" applyFill="1" applyBorder="1" applyAlignment="1" applyProtection="1">
      <alignment horizontal="center"/>
    </xf>
    <xf numFmtId="0" fontId="3" fillId="0" borderId="3" xfId="0" applyNumberFormat="1" applyFont="1" applyFill="1" applyBorder="1" applyAlignment="1" applyProtection="1">
      <alignment vertical="center" wrapText="1"/>
    </xf>
    <xf numFmtId="0" fontId="3" fillId="0" borderId="4" xfId="0" applyNumberFormat="1" applyFont="1" applyFill="1" applyBorder="1" applyAlignment="1" applyProtection="1">
      <alignment vertical="center" wrapText="1"/>
    </xf>
    <xf numFmtId="0" fontId="2" fillId="0" borderId="2" xfId="0" applyFont="1" applyBorder="1" applyAlignment="1" applyProtection="1">
      <alignment horizontal="center" vertical="center"/>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3" fillId="2" borderId="1" xfId="0" applyNumberFormat="1" applyFont="1" applyFill="1" applyBorder="1" applyAlignment="1" applyProtection="1">
      <alignment horizontal="left" vertical="center" wrapText="1"/>
      <protection locked="0"/>
    </xf>
    <xf numFmtId="0" fontId="2" fillId="3" borderId="1" xfId="0" applyFont="1" applyFill="1" applyBorder="1" applyAlignment="1" applyProtection="1">
      <alignment horizontal="center" vertical="center" wrapText="1"/>
    </xf>
    <xf numFmtId="0" fontId="2" fillId="0" borderId="1" xfId="0" applyFont="1" applyBorder="1" applyAlignment="1" applyProtection="1">
      <alignment horizontal="left" vertical="center" wrapText="1"/>
    </xf>
    <xf numFmtId="0" fontId="2" fillId="2" borderId="1" xfId="0" applyFont="1" applyFill="1" applyBorder="1" applyAlignment="1" applyProtection="1">
      <alignment horizontal="left" vertical="center" wrapText="1"/>
      <protection locked="0"/>
    </xf>
    <xf numFmtId="0" fontId="3" fillId="2" borderId="3" xfId="0" applyFont="1" applyFill="1" applyBorder="1" applyAlignment="1" applyProtection="1">
      <alignment horizontal="center" vertical="center"/>
    </xf>
    <xf numFmtId="0" fontId="3" fillId="2" borderId="4" xfId="0" applyFont="1" applyFill="1" applyBorder="1" applyAlignment="1" applyProtection="1">
      <alignment horizontal="center" vertical="center"/>
    </xf>
    <xf numFmtId="0" fontId="3" fillId="2" borderId="5" xfId="0" applyFont="1" applyFill="1" applyBorder="1" applyAlignment="1" applyProtection="1">
      <alignment horizontal="center" vertical="center"/>
    </xf>
    <xf numFmtId="0" fontId="3" fillId="2" borderId="1"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8"/>
  <sheetViews>
    <sheetView view="pageBreakPreview" zoomScaleNormal="100" zoomScaleSheetLayoutView="100" workbookViewId="0">
      <selection activeCell="B6" sqref="B6"/>
    </sheetView>
  </sheetViews>
  <sheetFormatPr defaultRowHeight="14.25" x14ac:dyDescent="0.25"/>
  <cols>
    <col min="1" max="1" width="8.5703125" style="1" customWidth="1"/>
    <col min="2" max="2" width="45.7109375" style="3" customWidth="1"/>
    <col min="3" max="3" width="30.85546875" style="1" customWidth="1"/>
    <col min="4" max="9" width="29.5703125" style="1" customWidth="1"/>
    <col min="10" max="16384" width="9.140625" style="1"/>
  </cols>
  <sheetData>
    <row r="1" spans="1:3" ht="15" x14ac:dyDescent="0.25">
      <c r="A1" s="66" t="s">
        <v>104</v>
      </c>
      <c r="B1" s="66"/>
      <c r="C1" s="66"/>
    </row>
    <row r="2" spans="1:3" ht="20.100000000000001" customHeight="1" x14ac:dyDescent="0.25">
      <c r="A2" s="4" t="s">
        <v>105</v>
      </c>
      <c r="B2" s="5" t="s">
        <v>106</v>
      </c>
      <c r="C2" s="4" t="s">
        <v>107</v>
      </c>
    </row>
    <row r="3" spans="1:3" ht="33" customHeight="1" x14ac:dyDescent="0.25">
      <c r="A3" s="6">
        <v>230010</v>
      </c>
      <c r="B3" s="6" t="s">
        <v>14</v>
      </c>
      <c r="C3" s="2"/>
    </row>
    <row r="4" spans="1:3" ht="33" customHeight="1" x14ac:dyDescent="0.25">
      <c r="A4" s="6">
        <v>230100</v>
      </c>
      <c r="B4" s="6" t="s">
        <v>17</v>
      </c>
      <c r="C4" s="2"/>
    </row>
    <row r="5" spans="1:3" ht="33" customHeight="1" x14ac:dyDescent="0.25">
      <c r="A5" s="6">
        <v>230500</v>
      </c>
      <c r="B5" s="6" t="s">
        <v>108</v>
      </c>
      <c r="C5" s="2"/>
    </row>
    <row r="6" spans="1:3" ht="33" customHeight="1" x14ac:dyDescent="0.25">
      <c r="A6" s="6">
        <v>230700</v>
      </c>
      <c r="B6" s="6" t="s">
        <v>109</v>
      </c>
      <c r="C6" s="2"/>
    </row>
    <row r="7" spans="1:3" ht="33" customHeight="1" x14ac:dyDescent="0.25">
      <c r="A7" s="6">
        <v>230800</v>
      </c>
      <c r="B7" s="6" t="s">
        <v>110</v>
      </c>
      <c r="C7" s="2"/>
    </row>
    <row r="8" spans="1:3" ht="33" customHeight="1" x14ac:dyDescent="0.25">
      <c r="A8" s="6">
        <v>230900</v>
      </c>
      <c r="B8" s="6" t="s">
        <v>89</v>
      </c>
      <c r="C8" s="2"/>
    </row>
    <row r="9" spans="1:3" ht="33" customHeight="1" x14ac:dyDescent="0.25">
      <c r="A9" s="6">
        <v>232100</v>
      </c>
      <c r="B9" s="6" t="s">
        <v>90</v>
      </c>
      <c r="C9" s="2"/>
    </row>
    <row r="10" spans="1:3" ht="33" customHeight="1" x14ac:dyDescent="0.25">
      <c r="A10" s="6">
        <v>232300</v>
      </c>
      <c r="B10" s="6" t="s">
        <v>91</v>
      </c>
      <c r="C10" s="2"/>
    </row>
    <row r="11" spans="1:3" ht="33" customHeight="1" x14ac:dyDescent="0.25">
      <c r="A11" s="6">
        <v>233100</v>
      </c>
      <c r="B11" s="6" t="s">
        <v>92</v>
      </c>
      <c r="C11" s="2"/>
    </row>
    <row r="12" spans="1:3" ht="33" customHeight="1" x14ac:dyDescent="0.25">
      <c r="A12" s="6">
        <v>233300</v>
      </c>
      <c r="B12" s="6" t="s">
        <v>93</v>
      </c>
      <c r="C12" s="2"/>
    </row>
    <row r="13" spans="1:3" ht="33" customHeight="1" x14ac:dyDescent="0.25">
      <c r="A13" s="6">
        <v>233400</v>
      </c>
      <c r="B13" s="6" t="s">
        <v>94</v>
      </c>
      <c r="C13" s="2"/>
    </row>
    <row r="14" spans="1:3" ht="33" customHeight="1" x14ac:dyDescent="0.25">
      <c r="A14" s="6">
        <v>233700</v>
      </c>
      <c r="B14" s="6" t="s">
        <v>95</v>
      </c>
      <c r="C14" s="2"/>
    </row>
    <row r="15" spans="1:3" ht="33" customHeight="1" x14ac:dyDescent="0.25">
      <c r="A15" s="6">
        <v>234100</v>
      </c>
      <c r="B15" s="6" t="s">
        <v>96</v>
      </c>
      <c r="C15" s="2"/>
    </row>
    <row r="16" spans="1:3" ht="33" customHeight="1" x14ac:dyDescent="0.25">
      <c r="A16" s="6">
        <v>238100</v>
      </c>
      <c r="B16" s="6" t="s">
        <v>97</v>
      </c>
      <c r="C16" s="2"/>
    </row>
    <row r="17" spans="1:3" ht="33" customHeight="1" x14ac:dyDescent="0.25">
      <c r="A17" s="6"/>
      <c r="B17" s="6" t="s">
        <v>166</v>
      </c>
      <c r="C17" s="2"/>
    </row>
    <row r="18" spans="1:3" ht="40.5" customHeight="1" x14ac:dyDescent="0.25">
      <c r="A18" s="6"/>
      <c r="B18" s="6" t="s">
        <v>111</v>
      </c>
      <c r="C18" s="2"/>
    </row>
  </sheetData>
  <sheetProtection algorithmName="SHA-512" hashValue="C8/j0zJfrcjbmrngjkJIsJmyt7fGrBF78zKC4oU+HpSx01fkZsrdx7vt4Dt+Op7wnP7UnE+rhM3g53U4Zh54Ew==" saltValue="950HmYK2DLXVtNCp0J5geQ==" spinCount="100000" sheet="1" objects="1" scenarios="1"/>
  <mergeCells count="1">
    <mergeCell ref="A1:C1"/>
  </mergeCells>
  <printOptions horizontalCentered="1"/>
  <pageMargins left="0.82291666666666663" right="0.5" top="1" bottom="0.75" header="0.3" footer="0.3"/>
  <pageSetup paperSize="9" orientation="portrait" r:id="rId1"/>
  <headerFooter>
    <oddHeader>&amp;L&amp;"-,Bold"&amp;10 2111 IMTIAZ SUPER MARKET THE PLACE (DHA)&amp;R&amp;"-,Bold"SECTION 400 BILL OF QUANTITIES HVAC</oddHeader>
    <oddFooter>&amp;CY.H.ASSOCIATESCONSULTING ENGINEERS&amp;R&amp;P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
  <sheetViews>
    <sheetView tabSelected="1" view="pageBreakPreview" topLeftCell="A172" zoomScaleNormal="100" zoomScaleSheetLayoutView="100" zoomScalePageLayoutView="85" workbookViewId="0">
      <selection activeCell="J179" sqref="J179"/>
    </sheetView>
  </sheetViews>
  <sheetFormatPr defaultRowHeight="14.25" x14ac:dyDescent="0.25"/>
  <cols>
    <col min="1" max="1" width="8.5703125" style="1" customWidth="1"/>
    <col min="2" max="2" width="33" style="3" customWidth="1"/>
    <col min="3" max="4" width="7.140625" style="13" customWidth="1"/>
    <col min="5" max="8" width="12.140625" style="1" customWidth="1"/>
    <col min="9" max="9" width="13.140625" style="1" customWidth="1"/>
    <col min="10" max="16384" width="9.140625" style="1"/>
  </cols>
  <sheetData>
    <row r="1" spans="1:9" s="7" customFormat="1" ht="34.5" customHeight="1" x14ac:dyDescent="0.25">
      <c r="A1" s="71" t="s">
        <v>0</v>
      </c>
      <c r="B1" s="71" t="s">
        <v>1</v>
      </c>
      <c r="C1" s="71" t="s">
        <v>8</v>
      </c>
      <c r="D1" s="71" t="s">
        <v>2</v>
      </c>
      <c r="E1" s="71" t="s">
        <v>3</v>
      </c>
      <c r="F1" s="71"/>
      <c r="G1" s="71" t="s">
        <v>4</v>
      </c>
      <c r="H1" s="71"/>
      <c r="I1" s="71" t="s">
        <v>6</v>
      </c>
    </row>
    <row r="2" spans="1:9" s="7" customFormat="1" ht="15" x14ac:dyDescent="0.25">
      <c r="A2" s="71"/>
      <c r="B2" s="71"/>
      <c r="C2" s="71"/>
      <c r="D2" s="71"/>
      <c r="E2" s="47" t="s">
        <v>5</v>
      </c>
      <c r="F2" s="47" t="s">
        <v>74</v>
      </c>
      <c r="G2" s="47" t="s">
        <v>5</v>
      </c>
      <c r="H2" s="47" t="s">
        <v>74</v>
      </c>
      <c r="I2" s="71"/>
    </row>
    <row r="3" spans="1:9" s="7" customFormat="1" ht="15" x14ac:dyDescent="0.25">
      <c r="A3" s="47">
        <v>1</v>
      </c>
      <c r="B3" s="47">
        <v>2</v>
      </c>
      <c r="C3" s="47">
        <v>3</v>
      </c>
      <c r="D3" s="47">
        <v>4</v>
      </c>
      <c r="E3" s="47">
        <v>5</v>
      </c>
      <c r="F3" s="47">
        <v>6</v>
      </c>
      <c r="G3" s="47">
        <v>7</v>
      </c>
      <c r="H3" s="47">
        <v>8</v>
      </c>
      <c r="I3" s="47">
        <v>9</v>
      </c>
    </row>
    <row r="4" spans="1:9" ht="20.25" customHeight="1" x14ac:dyDescent="0.25">
      <c r="A4" s="6">
        <v>230010</v>
      </c>
      <c r="B4" s="72" t="s">
        <v>14</v>
      </c>
      <c r="C4" s="72"/>
      <c r="D4" s="72"/>
      <c r="E4" s="72"/>
      <c r="F4" s="72"/>
      <c r="G4" s="72"/>
      <c r="H4" s="72"/>
      <c r="I4" s="72"/>
    </row>
    <row r="5" spans="1:9" ht="57" x14ac:dyDescent="0.25">
      <c r="A5" s="32" t="s">
        <v>9</v>
      </c>
      <c r="B5" s="33" t="s">
        <v>15</v>
      </c>
      <c r="C5" s="34">
        <v>1</v>
      </c>
      <c r="D5" s="35" t="s">
        <v>13</v>
      </c>
      <c r="E5" s="10"/>
      <c r="F5" s="10"/>
      <c r="G5" s="10">
        <f>E5*C5</f>
        <v>0</v>
      </c>
      <c r="H5" s="10">
        <f>F5*C5</f>
        <v>0</v>
      </c>
      <c r="I5" s="10">
        <f>H5+G5</f>
        <v>0</v>
      </c>
    </row>
    <row r="6" spans="1:9" ht="57" x14ac:dyDescent="0.25">
      <c r="A6" s="32" t="s">
        <v>10</v>
      </c>
      <c r="B6" s="33" t="s">
        <v>16</v>
      </c>
      <c r="C6" s="34">
        <v>1</v>
      </c>
      <c r="D6" s="35" t="s">
        <v>13</v>
      </c>
      <c r="E6" s="10"/>
      <c r="F6" s="10"/>
      <c r="G6" s="10">
        <f>E6*C6</f>
        <v>0</v>
      </c>
      <c r="H6" s="10">
        <f>F6*C6</f>
        <v>0</v>
      </c>
      <c r="I6" s="10">
        <f>H6+G6</f>
        <v>0</v>
      </c>
    </row>
    <row r="7" spans="1:9" ht="185.25" x14ac:dyDescent="0.25">
      <c r="A7" s="32" t="s">
        <v>149</v>
      </c>
      <c r="B7" s="33" t="s">
        <v>12</v>
      </c>
      <c r="C7" s="34"/>
      <c r="D7" s="35"/>
      <c r="E7" s="10"/>
      <c r="F7" s="10"/>
      <c r="G7" s="10"/>
      <c r="H7" s="10"/>
      <c r="I7" s="10"/>
    </row>
    <row r="8" spans="1:9" ht="24.95" customHeight="1" x14ac:dyDescent="0.25">
      <c r="A8" s="36"/>
      <c r="B8" s="33"/>
      <c r="C8" s="34"/>
      <c r="D8" s="35"/>
      <c r="E8" s="10"/>
      <c r="F8" s="10"/>
      <c r="G8" s="10"/>
      <c r="H8" s="10"/>
      <c r="I8" s="10"/>
    </row>
    <row r="9" spans="1:9" ht="24.95" customHeight="1" x14ac:dyDescent="0.25">
      <c r="A9" s="36"/>
      <c r="B9" s="67" t="s">
        <v>122</v>
      </c>
      <c r="C9" s="68"/>
      <c r="D9" s="69"/>
      <c r="E9" s="10"/>
      <c r="F9" s="10"/>
      <c r="G9" s="10"/>
      <c r="H9" s="10"/>
      <c r="I9" s="10">
        <f>SUM(I5:I8)</f>
        <v>0</v>
      </c>
    </row>
    <row r="10" spans="1:9" ht="24.95" customHeight="1" x14ac:dyDescent="0.25">
      <c r="A10" s="46">
        <v>230100</v>
      </c>
      <c r="B10" s="73" t="s">
        <v>17</v>
      </c>
      <c r="C10" s="73"/>
      <c r="D10" s="73"/>
      <c r="E10" s="73"/>
      <c r="F10" s="73"/>
      <c r="G10" s="73"/>
      <c r="H10" s="73"/>
      <c r="I10" s="73"/>
    </row>
    <row r="11" spans="1:9" ht="28.5" x14ac:dyDescent="0.25">
      <c r="A11" s="36">
        <v>230113</v>
      </c>
      <c r="B11" s="33" t="s">
        <v>17</v>
      </c>
      <c r="C11" s="34"/>
      <c r="D11" s="35"/>
      <c r="E11" s="10"/>
      <c r="F11" s="10"/>
      <c r="G11" s="10"/>
      <c r="H11" s="10"/>
      <c r="I11" s="10"/>
    </row>
    <row r="12" spans="1:9" ht="24.95" customHeight="1" x14ac:dyDescent="0.25">
      <c r="A12" s="36" t="s">
        <v>9</v>
      </c>
      <c r="B12" s="33" t="s">
        <v>85</v>
      </c>
      <c r="C12" s="34">
        <v>1</v>
      </c>
      <c r="D12" s="35" t="s">
        <v>13</v>
      </c>
      <c r="E12" s="10"/>
      <c r="F12" s="10"/>
      <c r="G12" s="10">
        <f>E12*C12</f>
        <v>0</v>
      </c>
      <c r="H12" s="10">
        <f>F12*C12</f>
        <v>0</v>
      </c>
      <c r="I12" s="10">
        <f>H12+G12</f>
        <v>0</v>
      </c>
    </row>
    <row r="13" spans="1:9" ht="57" x14ac:dyDescent="0.25">
      <c r="A13" s="36" t="s">
        <v>10</v>
      </c>
      <c r="B13" s="33" t="s">
        <v>118</v>
      </c>
      <c r="C13" s="34">
        <v>1</v>
      </c>
      <c r="D13" s="35" t="s">
        <v>13</v>
      </c>
      <c r="E13" s="10"/>
      <c r="F13" s="10"/>
      <c r="G13" s="10">
        <f>E13*C13</f>
        <v>0</v>
      </c>
      <c r="H13" s="10">
        <f>F13*C13</f>
        <v>0</v>
      </c>
      <c r="I13" s="10">
        <f>H13+G13</f>
        <v>0</v>
      </c>
    </row>
    <row r="14" spans="1:9" ht="28.5" x14ac:dyDescent="0.25">
      <c r="A14" s="36" t="s">
        <v>11</v>
      </c>
      <c r="B14" s="33" t="s">
        <v>86</v>
      </c>
      <c r="C14" s="34">
        <v>1</v>
      </c>
      <c r="D14" s="35" t="s">
        <v>13</v>
      </c>
      <c r="E14" s="10"/>
      <c r="F14" s="10"/>
      <c r="G14" s="10">
        <f>E14*C14</f>
        <v>0</v>
      </c>
      <c r="H14" s="10">
        <f>F14*C14</f>
        <v>0</v>
      </c>
      <c r="I14" s="10">
        <f>H14+G14</f>
        <v>0</v>
      </c>
    </row>
    <row r="15" spans="1:9" ht="24.95" customHeight="1" x14ac:dyDescent="0.25">
      <c r="A15" s="36"/>
      <c r="B15" s="67" t="s">
        <v>122</v>
      </c>
      <c r="C15" s="68"/>
      <c r="D15" s="69"/>
      <c r="E15" s="10"/>
      <c r="F15" s="10"/>
      <c r="G15" s="10"/>
      <c r="H15" s="10"/>
      <c r="I15" s="10">
        <f>SUM(I12:I14)</f>
        <v>0</v>
      </c>
    </row>
    <row r="16" spans="1:9" ht="24.95" customHeight="1" x14ac:dyDescent="0.25">
      <c r="A16" s="46">
        <v>230500</v>
      </c>
      <c r="B16" s="73" t="s">
        <v>18</v>
      </c>
      <c r="C16" s="73"/>
      <c r="D16" s="73"/>
      <c r="E16" s="73"/>
      <c r="F16" s="73"/>
      <c r="G16" s="73"/>
      <c r="H16" s="73"/>
      <c r="I16" s="73"/>
    </row>
    <row r="17" spans="1:9" ht="30" x14ac:dyDescent="0.25">
      <c r="A17" s="37">
        <v>230513.16</v>
      </c>
      <c r="B17" s="14" t="s">
        <v>77</v>
      </c>
      <c r="C17" s="15"/>
      <c r="D17" s="16"/>
      <c r="E17" s="10"/>
      <c r="F17" s="10"/>
      <c r="G17" s="10"/>
      <c r="H17" s="10"/>
      <c r="I17" s="10"/>
    </row>
    <row r="18" spans="1:9" ht="85.5" x14ac:dyDescent="0.25">
      <c r="A18" s="38" t="s">
        <v>9</v>
      </c>
      <c r="B18" s="33" t="s">
        <v>19</v>
      </c>
      <c r="C18" s="34">
        <v>1</v>
      </c>
      <c r="D18" s="35" t="s">
        <v>13</v>
      </c>
      <c r="E18" s="10"/>
      <c r="F18" s="10"/>
      <c r="G18" s="10">
        <f>E18*C18</f>
        <v>0</v>
      </c>
      <c r="H18" s="10">
        <f>F18*C18</f>
        <v>0</v>
      </c>
      <c r="I18" s="10">
        <f>H18+G18</f>
        <v>0</v>
      </c>
    </row>
    <row r="19" spans="1:9" ht="30" customHeight="1" x14ac:dyDescent="0.25">
      <c r="A19" s="17">
        <v>230519</v>
      </c>
      <c r="B19" s="14" t="s">
        <v>20</v>
      </c>
      <c r="C19" s="15"/>
      <c r="D19" s="16"/>
      <c r="E19" s="10"/>
      <c r="F19" s="10"/>
      <c r="G19" s="10"/>
      <c r="H19" s="10"/>
      <c r="I19" s="10"/>
    </row>
    <row r="20" spans="1:9" ht="85.5" x14ac:dyDescent="0.25">
      <c r="A20" s="29" t="s">
        <v>9</v>
      </c>
      <c r="B20" s="18" t="s">
        <v>21</v>
      </c>
      <c r="C20" s="19"/>
      <c r="D20" s="20"/>
      <c r="E20" s="10"/>
      <c r="F20" s="10"/>
      <c r="G20" s="10"/>
      <c r="H20" s="10"/>
      <c r="I20" s="10"/>
    </row>
    <row r="21" spans="1:9" ht="24.95" customHeight="1" x14ac:dyDescent="0.25">
      <c r="A21" s="17"/>
      <c r="B21" s="21" t="s">
        <v>157</v>
      </c>
      <c r="C21" s="19"/>
      <c r="D21" s="20"/>
      <c r="E21" s="10"/>
      <c r="F21" s="10"/>
      <c r="G21" s="10"/>
      <c r="H21" s="10"/>
      <c r="I21" s="10"/>
    </row>
    <row r="22" spans="1:9" ht="28.5" x14ac:dyDescent="0.25">
      <c r="A22" s="26" t="s">
        <v>75</v>
      </c>
      <c r="B22" s="18" t="s">
        <v>79</v>
      </c>
      <c r="C22" s="19" t="s">
        <v>134</v>
      </c>
      <c r="D22" s="20" t="s">
        <v>7</v>
      </c>
      <c r="E22" s="10"/>
      <c r="F22" s="10"/>
      <c r="G22" s="10">
        <f t="shared" ref="G22:G25" si="0">E22*C22</f>
        <v>0</v>
      </c>
      <c r="H22" s="10">
        <f t="shared" ref="H22:H25" si="1">F22*C22</f>
        <v>0</v>
      </c>
      <c r="I22" s="10">
        <f t="shared" ref="I22:I25" si="2">H22+G22</f>
        <v>0</v>
      </c>
    </row>
    <row r="23" spans="1:9" ht="24.95" customHeight="1" x14ac:dyDescent="0.25">
      <c r="A23" s="26" t="s">
        <v>78</v>
      </c>
      <c r="B23" s="22" t="s">
        <v>22</v>
      </c>
      <c r="C23" s="19" t="s">
        <v>134</v>
      </c>
      <c r="D23" s="20" t="s">
        <v>7</v>
      </c>
      <c r="E23" s="10"/>
      <c r="F23" s="10"/>
      <c r="G23" s="10">
        <f t="shared" si="0"/>
        <v>0</v>
      </c>
      <c r="H23" s="10">
        <f t="shared" si="1"/>
        <v>0</v>
      </c>
      <c r="I23" s="10">
        <f t="shared" si="2"/>
        <v>0</v>
      </c>
    </row>
    <row r="24" spans="1:9" ht="24.95" customHeight="1" x14ac:dyDescent="0.25">
      <c r="A24" s="20" t="s">
        <v>24</v>
      </c>
      <c r="B24" s="22" t="s">
        <v>25</v>
      </c>
      <c r="C24" s="19" t="s">
        <v>134</v>
      </c>
      <c r="D24" s="20" t="s">
        <v>7</v>
      </c>
      <c r="E24" s="10"/>
      <c r="F24" s="10"/>
      <c r="G24" s="10">
        <f t="shared" si="0"/>
        <v>0</v>
      </c>
      <c r="H24" s="10">
        <f t="shared" si="1"/>
        <v>0</v>
      </c>
      <c r="I24" s="10">
        <f t="shared" si="2"/>
        <v>0</v>
      </c>
    </row>
    <row r="25" spans="1:9" ht="24.95" customHeight="1" x14ac:dyDescent="0.25">
      <c r="A25" s="20" t="s">
        <v>26</v>
      </c>
      <c r="B25" s="22" t="s">
        <v>27</v>
      </c>
      <c r="C25" s="19" t="s">
        <v>134</v>
      </c>
      <c r="D25" s="20" t="s">
        <v>7</v>
      </c>
      <c r="E25" s="10"/>
      <c r="F25" s="10"/>
      <c r="G25" s="10">
        <f t="shared" si="0"/>
        <v>0</v>
      </c>
      <c r="H25" s="10">
        <f t="shared" si="1"/>
        <v>0</v>
      </c>
      <c r="I25" s="10">
        <f t="shared" si="2"/>
        <v>0</v>
      </c>
    </row>
    <row r="26" spans="1:9" ht="30" x14ac:dyDescent="0.25">
      <c r="A26" s="17">
        <v>230523</v>
      </c>
      <c r="B26" s="14" t="s">
        <v>28</v>
      </c>
      <c r="C26" s="24"/>
      <c r="D26" s="20"/>
      <c r="E26" s="10"/>
      <c r="F26" s="10"/>
      <c r="G26" s="10"/>
      <c r="H26" s="10"/>
      <c r="I26" s="10"/>
    </row>
    <row r="27" spans="1:9" ht="85.5" x14ac:dyDescent="0.25">
      <c r="A27" s="23"/>
      <c r="B27" s="18" t="s">
        <v>29</v>
      </c>
      <c r="C27" s="19"/>
      <c r="D27" s="20"/>
      <c r="E27" s="10"/>
      <c r="F27" s="10"/>
      <c r="G27" s="10"/>
      <c r="H27" s="10"/>
      <c r="I27" s="10"/>
    </row>
    <row r="28" spans="1:9" s="9" customFormat="1" ht="24.95" customHeight="1" x14ac:dyDescent="0.25">
      <c r="A28" s="23"/>
      <c r="B28" s="21" t="s">
        <v>100</v>
      </c>
      <c r="C28" s="19"/>
      <c r="D28" s="20"/>
      <c r="E28" s="10"/>
      <c r="F28" s="10"/>
      <c r="G28" s="10"/>
      <c r="H28" s="10"/>
      <c r="I28" s="10"/>
    </row>
    <row r="29" spans="1:9" s="9" customFormat="1" ht="24.95" customHeight="1" x14ac:dyDescent="0.25">
      <c r="A29" s="20" t="s">
        <v>9</v>
      </c>
      <c r="B29" s="18" t="s">
        <v>98</v>
      </c>
      <c r="C29" s="19"/>
      <c r="D29" s="20"/>
      <c r="E29" s="10"/>
      <c r="F29" s="10"/>
      <c r="G29" s="10"/>
      <c r="H29" s="10"/>
      <c r="I29" s="10"/>
    </row>
    <row r="30" spans="1:9" s="9" customFormat="1" ht="24.95" customHeight="1" x14ac:dyDescent="0.25">
      <c r="A30" s="20"/>
      <c r="B30" s="18" t="s">
        <v>30</v>
      </c>
      <c r="C30" s="19" t="s">
        <v>168</v>
      </c>
      <c r="D30" s="20" t="s">
        <v>7</v>
      </c>
      <c r="E30" s="10"/>
      <c r="F30" s="10"/>
      <c r="G30" s="10">
        <f>E30*C30</f>
        <v>0</v>
      </c>
      <c r="H30" s="10">
        <f>F30*C30</f>
        <v>0</v>
      </c>
      <c r="I30" s="10">
        <f>H30+G30</f>
        <v>0</v>
      </c>
    </row>
    <row r="31" spans="1:9" s="9" customFormat="1" ht="24.95" customHeight="1" x14ac:dyDescent="0.25">
      <c r="A31" s="20"/>
      <c r="B31" s="18" t="s">
        <v>31</v>
      </c>
      <c r="C31" s="19" t="s">
        <v>158</v>
      </c>
      <c r="D31" s="20" t="s">
        <v>7</v>
      </c>
      <c r="E31" s="10"/>
      <c r="F31" s="10"/>
      <c r="G31" s="10">
        <f>E31*C31</f>
        <v>0</v>
      </c>
      <c r="H31" s="10">
        <f>F31*C31</f>
        <v>0</v>
      </c>
      <c r="I31" s="10">
        <f>H31+G31</f>
        <v>0</v>
      </c>
    </row>
    <row r="32" spans="1:9" s="9" customFormat="1" ht="24.95" customHeight="1" x14ac:dyDescent="0.25">
      <c r="A32" s="20" t="s">
        <v>10</v>
      </c>
      <c r="B32" s="18" t="s">
        <v>99</v>
      </c>
      <c r="C32" s="19"/>
      <c r="D32" s="20"/>
      <c r="E32" s="10"/>
      <c r="F32" s="10"/>
      <c r="G32" s="10"/>
      <c r="H32" s="10"/>
      <c r="I32" s="10"/>
    </row>
    <row r="33" spans="1:9" s="9" customFormat="1" ht="24.95" customHeight="1" x14ac:dyDescent="0.25">
      <c r="A33" s="20"/>
      <c r="B33" s="18" t="s">
        <v>30</v>
      </c>
      <c r="C33" s="19" t="s">
        <v>169</v>
      </c>
      <c r="D33" s="20" t="s">
        <v>135</v>
      </c>
      <c r="E33" s="10"/>
      <c r="F33" s="10"/>
      <c r="G33" s="10">
        <f>E33*C33</f>
        <v>0</v>
      </c>
      <c r="H33" s="10">
        <f>F33*C33</f>
        <v>0</v>
      </c>
      <c r="I33" s="10">
        <f>H33+G33</f>
        <v>0</v>
      </c>
    </row>
    <row r="34" spans="1:9" s="9" customFormat="1" ht="24.95" customHeight="1" x14ac:dyDescent="0.25">
      <c r="A34" s="20"/>
      <c r="B34" s="18" t="s">
        <v>31</v>
      </c>
      <c r="C34" s="19" t="s">
        <v>159</v>
      </c>
      <c r="D34" s="20" t="s">
        <v>7</v>
      </c>
      <c r="E34" s="10"/>
      <c r="F34" s="10"/>
      <c r="G34" s="10">
        <f>E34*C34</f>
        <v>0</v>
      </c>
      <c r="H34" s="10">
        <f>F34*C34</f>
        <v>0</v>
      </c>
      <c r="I34" s="10">
        <f>H34+G34</f>
        <v>0</v>
      </c>
    </row>
    <row r="35" spans="1:9" s="9" customFormat="1" ht="24.95" customHeight="1" x14ac:dyDescent="0.25">
      <c r="A35" s="20" t="s">
        <v>11</v>
      </c>
      <c r="B35" s="18" t="s">
        <v>154</v>
      </c>
      <c r="C35" s="19"/>
      <c r="D35" s="20"/>
      <c r="E35" s="10"/>
      <c r="F35" s="10"/>
      <c r="G35" s="10"/>
      <c r="H35" s="10"/>
      <c r="I35" s="10"/>
    </row>
    <row r="36" spans="1:9" s="9" customFormat="1" ht="24.95" customHeight="1" x14ac:dyDescent="0.25">
      <c r="A36" s="20"/>
      <c r="B36" s="18" t="s">
        <v>30</v>
      </c>
      <c r="C36" s="19" t="s">
        <v>169</v>
      </c>
      <c r="D36" s="20" t="s">
        <v>7</v>
      </c>
      <c r="E36" s="10"/>
      <c r="F36" s="10"/>
      <c r="G36" s="10">
        <f t="shared" ref="G36:G37" si="3">E36*C36</f>
        <v>0</v>
      </c>
      <c r="H36" s="10">
        <f t="shared" ref="H36:H37" si="4">F36*C36</f>
        <v>0</v>
      </c>
      <c r="I36" s="10">
        <f t="shared" ref="I36:I37" si="5">H36+G36</f>
        <v>0</v>
      </c>
    </row>
    <row r="37" spans="1:9" s="9" customFormat="1" ht="24.95" customHeight="1" x14ac:dyDescent="0.25">
      <c r="A37" s="20"/>
      <c r="B37" s="18" t="s">
        <v>31</v>
      </c>
      <c r="C37" s="19" t="s">
        <v>159</v>
      </c>
      <c r="D37" s="20" t="s">
        <v>7</v>
      </c>
      <c r="E37" s="10"/>
      <c r="F37" s="10"/>
      <c r="G37" s="10">
        <f t="shared" si="3"/>
        <v>0</v>
      </c>
      <c r="H37" s="10">
        <f t="shared" si="4"/>
        <v>0</v>
      </c>
      <c r="I37" s="10">
        <f t="shared" si="5"/>
        <v>0</v>
      </c>
    </row>
    <row r="38" spans="1:9" s="9" customFormat="1" ht="24.95" customHeight="1" x14ac:dyDescent="0.25">
      <c r="A38" s="20"/>
      <c r="B38" s="21" t="s">
        <v>173</v>
      </c>
      <c r="C38" s="19"/>
      <c r="D38" s="20"/>
      <c r="E38" s="10"/>
      <c r="F38" s="10"/>
      <c r="G38" s="10"/>
      <c r="H38" s="10"/>
      <c r="I38" s="10"/>
    </row>
    <row r="39" spans="1:9" s="9" customFormat="1" ht="24.95" customHeight="1" x14ac:dyDescent="0.25">
      <c r="A39" s="20"/>
      <c r="B39" s="18" t="s">
        <v>174</v>
      </c>
      <c r="C39" s="19" t="s">
        <v>23</v>
      </c>
      <c r="D39" s="20" t="s">
        <v>135</v>
      </c>
      <c r="E39" s="10"/>
      <c r="F39" s="10"/>
      <c r="G39" s="10">
        <f>E39*C39</f>
        <v>0</v>
      </c>
      <c r="H39" s="10">
        <f>F39*C39</f>
        <v>0</v>
      </c>
      <c r="I39" s="10">
        <f>H39+G39</f>
        <v>0</v>
      </c>
    </row>
    <row r="40" spans="1:9" s="9" customFormat="1" ht="24.95" customHeight="1" x14ac:dyDescent="0.25">
      <c r="A40" s="20"/>
      <c r="B40" s="18" t="s">
        <v>145</v>
      </c>
      <c r="C40" s="19" t="s">
        <v>23</v>
      </c>
      <c r="D40" s="20" t="s">
        <v>135</v>
      </c>
      <c r="E40" s="10"/>
      <c r="F40" s="10"/>
      <c r="G40" s="10">
        <f>E40*C40</f>
        <v>0</v>
      </c>
      <c r="H40" s="10">
        <f>F40*C40</f>
        <v>0</v>
      </c>
      <c r="I40" s="10">
        <f>H40+G40</f>
        <v>0</v>
      </c>
    </row>
    <row r="41" spans="1:9" ht="30" x14ac:dyDescent="0.25">
      <c r="A41" s="17">
        <v>230526</v>
      </c>
      <c r="B41" s="14" t="s">
        <v>33</v>
      </c>
      <c r="C41" s="19"/>
      <c r="D41" s="20"/>
      <c r="E41" s="10"/>
      <c r="F41" s="10"/>
      <c r="G41" s="10"/>
      <c r="H41" s="10"/>
      <c r="I41" s="10"/>
    </row>
    <row r="42" spans="1:9" ht="71.25" x14ac:dyDescent="0.25">
      <c r="A42" s="20" t="s">
        <v>9</v>
      </c>
      <c r="B42" s="18" t="s">
        <v>34</v>
      </c>
      <c r="C42" s="19" t="s">
        <v>23</v>
      </c>
      <c r="D42" s="20" t="s">
        <v>13</v>
      </c>
      <c r="E42" s="10"/>
      <c r="F42" s="10"/>
      <c r="G42" s="10">
        <f>E42*C42</f>
        <v>0</v>
      </c>
      <c r="H42" s="10">
        <f>F42*C42</f>
        <v>0</v>
      </c>
      <c r="I42" s="10">
        <f>H42+G42</f>
        <v>0</v>
      </c>
    </row>
    <row r="43" spans="1:9" ht="30" x14ac:dyDescent="0.25">
      <c r="A43" s="17">
        <v>230529.13</v>
      </c>
      <c r="B43" s="14" t="s">
        <v>35</v>
      </c>
      <c r="C43" s="19"/>
      <c r="D43" s="20"/>
      <c r="E43" s="10"/>
      <c r="F43" s="10"/>
      <c r="G43" s="10"/>
      <c r="H43" s="10"/>
      <c r="I43" s="10"/>
    </row>
    <row r="44" spans="1:9" ht="71.25" x14ac:dyDescent="0.25">
      <c r="A44" s="20" t="s">
        <v>9</v>
      </c>
      <c r="B44" s="18" t="s">
        <v>36</v>
      </c>
      <c r="C44" s="19" t="s">
        <v>23</v>
      </c>
      <c r="D44" s="20" t="s">
        <v>13</v>
      </c>
      <c r="E44" s="10"/>
      <c r="F44" s="10"/>
      <c r="G44" s="10">
        <f>E44*C44</f>
        <v>0</v>
      </c>
      <c r="H44" s="10">
        <f>F44*C44</f>
        <v>0</v>
      </c>
      <c r="I44" s="10">
        <f>H44+G44</f>
        <v>0</v>
      </c>
    </row>
    <row r="45" spans="1:9" ht="30" x14ac:dyDescent="0.25">
      <c r="A45" s="17">
        <v>230529.16</v>
      </c>
      <c r="B45" s="14" t="s">
        <v>37</v>
      </c>
      <c r="C45" s="19"/>
      <c r="D45" s="20"/>
      <c r="E45" s="10"/>
      <c r="F45" s="10"/>
      <c r="G45" s="10"/>
      <c r="H45" s="10"/>
      <c r="I45" s="10"/>
    </row>
    <row r="46" spans="1:9" ht="71.25" x14ac:dyDescent="0.25">
      <c r="A46" s="20" t="s">
        <v>9</v>
      </c>
      <c r="B46" s="18" t="s">
        <v>38</v>
      </c>
      <c r="C46" s="19" t="s">
        <v>23</v>
      </c>
      <c r="D46" s="20" t="s">
        <v>13</v>
      </c>
      <c r="E46" s="10"/>
      <c r="F46" s="10"/>
      <c r="G46" s="10">
        <f>E46*C46</f>
        <v>0</v>
      </c>
      <c r="H46" s="10">
        <f>F46*C46</f>
        <v>0</v>
      </c>
      <c r="I46" s="10">
        <f>H46+G46</f>
        <v>0</v>
      </c>
    </row>
    <row r="47" spans="1:9" ht="30" x14ac:dyDescent="0.25">
      <c r="A47" s="17">
        <v>230553</v>
      </c>
      <c r="B47" s="25" t="s">
        <v>80</v>
      </c>
      <c r="C47" s="19"/>
      <c r="D47" s="20"/>
      <c r="E47" s="10"/>
      <c r="F47" s="10"/>
      <c r="G47" s="10"/>
      <c r="H47" s="10"/>
      <c r="I47" s="10"/>
    </row>
    <row r="48" spans="1:9" ht="85.5" x14ac:dyDescent="0.25">
      <c r="A48" s="20" t="s">
        <v>9</v>
      </c>
      <c r="B48" s="18" t="s">
        <v>81</v>
      </c>
      <c r="C48" s="19" t="s">
        <v>23</v>
      </c>
      <c r="D48" s="20" t="s">
        <v>13</v>
      </c>
      <c r="E48" s="10"/>
      <c r="F48" s="10"/>
      <c r="G48" s="10">
        <f>E48*C48</f>
        <v>0</v>
      </c>
      <c r="H48" s="10">
        <f>F48*C48</f>
        <v>0</v>
      </c>
      <c r="I48" s="10">
        <f>H48+G48</f>
        <v>0</v>
      </c>
    </row>
    <row r="49" spans="1:9" ht="24.95" customHeight="1" x14ac:dyDescent="0.25">
      <c r="A49" s="17">
        <v>230579</v>
      </c>
      <c r="B49" s="14" t="s">
        <v>39</v>
      </c>
      <c r="C49" s="19"/>
      <c r="D49" s="20"/>
      <c r="E49" s="10"/>
      <c r="F49" s="10"/>
      <c r="G49" s="10"/>
      <c r="H49" s="10"/>
      <c r="I49" s="10"/>
    </row>
    <row r="50" spans="1:9" ht="57" x14ac:dyDescent="0.25">
      <c r="A50" s="20" t="s">
        <v>9</v>
      </c>
      <c r="B50" s="18" t="s">
        <v>40</v>
      </c>
      <c r="C50" s="19" t="s">
        <v>23</v>
      </c>
      <c r="D50" s="20" t="s">
        <v>13</v>
      </c>
      <c r="E50" s="10"/>
      <c r="F50" s="10"/>
      <c r="G50" s="10">
        <f>E50*C50</f>
        <v>0</v>
      </c>
      <c r="H50" s="10">
        <f>F50*C50</f>
        <v>0</v>
      </c>
      <c r="I50" s="10">
        <f>H50+G50</f>
        <v>0</v>
      </c>
    </row>
    <row r="51" spans="1:9" ht="24.95" customHeight="1" x14ac:dyDescent="0.25">
      <c r="A51" s="36"/>
      <c r="B51" s="67" t="s">
        <v>122</v>
      </c>
      <c r="C51" s="68"/>
      <c r="D51" s="69"/>
      <c r="E51" s="10"/>
      <c r="F51" s="10"/>
      <c r="G51" s="10"/>
      <c r="H51" s="10"/>
      <c r="I51" s="10">
        <f>SUM(I18:I50)</f>
        <v>0</v>
      </c>
    </row>
    <row r="52" spans="1:9" ht="24.95" customHeight="1" x14ac:dyDescent="0.25">
      <c r="A52" s="8">
        <v>230700</v>
      </c>
      <c r="B52" s="70" t="s">
        <v>87</v>
      </c>
      <c r="C52" s="70"/>
      <c r="D52" s="70"/>
      <c r="E52" s="70"/>
      <c r="F52" s="70"/>
      <c r="G52" s="70"/>
      <c r="H52" s="70"/>
      <c r="I52" s="70"/>
    </row>
    <row r="53" spans="1:9" ht="24.95" customHeight="1" x14ac:dyDescent="0.25">
      <c r="A53" s="17">
        <v>230716</v>
      </c>
      <c r="B53" s="14" t="s">
        <v>41</v>
      </c>
      <c r="C53" s="19"/>
      <c r="D53" s="20"/>
      <c r="E53" s="10"/>
      <c r="F53" s="10"/>
      <c r="G53" s="10"/>
      <c r="H53" s="10"/>
      <c r="I53" s="10"/>
    </row>
    <row r="54" spans="1:9" ht="57" x14ac:dyDescent="0.25">
      <c r="A54" s="20" t="s">
        <v>9</v>
      </c>
      <c r="B54" s="22" t="s">
        <v>42</v>
      </c>
      <c r="C54" s="19" t="s">
        <v>23</v>
      </c>
      <c r="D54" s="20" t="s">
        <v>43</v>
      </c>
      <c r="E54" s="10"/>
      <c r="F54" s="10"/>
      <c r="G54" s="10">
        <f>E54*C54</f>
        <v>0</v>
      </c>
      <c r="H54" s="10">
        <f>F54*C54</f>
        <v>0</v>
      </c>
      <c r="I54" s="10">
        <f>H54+G54</f>
        <v>0</v>
      </c>
    </row>
    <row r="55" spans="1:9" s="9" customFormat="1" ht="24.95" customHeight="1" x14ac:dyDescent="0.25">
      <c r="A55" s="17">
        <v>230719.13</v>
      </c>
      <c r="B55" s="21" t="s">
        <v>44</v>
      </c>
      <c r="C55" s="19"/>
      <c r="D55" s="20"/>
      <c r="E55" s="10"/>
      <c r="F55" s="10"/>
      <c r="G55" s="10"/>
      <c r="H55" s="10"/>
      <c r="I55" s="10"/>
    </row>
    <row r="56" spans="1:9" s="9" customFormat="1" ht="199.5" x14ac:dyDescent="0.25">
      <c r="A56" s="20" t="s">
        <v>9</v>
      </c>
      <c r="B56" s="22" t="s">
        <v>124</v>
      </c>
      <c r="C56" s="19"/>
      <c r="D56" s="20"/>
      <c r="E56" s="10"/>
      <c r="F56" s="10"/>
      <c r="G56" s="10"/>
      <c r="H56" s="10"/>
      <c r="I56" s="10"/>
    </row>
    <row r="57" spans="1:9" s="9" customFormat="1" ht="24.95" customHeight="1" x14ac:dyDescent="0.25">
      <c r="A57" s="26" t="s">
        <v>150</v>
      </c>
      <c r="B57" s="21" t="s">
        <v>45</v>
      </c>
      <c r="C57" s="19"/>
      <c r="D57" s="20"/>
      <c r="E57" s="10"/>
      <c r="F57" s="10"/>
      <c r="G57" s="10"/>
      <c r="H57" s="10"/>
      <c r="I57" s="10"/>
    </row>
    <row r="58" spans="1:9" s="9" customFormat="1" ht="24.95" customHeight="1" x14ac:dyDescent="0.25">
      <c r="A58" s="26"/>
      <c r="B58" s="18" t="s">
        <v>30</v>
      </c>
      <c r="C58" s="19" t="s">
        <v>176</v>
      </c>
      <c r="D58" s="20" t="s">
        <v>136</v>
      </c>
      <c r="E58" s="10"/>
      <c r="F58" s="10"/>
      <c r="G58" s="10">
        <f>E58*C58</f>
        <v>0</v>
      </c>
      <c r="H58" s="10">
        <f>F58*C58</f>
        <v>0</v>
      </c>
      <c r="I58" s="10">
        <f>H58+G58</f>
        <v>0</v>
      </c>
    </row>
    <row r="59" spans="1:9" s="9" customFormat="1" ht="24.95" customHeight="1" x14ac:dyDescent="0.25">
      <c r="A59" s="26"/>
      <c r="B59" s="18" t="s">
        <v>31</v>
      </c>
      <c r="C59" s="19" t="s">
        <v>175</v>
      </c>
      <c r="D59" s="20" t="s">
        <v>136</v>
      </c>
      <c r="E59" s="10"/>
      <c r="F59" s="10"/>
      <c r="G59" s="10">
        <f>E59*C59</f>
        <v>0</v>
      </c>
      <c r="H59" s="10">
        <f>F59*C59</f>
        <v>0</v>
      </c>
      <c r="I59" s="10">
        <f>H59+G59</f>
        <v>0</v>
      </c>
    </row>
    <row r="60" spans="1:9" s="9" customFormat="1" ht="24.95" customHeight="1" x14ac:dyDescent="0.25">
      <c r="A60" s="26"/>
      <c r="B60" s="18" t="s">
        <v>32</v>
      </c>
      <c r="C60" s="19" t="s">
        <v>177</v>
      </c>
      <c r="D60" s="20" t="s">
        <v>136</v>
      </c>
      <c r="E60" s="10"/>
      <c r="F60" s="10"/>
      <c r="G60" s="10">
        <f>E60*C60</f>
        <v>0</v>
      </c>
      <c r="H60" s="10">
        <f>F60*C60</f>
        <v>0</v>
      </c>
      <c r="I60" s="10">
        <f>H60+G60</f>
        <v>0</v>
      </c>
    </row>
    <row r="61" spans="1:9" s="9" customFormat="1" ht="24.95" customHeight="1" x14ac:dyDescent="0.25">
      <c r="A61" s="26"/>
      <c r="B61" s="18" t="s">
        <v>127</v>
      </c>
      <c r="C61" s="19" t="s">
        <v>178</v>
      </c>
      <c r="D61" s="20" t="s">
        <v>136</v>
      </c>
      <c r="E61" s="10"/>
      <c r="F61" s="10"/>
      <c r="G61" s="10">
        <f>E61*C61</f>
        <v>0</v>
      </c>
      <c r="H61" s="10">
        <f>F61*C61</f>
        <v>0</v>
      </c>
      <c r="I61" s="10">
        <f>H61+G61</f>
        <v>0</v>
      </c>
    </row>
    <row r="62" spans="1:9" s="9" customFormat="1" ht="24.95" customHeight="1" x14ac:dyDescent="0.25">
      <c r="A62" s="26" t="s">
        <v>151</v>
      </c>
      <c r="B62" s="21" t="s">
        <v>140</v>
      </c>
      <c r="C62" s="19"/>
      <c r="D62" s="20"/>
      <c r="E62" s="10"/>
      <c r="F62" s="10"/>
      <c r="G62" s="10"/>
      <c r="H62" s="10"/>
      <c r="I62" s="10"/>
    </row>
    <row r="63" spans="1:9" s="9" customFormat="1" ht="24.95" customHeight="1" x14ac:dyDescent="0.25">
      <c r="A63" s="26"/>
      <c r="B63" s="18" t="s">
        <v>138</v>
      </c>
      <c r="C63" s="19" t="s">
        <v>179</v>
      </c>
      <c r="D63" s="20" t="s">
        <v>136</v>
      </c>
      <c r="E63" s="10"/>
      <c r="F63" s="10"/>
      <c r="G63" s="10">
        <f t="shared" ref="G63:G66" si="6">E63*C63</f>
        <v>0</v>
      </c>
      <c r="H63" s="10">
        <f t="shared" ref="H63:H66" si="7">F63*C63</f>
        <v>0</v>
      </c>
      <c r="I63" s="10">
        <f t="shared" ref="I63:I66" si="8">H63+G63</f>
        <v>0</v>
      </c>
    </row>
    <row r="64" spans="1:9" s="9" customFormat="1" ht="24.95" customHeight="1" x14ac:dyDescent="0.25">
      <c r="A64" s="26"/>
      <c r="B64" s="18" t="s">
        <v>180</v>
      </c>
      <c r="C64" s="19" t="s">
        <v>139</v>
      </c>
      <c r="D64" s="20" t="s">
        <v>136</v>
      </c>
      <c r="E64" s="10"/>
      <c r="F64" s="10"/>
      <c r="G64" s="10">
        <f t="shared" si="6"/>
        <v>0</v>
      </c>
      <c r="H64" s="10">
        <f t="shared" si="7"/>
        <v>0</v>
      </c>
      <c r="I64" s="10">
        <f t="shared" si="8"/>
        <v>0</v>
      </c>
    </row>
    <row r="65" spans="1:9" s="9" customFormat="1" ht="24.95" customHeight="1" x14ac:dyDescent="0.25">
      <c r="A65" s="26"/>
      <c r="B65" s="18" t="s">
        <v>181</v>
      </c>
      <c r="C65" s="19" t="s">
        <v>182</v>
      </c>
      <c r="D65" s="20" t="s">
        <v>136</v>
      </c>
      <c r="E65" s="10"/>
      <c r="F65" s="10"/>
      <c r="G65" s="10">
        <f t="shared" si="6"/>
        <v>0</v>
      </c>
      <c r="H65" s="10">
        <f t="shared" si="7"/>
        <v>0</v>
      </c>
      <c r="I65" s="10">
        <f t="shared" si="8"/>
        <v>0</v>
      </c>
    </row>
    <row r="66" spans="1:9" s="9" customFormat="1" ht="24.95" customHeight="1" x14ac:dyDescent="0.25">
      <c r="A66" s="26"/>
      <c r="B66" s="18" t="s">
        <v>145</v>
      </c>
      <c r="C66" s="19" t="s">
        <v>183</v>
      </c>
      <c r="D66" s="20" t="s">
        <v>136</v>
      </c>
      <c r="E66" s="10"/>
      <c r="F66" s="10"/>
      <c r="G66" s="10">
        <f t="shared" si="6"/>
        <v>0</v>
      </c>
      <c r="H66" s="10">
        <f t="shared" si="7"/>
        <v>0</v>
      </c>
      <c r="I66" s="10">
        <f t="shared" si="8"/>
        <v>0</v>
      </c>
    </row>
    <row r="67" spans="1:9" s="9" customFormat="1" ht="71.25" x14ac:dyDescent="0.25">
      <c r="A67" s="20" t="s">
        <v>10</v>
      </c>
      <c r="B67" s="18" t="s">
        <v>46</v>
      </c>
      <c r="C67" s="19" t="s">
        <v>23</v>
      </c>
      <c r="D67" s="20" t="s">
        <v>43</v>
      </c>
      <c r="E67" s="10"/>
      <c r="F67" s="10"/>
      <c r="G67" s="10">
        <f>E67*C67</f>
        <v>0</v>
      </c>
      <c r="H67" s="10">
        <f>F67*C67</f>
        <v>0</v>
      </c>
      <c r="I67" s="10">
        <f>H67+G67</f>
        <v>0</v>
      </c>
    </row>
    <row r="68" spans="1:9" ht="24.95" customHeight="1" x14ac:dyDescent="0.25">
      <c r="A68" s="21">
        <v>230719.23</v>
      </c>
      <c r="B68" s="21" t="s">
        <v>47</v>
      </c>
      <c r="C68" s="19"/>
      <c r="D68" s="20"/>
      <c r="E68" s="10"/>
      <c r="F68" s="10"/>
      <c r="G68" s="10"/>
      <c r="H68" s="10"/>
      <c r="I68" s="10"/>
    </row>
    <row r="69" spans="1:9" ht="71.25" x14ac:dyDescent="0.25">
      <c r="A69" s="20" t="s">
        <v>9</v>
      </c>
      <c r="B69" s="18" t="s">
        <v>103</v>
      </c>
      <c r="C69" s="19" t="s">
        <v>23</v>
      </c>
      <c r="D69" s="20" t="s">
        <v>43</v>
      </c>
      <c r="E69" s="10"/>
      <c r="F69" s="10"/>
      <c r="G69" s="10">
        <f>E69*C69</f>
        <v>0</v>
      </c>
      <c r="H69" s="10">
        <f>F69*C69</f>
        <v>0</v>
      </c>
      <c r="I69" s="10">
        <f>H69+G69</f>
        <v>0</v>
      </c>
    </row>
    <row r="70" spans="1:9" s="9" customFormat="1" ht="24.95" customHeight="1" x14ac:dyDescent="0.25">
      <c r="A70" s="17">
        <v>230719.26</v>
      </c>
      <c r="B70" s="21" t="s">
        <v>48</v>
      </c>
      <c r="C70" s="19"/>
      <c r="D70" s="20"/>
      <c r="E70" s="10"/>
      <c r="F70" s="10"/>
      <c r="G70" s="10"/>
      <c r="H70" s="10"/>
      <c r="I70" s="10"/>
    </row>
    <row r="71" spans="1:9" s="9" customFormat="1" ht="99.75" x14ac:dyDescent="0.25">
      <c r="A71" s="20" t="s">
        <v>9</v>
      </c>
      <c r="B71" s="22" t="s">
        <v>123</v>
      </c>
      <c r="C71" s="19"/>
      <c r="D71" s="20"/>
      <c r="E71" s="10"/>
      <c r="F71" s="10"/>
      <c r="G71" s="10"/>
      <c r="H71" s="10"/>
      <c r="I71" s="10"/>
    </row>
    <row r="72" spans="1:9" s="9" customFormat="1" ht="24.95" customHeight="1" x14ac:dyDescent="0.25">
      <c r="A72" s="23"/>
      <c r="B72" s="18" t="s">
        <v>30</v>
      </c>
      <c r="C72" s="19" t="s">
        <v>184</v>
      </c>
      <c r="D72" s="20" t="s">
        <v>136</v>
      </c>
      <c r="E72" s="10"/>
      <c r="F72" s="10"/>
      <c r="G72" s="10">
        <f>E72*C72</f>
        <v>0</v>
      </c>
      <c r="H72" s="10">
        <f>F72*C72</f>
        <v>0</v>
      </c>
      <c r="I72" s="10">
        <f>H72+G72</f>
        <v>0</v>
      </c>
    </row>
    <row r="73" spans="1:9" s="9" customFormat="1" ht="24.95" customHeight="1" x14ac:dyDescent="0.25">
      <c r="A73" s="17"/>
      <c r="B73" s="18" t="s">
        <v>31</v>
      </c>
      <c r="C73" s="19" t="s">
        <v>185</v>
      </c>
      <c r="D73" s="20" t="s">
        <v>136</v>
      </c>
      <c r="E73" s="10"/>
      <c r="F73" s="10"/>
      <c r="G73" s="10">
        <f>E73*C73</f>
        <v>0</v>
      </c>
      <c r="H73" s="10">
        <f>F73*C73</f>
        <v>0</v>
      </c>
      <c r="I73" s="10">
        <f>H73+G73</f>
        <v>0</v>
      </c>
    </row>
    <row r="74" spans="1:9" s="9" customFormat="1" ht="24.95" customHeight="1" x14ac:dyDescent="0.25">
      <c r="A74" s="17"/>
      <c r="B74" s="18" t="s">
        <v>32</v>
      </c>
      <c r="C74" s="19" t="s">
        <v>186</v>
      </c>
      <c r="D74" s="20" t="s">
        <v>136</v>
      </c>
      <c r="E74" s="10"/>
      <c r="F74" s="10"/>
      <c r="G74" s="10">
        <f>E74*C74</f>
        <v>0</v>
      </c>
      <c r="H74" s="10">
        <f>F74*C74</f>
        <v>0</v>
      </c>
      <c r="I74" s="10">
        <f>H74+G74</f>
        <v>0</v>
      </c>
    </row>
    <row r="75" spans="1:9" s="9" customFormat="1" ht="24.95" customHeight="1" x14ac:dyDescent="0.25">
      <c r="A75" s="17"/>
      <c r="B75" s="18" t="s">
        <v>127</v>
      </c>
      <c r="C75" s="19" t="s">
        <v>187</v>
      </c>
      <c r="D75" s="20" t="s">
        <v>136</v>
      </c>
      <c r="E75" s="10"/>
      <c r="F75" s="10"/>
      <c r="G75" s="10">
        <f>E75*C75</f>
        <v>0</v>
      </c>
      <c r="H75" s="10">
        <f>F75*C75</f>
        <v>0</v>
      </c>
      <c r="I75" s="10">
        <f>H75+G75</f>
        <v>0</v>
      </c>
    </row>
    <row r="76" spans="1:9" s="9" customFormat="1" ht="24.95" customHeight="1" x14ac:dyDescent="0.25">
      <c r="A76" s="17"/>
      <c r="B76" s="18" t="s">
        <v>138</v>
      </c>
      <c r="C76" s="19" t="s">
        <v>137</v>
      </c>
      <c r="D76" s="20" t="s">
        <v>136</v>
      </c>
      <c r="E76" s="10"/>
      <c r="F76" s="10"/>
      <c r="G76" s="10">
        <f>E76*C76</f>
        <v>0</v>
      </c>
      <c r="H76" s="10">
        <f>F76*C76</f>
        <v>0</v>
      </c>
      <c r="I76" s="10">
        <f>H76+G76</f>
        <v>0</v>
      </c>
    </row>
    <row r="77" spans="1:9" s="9" customFormat="1" ht="24.95" customHeight="1" x14ac:dyDescent="0.25">
      <c r="A77" s="17"/>
      <c r="B77" s="18" t="s">
        <v>180</v>
      </c>
      <c r="C77" s="19" t="s">
        <v>188</v>
      </c>
      <c r="D77" s="20" t="s">
        <v>136</v>
      </c>
      <c r="E77" s="10"/>
      <c r="F77" s="10"/>
      <c r="G77" s="10">
        <f>E77*C77</f>
        <v>0</v>
      </c>
      <c r="H77" s="10">
        <f>F77*C77</f>
        <v>0</v>
      </c>
      <c r="I77" s="10">
        <f>H77+G77</f>
        <v>0</v>
      </c>
    </row>
    <row r="78" spans="1:9" s="9" customFormat="1" ht="24.95" customHeight="1" x14ac:dyDescent="0.25">
      <c r="A78" s="36"/>
      <c r="B78" s="67" t="s">
        <v>122</v>
      </c>
      <c r="C78" s="68"/>
      <c r="D78" s="69"/>
      <c r="E78" s="10"/>
      <c r="F78" s="10"/>
      <c r="G78" s="10"/>
      <c r="H78" s="10"/>
      <c r="I78" s="10">
        <f>SUM(I54:I77)</f>
        <v>0</v>
      </c>
    </row>
    <row r="79" spans="1:9" ht="24.95" customHeight="1" x14ac:dyDescent="0.25">
      <c r="A79" s="8">
        <v>230800</v>
      </c>
      <c r="B79" s="70" t="s">
        <v>88</v>
      </c>
      <c r="C79" s="70"/>
      <c r="D79" s="70"/>
      <c r="E79" s="70"/>
      <c r="F79" s="70"/>
      <c r="G79" s="70"/>
      <c r="H79" s="70"/>
      <c r="I79" s="70"/>
    </row>
    <row r="80" spans="1:9" s="11" customFormat="1" ht="30" x14ac:dyDescent="0.25">
      <c r="A80" s="17">
        <v>230813</v>
      </c>
      <c r="B80" s="21" t="s">
        <v>76</v>
      </c>
      <c r="C80" s="24"/>
      <c r="D80" s="26"/>
      <c r="E80" s="39"/>
      <c r="F80" s="39"/>
      <c r="G80" s="39"/>
      <c r="H80" s="39"/>
      <c r="I80" s="39"/>
    </row>
    <row r="81" spans="1:9" ht="142.5" x14ac:dyDescent="0.25">
      <c r="A81" s="26" t="s">
        <v>9</v>
      </c>
      <c r="B81" s="33" t="s">
        <v>189</v>
      </c>
      <c r="C81" s="34">
        <v>1</v>
      </c>
      <c r="D81" s="35" t="s">
        <v>13</v>
      </c>
      <c r="E81" s="10"/>
      <c r="F81" s="10"/>
      <c r="G81" s="10">
        <f>E81*C81</f>
        <v>0</v>
      </c>
      <c r="H81" s="10">
        <f>F81*C81</f>
        <v>0</v>
      </c>
      <c r="I81" s="10">
        <f>H81+G81</f>
        <v>0</v>
      </c>
    </row>
    <row r="82" spans="1:9" ht="24.95" customHeight="1" x14ac:dyDescent="0.25">
      <c r="A82" s="36"/>
      <c r="B82" s="67" t="s">
        <v>122</v>
      </c>
      <c r="C82" s="68"/>
      <c r="D82" s="69"/>
      <c r="E82" s="10"/>
      <c r="F82" s="10"/>
      <c r="G82" s="10"/>
      <c r="H82" s="10"/>
      <c r="I82" s="10">
        <f>SUM(I81)</f>
        <v>0</v>
      </c>
    </row>
    <row r="83" spans="1:9" ht="24.95" customHeight="1" x14ac:dyDescent="0.25">
      <c r="A83" s="8">
        <v>230900</v>
      </c>
      <c r="B83" s="73" t="s">
        <v>89</v>
      </c>
      <c r="C83" s="73"/>
      <c r="D83" s="73"/>
      <c r="E83" s="73"/>
      <c r="F83" s="73"/>
      <c r="G83" s="73"/>
      <c r="H83" s="73"/>
      <c r="I83" s="73"/>
    </row>
    <row r="84" spans="1:9" s="30" customFormat="1" ht="24.95" customHeight="1" x14ac:dyDescent="0.25">
      <c r="A84" s="28">
        <v>230923</v>
      </c>
      <c r="B84" s="28" t="s">
        <v>49</v>
      </c>
      <c r="C84" s="29"/>
      <c r="D84" s="29"/>
      <c r="E84" s="10"/>
      <c r="F84" s="10"/>
      <c r="G84" s="10"/>
      <c r="H84" s="10"/>
      <c r="I84" s="10"/>
    </row>
    <row r="85" spans="1:9" s="30" customFormat="1" ht="71.25" x14ac:dyDescent="0.25">
      <c r="A85" s="20" t="s">
        <v>9</v>
      </c>
      <c r="B85" s="18" t="s">
        <v>50</v>
      </c>
      <c r="C85" s="19" t="s">
        <v>23</v>
      </c>
      <c r="D85" s="20" t="s">
        <v>13</v>
      </c>
      <c r="E85" s="10"/>
      <c r="F85" s="10"/>
      <c r="G85" s="10">
        <f>E85*C85</f>
        <v>0</v>
      </c>
      <c r="H85" s="10">
        <f>F85*C85</f>
        <v>0</v>
      </c>
      <c r="I85" s="10">
        <f>H85+G85</f>
        <v>0</v>
      </c>
    </row>
    <row r="86" spans="1:9" s="30" customFormat="1" ht="24.95" customHeight="1" x14ac:dyDescent="0.25">
      <c r="A86" s="28">
        <v>230926</v>
      </c>
      <c r="B86" s="28" t="s">
        <v>51</v>
      </c>
      <c r="C86" s="29"/>
      <c r="D86" s="29"/>
      <c r="E86" s="10"/>
      <c r="F86" s="10"/>
      <c r="G86" s="10"/>
      <c r="H86" s="10"/>
      <c r="I86" s="10"/>
    </row>
    <row r="87" spans="1:9" s="30" customFormat="1" ht="71.25" x14ac:dyDescent="0.25">
      <c r="A87" s="20" t="s">
        <v>9</v>
      </c>
      <c r="B87" s="18" t="s">
        <v>52</v>
      </c>
      <c r="C87" s="19" t="s">
        <v>23</v>
      </c>
      <c r="D87" s="20" t="s">
        <v>13</v>
      </c>
      <c r="E87" s="10"/>
      <c r="F87" s="10"/>
      <c r="G87" s="10">
        <f>E87*C87</f>
        <v>0</v>
      </c>
      <c r="H87" s="10">
        <f>F87*C87</f>
        <v>0</v>
      </c>
      <c r="I87" s="10">
        <f>H87+G87</f>
        <v>0</v>
      </c>
    </row>
    <row r="88" spans="1:9" s="30" customFormat="1" ht="24.95" customHeight="1" x14ac:dyDescent="0.25">
      <c r="A88" s="36"/>
      <c r="B88" s="67" t="s">
        <v>122</v>
      </c>
      <c r="C88" s="68"/>
      <c r="D88" s="69"/>
      <c r="E88" s="10"/>
      <c r="F88" s="10"/>
      <c r="G88" s="10"/>
      <c r="H88" s="10"/>
      <c r="I88" s="10">
        <f>SUM(I85:I87)</f>
        <v>0</v>
      </c>
    </row>
    <row r="89" spans="1:9" ht="24.95" customHeight="1" x14ac:dyDescent="0.25">
      <c r="A89" s="8">
        <v>232100</v>
      </c>
      <c r="B89" s="77" t="s">
        <v>90</v>
      </c>
      <c r="C89" s="77"/>
      <c r="D89" s="77"/>
      <c r="E89" s="77"/>
      <c r="F89" s="77"/>
      <c r="G89" s="77"/>
      <c r="H89" s="77"/>
      <c r="I89" s="77"/>
    </row>
    <row r="90" spans="1:9" ht="24.95" customHeight="1" x14ac:dyDescent="0.25">
      <c r="A90" s="17">
        <v>232113.23</v>
      </c>
      <c r="B90" s="14" t="s">
        <v>53</v>
      </c>
      <c r="C90" s="19"/>
      <c r="D90" s="20"/>
      <c r="E90" s="10"/>
      <c r="F90" s="10"/>
      <c r="G90" s="10"/>
      <c r="H90" s="10"/>
      <c r="I90" s="10"/>
    </row>
    <row r="91" spans="1:9" s="9" customFormat="1" ht="156.75" x14ac:dyDescent="0.25">
      <c r="A91" s="20" t="s">
        <v>9</v>
      </c>
      <c r="B91" s="18" t="s">
        <v>54</v>
      </c>
      <c r="C91" s="19"/>
      <c r="D91" s="20"/>
      <c r="E91" s="10"/>
      <c r="F91" s="10"/>
      <c r="G91" s="10"/>
      <c r="H91" s="10"/>
      <c r="I91" s="10"/>
    </row>
    <row r="92" spans="1:9" s="9" customFormat="1" ht="24.95" customHeight="1" x14ac:dyDescent="0.25">
      <c r="A92" s="17"/>
      <c r="B92" s="18" t="s">
        <v>30</v>
      </c>
      <c r="C92" s="19" t="s">
        <v>176</v>
      </c>
      <c r="D92" s="20" t="s">
        <v>136</v>
      </c>
      <c r="E92" s="10"/>
      <c r="F92" s="10"/>
      <c r="G92" s="10">
        <f t="shared" ref="G92:G99" si="9">E92*C92</f>
        <v>0</v>
      </c>
      <c r="H92" s="10">
        <f t="shared" ref="H92:H99" si="10">F92*C92</f>
        <v>0</v>
      </c>
      <c r="I92" s="10">
        <f t="shared" ref="I92:I99" si="11">H92+G92</f>
        <v>0</v>
      </c>
    </row>
    <row r="93" spans="1:9" s="9" customFormat="1" ht="24.95" customHeight="1" x14ac:dyDescent="0.25">
      <c r="A93" s="17"/>
      <c r="B93" s="18" t="s">
        <v>31</v>
      </c>
      <c r="C93" s="19" t="s">
        <v>175</v>
      </c>
      <c r="D93" s="20" t="s">
        <v>136</v>
      </c>
      <c r="E93" s="10"/>
      <c r="F93" s="10"/>
      <c r="G93" s="10">
        <f t="shared" si="9"/>
        <v>0</v>
      </c>
      <c r="H93" s="10">
        <f t="shared" si="10"/>
        <v>0</v>
      </c>
      <c r="I93" s="10">
        <f t="shared" si="11"/>
        <v>0</v>
      </c>
    </row>
    <row r="94" spans="1:9" s="9" customFormat="1" ht="24.95" customHeight="1" x14ac:dyDescent="0.25">
      <c r="A94" s="17"/>
      <c r="B94" s="18" t="s">
        <v>32</v>
      </c>
      <c r="C94" s="19" t="s">
        <v>177</v>
      </c>
      <c r="D94" s="20" t="s">
        <v>136</v>
      </c>
      <c r="E94" s="10"/>
      <c r="F94" s="10"/>
      <c r="G94" s="10">
        <f t="shared" si="9"/>
        <v>0</v>
      </c>
      <c r="H94" s="10">
        <f t="shared" si="10"/>
        <v>0</v>
      </c>
      <c r="I94" s="10">
        <f t="shared" si="11"/>
        <v>0</v>
      </c>
    </row>
    <row r="95" spans="1:9" s="9" customFormat="1" ht="24.95" customHeight="1" x14ac:dyDescent="0.25">
      <c r="A95" s="17"/>
      <c r="B95" s="18" t="s">
        <v>127</v>
      </c>
      <c r="C95" s="19" t="s">
        <v>178</v>
      </c>
      <c r="D95" s="20" t="s">
        <v>136</v>
      </c>
      <c r="E95" s="10"/>
      <c r="F95" s="10"/>
      <c r="G95" s="10">
        <f t="shared" si="9"/>
        <v>0</v>
      </c>
      <c r="H95" s="10">
        <f t="shared" si="10"/>
        <v>0</v>
      </c>
      <c r="I95" s="10">
        <f t="shared" si="11"/>
        <v>0</v>
      </c>
    </row>
    <row r="96" spans="1:9" s="9" customFormat="1" ht="24.95" customHeight="1" x14ac:dyDescent="0.25">
      <c r="A96" s="17"/>
      <c r="B96" s="18" t="s">
        <v>138</v>
      </c>
      <c r="C96" s="19" t="s">
        <v>179</v>
      </c>
      <c r="D96" s="20" t="s">
        <v>136</v>
      </c>
      <c r="E96" s="10"/>
      <c r="F96" s="10"/>
      <c r="G96" s="10">
        <f t="shared" si="9"/>
        <v>0</v>
      </c>
      <c r="H96" s="10">
        <f t="shared" si="10"/>
        <v>0</v>
      </c>
      <c r="I96" s="10">
        <f t="shared" si="11"/>
        <v>0</v>
      </c>
    </row>
    <row r="97" spans="1:9" s="9" customFormat="1" ht="24.95" customHeight="1" x14ac:dyDescent="0.25">
      <c r="A97" s="17"/>
      <c r="B97" s="18" t="s">
        <v>180</v>
      </c>
      <c r="C97" s="19" t="s">
        <v>139</v>
      </c>
      <c r="D97" s="20" t="s">
        <v>136</v>
      </c>
      <c r="E97" s="10"/>
      <c r="F97" s="10"/>
      <c r="G97" s="10">
        <f t="shared" si="9"/>
        <v>0</v>
      </c>
      <c r="H97" s="10">
        <f t="shared" si="10"/>
        <v>0</v>
      </c>
      <c r="I97" s="10">
        <f t="shared" si="11"/>
        <v>0</v>
      </c>
    </row>
    <row r="98" spans="1:9" s="9" customFormat="1" ht="24.95" customHeight="1" x14ac:dyDescent="0.25">
      <c r="A98" s="17"/>
      <c r="B98" s="18" t="s">
        <v>181</v>
      </c>
      <c r="C98" s="19" t="s">
        <v>182</v>
      </c>
      <c r="D98" s="20" t="s">
        <v>136</v>
      </c>
      <c r="E98" s="10"/>
      <c r="F98" s="10"/>
      <c r="G98" s="10">
        <f t="shared" si="9"/>
        <v>0</v>
      </c>
      <c r="H98" s="10">
        <f t="shared" si="10"/>
        <v>0</v>
      </c>
      <c r="I98" s="10">
        <f t="shared" si="11"/>
        <v>0</v>
      </c>
    </row>
    <row r="99" spans="1:9" s="9" customFormat="1" ht="24.95" customHeight="1" x14ac:dyDescent="0.25">
      <c r="A99" s="17"/>
      <c r="B99" s="18" t="s">
        <v>145</v>
      </c>
      <c r="C99" s="19" t="s">
        <v>183</v>
      </c>
      <c r="D99" s="20" t="s">
        <v>136</v>
      </c>
      <c r="E99" s="10"/>
      <c r="F99" s="10"/>
      <c r="G99" s="10">
        <f t="shared" si="9"/>
        <v>0</v>
      </c>
      <c r="H99" s="10">
        <f t="shared" si="10"/>
        <v>0</v>
      </c>
      <c r="I99" s="10">
        <f t="shared" si="11"/>
        <v>0</v>
      </c>
    </row>
    <row r="100" spans="1:9" s="9" customFormat="1" ht="24.95" customHeight="1" x14ac:dyDescent="0.2">
      <c r="A100" s="60">
        <v>232113.26</v>
      </c>
      <c r="B100" s="61" t="s">
        <v>126</v>
      </c>
      <c r="C100" s="62"/>
      <c r="D100" s="63"/>
      <c r="E100" s="10"/>
      <c r="F100" s="10"/>
      <c r="G100" s="10"/>
      <c r="H100" s="10"/>
      <c r="I100" s="10"/>
    </row>
    <row r="101" spans="1:9" s="9" customFormat="1" ht="114" x14ac:dyDescent="0.2">
      <c r="A101" s="20" t="s">
        <v>9</v>
      </c>
      <c r="B101" s="18" t="s">
        <v>156</v>
      </c>
      <c r="C101" s="62"/>
      <c r="D101" s="63"/>
      <c r="E101" s="10"/>
      <c r="F101" s="10"/>
      <c r="G101" s="10"/>
      <c r="H101" s="10"/>
      <c r="I101" s="10"/>
    </row>
    <row r="102" spans="1:9" s="9" customFormat="1" ht="24.95" customHeight="1" x14ac:dyDescent="0.25">
      <c r="A102" s="60"/>
      <c r="B102" s="18" t="s">
        <v>30</v>
      </c>
      <c r="C102" s="19" t="s">
        <v>184</v>
      </c>
      <c r="D102" s="20" t="s">
        <v>136</v>
      </c>
      <c r="E102" s="10"/>
      <c r="F102" s="10"/>
      <c r="G102" s="10">
        <f t="shared" ref="G102:G107" si="12">E102*C102</f>
        <v>0</v>
      </c>
      <c r="H102" s="10">
        <f t="shared" ref="H102:H107" si="13">F102*C102</f>
        <v>0</v>
      </c>
      <c r="I102" s="10">
        <f t="shared" ref="I102:I107" si="14">H102+G102</f>
        <v>0</v>
      </c>
    </row>
    <row r="103" spans="1:9" s="9" customFormat="1" ht="24.95" customHeight="1" x14ac:dyDescent="0.25">
      <c r="A103" s="60"/>
      <c r="B103" s="18" t="s">
        <v>31</v>
      </c>
      <c r="C103" s="19" t="s">
        <v>185</v>
      </c>
      <c r="D103" s="20" t="s">
        <v>136</v>
      </c>
      <c r="E103" s="10"/>
      <c r="F103" s="10"/>
      <c r="G103" s="10">
        <f t="shared" si="12"/>
        <v>0</v>
      </c>
      <c r="H103" s="10">
        <f t="shared" si="13"/>
        <v>0</v>
      </c>
      <c r="I103" s="10">
        <f t="shared" si="14"/>
        <v>0</v>
      </c>
    </row>
    <row r="104" spans="1:9" s="9" customFormat="1" ht="24.95" customHeight="1" x14ac:dyDescent="0.25">
      <c r="A104" s="60"/>
      <c r="B104" s="18" t="s">
        <v>32</v>
      </c>
      <c r="C104" s="19" t="s">
        <v>186</v>
      </c>
      <c r="D104" s="20" t="s">
        <v>136</v>
      </c>
      <c r="E104" s="10"/>
      <c r="F104" s="10"/>
      <c r="G104" s="10">
        <f t="shared" si="12"/>
        <v>0</v>
      </c>
      <c r="H104" s="10">
        <f t="shared" si="13"/>
        <v>0</v>
      </c>
      <c r="I104" s="10">
        <f t="shared" si="14"/>
        <v>0</v>
      </c>
    </row>
    <row r="105" spans="1:9" s="9" customFormat="1" ht="24.95" customHeight="1" x14ac:dyDescent="0.25">
      <c r="A105" s="60"/>
      <c r="B105" s="18" t="s">
        <v>127</v>
      </c>
      <c r="C105" s="19" t="s">
        <v>187</v>
      </c>
      <c r="D105" s="20" t="s">
        <v>136</v>
      </c>
      <c r="E105" s="10"/>
      <c r="F105" s="10"/>
      <c r="G105" s="10">
        <f t="shared" si="12"/>
        <v>0</v>
      </c>
      <c r="H105" s="10">
        <f t="shared" si="13"/>
        <v>0</v>
      </c>
      <c r="I105" s="10">
        <f t="shared" si="14"/>
        <v>0</v>
      </c>
    </row>
    <row r="106" spans="1:9" s="9" customFormat="1" ht="24.95" customHeight="1" x14ac:dyDescent="0.25">
      <c r="A106" s="60"/>
      <c r="B106" s="18" t="s">
        <v>138</v>
      </c>
      <c r="C106" s="19" t="s">
        <v>137</v>
      </c>
      <c r="D106" s="20" t="s">
        <v>136</v>
      </c>
      <c r="E106" s="10"/>
      <c r="F106" s="10"/>
      <c r="G106" s="10">
        <f t="shared" si="12"/>
        <v>0</v>
      </c>
      <c r="H106" s="10">
        <f t="shared" si="13"/>
        <v>0</v>
      </c>
      <c r="I106" s="10">
        <f t="shared" si="14"/>
        <v>0</v>
      </c>
    </row>
    <row r="107" spans="1:9" s="9" customFormat="1" ht="24.95" customHeight="1" x14ac:dyDescent="0.25">
      <c r="A107" s="60"/>
      <c r="B107" s="18" t="s">
        <v>180</v>
      </c>
      <c r="C107" s="19" t="s">
        <v>188</v>
      </c>
      <c r="D107" s="20" t="s">
        <v>136</v>
      </c>
      <c r="E107" s="10"/>
      <c r="F107" s="10"/>
      <c r="G107" s="10">
        <f t="shared" si="12"/>
        <v>0</v>
      </c>
      <c r="H107" s="10">
        <f t="shared" si="13"/>
        <v>0</v>
      </c>
      <c r="I107" s="10">
        <f t="shared" si="14"/>
        <v>0</v>
      </c>
    </row>
    <row r="108" spans="1:9" ht="24.95" customHeight="1" x14ac:dyDescent="0.25">
      <c r="A108" s="17">
        <v>232116</v>
      </c>
      <c r="B108" s="14" t="s">
        <v>55</v>
      </c>
      <c r="C108" s="19"/>
      <c r="D108" s="20"/>
      <c r="E108" s="10"/>
      <c r="F108" s="10"/>
      <c r="G108" s="10"/>
      <c r="H108" s="10"/>
      <c r="I108" s="10"/>
    </row>
    <row r="109" spans="1:9" s="9" customFormat="1" ht="85.5" x14ac:dyDescent="0.25">
      <c r="A109" s="20" t="s">
        <v>9</v>
      </c>
      <c r="B109" s="18" t="s">
        <v>56</v>
      </c>
      <c r="C109" s="19"/>
      <c r="D109" s="20"/>
      <c r="E109" s="10"/>
      <c r="F109" s="10"/>
      <c r="G109" s="10"/>
      <c r="H109" s="10"/>
      <c r="I109" s="10"/>
    </row>
    <row r="110" spans="1:9" s="9" customFormat="1" ht="24.95" customHeight="1" x14ac:dyDescent="0.25">
      <c r="A110" s="23"/>
      <c r="B110" s="21" t="s">
        <v>101</v>
      </c>
      <c r="C110" s="19"/>
      <c r="D110" s="20"/>
      <c r="E110" s="10"/>
      <c r="F110" s="10"/>
      <c r="G110" s="10"/>
      <c r="H110" s="10"/>
      <c r="I110" s="10"/>
    </row>
    <row r="111" spans="1:9" s="9" customFormat="1" ht="30" x14ac:dyDescent="0.25">
      <c r="A111" s="23"/>
      <c r="B111" s="40" t="s">
        <v>84</v>
      </c>
      <c r="C111" s="41"/>
      <c r="D111" s="20"/>
      <c r="E111" s="10"/>
      <c r="F111" s="10"/>
      <c r="G111" s="10"/>
      <c r="H111" s="10"/>
      <c r="I111" s="10"/>
    </row>
    <row r="112" spans="1:9" s="9" customFormat="1" ht="24.95" customHeight="1" x14ac:dyDescent="0.25">
      <c r="A112" s="23"/>
      <c r="B112" s="18" t="s">
        <v>30</v>
      </c>
      <c r="C112" s="41">
        <v>17</v>
      </c>
      <c r="D112" s="20" t="s">
        <v>135</v>
      </c>
      <c r="E112" s="10"/>
      <c r="F112" s="10"/>
      <c r="G112" s="10">
        <f t="shared" ref="G112:G113" si="15">E112*C112</f>
        <v>0</v>
      </c>
      <c r="H112" s="10">
        <f t="shared" ref="H112:H113" si="16">F112*C112</f>
        <v>0</v>
      </c>
      <c r="I112" s="10">
        <f t="shared" ref="I112:I113" si="17">H112+G112</f>
        <v>0</v>
      </c>
    </row>
    <row r="113" spans="1:9" s="9" customFormat="1" ht="24.95" customHeight="1" x14ac:dyDescent="0.25">
      <c r="A113" s="23"/>
      <c r="B113" s="18" t="s">
        <v>31</v>
      </c>
      <c r="C113" s="41">
        <v>44</v>
      </c>
      <c r="D113" s="20" t="s">
        <v>7</v>
      </c>
      <c r="E113" s="10"/>
      <c r="F113" s="10"/>
      <c r="G113" s="10">
        <f t="shared" si="15"/>
        <v>0</v>
      </c>
      <c r="H113" s="10">
        <f t="shared" si="16"/>
        <v>0</v>
      </c>
      <c r="I113" s="10">
        <f t="shared" si="17"/>
        <v>0</v>
      </c>
    </row>
    <row r="114" spans="1:9" s="9" customFormat="1" ht="24.95" customHeight="1" x14ac:dyDescent="0.25">
      <c r="A114" s="36"/>
      <c r="B114" s="67" t="s">
        <v>122</v>
      </c>
      <c r="C114" s="68"/>
      <c r="D114" s="69"/>
      <c r="E114" s="10"/>
      <c r="F114" s="10"/>
      <c r="G114" s="10"/>
      <c r="H114" s="10"/>
      <c r="I114" s="10">
        <f>SUM(I91:I113)</f>
        <v>0</v>
      </c>
    </row>
    <row r="115" spans="1:9" ht="24.95" customHeight="1" x14ac:dyDescent="0.25">
      <c r="A115" s="14">
        <v>232300</v>
      </c>
      <c r="B115" s="14" t="s">
        <v>91</v>
      </c>
      <c r="C115" s="29"/>
      <c r="D115" s="29"/>
      <c r="E115" s="42"/>
      <c r="F115" s="42"/>
      <c r="G115" s="42"/>
      <c r="H115" s="42"/>
      <c r="I115" s="42"/>
    </row>
    <row r="116" spans="1:9" ht="24.95" customHeight="1" x14ac:dyDescent="0.25">
      <c r="A116" s="14">
        <v>232313</v>
      </c>
      <c r="B116" s="14" t="s">
        <v>57</v>
      </c>
      <c r="C116" s="29"/>
      <c r="D116" s="29"/>
      <c r="E116" s="42"/>
      <c r="F116" s="42"/>
      <c r="G116" s="42"/>
      <c r="H116" s="42"/>
      <c r="I116" s="42"/>
    </row>
    <row r="117" spans="1:9" ht="85.5" x14ac:dyDescent="0.25">
      <c r="A117" s="20" t="s">
        <v>9</v>
      </c>
      <c r="B117" s="18" t="s">
        <v>82</v>
      </c>
      <c r="C117" s="19" t="s">
        <v>23</v>
      </c>
      <c r="D117" s="20" t="s">
        <v>102</v>
      </c>
      <c r="E117" s="10"/>
      <c r="F117" s="10"/>
      <c r="G117" s="10">
        <f>E117*C117</f>
        <v>0</v>
      </c>
      <c r="H117" s="10">
        <f>F117*C117</f>
        <v>0</v>
      </c>
      <c r="I117" s="10">
        <f>H117+G117</f>
        <v>0</v>
      </c>
    </row>
    <row r="118" spans="1:9" ht="24.95" customHeight="1" x14ac:dyDescent="0.25">
      <c r="A118" s="36"/>
      <c r="B118" s="67" t="s">
        <v>122</v>
      </c>
      <c r="C118" s="68"/>
      <c r="D118" s="69"/>
      <c r="E118" s="10"/>
      <c r="F118" s="10"/>
      <c r="G118" s="10"/>
      <c r="H118" s="10"/>
      <c r="I118" s="10">
        <f>SUM(I117)</f>
        <v>0</v>
      </c>
    </row>
    <row r="119" spans="1:9" s="9" customFormat="1" ht="24.95" customHeight="1" x14ac:dyDescent="0.25">
      <c r="A119" s="42">
        <v>233100</v>
      </c>
      <c r="B119" s="70" t="s">
        <v>92</v>
      </c>
      <c r="C119" s="70"/>
      <c r="D119" s="70"/>
      <c r="E119" s="70"/>
      <c r="F119" s="70"/>
      <c r="G119" s="70"/>
      <c r="H119" s="70"/>
      <c r="I119" s="70"/>
    </row>
    <row r="120" spans="1:9" s="9" customFormat="1" ht="30" x14ac:dyDescent="0.25">
      <c r="A120" s="17">
        <v>233116.23</v>
      </c>
      <c r="B120" s="14" t="s">
        <v>112</v>
      </c>
      <c r="C120" s="19"/>
      <c r="D120" s="20"/>
      <c r="E120" s="10"/>
      <c r="F120" s="10"/>
      <c r="G120" s="10"/>
      <c r="H120" s="10"/>
      <c r="I120" s="10"/>
    </row>
    <row r="121" spans="1:9" s="9" customFormat="1" ht="71.25" x14ac:dyDescent="0.25">
      <c r="A121" s="23"/>
      <c r="B121" s="18" t="s">
        <v>113</v>
      </c>
      <c r="C121" s="19"/>
      <c r="D121" s="20"/>
      <c r="E121" s="10"/>
      <c r="F121" s="10"/>
      <c r="G121" s="10"/>
      <c r="H121" s="10"/>
      <c r="I121" s="10"/>
    </row>
    <row r="122" spans="1:9" s="9" customFormat="1" x14ac:dyDescent="0.25">
      <c r="A122" s="20" t="s">
        <v>9</v>
      </c>
      <c r="B122" s="18" t="s">
        <v>114</v>
      </c>
      <c r="C122" s="19" t="s">
        <v>170</v>
      </c>
      <c r="D122" s="31" t="s">
        <v>141</v>
      </c>
      <c r="E122" s="10"/>
      <c r="F122" s="10"/>
      <c r="G122" s="10">
        <f>E122*C122</f>
        <v>0</v>
      </c>
      <c r="H122" s="10">
        <f>F122*C122</f>
        <v>0</v>
      </c>
      <c r="I122" s="10">
        <f>H122+G122</f>
        <v>0</v>
      </c>
    </row>
    <row r="123" spans="1:9" s="9" customFormat="1" ht="15" x14ac:dyDescent="0.25">
      <c r="A123" s="17">
        <v>233119</v>
      </c>
      <c r="B123" s="14" t="s">
        <v>58</v>
      </c>
      <c r="C123" s="19"/>
      <c r="D123" s="20"/>
      <c r="E123" s="10"/>
      <c r="F123" s="10"/>
      <c r="G123" s="10"/>
      <c r="H123" s="10"/>
      <c r="I123" s="10"/>
    </row>
    <row r="124" spans="1:9" s="9" customFormat="1" ht="71.25" x14ac:dyDescent="0.25">
      <c r="A124" s="20" t="s">
        <v>9</v>
      </c>
      <c r="B124" s="18" t="s">
        <v>59</v>
      </c>
      <c r="C124" s="19" t="s">
        <v>23</v>
      </c>
      <c r="D124" s="20" t="s">
        <v>102</v>
      </c>
      <c r="E124" s="10"/>
      <c r="F124" s="10"/>
      <c r="G124" s="10">
        <f>E124*C124</f>
        <v>0</v>
      </c>
      <c r="H124" s="10">
        <f>F124*C124</f>
        <v>0</v>
      </c>
      <c r="I124" s="10">
        <f>H124+G124</f>
        <v>0</v>
      </c>
    </row>
    <row r="125" spans="1:9" s="9" customFormat="1" ht="24.95" customHeight="1" x14ac:dyDescent="0.25">
      <c r="A125" s="36"/>
      <c r="B125" s="67" t="s">
        <v>122</v>
      </c>
      <c r="C125" s="68"/>
      <c r="D125" s="69"/>
      <c r="E125" s="10"/>
      <c r="F125" s="10"/>
      <c r="G125" s="10"/>
      <c r="H125" s="10"/>
      <c r="I125" s="10">
        <f>SUM(I121:I124)</f>
        <v>0</v>
      </c>
    </row>
    <row r="126" spans="1:9" s="9" customFormat="1" ht="24.95" customHeight="1" x14ac:dyDescent="0.25">
      <c r="A126" s="8">
        <v>233300</v>
      </c>
      <c r="B126" s="70" t="s">
        <v>93</v>
      </c>
      <c r="C126" s="70"/>
      <c r="D126" s="70"/>
      <c r="E126" s="70"/>
      <c r="F126" s="70"/>
      <c r="G126" s="70"/>
      <c r="H126" s="70"/>
      <c r="I126" s="70"/>
    </row>
    <row r="127" spans="1:9" s="9" customFormat="1" ht="24.95" customHeight="1" x14ac:dyDescent="0.25">
      <c r="A127" s="17">
        <v>233313</v>
      </c>
      <c r="B127" s="14" t="s">
        <v>60</v>
      </c>
      <c r="C127" s="19"/>
      <c r="D127" s="20"/>
      <c r="E127" s="10"/>
      <c r="F127" s="10"/>
      <c r="G127" s="10"/>
      <c r="H127" s="10"/>
      <c r="I127" s="10"/>
    </row>
    <row r="128" spans="1:9" s="9" customFormat="1" ht="57" x14ac:dyDescent="0.25">
      <c r="A128" s="20" t="s">
        <v>9</v>
      </c>
      <c r="B128" s="18" t="s">
        <v>61</v>
      </c>
      <c r="C128" s="27"/>
      <c r="D128" s="27"/>
      <c r="E128" s="10"/>
      <c r="F128" s="10"/>
      <c r="G128" s="10"/>
      <c r="H128" s="10"/>
      <c r="I128" s="10"/>
    </row>
    <row r="129" spans="1:9" s="9" customFormat="1" ht="24.95" customHeight="1" x14ac:dyDescent="0.25">
      <c r="A129" s="23"/>
      <c r="B129" s="18" t="s">
        <v>62</v>
      </c>
      <c r="C129" s="19" t="s">
        <v>23</v>
      </c>
      <c r="D129" s="20" t="s">
        <v>43</v>
      </c>
      <c r="E129" s="10"/>
      <c r="F129" s="10"/>
      <c r="G129" s="10">
        <f t="shared" ref="G129:G130" si="18">E129*C129</f>
        <v>0</v>
      </c>
      <c r="H129" s="10">
        <f t="shared" ref="H129:H130" si="19">F129*C129</f>
        <v>0</v>
      </c>
      <c r="I129" s="10">
        <f t="shared" ref="I129:I130" si="20">H129+G129</f>
        <v>0</v>
      </c>
    </row>
    <row r="130" spans="1:9" s="9" customFormat="1" ht="24.95" customHeight="1" x14ac:dyDescent="0.25">
      <c r="A130" s="23"/>
      <c r="B130" s="18" t="s">
        <v>142</v>
      </c>
      <c r="C130" s="19" t="s">
        <v>23</v>
      </c>
      <c r="D130" s="20" t="s">
        <v>43</v>
      </c>
      <c r="E130" s="10"/>
      <c r="F130" s="10"/>
      <c r="G130" s="10">
        <f t="shared" si="18"/>
        <v>0</v>
      </c>
      <c r="H130" s="10">
        <f t="shared" si="19"/>
        <v>0</v>
      </c>
      <c r="I130" s="10">
        <f t="shared" si="20"/>
        <v>0</v>
      </c>
    </row>
    <row r="131" spans="1:9" s="9" customFormat="1" ht="24.95" customHeight="1" x14ac:dyDescent="0.25">
      <c r="A131" s="17">
        <v>233343</v>
      </c>
      <c r="B131" s="14" t="s">
        <v>63</v>
      </c>
      <c r="C131" s="19"/>
      <c r="D131" s="20"/>
      <c r="E131" s="10"/>
      <c r="F131" s="10"/>
      <c r="G131" s="10"/>
      <c r="H131" s="10"/>
      <c r="I131" s="10"/>
    </row>
    <row r="132" spans="1:9" s="9" customFormat="1" ht="99.75" x14ac:dyDescent="0.25">
      <c r="A132" s="20" t="s">
        <v>9</v>
      </c>
      <c r="B132" s="18" t="s">
        <v>155</v>
      </c>
      <c r="C132" s="19" t="s">
        <v>23</v>
      </c>
      <c r="D132" s="20" t="s">
        <v>13</v>
      </c>
      <c r="E132" s="10"/>
      <c r="F132" s="10"/>
      <c r="G132" s="10">
        <f>E132*C132</f>
        <v>0</v>
      </c>
      <c r="H132" s="10">
        <f>F132*C132</f>
        <v>0</v>
      </c>
      <c r="I132" s="10">
        <f>H132+G132</f>
        <v>0</v>
      </c>
    </row>
    <row r="133" spans="1:9" s="9" customFormat="1" ht="24.95" customHeight="1" x14ac:dyDescent="0.25">
      <c r="A133" s="17">
        <v>233346</v>
      </c>
      <c r="B133" s="14" t="s">
        <v>143</v>
      </c>
      <c r="C133" s="19"/>
      <c r="D133" s="20"/>
      <c r="E133" s="10"/>
      <c r="F133" s="10"/>
      <c r="G133" s="10"/>
      <c r="H133" s="10"/>
      <c r="I133" s="10"/>
    </row>
    <row r="134" spans="1:9" s="9" customFormat="1" ht="69" customHeight="1" x14ac:dyDescent="0.25">
      <c r="A134" s="20" t="s">
        <v>9</v>
      </c>
      <c r="B134" s="18" t="s">
        <v>144</v>
      </c>
      <c r="C134" s="19"/>
      <c r="D134" s="20"/>
      <c r="E134" s="10"/>
      <c r="F134" s="10"/>
      <c r="G134" s="10"/>
      <c r="H134" s="10"/>
      <c r="I134" s="10"/>
    </row>
    <row r="135" spans="1:9" s="9" customFormat="1" ht="27.75" customHeight="1" x14ac:dyDescent="0.25">
      <c r="A135" s="23"/>
      <c r="B135" s="18" t="s">
        <v>145</v>
      </c>
      <c r="C135" s="19" t="s">
        <v>160</v>
      </c>
      <c r="D135" s="20" t="s">
        <v>136</v>
      </c>
      <c r="E135" s="10"/>
      <c r="F135" s="10"/>
      <c r="G135" s="10">
        <f>E135*C135</f>
        <v>0</v>
      </c>
      <c r="H135" s="10">
        <f>F135*C135</f>
        <v>0</v>
      </c>
      <c r="I135" s="10">
        <f>H135+G135</f>
        <v>0</v>
      </c>
    </row>
    <row r="136" spans="1:9" s="9" customFormat="1" ht="24.95" customHeight="1" x14ac:dyDescent="0.25">
      <c r="A136" s="36"/>
      <c r="B136" s="67" t="s">
        <v>122</v>
      </c>
      <c r="C136" s="68"/>
      <c r="D136" s="69"/>
      <c r="E136" s="10"/>
      <c r="F136" s="10"/>
      <c r="G136" s="10"/>
      <c r="H136" s="10"/>
      <c r="I136" s="10">
        <f>SUM(I129:I135)</f>
        <v>0</v>
      </c>
    </row>
    <row r="137" spans="1:9" s="9" customFormat="1" ht="24.95" customHeight="1" x14ac:dyDescent="0.25">
      <c r="A137" s="8">
        <v>233400</v>
      </c>
      <c r="B137" s="70" t="s">
        <v>94</v>
      </c>
      <c r="C137" s="70"/>
      <c r="D137" s="70"/>
      <c r="E137" s="70"/>
      <c r="F137" s="70"/>
      <c r="G137" s="70"/>
      <c r="H137" s="70"/>
      <c r="I137" s="70"/>
    </row>
    <row r="138" spans="1:9" s="9" customFormat="1" ht="24.95" customHeight="1" x14ac:dyDescent="0.25">
      <c r="A138" s="17">
        <v>233419.13</v>
      </c>
      <c r="B138" s="14" t="s">
        <v>119</v>
      </c>
      <c r="C138" s="19"/>
      <c r="D138" s="20"/>
      <c r="E138" s="10"/>
      <c r="F138" s="10"/>
      <c r="G138" s="10"/>
      <c r="H138" s="10"/>
      <c r="I138" s="10"/>
    </row>
    <row r="139" spans="1:9" s="9" customFormat="1" ht="57" x14ac:dyDescent="0.25">
      <c r="A139" s="23"/>
      <c r="B139" s="18" t="s">
        <v>120</v>
      </c>
      <c r="C139" s="27"/>
      <c r="D139" s="27"/>
      <c r="E139" s="10"/>
      <c r="F139" s="10"/>
      <c r="G139" s="10"/>
      <c r="H139" s="10"/>
      <c r="I139" s="10"/>
    </row>
    <row r="140" spans="1:9" s="9" customFormat="1" ht="24.95" customHeight="1" x14ac:dyDescent="0.25">
      <c r="A140" s="23"/>
      <c r="B140" s="18" t="s">
        <v>162</v>
      </c>
      <c r="C140" s="27">
        <v>2</v>
      </c>
      <c r="D140" s="27" t="s">
        <v>7</v>
      </c>
      <c r="E140" s="10"/>
      <c r="F140" s="10"/>
      <c r="G140" s="10">
        <f t="shared" ref="G140:G141" si="21">E140*C140</f>
        <v>0</v>
      </c>
      <c r="H140" s="10">
        <f t="shared" ref="H140:H141" si="22">F140*C140</f>
        <v>0</v>
      </c>
      <c r="I140" s="10">
        <f t="shared" ref="I140:I141" si="23">H140+G140</f>
        <v>0</v>
      </c>
    </row>
    <row r="141" spans="1:9" s="9" customFormat="1" ht="24.95" customHeight="1" x14ac:dyDescent="0.25">
      <c r="A141" s="23"/>
      <c r="B141" s="18" t="s">
        <v>161</v>
      </c>
      <c r="C141" s="27">
        <v>1</v>
      </c>
      <c r="D141" s="27" t="s">
        <v>135</v>
      </c>
      <c r="E141" s="10"/>
      <c r="F141" s="10"/>
      <c r="G141" s="10">
        <f t="shared" si="21"/>
        <v>0</v>
      </c>
      <c r="H141" s="10">
        <f t="shared" si="22"/>
        <v>0</v>
      </c>
      <c r="I141" s="10">
        <f t="shared" si="23"/>
        <v>0</v>
      </c>
    </row>
    <row r="142" spans="1:9" s="12" customFormat="1" ht="24.95" customHeight="1" x14ac:dyDescent="0.25">
      <c r="A142" s="17">
        <v>233433</v>
      </c>
      <c r="B142" s="21" t="s">
        <v>64</v>
      </c>
      <c r="C142" s="43"/>
      <c r="D142" s="26"/>
      <c r="E142" s="39"/>
      <c r="F142" s="39"/>
      <c r="G142" s="44"/>
      <c r="H142" s="39"/>
      <c r="I142" s="44"/>
    </row>
    <row r="143" spans="1:9" s="9" customFormat="1" ht="57" x14ac:dyDescent="0.25">
      <c r="A143" s="20" t="s">
        <v>9</v>
      </c>
      <c r="B143" s="18" t="s">
        <v>65</v>
      </c>
      <c r="C143" s="27"/>
      <c r="D143" s="20"/>
      <c r="E143" s="10"/>
      <c r="F143" s="10"/>
      <c r="G143" s="10"/>
      <c r="H143" s="10"/>
      <c r="I143" s="39"/>
    </row>
    <row r="144" spans="1:9" s="9" customFormat="1" ht="24.95" customHeight="1" x14ac:dyDescent="0.25">
      <c r="A144" s="23"/>
      <c r="B144" s="18" t="s">
        <v>171</v>
      </c>
      <c r="C144" s="27">
        <v>2</v>
      </c>
      <c r="D144" s="27" t="s">
        <v>7</v>
      </c>
      <c r="E144" s="10"/>
      <c r="F144" s="10"/>
      <c r="G144" s="10">
        <f t="shared" ref="G144:G145" si="24">E144*C144</f>
        <v>0</v>
      </c>
      <c r="H144" s="10">
        <f t="shared" ref="H144:H145" si="25">F144*C144</f>
        <v>0</v>
      </c>
      <c r="I144" s="10">
        <f t="shared" ref="I144:I145" si="26">H144+G144</f>
        <v>0</v>
      </c>
    </row>
    <row r="145" spans="1:9" s="9" customFormat="1" ht="24.95" customHeight="1" x14ac:dyDescent="0.25">
      <c r="A145" s="23"/>
      <c r="B145" s="18" t="s">
        <v>172</v>
      </c>
      <c r="C145" s="27">
        <v>1</v>
      </c>
      <c r="D145" s="27" t="s">
        <v>135</v>
      </c>
      <c r="E145" s="10"/>
      <c r="F145" s="10"/>
      <c r="G145" s="10">
        <f t="shared" si="24"/>
        <v>0</v>
      </c>
      <c r="H145" s="10">
        <f t="shared" si="25"/>
        <v>0</v>
      </c>
      <c r="I145" s="10">
        <f t="shared" si="26"/>
        <v>0</v>
      </c>
    </row>
    <row r="146" spans="1:9" s="9" customFormat="1" ht="24.95" customHeight="1" x14ac:dyDescent="0.25">
      <c r="A146" s="36"/>
      <c r="B146" s="67" t="s">
        <v>122</v>
      </c>
      <c r="C146" s="68"/>
      <c r="D146" s="69"/>
      <c r="E146" s="10"/>
      <c r="F146" s="10"/>
      <c r="G146" s="10"/>
      <c r="H146" s="10"/>
      <c r="I146" s="10">
        <f>SUM(I139:I145)</f>
        <v>0</v>
      </c>
    </row>
    <row r="147" spans="1:9" ht="24.95" customHeight="1" x14ac:dyDescent="0.25">
      <c r="A147" s="8">
        <v>233700</v>
      </c>
      <c r="B147" s="70" t="s">
        <v>95</v>
      </c>
      <c r="C147" s="70"/>
      <c r="D147" s="70"/>
      <c r="E147" s="70"/>
      <c r="F147" s="70"/>
      <c r="G147" s="70"/>
      <c r="H147" s="70"/>
      <c r="I147" s="70"/>
    </row>
    <row r="148" spans="1:9" s="11" customFormat="1" ht="30" x14ac:dyDescent="0.25">
      <c r="A148" s="17">
        <v>233713</v>
      </c>
      <c r="B148" s="21" t="s">
        <v>66</v>
      </c>
      <c r="C148" s="43"/>
      <c r="D148" s="26"/>
      <c r="E148" s="39"/>
      <c r="F148" s="39"/>
      <c r="G148" s="39"/>
      <c r="H148" s="39"/>
      <c r="I148" s="39"/>
    </row>
    <row r="149" spans="1:9" ht="71.25" x14ac:dyDescent="0.25">
      <c r="A149" s="23"/>
      <c r="B149" s="18" t="s">
        <v>67</v>
      </c>
      <c r="C149" s="27"/>
      <c r="D149" s="20"/>
      <c r="E149" s="10"/>
      <c r="F149" s="10"/>
      <c r="G149" s="10"/>
      <c r="H149" s="10"/>
      <c r="I149" s="10"/>
    </row>
    <row r="150" spans="1:9" ht="24.95" customHeight="1" x14ac:dyDescent="0.25">
      <c r="A150" s="26" t="s">
        <v>9</v>
      </c>
      <c r="B150" s="21" t="s">
        <v>68</v>
      </c>
      <c r="C150" s="27"/>
      <c r="D150" s="20"/>
      <c r="E150" s="10"/>
      <c r="F150" s="10"/>
      <c r="G150" s="10"/>
      <c r="H150" s="10"/>
      <c r="I150" s="10"/>
    </row>
    <row r="151" spans="1:9" ht="24.95" customHeight="1" x14ac:dyDescent="0.25">
      <c r="A151" s="23"/>
      <c r="B151" s="18" t="s">
        <v>69</v>
      </c>
      <c r="C151" s="27">
        <v>190</v>
      </c>
      <c r="D151" s="20" t="s">
        <v>7</v>
      </c>
      <c r="E151" s="10"/>
      <c r="F151" s="10"/>
      <c r="G151" s="10">
        <f>E151*C151</f>
        <v>0</v>
      </c>
      <c r="H151" s="10">
        <f>F151*C151</f>
        <v>0</v>
      </c>
      <c r="I151" s="10">
        <f>H151+G151</f>
        <v>0</v>
      </c>
    </row>
    <row r="152" spans="1:9" ht="24.95" customHeight="1" x14ac:dyDescent="0.25">
      <c r="A152" s="26" t="s">
        <v>10</v>
      </c>
      <c r="B152" s="21" t="s">
        <v>128</v>
      </c>
      <c r="C152" s="27"/>
      <c r="D152" s="20"/>
      <c r="E152" s="10"/>
      <c r="F152" s="10"/>
      <c r="G152" s="10"/>
      <c r="H152" s="10"/>
      <c r="I152" s="10"/>
    </row>
    <row r="153" spans="1:9" ht="24.95" customHeight="1" x14ac:dyDescent="0.25">
      <c r="A153" s="26"/>
      <c r="B153" s="18" t="s">
        <v>129</v>
      </c>
      <c r="C153" s="27">
        <v>38</v>
      </c>
      <c r="D153" s="20" t="s">
        <v>7</v>
      </c>
      <c r="E153" s="10"/>
      <c r="F153" s="10"/>
      <c r="G153" s="10">
        <f>E153*C153</f>
        <v>0</v>
      </c>
      <c r="H153" s="10">
        <f>F153*C153</f>
        <v>0</v>
      </c>
      <c r="I153" s="10">
        <f>H153+G153</f>
        <v>0</v>
      </c>
    </row>
    <row r="154" spans="1:9" ht="24.95" customHeight="1" x14ac:dyDescent="0.25">
      <c r="A154" s="20" t="s">
        <v>125</v>
      </c>
      <c r="B154" s="21" t="s">
        <v>146</v>
      </c>
      <c r="C154" s="27"/>
      <c r="D154" s="20"/>
      <c r="E154" s="10"/>
      <c r="F154" s="10"/>
      <c r="G154" s="10"/>
      <c r="H154" s="10"/>
      <c r="I154" s="10"/>
    </row>
    <row r="155" spans="1:9" ht="24.95" customHeight="1" x14ac:dyDescent="0.25">
      <c r="A155" s="20"/>
      <c r="B155" s="18" t="s">
        <v>163</v>
      </c>
      <c r="C155" s="27">
        <v>1</v>
      </c>
      <c r="D155" s="20" t="s">
        <v>135</v>
      </c>
      <c r="E155" s="10"/>
      <c r="F155" s="10"/>
      <c r="G155" s="10">
        <f>E155*C155</f>
        <v>0</v>
      </c>
      <c r="H155" s="10">
        <f>F155*C155</f>
        <v>0</v>
      </c>
      <c r="I155" s="10">
        <f>H155+G155</f>
        <v>0</v>
      </c>
    </row>
    <row r="156" spans="1:9" ht="24.95" customHeight="1" x14ac:dyDescent="0.25">
      <c r="A156" s="20"/>
      <c r="B156" s="18" t="s">
        <v>164</v>
      </c>
      <c r="C156" s="27">
        <v>2</v>
      </c>
      <c r="D156" s="20" t="s">
        <v>7</v>
      </c>
      <c r="E156" s="10"/>
      <c r="F156" s="10"/>
      <c r="G156" s="10">
        <f>E156*C156</f>
        <v>0</v>
      </c>
      <c r="H156" s="10">
        <f>F156*C156</f>
        <v>0</v>
      </c>
      <c r="I156" s="10">
        <f>H156+G156</f>
        <v>0</v>
      </c>
    </row>
    <row r="157" spans="1:9" ht="20.25" customHeight="1" x14ac:dyDescent="0.25">
      <c r="A157" s="20" t="s">
        <v>132</v>
      </c>
      <c r="B157" s="21" t="s">
        <v>130</v>
      </c>
      <c r="C157" s="27"/>
      <c r="D157" s="20"/>
      <c r="E157" s="10"/>
      <c r="F157" s="10"/>
      <c r="G157" s="10"/>
      <c r="H157" s="10"/>
      <c r="I157" s="10"/>
    </row>
    <row r="158" spans="1:9" ht="24.95" customHeight="1" x14ac:dyDescent="0.25">
      <c r="A158" s="23"/>
      <c r="B158" s="18" t="s">
        <v>147</v>
      </c>
      <c r="C158" s="27">
        <v>9</v>
      </c>
      <c r="D158" s="20" t="s">
        <v>7</v>
      </c>
      <c r="E158" s="10"/>
      <c r="F158" s="10"/>
      <c r="G158" s="10"/>
      <c r="H158" s="10"/>
      <c r="I158" s="10"/>
    </row>
    <row r="159" spans="1:9" ht="96" customHeight="1" x14ac:dyDescent="0.2">
      <c r="A159" s="20" t="s">
        <v>152</v>
      </c>
      <c r="B159" s="18" t="s">
        <v>131</v>
      </c>
      <c r="C159" s="27"/>
      <c r="D159" s="63"/>
      <c r="E159" s="10"/>
      <c r="F159" s="10"/>
      <c r="G159" s="10"/>
      <c r="H159" s="10"/>
      <c r="I159" s="10"/>
    </row>
    <row r="160" spans="1:9" ht="24.95" customHeight="1" x14ac:dyDescent="0.25">
      <c r="A160" s="20"/>
      <c r="B160" s="18" t="s">
        <v>148</v>
      </c>
      <c r="C160" s="27">
        <v>15</v>
      </c>
      <c r="D160" s="20" t="s">
        <v>7</v>
      </c>
      <c r="E160" s="10"/>
      <c r="F160" s="10"/>
      <c r="G160" s="10">
        <f t="shared" ref="G160:G162" si="27">E160*C160</f>
        <v>0</v>
      </c>
      <c r="H160" s="10">
        <f t="shared" ref="H160:H162" si="28">F160*C160</f>
        <v>0</v>
      </c>
      <c r="I160" s="10">
        <f t="shared" ref="I160:I162" si="29">H160+G160</f>
        <v>0</v>
      </c>
    </row>
    <row r="161" spans="1:9" ht="24.95" customHeight="1" x14ac:dyDescent="0.25">
      <c r="A161" s="20" t="s">
        <v>153</v>
      </c>
      <c r="B161" s="21" t="s">
        <v>133</v>
      </c>
      <c r="C161" s="19" t="s">
        <v>23</v>
      </c>
      <c r="D161" s="20" t="s">
        <v>43</v>
      </c>
      <c r="E161" s="10"/>
      <c r="F161" s="10"/>
      <c r="G161" s="10">
        <f t="shared" si="27"/>
        <v>0</v>
      </c>
      <c r="H161" s="10">
        <f t="shared" si="28"/>
        <v>0</v>
      </c>
      <c r="I161" s="10">
        <f t="shared" si="29"/>
        <v>0</v>
      </c>
    </row>
    <row r="162" spans="1:9" ht="24.95" customHeight="1" x14ac:dyDescent="0.25">
      <c r="A162" s="26" t="s">
        <v>150</v>
      </c>
      <c r="B162" s="21" t="s">
        <v>121</v>
      </c>
      <c r="C162" s="19" t="s">
        <v>23</v>
      </c>
      <c r="D162" s="20" t="s">
        <v>43</v>
      </c>
      <c r="E162" s="10"/>
      <c r="F162" s="10"/>
      <c r="G162" s="10">
        <f t="shared" si="27"/>
        <v>0</v>
      </c>
      <c r="H162" s="10">
        <f t="shared" si="28"/>
        <v>0</v>
      </c>
      <c r="I162" s="10">
        <f t="shared" si="29"/>
        <v>0</v>
      </c>
    </row>
    <row r="163" spans="1:9" ht="24.95" customHeight="1" x14ac:dyDescent="0.25">
      <c r="A163" s="36"/>
      <c r="B163" s="67" t="s">
        <v>122</v>
      </c>
      <c r="C163" s="68"/>
      <c r="D163" s="69"/>
      <c r="E163" s="10"/>
      <c r="F163" s="10"/>
      <c r="G163" s="10"/>
      <c r="H163" s="10"/>
      <c r="I163" s="10">
        <f>SUM(I149:I162)</f>
        <v>0</v>
      </c>
    </row>
    <row r="164" spans="1:9" ht="24.95" customHeight="1" x14ac:dyDescent="0.25">
      <c r="A164" s="8">
        <v>234100</v>
      </c>
      <c r="B164" s="70" t="s">
        <v>96</v>
      </c>
      <c r="C164" s="70"/>
      <c r="D164" s="70"/>
      <c r="E164" s="70"/>
      <c r="F164" s="70"/>
      <c r="G164" s="70"/>
      <c r="H164" s="70"/>
      <c r="I164" s="70"/>
    </row>
    <row r="165" spans="1:9" s="11" customFormat="1" ht="24.95" customHeight="1" x14ac:dyDescent="0.25">
      <c r="A165" s="17">
        <v>234119</v>
      </c>
      <c r="B165" s="21" t="s">
        <v>83</v>
      </c>
      <c r="C165" s="43"/>
      <c r="D165" s="26"/>
      <c r="E165" s="39"/>
      <c r="F165" s="39"/>
      <c r="G165" s="39"/>
      <c r="H165" s="39"/>
      <c r="I165" s="39"/>
    </row>
    <row r="166" spans="1:9" s="11" customFormat="1" ht="24.95" customHeight="1" x14ac:dyDescent="0.25">
      <c r="A166" s="26" t="s">
        <v>9</v>
      </c>
      <c r="B166" s="21" t="s">
        <v>70</v>
      </c>
      <c r="C166" s="43"/>
      <c r="D166" s="26"/>
      <c r="E166" s="39"/>
      <c r="F166" s="39"/>
      <c r="G166" s="39"/>
      <c r="H166" s="39"/>
      <c r="I166" s="39"/>
    </row>
    <row r="167" spans="1:9" ht="85.5" x14ac:dyDescent="0.25">
      <c r="A167" s="23"/>
      <c r="B167" s="18" t="s">
        <v>71</v>
      </c>
      <c r="C167" s="27">
        <v>1</v>
      </c>
      <c r="D167" s="20" t="s">
        <v>43</v>
      </c>
      <c r="E167" s="10"/>
      <c r="F167" s="10"/>
      <c r="G167" s="10">
        <f>E167*C167</f>
        <v>0</v>
      </c>
      <c r="H167" s="10">
        <f>F167*C167</f>
        <v>0</v>
      </c>
      <c r="I167" s="10">
        <f>H167+G167</f>
        <v>0</v>
      </c>
    </row>
    <row r="168" spans="1:9" ht="24.95" customHeight="1" x14ac:dyDescent="0.25">
      <c r="A168" s="36"/>
      <c r="B168" s="67" t="s">
        <v>122</v>
      </c>
      <c r="C168" s="68"/>
      <c r="D168" s="69"/>
      <c r="E168" s="10"/>
      <c r="F168" s="10"/>
      <c r="G168" s="10"/>
      <c r="H168" s="10"/>
      <c r="I168" s="10">
        <f>SUM(I167)</f>
        <v>0</v>
      </c>
    </row>
    <row r="169" spans="1:9" ht="15" x14ac:dyDescent="0.25">
      <c r="A169" s="50">
        <v>237400</v>
      </c>
      <c r="B169" s="64" t="s">
        <v>190</v>
      </c>
      <c r="C169" s="65"/>
      <c r="D169" s="65"/>
      <c r="E169" s="48"/>
      <c r="F169" s="48"/>
      <c r="G169" s="48"/>
      <c r="H169" s="48"/>
      <c r="I169" s="49"/>
    </row>
    <row r="170" spans="1:9" ht="15" x14ac:dyDescent="0.25">
      <c r="A170" s="50">
        <v>237413</v>
      </c>
      <c r="B170" s="51" t="s">
        <v>191</v>
      </c>
      <c r="C170" s="52"/>
      <c r="D170" s="53"/>
      <c r="E170" s="54"/>
      <c r="F170" s="54"/>
      <c r="G170" s="54"/>
      <c r="H170" s="54"/>
      <c r="I170" s="54"/>
    </row>
    <row r="171" spans="1:9" ht="71.25" x14ac:dyDescent="0.25">
      <c r="A171" s="55" t="s">
        <v>9</v>
      </c>
      <c r="B171" s="56" t="s">
        <v>192</v>
      </c>
      <c r="C171" s="57">
        <v>3</v>
      </c>
      <c r="D171" s="58" t="s">
        <v>7</v>
      </c>
      <c r="E171" s="59"/>
      <c r="F171" s="59"/>
      <c r="G171" s="59"/>
      <c r="H171" s="59"/>
      <c r="I171" s="59"/>
    </row>
    <row r="172" spans="1:9" ht="30" x14ac:dyDescent="0.25">
      <c r="A172" s="21">
        <v>238100</v>
      </c>
      <c r="B172" s="21" t="s">
        <v>97</v>
      </c>
      <c r="C172" s="43"/>
      <c r="D172" s="43"/>
      <c r="E172" s="45"/>
      <c r="F172" s="45"/>
      <c r="G172" s="45"/>
      <c r="H172" s="45"/>
      <c r="I172" s="45"/>
    </row>
    <row r="173" spans="1:9" s="11" customFormat="1" ht="15" x14ac:dyDescent="0.25">
      <c r="A173" s="21">
        <v>238126.13</v>
      </c>
      <c r="B173" s="21" t="s">
        <v>72</v>
      </c>
      <c r="C173" s="43"/>
      <c r="D173" s="43"/>
      <c r="E173" s="45"/>
      <c r="F173" s="45"/>
      <c r="G173" s="45"/>
      <c r="H173" s="45"/>
      <c r="I173" s="45"/>
    </row>
    <row r="174" spans="1:9" ht="71.25" x14ac:dyDescent="0.25">
      <c r="A174" s="20" t="s">
        <v>9</v>
      </c>
      <c r="B174" s="18" t="s">
        <v>117</v>
      </c>
      <c r="C174" s="27"/>
      <c r="D174" s="20"/>
      <c r="E174" s="10"/>
      <c r="F174" s="10"/>
      <c r="G174" s="10"/>
      <c r="H174" s="10"/>
      <c r="I174" s="10"/>
    </row>
    <row r="175" spans="1:9" ht="24.95" customHeight="1" x14ac:dyDescent="0.25">
      <c r="A175" s="23"/>
      <c r="B175" s="18" t="s">
        <v>115</v>
      </c>
      <c r="C175" s="27">
        <v>1</v>
      </c>
      <c r="D175" s="20" t="s">
        <v>135</v>
      </c>
      <c r="E175" s="10"/>
      <c r="F175" s="10"/>
      <c r="G175" s="10">
        <f t="shared" ref="G175:G176" si="30">E175*C175</f>
        <v>0</v>
      </c>
      <c r="H175" s="10">
        <f t="shared" ref="H175:H176" si="31">F175*C175</f>
        <v>0</v>
      </c>
      <c r="I175" s="10">
        <f t="shared" ref="I175:I176" si="32">H175+G175</f>
        <v>0</v>
      </c>
    </row>
    <row r="176" spans="1:9" ht="24.95" customHeight="1" x14ac:dyDescent="0.25">
      <c r="A176" s="23"/>
      <c r="B176" s="18" t="s">
        <v>165</v>
      </c>
      <c r="C176" s="27">
        <v>2</v>
      </c>
      <c r="D176" s="20" t="s">
        <v>7</v>
      </c>
      <c r="E176" s="10"/>
      <c r="F176" s="10"/>
      <c r="G176" s="10">
        <f t="shared" si="30"/>
        <v>0</v>
      </c>
      <c r="H176" s="10">
        <f t="shared" si="31"/>
        <v>0</v>
      </c>
      <c r="I176" s="10">
        <f t="shared" si="32"/>
        <v>0</v>
      </c>
    </row>
    <row r="177" spans="1:9" s="11" customFormat="1" ht="24.95" customHeight="1" x14ac:dyDescent="0.25">
      <c r="A177" s="21">
        <v>238219</v>
      </c>
      <c r="B177" s="21" t="s">
        <v>73</v>
      </c>
      <c r="C177" s="43"/>
      <c r="D177" s="43"/>
      <c r="E177" s="45"/>
      <c r="F177" s="45"/>
      <c r="G177" s="45"/>
      <c r="H177" s="45"/>
      <c r="I177" s="45"/>
    </row>
    <row r="178" spans="1:9" ht="57" x14ac:dyDescent="0.25">
      <c r="A178" s="20" t="s">
        <v>9</v>
      </c>
      <c r="B178" s="18" t="s">
        <v>116</v>
      </c>
      <c r="C178" s="27">
        <v>61</v>
      </c>
      <c r="D178" s="20" t="s">
        <v>7</v>
      </c>
      <c r="E178" s="10"/>
      <c r="F178" s="10"/>
      <c r="G178" s="10">
        <f>E178*C178</f>
        <v>0</v>
      </c>
      <c r="H178" s="10">
        <f>F178*C178</f>
        <v>0</v>
      </c>
      <c r="I178" s="10">
        <f>H178+G178</f>
        <v>0</v>
      </c>
    </row>
    <row r="179" spans="1:9" ht="24.75" customHeight="1" x14ac:dyDescent="0.25">
      <c r="A179" s="20"/>
      <c r="B179" s="21" t="s">
        <v>166</v>
      </c>
      <c r="C179" s="27"/>
      <c r="D179" s="20"/>
      <c r="E179" s="10"/>
      <c r="F179" s="10"/>
      <c r="G179" s="10"/>
      <c r="H179" s="10"/>
      <c r="I179" s="10"/>
    </row>
    <row r="180" spans="1:9" ht="57" x14ac:dyDescent="0.25">
      <c r="A180" s="23"/>
      <c r="B180" s="18" t="s">
        <v>167</v>
      </c>
      <c r="C180" s="27">
        <v>1</v>
      </c>
      <c r="D180" s="20" t="s">
        <v>13</v>
      </c>
      <c r="E180" s="10"/>
      <c r="F180" s="10"/>
      <c r="G180" s="10">
        <f>E180*C180</f>
        <v>0</v>
      </c>
      <c r="H180" s="10">
        <f>F180*C180</f>
        <v>0</v>
      </c>
      <c r="I180" s="10">
        <f>H180+G180</f>
        <v>0</v>
      </c>
    </row>
    <row r="181" spans="1:9" ht="24.95" customHeight="1" x14ac:dyDescent="0.25">
      <c r="A181" s="36"/>
      <c r="B181" s="67" t="s">
        <v>122</v>
      </c>
      <c r="C181" s="68"/>
      <c r="D181" s="69"/>
      <c r="E181" s="10"/>
      <c r="F181" s="10"/>
      <c r="G181" s="10"/>
      <c r="H181" s="10"/>
      <c r="I181" s="10">
        <f>SUM(I171:I180)</f>
        <v>0</v>
      </c>
    </row>
    <row r="182" spans="1:9" ht="31.5" customHeight="1" x14ac:dyDescent="0.25">
      <c r="A182" s="74" t="s">
        <v>111</v>
      </c>
      <c r="B182" s="75"/>
      <c r="C182" s="75"/>
      <c r="D182" s="76"/>
      <c r="E182" s="10"/>
      <c r="F182" s="10"/>
      <c r="G182" s="10"/>
      <c r="H182" s="10"/>
      <c r="I182" s="10">
        <f>I181+I168+I163+I146+I136+I125+I118+I114+I88+I82+I78+I51+I15+I9</f>
        <v>0</v>
      </c>
    </row>
  </sheetData>
  <sheetProtection algorithmName="SHA-512" hashValue="yWKK1U6tecIw19Fc5EBsQU0OkTfuMcRcPdLXTkK1jrCmUItLMdANHMcWlPZ0ulbciCQWUPplJJ12WflEmf5t4Q==" saltValue="5RzZscDnirKf1CCYJrjfBw==" spinCount="100000" sheet="1" objects="1" scenarios="1"/>
  <mergeCells count="34">
    <mergeCell ref="B168:D168"/>
    <mergeCell ref="B181:D181"/>
    <mergeCell ref="A182:D182"/>
    <mergeCell ref="B51:D51"/>
    <mergeCell ref="B78:D78"/>
    <mergeCell ref="B82:D82"/>
    <mergeCell ref="B88:D88"/>
    <mergeCell ref="B114:D114"/>
    <mergeCell ref="B119:I119"/>
    <mergeCell ref="B126:I126"/>
    <mergeCell ref="B147:I147"/>
    <mergeCell ref="B164:I164"/>
    <mergeCell ref="B52:I52"/>
    <mergeCell ref="B79:I79"/>
    <mergeCell ref="B83:I83"/>
    <mergeCell ref="B89:I89"/>
    <mergeCell ref="A1:A2"/>
    <mergeCell ref="B1:B2"/>
    <mergeCell ref="C1:C2"/>
    <mergeCell ref="D1:D2"/>
    <mergeCell ref="E1:F1"/>
    <mergeCell ref="I1:I2"/>
    <mergeCell ref="B4:I4"/>
    <mergeCell ref="B10:I10"/>
    <mergeCell ref="B16:I16"/>
    <mergeCell ref="G1:H1"/>
    <mergeCell ref="B9:D9"/>
    <mergeCell ref="B15:D15"/>
    <mergeCell ref="B163:D163"/>
    <mergeCell ref="B137:I137"/>
    <mergeCell ref="B118:D118"/>
    <mergeCell ref="B125:D125"/>
    <mergeCell ref="B136:D136"/>
    <mergeCell ref="B146:D146"/>
  </mergeCells>
  <printOptions horizontalCentered="1"/>
  <pageMargins left="0.62132352941176505" right="0.5" top="0.58308823529411802" bottom="0.5" header="0.152941176470588" footer="0.25"/>
  <pageSetup paperSize="9" scale="114" orientation="landscape" r:id="rId1"/>
  <headerFooter>
    <oddHeader>&amp;L&amp;"-,Bold"&amp;12 2111 IMTIAZ SUPER MARKET THE PLACE (DHA) &amp;R&amp;"-,Bold"SECTION 400 BILL OF QUANTITIES HVAC</oddHeader>
    <oddFooter>&amp;C&amp;"-,Bold"&amp;14Y.H ASSOCIATES&amp;"-,Regular"&amp;11 CONSULTING ENGINEERS &amp;R&amp;P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vt:lpstr>
      <vt:lpstr>HVACBOQ </vt:lpstr>
      <vt:lpstr>'HVACBOQ '!Print_Area</vt:lpstr>
      <vt:lpstr>SUMMARY!Print_Area</vt:lpstr>
      <vt:lpstr>'HVACBOQ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Pioneer Engineeering</cp:lastModifiedBy>
  <cp:lastPrinted>2021-05-12T19:43:43Z</cp:lastPrinted>
  <dcterms:created xsi:type="dcterms:W3CDTF">2014-11-22T11:50:12Z</dcterms:created>
  <dcterms:modified xsi:type="dcterms:W3CDTF">2021-05-19T08:00:13Z</dcterms:modified>
</cp:coreProperties>
</file>