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Sheet1!$A$1:$J$39</definedName>
  </definedNames>
  <calcPr calcId="162913"/>
</workbook>
</file>

<file path=xl/calcChain.xml><?xml version="1.0" encoding="utf-8"?>
<calcChain xmlns="http://schemas.openxmlformats.org/spreadsheetml/2006/main">
  <c r="G17" i="1" l="1"/>
  <c r="J17" i="1" s="1"/>
  <c r="G16" i="1" l="1"/>
  <c r="J16" i="1" s="1"/>
  <c r="F28" i="1" l="1"/>
  <c r="F27" i="1"/>
  <c r="F26" i="1"/>
  <c r="F25" i="1"/>
  <c r="F24" i="1"/>
  <c r="F22" i="1"/>
  <c r="F21" i="1"/>
  <c r="F20" i="1"/>
  <c r="F19" i="1"/>
  <c r="G27" i="1" l="1"/>
  <c r="J27" i="1" s="1"/>
  <c r="G26" i="1"/>
  <c r="J26" i="1" s="1"/>
  <c r="G28" i="1"/>
  <c r="G24" i="1"/>
  <c r="J24" i="1" s="1"/>
  <c r="G22" i="1"/>
  <c r="J22" i="1" s="1"/>
  <c r="G21" i="1"/>
  <c r="J21" i="1" s="1"/>
  <c r="J28" i="1" l="1"/>
  <c r="G25" i="1"/>
  <c r="J25" i="1" s="1"/>
  <c r="G20" i="1"/>
  <c r="J20" i="1" s="1"/>
  <c r="G19" i="1"/>
  <c r="J19" i="1" s="1"/>
  <c r="J29" i="1" l="1"/>
</calcChain>
</file>

<file path=xl/sharedStrings.xml><?xml version="1.0" encoding="utf-8"?>
<sst xmlns="http://schemas.openxmlformats.org/spreadsheetml/2006/main" count="49" uniqueCount="38">
  <si>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</si>
  <si>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</si>
  <si>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</si>
  <si>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</si>
  <si>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</si>
  <si>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</si>
  <si>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</si>
  <si>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</si>
  <si>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</si>
  <si>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</si>
  <si>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</si>
  <si>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</si>
  <si>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</si>
  <si>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</si>
  <si>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</si>
  <si>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</si>
  <si>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PES/Hyn/007/10/19</t>
  </si>
  <si>
    <t>Variation order of Copper piping &amp; insulation for Hyundai Nishaat Showroom, Emerald Tower Karachi.</t>
  </si>
  <si>
    <t>3/8"</t>
  </si>
  <si>
    <t>5/8"</t>
  </si>
  <si>
    <t>1/2"</t>
  </si>
  <si>
    <t>3/4"</t>
  </si>
  <si>
    <t>1"</t>
  </si>
  <si>
    <t>1 1/2"</t>
  </si>
  <si>
    <t>Supply and installation of Control Wiring.</t>
  </si>
  <si>
    <t>Supply and installation of hangers &amp; supports</t>
  </si>
  <si>
    <t>Supply &amp; installation of drain piping with insulation.</t>
  </si>
  <si>
    <t>a</t>
  </si>
  <si>
    <t>b</t>
  </si>
  <si>
    <t>c</t>
  </si>
  <si>
    <t>d</t>
  </si>
  <si>
    <t>Supply and installation of Copper Piping of following sizes.</t>
  </si>
  <si>
    <t>Supply and installation of Aeroflex copper Pipe insulation of following sizes.</t>
  </si>
  <si>
    <t>Rft</t>
  </si>
  <si>
    <t>Job</t>
  </si>
  <si>
    <t>Instalaltion of cassette type unit 04 Tr</t>
  </si>
  <si>
    <t>Nos</t>
  </si>
  <si>
    <t>Instalaltion of Wall mounted unit 02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</si>
</sst>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8" fillId="0" borderId="4" xfId="0" applyFont="1" applyFill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 wrapText="1"/>
    </xf>
    <xf numFmtId="164" fontId="5" fillId="0" borderId="2" xfId="0" applyNumberFormat="1" applyFont="1" applyBorder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1717040</xdr:colOff>
      <xdr:row>0</xdr:row>
      <xdr:rowOff>101600</xdr:rowOff>
    </xdr:from>
    <xdr:to>
      <xdr:col>5</xdr:col>
      <xdr:colOff>619760</xdr:colOff>
      <xdr:row>5</xdr:row>
      <xdr:rowOff>139700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140" y="101600"/>
          <a:ext cx="256032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73660</xdr:colOff>
      <xdr:row>51</xdr:row>
      <xdr:rowOff>83820</xdr:rowOff>
    </xdr:from>
    <xdr:to>
      <xdr:col>1</xdr:col>
      <xdr:colOff>340360</xdr:colOff>
      <xdr:row>53</xdr:row>
      <xdr:rowOff>147903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" y="11793220"/>
          <a:ext cx="558800" cy="419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9"/>
  <sheetViews>
    <sheetView tabSelected="1" view="pageBreakPreview" zoomScale="60" zoomScaleNormal="100" workbookViewId="0">
      <selection activeCell="J9" sqref="J9"/>
    </sheetView>
  </sheetViews>
  <sheetFormatPr defaultRowHeight="14.4" x14ac:dyDescent="0.3"/>
  <cols>
    <col min="1" max="1" width="4.33203125" style="2" customWidth="1"/>
    <col min="2" max="2" width="34.109375" customWidth="1"/>
    <col min="3" max="3" width="8.5546875" style="2" hidden="1" customWidth="1"/>
    <col min="4" max="4" width="9.44140625" style="2" bestFit="1" customWidth="1"/>
    <col min="5" max="5" width="9.88671875" style="2" customWidth="1"/>
    <col min="6" max="6" width="10.44140625" style="3" customWidth="1"/>
    <col min="7" max="7" width="7.5546875" style="3" customWidth="1"/>
    <col min="8" max="8" width="6" style="2" customWidth="1"/>
    <col min="9" max="9" width="6.21875" style="2" customWidth="1"/>
    <col min="10" max="10" width="10.5546875" style="3" customWidth="1"/>
    <col min="12" max="12" width="11.109375" bestFit="1" customWidth="1"/>
    <col min="14" max="14" width="11.77734375" customWidth="1"/>
    <col min="16" max="16" width="12.109375" customWidth="1"/>
  </cols>
  <sheetData>
    <row r="7" spans="1:10" ht="10.8" customHeight="1" x14ac:dyDescent="0.3"/>
    <row r="8" spans="1:10" ht="22.8" customHeight="1" x14ac:dyDescent="0.3">
      <c r="A8" s="30" t="s">
        <v>16</v>
      </c>
      <c r="B8" s="30"/>
      <c r="J8" s="15">
        <v>44118</v>
      </c>
    </row>
    <row r="9" spans="1:10" ht="6" customHeight="1" x14ac:dyDescent="0.3"/>
    <row r="10" spans="1:10" x14ac:dyDescent="0.3">
      <c r="A10" s="8" t="s">
        <v>15</v>
      </c>
      <c r="B10" s="8"/>
    </row>
    <row r="11" spans="1:10" x14ac:dyDescent="0.3">
      <c r="A11" s="14"/>
      <c r="B11" s="14"/>
    </row>
    <row r="12" spans="1:10" ht="23.4" x14ac:dyDescent="0.45">
      <c r="A12" s="31" t="s">
        <v>12</v>
      </c>
      <c r="B12" s="31"/>
      <c r="C12" s="31"/>
      <c r="D12" s="31"/>
      <c r="E12" s="31"/>
      <c r="F12" s="31"/>
      <c r="G12" s="31"/>
      <c r="H12" s="31"/>
      <c r="I12" s="31"/>
      <c r="J12" s="31"/>
    </row>
    <row r="13" spans="1:10" ht="45.6" customHeight="1" x14ac:dyDescent="0.4">
      <c r="A13" s="32" t="s">
        <v>17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11.4" customHeight="1" x14ac:dyDescent="0.3"/>
    <row r="15" spans="1:10" ht="31.2" x14ac:dyDescent="0.3">
      <c r="A15" s="17" t="s">
        <v>0</v>
      </c>
      <c r="B15" s="17" t="s">
        <v>1</v>
      </c>
      <c r="C15" s="18" t="s">
        <v>9</v>
      </c>
      <c r="D15" s="18" t="s">
        <v>10</v>
      </c>
      <c r="E15" s="18" t="s">
        <v>9</v>
      </c>
      <c r="F15" s="18" t="s">
        <v>13</v>
      </c>
      <c r="G15" s="18" t="s">
        <v>14</v>
      </c>
      <c r="H15" s="17" t="s">
        <v>2</v>
      </c>
      <c r="I15" s="17" t="s">
        <v>3</v>
      </c>
      <c r="J15" s="19" t="s">
        <v>4</v>
      </c>
    </row>
    <row r="16" spans="1:10" s="10" customFormat="1" ht="24.6" customHeight="1" x14ac:dyDescent="0.35">
      <c r="A16" s="24">
        <v>1</v>
      </c>
      <c r="B16" s="20" t="s">
        <v>35</v>
      </c>
      <c r="C16" s="24">
        <v>1</v>
      </c>
      <c r="D16" s="21"/>
      <c r="E16" s="21">
        <v>15000</v>
      </c>
      <c r="F16" s="21"/>
      <c r="G16" s="26">
        <f t="shared" ref="G16" si="0">SUM(D16+E16+F16)*7.5%</f>
        <v>1125</v>
      </c>
      <c r="H16" s="24" t="s">
        <v>36</v>
      </c>
      <c r="I16" s="22">
        <v>2</v>
      </c>
      <c r="J16" s="27">
        <f t="shared" ref="J16" si="1">SUM(D16+E16+F16+G16)*I16</f>
        <v>32250</v>
      </c>
    </row>
    <row r="17" spans="1:16" s="10" customFormat="1" ht="31.2" x14ac:dyDescent="0.35">
      <c r="A17" s="24">
        <v>2</v>
      </c>
      <c r="B17" s="20" t="s">
        <v>37</v>
      </c>
      <c r="C17" s="24">
        <v>1</v>
      </c>
      <c r="D17" s="21"/>
      <c r="E17" s="21">
        <v>10000</v>
      </c>
      <c r="F17" s="21"/>
      <c r="G17" s="26">
        <f t="shared" ref="G17" si="2">SUM(D17+E17+F17)*7.5%</f>
        <v>750</v>
      </c>
      <c r="H17" s="24" t="s">
        <v>36</v>
      </c>
      <c r="I17" s="22">
        <v>1</v>
      </c>
      <c r="J17" s="27">
        <f t="shared" ref="J17" si="3">SUM(D17+E17+F17+G17)*I17</f>
        <v>10750</v>
      </c>
    </row>
    <row r="18" spans="1:16" s="10" customFormat="1" ht="31.2" x14ac:dyDescent="0.35">
      <c r="A18" s="24">
        <v>3</v>
      </c>
      <c r="B18" s="20" t="s">
        <v>31</v>
      </c>
      <c r="C18" s="24">
        <v>1</v>
      </c>
      <c r="D18" s="25"/>
      <c r="E18" s="25"/>
      <c r="F18" s="26"/>
      <c r="G18" s="26"/>
      <c r="H18" s="24"/>
      <c r="I18" s="23"/>
      <c r="J18" s="27"/>
    </row>
    <row r="19" spans="1:16" s="10" customFormat="1" ht="18" x14ac:dyDescent="0.35">
      <c r="A19" s="24" t="s">
        <v>27</v>
      </c>
      <c r="B19" s="20" t="s">
        <v>18</v>
      </c>
      <c r="C19" s="24">
        <v>2</v>
      </c>
      <c r="D19" s="21">
        <v>142</v>
      </c>
      <c r="E19" s="21">
        <v>80</v>
      </c>
      <c r="F19" s="21">
        <f>SUM(D19+E19)*25%</f>
        <v>55.5</v>
      </c>
      <c r="G19" s="26">
        <f t="shared" ref="G19:G22" si="4">SUM(D19+E19+F19)*7.5%</f>
        <v>20.8125</v>
      </c>
      <c r="H19" s="24" t="s">
        <v>33</v>
      </c>
      <c r="I19" s="22">
        <v>45</v>
      </c>
      <c r="J19" s="27">
        <f t="shared" ref="J19:J22" si="5">SUM(D19+E19+F19+G19)*I19</f>
        <v>13424.0625</v>
      </c>
    </row>
    <row r="20" spans="1:16" s="10" customFormat="1" ht="18" x14ac:dyDescent="0.35">
      <c r="A20" s="24" t="s">
        <v>28</v>
      </c>
      <c r="B20" s="20" t="s">
        <v>19</v>
      </c>
      <c r="C20" s="24"/>
      <c r="D20" s="21">
        <v>324</v>
      </c>
      <c r="E20" s="21">
        <v>80</v>
      </c>
      <c r="F20" s="21">
        <f>SUM(D20+E20)*25%</f>
        <v>101</v>
      </c>
      <c r="G20" s="26">
        <f t="shared" si="4"/>
        <v>37.875</v>
      </c>
      <c r="H20" s="24" t="s">
        <v>33</v>
      </c>
      <c r="I20" s="22">
        <v>45</v>
      </c>
      <c r="J20" s="27">
        <f t="shared" si="5"/>
        <v>24429.375</v>
      </c>
    </row>
    <row r="21" spans="1:16" s="10" customFormat="1" ht="18" x14ac:dyDescent="0.35">
      <c r="A21" s="24" t="s">
        <v>29</v>
      </c>
      <c r="B21" s="20" t="s">
        <v>20</v>
      </c>
      <c r="C21" s="24"/>
      <c r="D21" s="21">
        <v>243</v>
      </c>
      <c r="E21" s="21">
        <v>80</v>
      </c>
      <c r="F21" s="21">
        <f>SUM(D21+E21)*25%</f>
        <v>80.75</v>
      </c>
      <c r="G21" s="26">
        <f t="shared" si="4"/>
        <v>30.28125</v>
      </c>
      <c r="H21" s="24" t="s">
        <v>33</v>
      </c>
      <c r="I21" s="22">
        <v>140</v>
      </c>
      <c r="J21" s="27">
        <f t="shared" si="5"/>
        <v>60764.375</v>
      </c>
    </row>
    <row r="22" spans="1:16" s="10" customFormat="1" ht="18" x14ac:dyDescent="0.35">
      <c r="A22" s="24" t="s">
        <v>30</v>
      </c>
      <c r="B22" s="20" t="s">
        <v>21</v>
      </c>
      <c r="C22" s="24"/>
      <c r="D22" s="21">
        <v>382</v>
      </c>
      <c r="E22" s="21">
        <v>80</v>
      </c>
      <c r="F22" s="21">
        <f>SUM(D22+E22)*25%</f>
        <v>115.5</v>
      </c>
      <c r="G22" s="26">
        <f t="shared" si="4"/>
        <v>43.3125</v>
      </c>
      <c r="H22" s="24" t="s">
        <v>33</v>
      </c>
      <c r="I22" s="22">
        <v>140</v>
      </c>
      <c r="J22" s="27">
        <f t="shared" si="5"/>
        <v>86913.75</v>
      </c>
    </row>
    <row r="23" spans="1:16" s="10" customFormat="1" ht="46.8" x14ac:dyDescent="0.35">
      <c r="A23" s="24">
        <v>4</v>
      </c>
      <c r="B23" s="28" t="s">
        <v>32</v>
      </c>
      <c r="C23" s="24"/>
      <c r="D23" s="25"/>
      <c r="E23" s="25"/>
      <c r="F23" s="26"/>
      <c r="G23" s="26"/>
      <c r="H23" s="24"/>
      <c r="I23" s="23"/>
      <c r="J23" s="27"/>
    </row>
    <row r="24" spans="1:16" s="10" customFormat="1" ht="18" x14ac:dyDescent="0.35">
      <c r="A24" s="24" t="s">
        <v>27</v>
      </c>
      <c r="B24" s="28" t="s">
        <v>22</v>
      </c>
      <c r="C24" s="24"/>
      <c r="D24" s="21">
        <v>128</v>
      </c>
      <c r="E24" s="21">
        <v>50</v>
      </c>
      <c r="F24" s="21">
        <f>SUM(D24+E24)*25%</f>
        <v>44.5</v>
      </c>
      <c r="G24" s="26">
        <f t="shared" ref="G24:G28" si="6">SUM(D24+E24+F24)*7.5%</f>
        <v>16.6875</v>
      </c>
      <c r="H24" s="24" t="s">
        <v>33</v>
      </c>
      <c r="I24" s="23">
        <v>45</v>
      </c>
      <c r="J24" s="27">
        <f t="shared" ref="J24:J28" si="7">SUM(D24+E24+F24+G24)*I24</f>
        <v>10763.4375</v>
      </c>
    </row>
    <row r="25" spans="1:16" s="10" customFormat="1" ht="18" x14ac:dyDescent="0.35">
      <c r="A25" s="24" t="s">
        <v>28</v>
      </c>
      <c r="B25" s="28" t="s">
        <v>23</v>
      </c>
      <c r="C25" s="24"/>
      <c r="D25" s="21">
        <v>193</v>
      </c>
      <c r="E25" s="21">
        <v>50</v>
      </c>
      <c r="F25" s="21">
        <f>SUM(D25+E25)*25%</f>
        <v>60.75</v>
      </c>
      <c r="G25" s="26">
        <f t="shared" si="6"/>
        <v>22.78125</v>
      </c>
      <c r="H25" s="24" t="s">
        <v>33</v>
      </c>
      <c r="I25" s="23">
        <v>140</v>
      </c>
      <c r="J25" s="27">
        <f t="shared" si="7"/>
        <v>45714.375</v>
      </c>
    </row>
    <row r="26" spans="1:16" s="10" customFormat="1" ht="33.6" customHeight="1" x14ac:dyDescent="0.35">
      <c r="A26" s="24">
        <v>5</v>
      </c>
      <c r="B26" s="16" t="s">
        <v>24</v>
      </c>
      <c r="C26" s="24"/>
      <c r="D26" s="21">
        <v>25000</v>
      </c>
      <c r="E26" s="21">
        <v>5000</v>
      </c>
      <c r="F26" s="21">
        <f>SUM(D26+E26)*25%</f>
        <v>7500</v>
      </c>
      <c r="G26" s="26">
        <f t="shared" si="6"/>
        <v>2812.5</v>
      </c>
      <c r="H26" s="24" t="s">
        <v>34</v>
      </c>
      <c r="I26" s="23">
        <v>1</v>
      </c>
      <c r="J26" s="27">
        <f t="shared" si="7"/>
        <v>40312.5</v>
      </c>
    </row>
    <row r="27" spans="1:16" s="10" customFormat="1" ht="31.2" x14ac:dyDescent="0.35">
      <c r="A27" s="24">
        <v>6</v>
      </c>
      <c r="B27" s="16" t="s">
        <v>26</v>
      </c>
      <c r="C27" s="24"/>
      <c r="D27" s="21">
        <v>10000</v>
      </c>
      <c r="E27" s="21">
        <v>3000</v>
      </c>
      <c r="F27" s="21">
        <f>SUM(D27+E27)*25%</f>
        <v>3250</v>
      </c>
      <c r="G27" s="26">
        <f>SUM(D27+E27+F27)*7.5%</f>
        <v>1218.75</v>
      </c>
      <c r="H27" s="24" t="s">
        <v>34</v>
      </c>
      <c r="I27" s="23">
        <v>1</v>
      </c>
      <c r="J27" s="27">
        <f>SUM(D27+E27+F27+G27)*I27</f>
        <v>17468.75</v>
      </c>
    </row>
    <row r="28" spans="1:16" s="10" customFormat="1" ht="31.2" x14ac:dyDescent="0.35">
      <c r="A28" s="24">
        <v>7</v>
      </c>
      <c r="B28" s="16" t="s">
        <v>25</v>
      </c>
      <c r="C28" s="24"/>
      <c r="D28" s="21">
        <v>20000</v>
      </c>
      <c r="E28" s="21">
        <v>5000</v>
      </c>
      <c r="F28" s="21">
        <f>SUM(D28+E28)*25%</f>
        <v>6250</v>
      </c>
      <c r="G28" s="26">
        <f t="shared" si="6"/>
        <v>2343.75</v>
      </c>
      <c r="H28" s="24" t="s">
        <v>34</v>
      </c>
      <c r="I28" s="23">
        <v>1</v>
      </c>
      <c r="J28" s="27">
        <f t="shared" si="7"/>
        <v>33593.75</v>
      </c>
    </row>
    <row r="29" spans="1:16" ht="18.600000000000001" thickBot="1" x14ac:dyDescent="0.35">
      <c r="A29" s="33" t="s">
        <v>5</v>
      </c>
      <c r="B29" s="33"/>
      <c r="C29" s="33"/>
      <c r="D29" s="33"/>
      <c r="E29" s="33"/>
      <c r="F29" s="33"/>
      <c r="G29" s="33"/>
      <c r="H29" s="33"/>
      <c r="I29" s="33"/>
      <c r="J29" s="29">
        <f>SUM(J16:J28)</f>
        <v>376384.375</v>
      </c>
      <c r="L29" s="1"/>
      <c r="M29" s="13"/>
      <c r="N29" s="9"/>
      <c r="P29" s="11"/>
    </row>
    <row r="30" spans="1:16" ht="9.6" customHeight="1" thickTop="1" x14ac:dyDescent="0.3"/>
    <row r="31" spans="1:16" ht="15.6" x14ac:dyDescent="0.3">
      <c r="A31" s="4" t="s">
        <v>6</v>
      </c>
      <c r="B31" s="5"/>
      <c r="M31" s="13"/>
      <c r="N31" s="13"/>
      <c r="O31" s="13"/>
    </row>
    <row r="32" spans="1:16" ht="8.4" customHeight="1" x14ac:dyDescent="0.3">
      <c r="A32" s="4"/>
      <c r="B32" s="5"/>
    </row>
    <row r="33" spans="1:12" ht="15.6" x14ac:dyDescent="0.3">
      <c r="A33" s="4" t="s">
        <v>7</v>
      </c>
      <c r="B33" s="5"/>
    </row>
    <row r="34" spans="1:12" ht="15.6" x14ac:dyDescent="0.3">
      <c r="A34" s="4" t="s">
        <v>8</v>
      </c>
      <c r="B34" s="5"/>
    </row>
    <row r="35" spans="1:12" ht="10.199999999999999" customHeight="1" x14ac:dyDescent="0.3">
      <c r="A35" s="4"/>
      <c r="B35" s="4"/>
      <c r="L35" s="1"/>
    </row>
    <row r="36" spans="1:12" ht="15.6" x14ac:dyDescent="0.3">
      <c r="A36" s="6" t="s">
        <v>11</v>
      </c>
      <c r="B36" s="7"/>
      <c r="L36" s="1"/>
    </row>
    <row r="37" spans="1:12" x14ac:dyDescent="0.3">
      <c r="L37" s="1"/>
    </row>
    <row r="38" spans="1:12" x14ac:dyDescent="0.3">
      <c r="L38" s="1"/>
    </row>
    <row r="39" spans="1:12" x14ac:dyDescent="0.3">
      <c r="L39" s="12"/>
    </row>
  </sheetData>
  <mergeCells count="4">
    <mergeCell ref="A8:B8"/>
    <mergeCell ref="A12:J12"/>
    <mergeCell ref="A13:J13"/>
    <mergeCell ref="A29:I29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2020-11-24T10:28:25Z</dcterms:modified>
</cp:coreProperties>
</file>