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H:\Pioneer\Projects 2023\Trifit T1 Karachi\Variation orders\"/>
    </mc:Choice>
  </mc:AlternateContent>
  <xr:revisionPtr revIDLastSave="0" documentId="13_ncr:1_{62936091-1D7F-4FE3-A852-394A51DBE1A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 1 (2)" sheetId="3" r:id="rId1"/>
  </sheets>
  <definedNames>
    <definedName name="_xlnm.Print_Area" localSheetId="0">'Sheet 1 (2)'!$A$1:$I$41</definedName>
  </definedNames>
  <calcPr calcId="181029"/>
</workbook>
</file>

<file path=xl/calcChain.xml><?xml version="1.0" encoding="utf-8"?>
<calcChain xmlns="http://schemas.openxmlformats.org/spreadsheetml/2006/main">
  <c r="H33" i="3" l="1"/>
  <c r="H24" i="3" l="1"/>
  <c r="H25" i="3"/>
  <c r="H26" i="3"/>
  <c r="H27" i="3"/>
  <c r="H28" i="3"/>
  <c r="H29" i="3"/>
  <c r="H30" i="3"/>
  <c r="H31" i="3"/>
  <c r="H32" i="3"/>
  <c r="H23" i="3"/>
  <c r="H9" i="3"/>
  <c r="H10" i="3"/>
  <c r="H11" i="3"/>
  <c r="H12" i="3"/>
  <c r="H13" i="3"/>
  <c r="H14" i="3"/>
  <c r="H15" i="3"/>
  <c r="H16" i="3"/>
  <c r="H17" i="3"/>
  <c r="H18" i="3"/>
  <c r="H8" i="3"/>
  <c r="H34" i="3" l="1"/>
  <c r="H19" i="3"/>
  <c r="I19" i="3" s="1"/>
  <c r="I34" i="3" l="1"/>
  <c r="H38" i="3" l="1"/>
  <c r="I38" i="3" s="1"/>
  <c r="I39" i="3" s="1"/>
  <c r="I40" i="3" s="1"/>
  <c r="I41" i="3" s="1"/>
</calcChain>
</file>

<file path=xl/sharedStrings.xml><?xml version="1.0" encoding="utf-8"?>
<sst xmlns="http://schemas.openxmlformats.org/spreadsheetml/2006/main" count="87" uniqueCount="46">
  <si>
    <t>Dated:</t>
  </si>
  <si>
    <t>S. #</t>
  </si>
  <si>
    <t>Description</t>
  </si>
  <si>
    <t>Unit</t>
  </si>
  <si>
    <t>Quantity</t>
  </si>
  <si>
    <t>Rate</t>
  </si>
  <si>
    <t>Amount</t>
  </si>
  <si>
    <t>Gross</t>
  </si>
  <si>
    <t>Actual</t>
  </si>
  <si>
    <t>Waste</t>
  </si>
  <si>
    <t>Total</t>
  </si>
  <si>
    <t xml:space="preserve">    A          MATERIAL.   </t>
  </si>
  <si>
    <t>Total.</t>
  </si>
  <si>
    <t xml:space="preserve">   B          LABOUR.</t>
  </si>
  <si>
    <t xml:space="preserve">    C         OTHER</t>
  </si>
  <si>
    <t>Total Rs.</t>
  </si>
  <si>
    <t>Total Price</t>
  </si>
  <si>
    <t>Project:</t>
  </si>
  <si>
    <t>Sub-Contractor Margin:</t>
  </si>
  <si>
    <t>Nos</t>
  </si>
  <si>
    <t>Sqft</t>
  </si>
  <si>
    <t xml:space="preserve"> Rate Analysis for Fire pump Accessories</t>
  </si>
  <si>
    <t>Supply of OS&amp;Y Gate valve Flange type Dia 4''.</t>
  </si>
  <si>
    <t>Supply of Alarming Check valve Flange type with assembly Dia 4''.</t>
  </si>
  <si>
    <t>Supply of Pressure Relief valve Flange type Dia 2''.</t>
  </si>
  <si>
    <t>Supply of Ms Flange Dia 4''.</t>
  </si>
  <si>
    <t>Supply of Ms Flange Dia 2''.</t>
  </si>
  <si>
    <t>Supply of MS pipe Sch-40 Dia 2''</t>
  </si>
  <si>
    <t>Supply of Ms Elbow 90 Dia 4''</t>
  </si>
  <si>
    <t>Supply of Ms Elbow 90 Dia 2''</t>
  </si>
  <si>
    <t>Supply of Nut bolts For connection with flanges 5/8 L=3''.</t>
  </si>
  <si>
    <t>Supply of Gaskit.</t>
  </si>
  <si>
    <t>Installation of OS&amp;Y Gate valve Flange type Dia 4''.</t>
  </si>
  <si>
    <t>Installation of Alarming Check valve Flange type with assembly Dia 4''.</t>
  </si>
  <si>
    <t>Installation of MS pipe Sch-40 Dia 2''</t>
  </si>
  <si>
    <t>Installation of Ms Flange Dia 2''.</t>
  </si>
  <si>
    <t>Installation of Ms Flange Dia 4''.</t>
  </si>
  <si>
    <t>Installation of Pressure Relief valve Flange type Dia 2''.</t>
  </si>
  <si>
    <t>Installation of Ms Elbow 90 Dia 4''</t>
  </si>
  <si>
    <t>Installation of Ms Elbow 90 Dia 2''</t>
  </si>
  <si>
    <t>Rft</t>
  </si>
  <si>
    <t>Supply of Doyma Rubber seal dia 4''</t>
  </si>
  <si>
    <t>Core Cutting in under ground tank dia 6''</t>
  </si>
  <si>
    <t>Installtion of Doyma Rubber seal dia 4'' outer dia 6''.</t>
  </si>
  <si>
    <t>TriFit Com-1 Clifton karachi.</t>
  </si>
  <si>
    <t>Rigging Lifting and Shifting of Fire pump.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</si>
</sst>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[$-409]d\-mmm\-yy;@"/>
    <numFmt numFmtId="166" formatCode="_(* #,##0_);_(* \(#,##0\);_(* &quot;-&quot;??_);_(@_)"/>
  </numFmts>
  <fonts count="16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name val="Century Gothic"/>
      <family val="2"/>
    </font>
    <font>
      <sz val="12"/>
      <name val="Garamond"/>
      <family val="1"/>
    </font>
    <font>
      <sz val="10"/>
      <name val="MS Sans Serif"/>
      <family val="2"/>
    </font>
    <font>
      <sz val="10"/>
      <name val="MS Sans Serif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vertAlign val="superscript"/>
      <sz val="1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1">
    <xf numFmtId="0" fontId="0" fillId="0" borderId="0"/>
    <xf numFmtId="164" fontId="3" fillId="0" borderId="0" applyFont="0" applyFill="0" applyBorder="0" applyAlignment="0" applyProtection="0"/>
    <xf numFmtId="0" fontId="2" fillId="0" borderId="0"/>
    <xf numFmtId="164" fontId="4" fillId="0" borderId="0" applyFont="0" applyFill="0" applyBorder="0" applyAlignment="0" applyProtection="0"/>
    <xf numFmtId="0" fontId="5" fillId="0" borderId="0"/>
    <xf numFmtId="40" fontId="6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7" fillId="0" borderId="0"/>
    <xf numFmtId="0" fontId="4" fillId="0" borderId="0"/>
    <xf numFmtId="0" fontId="1" fillId="0" borderId="0"/>
    <xf numFmtId="164" fontId="1" fillId="0" borderId="0" applyFont="0" applyFill="0" applyBorder="0" applyAlignment="0" applyProtection="0"/>
  </cellStyleXfs>
  <cellXfs count="52">
    <xf numFmtId="0" fontId="0" fillId="0" borderId="0" xfId="0"/>
    <xf numFmtId="0" fontId="8" fillId="0" borderId="0" xfId="0" applyFont="1"/>
    <xf numFmtId="0" fontId="9" fillId="0" borderId="1" xfId="2" applyFont="1" applyBorder="1" applyAlignment="1">
      <alignment vertical="center"/>
    </xf>
    <xf numFmtId="0" fontId="9" fillId="0" borderId="0" xfId="2" applyFont="1" applyAlignment="1">
      <alignment vertical="center"/>
    </xf>
    <xf numFmtId="165" fontId="9" fillId="0" borderId="0" xfId="2" applyNumberFormat="1" applyFont="1" applyAlignment="1">
      <alignment horizontal="left" vertical="center"/>
    </xf>
    <xf numFmtId="0" fontId="10" fillId="0" borderId="0" xfId="2" applyFont="1" applyAlignment="1">
      <alignment vertical="center"/>
    </xf>
    <xf numFmtId="0" fontId="10" fillId="0" borderId="0" xfId="0" applyFont="1"/>
    <xf numFmtId="1" fontId="10" fillId="0" borderId="0" xfId="2" applyNumberFormat="1" applyFont="1" applyAlignment="1">
      <alignment horizontal="center" vertical="center"/>
    </xf>
    <xf numFmtId="164" fontId="10" fillId="0" borderId="0" xfId="1" applyFont="1"/>
    <xf numFmtId="0" fontId="11" fillId="0" borderId="0" xfId="0" applyFont="1"/>
    <xf numFmtId="164" fontId="9" fillId="0" borderId="1" xfId="3" applyFont="1" applyFill="1" applyBorder="1" applyAlignment="1">
      <alignment horizontal="center" vertical="center"/>
    </xf>
    <xf numFmtId="0" fontId="9" fillId="0" borderId="1" xfId="2" applyFont="1" applyBorder="1" applyAlignment="1">
      <alignment horizontal="center" vertical="center"/>
    </xf>
    <xf numFmtId="0" fontId="10" fillId="0" borderId="1" xfId="2" applyFont="1" applyBorder="1" applyAlignment="1">
      <alignment horizontal="center" vertical="center"/>
    </xf>
    <xf numFmtId="164" fontId="10" fillId="0" borderId="1" xfId="3" applyFont="1" applyFill="1" applyBorder="1" applyAlignment="1">
      <alignment horizontal="center" vertical="center"/>
    </xf>
    <xf numFmtId="166" fontId="10" fillId="0" borderId="1" xfId="1" applyNumberFormat="1" applyFont="1" applyFill="1" applyBorder="1" applyAlignment="1">
      <alignment horizontal="center" vertical="center"/>
    </xf>
    <xf numFmtId="0" fontId="10" fillId="0" borderId="0" xfId="0" applyFont="1" applyAlignment="1">
      <alignment vertical="center"/>
    </xf>
    <xf numFmtId="164" fontId="10" fillId="0" borderId="1" xfId="3" applyFont="1" applyFill="1" applyBorder="1" applyAlignment="1">
      <alignment horizontal="center"/>
    </xf>
    <xf numFmtId="0" fontId="10" fillId="0" borderId="1" xfId="2" applyFont="1" applyBorder="1" applyAlignment="1">
      <alignment vertical="center"/>
    </xf>
    <xf numFmtId="164" fontId="10" fillId="0" borderId="1" xfId="2" applyNumberFormat="1" applyFont="1" applyBorder="1" applyAlignment="1">
      <alignment vertical="center"/>
    </xf>
    <xf numFmtId="166" fontId="9" fillId="0" borderId="1" xfId="3" applyNumberFormat="1" applyFont="1" applyFill="1" applyBorder="1" applyAlignment="1">
      <alignment vertical="center"/>
    </xf>
    <xf numFmtId="0" fontId="10" fillId="2" borderId="0" xfId="0" applyFont="1" applyFill="1" applyAlignment="1">
      <alignment horizontal="justify" vertical="center" wrapText="1"/>
    </xf>
    <xf numFmtId="0" fontId="10" fillId="2" borderId="1" xfId="4" applyFont="1" applyFill="1" applyBorder="1" applyAlignment="1">
      <alignment horizontal="center" vertical="center" wrapText="1"/>
    </xf>
    <xf numFmtId="166" fontId="10" fillId="0" borderId="1" xfId="3" applyNumberFormat="1" applyFont="1" applyFill="1" applyBorder="1" applyAlignment="1">
      <alignment vertical="center"/>
    </xf>
    <xf numFmtId="0" fontId="10" fillId="0" borderId="1" xfId="2" applyFont="1" applyBorder="1" applyAlignment="1">
      <alignment horizontal="center"/>
    </xf>
    <xf numFmtId="164" fontId="10" fillId="0" borderId="1" xfId="3" applyFont="1" applyFill="1" applyBorder="1" applyAlignment="1"/>
    <xf numFmtId="0" fontId="10" fillId="0" borderId="1" xfId="2" applyFont="1" applyBorder="1"/>
    <xf numFmtId="0" fontId="9" fillId="0" borderId="1" xfId="2" applyFont="1" applyBorder="1"/>
    <xf numFmtId="166" fontId="9" fillId="0" borderId="1" xfId="3" applyNumberFormat="1" applyFont="1" applyFill="1" applyBorder="1" applyAlignment="1"/>
    <xf numFmtId="164" fontId="9" fillId="0" borderId="1" xfId="3" applyFont="1" applyFill="1" applyBorder="1" applyAlignment="1"/>
    <xf numFmtId="9" fontId="10" fillId="0" borderId="1" xfId="3" applyNumberFormat="1" applyFont="1" applyFill="1" applyBorder="1" applyAlignment="1"/>
    <xf numFmtId="0" fontId="13" fillId="0" borderId="1" xfId="2" applyFont="1" applyBorder="1" applyAlignment="1">
      <alignment vertical="center"/>
    </xf>
    <xf numFmtId="164" fontId="13" fillId="0" borderId="1" xfId="3" applyFont="1" applyFill="1" applyBorder="1" applyAlignment="1">
      <alignment vertical="center"/>
    </xf>
    <xf numFmtId="166" fontId="9" fillId="0" borderId="1" xfId="1" applyNumberFormat="1" applyFont="1" applyFill="1" applyBorder="1" applyAlignment="1"/>
    <xf numFmtId="0" fontId="14" fillId="0" borderId="2" xfId="0" applyFont="1" applyBorder="1" applyAlignment="1">
      <alignment horizontal="justify" vertical="center" wrapText="1"/>
    </xf>
    <xf numFmtId="9" fontId="13" fillId="0" borderId="1" xfId="3" applyNumberFormat="1" applyFont="1" applyFill="1" applyBorder="1" applyAlignment="1">
      <alignment vertical="center"/>
    </xf>
    <xf numFmtId="166" fontId="12" fillId="0" borderId="1" xfId="2" applyNumberFormat="1" applyFont="1" applyBorder="1" applyAlignment="1">
      <alignment vertical="center"/>
    </xf>
    <xf numFmtId="164" fontId="13" fillId="0" borderId="0" xfId="0" applyNumberFormat="1" applyFont="1" applyAlignment="1">
      <alignment vertical="center"/>
    </xf>
    <xf numFmtId="0" fontId="13" fillId="0" borderId="0" xfId="0" applyFont="1" applyAlignment="1">
      <alignment vertical="center"/>
    </xf>
    <xf numFmtId="0" fontId="12" fillId="0" borderId="1" xfId="2" applyFont="1" applyBorder="1" applyAlignment="1">
      <alignment horizontal="center" vertical="center"/>
    </xf>
    <xf numFmtId="164" fontId="12" fillId="0" borderId="1" xfId="3" applyFont="1" applyFill="1" applyBorder="1" applyAlignment="1">
      <alignment horizontal="center" vertical="center"/>
    </xf>
    <xf numFmtId="0" fontId="12" fillId="0" borderId="0" xfId="2" applyFont="1" applyAlignment="1">
      <alignment vertical="center"/>
    </xf>
    <xf numFmtId="0" fontId="9" fillId="0" borderId="0" xfId="2" applyFont="1" applyAlignment="1">
      <alignment horizontal="left" vertical="top" wrapText="1"/>
    </xf>
    <xf numFmtId="0" fontId="9" fillId="0" borderId="0" xfId="2" applyFont="1" applyAlignment="1">
      <alignment horizontal="left" vertical="top"/>
    </xf>
    <xf numFmtId="0" fontId="15" fillId="3" borderId="1" xfId="2" applyFont="1" applyFill="1" applyBorder="1" applyAlignment="1">
      <alignment horizontal="center" vertical="center" wrapText="1"/>
    </xf>
    <xf numFmtId="0" fontId="12" fillId="0" borderId="1" xfId="2" applyFont="1" applyBorder="1" applyAlignment="1">
      <alignment horizontal="center" vertical="center"/>
    </xf>
    <xf numFmtId="164" fontId="12" fillId="0" borderId="1" xfId="3" applyFont="1" applyFill="1" applyBorder="1" applyAlignment="1">
      <alignment horizontal="center" vertical="center"/>
    </xf>
    <xf numFmtId="0" fontId="9" fillId="0" borderId="1" xfId="2" applyFont="1" applyBorder="1" applyAlignment="1">
      <alignment horizontal="left" vertical="center"/>
    </xf>
    <xf numFmtId="0" fontId="9" fillId="0" borderId="1" xfId="2" applyFont="1" applyBorder="1" applyAlignment="1">
      <alignment vertical="center"/>
    </xf>
    <xf numFmtId="0" fontId="9" fillId="0" borderId="1" xfId="2" applyFont="1" applyBorder="1" applyAlignment="1">
      <alignment horizontal="center" vertical="center"/>
    </xf>
    <xf numFmtId="164" fontId="9" fillId="0" borderId="1" xfId="3" applyFont="1" applyFill="1" applyBorder="1" applyAlignment="1">
      <alignment horizontal="center" vertical="center"/>
    </xf>
    <xf numFmtId="0" fontId="10" fillId="0" borderId="1" xfId="2" applyFont="1" applyBorder="1" applyAlignment="1">
      <alignment horizontal="left"/>
    </xf>
    <xf numFmtId="0" fontId="12" fillId="0" borderId="1" xfId="2" applyFont="1" applyBorder="1" applyAlignment="1">
      <alignment horizontal="left" vertical="center"/>
    </xf>
  </cellXfs>
  <cellStyles count="11">
    <cellStyle name="Comma" xfId="1" builtinId="3"/>
    <cellStyle name="Comma 2" xfId="5" xr:uid="{00000000-0005-0000-0000-000001000000}"/>
    <cellStyle name="Comma 2 2" xfId="6" xr:uid="{00000000-0005-0000-0000-000002000000}"/>
    <cellStyle name="Comma 3" xfId="10" xr:uid="{00000000-0005-0000-0000-000003000000}"/>
    <cellStyle name="Comma 5" xfId="3" xr:uid="{00000000-0005-0000-0000-000004000000}"/>
    <cellStyle name="Normal" xfId="0" builtinId="0"/>
    <cellStyle name="Normal 2" xfId="7" xr:uid="{00000000-0005-0000-0000-000006000000}"/>
    <cellStyle name="Normal 2 3" xfId="8" xr:uid="{00000000-0005-0000-0000-000007000000}"/>
    <cellStyle name="Normal 3" xfId="9" xr:uid="{00000000-0005-0000-0000-000008000000}"/>
    <cellStyle name="Normal_OnlyRate Analyses(For Help)" xfId="2" xr:uid="{00000000-0005-0000-0000-000009000000}"/>
    <cellStyle name="Normal_Rate Analysis - TATA HO  12-05-10" xfId="4" xr:uid="{00000000-0005-0000-0000-00000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41"/>
  <sheetViews>
    <sheetView tabSelected="1" view="pageBreakPreview" zoomScaleNormal="100" zoomScaleSheetLayoutView="100" workbookViewId="0">
      <selection activeCell="M14" sqref="M14"/>
    </sheetView>
  </sheetViews>
  <sheetFormatPr defaultRowHeight="12.75" x14ac:dyDescent="0.2"/>
  <cols>
    <col min="1" max="1" width="7.85546875" style="1" customWidth="1"/>
    <col min="2" max="2" width="38.85546875" style="1" customWidth="1"/>
    <col min="3" max="3" width="5.42578125" style="1" bestFit="1" customWidth="1"/>
    <col min="4" max="4" width="9.5703125" style="1" customWidth="1"/>
    <col min="5" max="5" width="8.7109375" style="1" customWidth="1"/>
    <col min="6" max="6" width="9.5703125" style="1" customWidth="1"/>
    <col min="7" max="7" width="9.42578125" style="1" customWidth="1"/>
    <col min="8" max="8" width="12.7109375" style="1" customWidth="1"/>
    <col min="9" max="9" width="17.28515625" style="1" customWidth="1"/>
    <col min="10" max="10" width="11.28515625" style="1" bestFit="1" customWidth="1"/>
    <col min="11" max="16384" width="9.140625" style="1"/>
  </cols>
  <sheetData>
    <row r="1" spans="1:13" s="6" customFormat="1" ht="15.75" x14ac:dyDescent="0.25">
      <c r="A1" s="40" t="s">
        <v>0</v>
      </c>
      <c r="B1" s="4">
        <v>45260</v>
      </c>
      <c r="C1" s="5"/>
      <c r="D1" s="5"/>
      <c r="E1" s="5"/>
      <c r="F1" s="5"/>
      <c r="G1" s="5"/>
      <c r="H1" s="5"/>
      <c r="I1" s="5"/>
    </row>
    <row r="2" spans="1:13" s="6" customFormat="1" ht="15.75" x14ac:dyDescent="0.25">
      <c r="A2" s="40" t="s">
        <v>17</v>
      </c>
      <c r="B2" s="3" t="s">
        <v>44</v>
      </c>
      <c r="C2" s="5"/>
      <c r="D2" s="5"/>
      <c r="E2" s="5"/>
      <c r="F2" s="5"/>
      <c r="G2" s="5"/>
    </row>
    <row r="3" spans="1:13" s="6" customFormat="1" ht="13.5" customHeight="1" x14ac:dyDescent="0.25">
      <c r="A3" s="3"/>
      <c r="B3" s="3"/>
      <c r="C3" s="41"/>
      <c r="D3" s="42"/>
      <c r="E3" s="42"/>
      <c r="F3" s="42"/>
      <c r="G3" s="42"/>
      <c r="H3" s="5"/>
      <c r="I3" s="7"/>
      <c r="L3" s="8"/>
      <c r="M3" s="9"/>
    </row>
    <row r="4" spans="1:13" s="6" customFormat="1" ht="23.25" customHeight="1" x14ac:dyDescent="0.25">
      <c r="A4" s="43" t="s">
        <v>21</v>
      </c>
      <c r="B4" s="43"/>
      <c r="C4" s="43"/>
      <c r="D4" s="43"/>
      <c r="E4" s="43"/>
      <c r="F4" s="43"/>
      <c r="G4" s="43"/>
      <c r="H4" s="43"/>
      <c r="I4" s="43"/>
      <c r="L4" s="8"/>
      <c r="M4" s="9"/>
    </row>
    <row r="5" spans="1:13" s="6" customFormat="1" ht="15.75" x14ac:dyDescent="0.25">
      <c r="A5" s="44" t="s">
        <v>1</v>
      </c>
      <c r="B5" s="44" t="s">
        <v>2</v>
      </c>
      <c r="C5" s="44" t="s">
        <v>3</v>
      </c>
      <c r="D5" s="44" t="s">
        <v>4</v>
      </c>
      <c r="E5" s="44"/>
      <c r="F5" s="44"/>
      <c r="G5" s="45" t="s">
        <v>5</v>
      </c>
      <c r="H5" s="44" t="s">
        <v>6</v>
      </c>
      <c r="I5" s="44" t="s">
        <v>7</v>
      </c>
    </row>
    <row r="6" spans="1:13" s="6" customFormat="1" ht="15.75" x14ac:dyDescent="0.25">
      <c r="A6" s="44"/>
      <c r="B6" s="44"/>
      <c r="C6" s="44"/>
      <c r="D6" s="39" t="s">
        <v>8</v>
      </c>
      <c r="E6" s="38" t="s">
        <v>9</v>
      </c>
      <c r="F6" s="38" t="s">
        <v>10</v>
      </c>
      <c r="G6" s="45"/>
      <c r="H6" s="44"/>
      <c r="I6" s="44"/>
    </row>
    <row r="7" spans="1:13" s="6" customFormat="1" ht="15" x14ac:dyDescent="0.25">
      <c r="A7" s="46" t="s">
        <v>11</v>
      </c>
      <c r="B7" s="46"/>
      <c r="C7" s="46"/>
      <c r="D7" s="46"/>
      <c r="E7" s="46"/>
      <c r="F7" s="46"/>
      <c r="G7" s="46"/>
      <c r="H7" s="46"/>
      <c r="I7" s="46"/>
    </row>
    <row r="8" spans="1:13" s="6" customFormat="1" ht="31.5" x14ac:dyDescent="0.25">
      <c r="A8" s="12">
        <v>1</v>
      </c>
      <c r="B8" s="33" t="s">
        <v>22</v>
      </c>
      <c r="C8" s="12" t="s">
        <v>19</v>
      </c>
      <c r="D8" s="13">
        <v>1</v>
      </c>
      <c r="E8" s="13"/>
      <c r="F8" s="13">
        <v>1</v>
      </c>
      <c r="G8" s="14">
        <v>55260</v>
      </c>
      <c r="H8" s="14">
        <f>F8*G8</f>
        <v>55260</v>
      </c>
      <c r="I8" s="16"/>
      <c r="J8" s="8"/>
      <c r="K8" s="8"/>
    </row>
    <row r="9" spans="1:13" s="6" customFormat="1" ht="31.5" x14ac:dyDescent="0.25">
      <c r="A9" s="12">
        <v>2</v>
      </c>
      <c r="B9" s="33" t="s">
        <v>23</v>
      </c>
      <c r="C9" s="12" t="s">
        <v>19</v>
      </c>
      <c r="D9" s="13">
        <v>1</v>
      </c>
      <c r="E9" s="13"/>
      <c r="F9" s="13">
        <v>1</v>
      </c>
      <c r="G9" s="14">
        <v>410300</v>
      </c>
      <c r="H9" s="14">
        <f t="shared" ref="H9:H18" si="0">F9*G9</f>
        <v>410300</v>
      </c>
      <c r="I9" s="16"/>
      <c r="J9" s="8"/>
      <c r="K9" s="8"/>
    </row>
    <row r="10" spans="1:13" s="6" customFormat="1" ht="31.5" x14ac:dyDescent="0.25">
      <c r="A10" s="12">
        <v>3</v>
      </c>
      <c r="B10" s="33" t="s">
        <v>24</v>
      </c>
      <c r="C10" s="12" t="s">
        <v>19</v>
      </c>
      <c r="D10" s="13">
        <v>1</v>
      </c>
      <c r="E10" s="13"/>
      <c r="F10" s="13">
        <v>1</v>
      </c>
      <c r="G10" s="14">
        <v>485438</v>
      </c>
      <c r="H10" s="14">
        <f t="shared" si="0"/>
        <v>485438</v>
      </c>
      <c r="I10" s="16"/>
      <c r="J10" s="8"/>
      <c r="K10" s="8"/>
    </row>
    <row r="11" spans="1:13" s="6" customFormat="1" ht="15.75" x14ac:dyDescent="0.25">
      <c r="A11" s="12">
        <v>4</v>
      </c>
      <c r="B11" s="33" t="s">
        <v>41</v>
      </c>
      <c r="C11" s="12" t="s">
        <v>19</v>
      </c>
      <c r="D11" s="13">
        <v>1</v>
      </c>
      <c r="E11" s="13"/>
      <c r="F11" s="13">
        <v>1</v>
      </c>
      <c r="G11" s="14">
        <v>29200</v>
      </c>
      <c r="H11" s="14">
        <f t="shared" si="0"/>
        <v>29200</v>
      </c>
      <c r="I11" s="16"/>
      <c r="J11" s="8"/>
      <c r="K11" s="8"/>
    </row>
    <row r="12" spans="1:13" s="6" customFormat="1" ht="15.75" x14ac:dyDescent="0.25">
      <c r="A12" s="12">
        <v>5</v>
      </c>
      <c r="B12" s="33" t="s">
        <v>25</v>
      </c>
      <c r="C12" s="12" t="s">
        <v>19</v>
      </c>
      <c r="D12" s="13">
        <v>6</v>
      </c>
      <c r="E12" s="13"/>
      <c r="F12" s="13">
        <v>6</v>
      </c>
      <c r="G12" s="14">
        <v>3420</v>
      </c>
      <c r="H12" s="14">
        <f t="shared" si="0"/>
        <v>20520</v>
      </c>
      <c r="I12" s="16"/>
      <c r="J12" s="8"/>
      <c r="K12" s="8"/>
    </row>
    <row r="13" spans="1:13" s="6" customFormat="1" ht="15.75" x14ac:dyDescent="0.25">
      <c r="A13" s="12">
        <v>6</v>
      </c>
      <c r="B13" s="33" t="s">
        <v>26</v>
      </c>
      <c r="C13" s="12" t="s">
        <v>19</v>
      </c>
      <c r="D13" s="13">
        <v>2</v>
      </c>
      <c r="E13" s="13"/>
      <c r="F13" s="13">
        <v>2</v>
      </c>
      <c r="G13" s="14">
        <v>2080</v>
      </c>
      <c r="H13" s="14">
        <f t="shared" si="0"/>
        <v>4160</v>
      </c>
      <c r="I13" s="16"/>
      <c r="J13" s="8"/>
      <c r="K13" s="8"/>
    </row>
    <row r="14" spans="1:13" s="6" customFormat="1" ht="16.5" customHeight="1" x14ac:dyDescent="0.25">
      <c r="A14" s="12">
        <v>7</v>
      </c>
      <c r="B14" s="33" t="s">
        <v>27</v>
      </c>
      <c r="C14" s="12" t="s">
        <v>40</v>
      </c>
      <c r="D14" s="13">
        <v>20</v>
      </c>
      <c r="E14" s="13"/>
      <c r="F14" s="13">
        <v>20</v>
      </c>
      <c r="G14" s="14">
        <v>813</v>
      </c>
      <c r="H14" s="14">
        <f t="shared" si="0"/>
        <v>16260</v>
      </c>
      <c r="I14" s="16"/>
      <c r="J14" s="8"/>
      <c r="K14" s="8"/>
    </row>
    <row r="15" spans="1:13" s="6" customFormat="1" ht="15.75" x14ac:dyDescent="0.25">
      <c r="A15" s="12">
        <v>8</v>
      </c>
      <c r="B15" s="33" t="s">
        <v>28</v>
      </c>
      <c r="C15" s="12" t="s">
        <v>19</v>
      </c>
      <c r="D15" s="13">
        <v>4</v>
      </c>
      <c r="E15" s="13"/>
      <c r="F15" s="13">
        <v>4</v>
      </c>
      <c r="G15" s="14">
        <v>3310</v>
      </c>
      <c r="H15" s="14">
        <f t="shared" si="0"/>
        <v>13240</v>
      </c>
      <c r="I15" s="16"/>
      <c r="J15" s="8"/>
      <c r="K15" s="8"/>
    </row>
    <row r="16" spans="1:13" s="6" customFormat="1" ht="15.75" x14ac:dyDescent="0.25">
      <c r="A16" s="12">
        <v>9</v>
      </c>
      <c r="B16" s="33" t="s">
        <v>29</v>
      </c>
      <c r="C16" s="12" t="s">
        <v>19</v>
      </c>
      <c r="D16" s="13">
        <v>3</v>
      </c>
      <c r="E16" s="13"/>
      <c r="F16" s="13">
        <v>3</v>
      </c>
      <c r="G16" s="14">
        <v>610</v>
      </c>
      <c r="H16" s="14">
        <f t="shared" si="0"/>
        <v>1830</v>
      </c>
      <c r="I16" s="16"/>
      <c r="J16" s="8"/>
      <c r="K16" s="8"/>
    </row>
    <row r="17" spans="1:11" s="6" customFormat="1" ht="31.5" x14ac:dyDescent="0.25">
      <c r="A17" s="12">
        <v>10</v>
      </c>
      <c r="B17" s="33" t="s">
        <v>30</v>
      </c>
      <c r="C17" s="12" t="s">
        <v>19</v>
      </c>
      <c r="D17" s="13">
        <v>64</v>
      </c>
      <c r="E17" s="13"/>
      <c r="F17" s="13">
        <v>64</v>
      </c>
      <c r="G17" s="14">
        <v>100</v>
      </c>
      <c r="H17" s="14">
        <f t="shared" si="0"/>
        <v>6400</v>
      </c>
      <c r="I17" s="16"/>
      <c r="J17" s="8"/>
      <c r="K17" s="8"/>
    </row>
    <row r="18" spans="1:11" s="6" customFormat="1" ht="15.75" x14ac:dyDescent="0.25">
      <c r="A18" s="12">
        <v>11</v>
      </c>
      <c r="B18" s="33" t="s">
        <v>31</v>
      </c>
      <c r="C18" s="12" t="s">
        <v>20</v>
      </c>
      <c r="D18" s="13">
        <v>12</v>
      </c>
      <c r="E18" s="13"/>
      <c r="F18" s="13">
        <v>12</v>
      </c>
      <c r="G18" s="14">
        <v>300</v>
      </c>
      <c r="H18" s="14">
        <f t="shared" si="0"/>
        <v>3600</v>
      </c>
      <c r="I18" s="16"/>
      <c r="J18" s="8"/>
      <c r="K18" s="8"/>
    </row>
    <row r="19" spans="1:11" s="6" customFormat="1" ht="15" x14ac:dyDescent="0.25">
      <c r="A19" s="17"/>
      <c r="B19" s="2" t="s">
        <v>12</v>
      </c>
      <c r="C19" s="12"/>
      <c r="D19" s="12"/>
      <c r="E19" s="18"/>
      <c r="F19" s="17"/>
      <c r="G19" s="17"/>
      <c r="H19" s="14">
        <f>SUM(H8:H18)</f>
        <v>1046208</v>
      </c>
      <c r="I19" s="19">
        <f>H19</f>
        <v>1046208</v>
      </c>
      <c r="K19" s="20"/>
    </row>
    <row r="20" spans="1:11" s="6" customFormat="1" ht="15" x14ac:dyDescent="0.25">
      <c r="A20" s="47" t="s">
        <v>13</v>
      </c>
      <c r="B20" s="47"/>
      <c r="C20" s="47"/>
      <c r="D20" s="47"/>
      <c r="E20" s="47"/>
      <c r="F20" s="47"/>
      <c r="G20" s="47"/>
      <c r="H20" s="47"/>
      <c r="I20" s="47"/>
    </row>
    <row r="21" spans="1:11" s="6" customFormat="1" ht="15" x14ac:dyDescent="0.25">
      <c r="A21" s="48" t="s">
        <v>1</v>
      </c>
      <c r="B21" s="48" t="s">
        <v>2</v>
      </c>
      <c r="C21" s="48" t="s">
        <v>3</v>
      </c>
      <c r="D21" s="48" t="s">
        <v>4</v>
      </c>
      <c r="E21" s="48"/>
      <c r="F21" s="48"/>
      <c r="G21" s="49" t="s">
        <v>5</v>
      </c>
      <c r="H21" s="11" t="s">
        <v>6</v>
      </c>
      <c r="I21" s="48" t="s">
        <v>7</v>
      </c>
    </row>
    <row r="22" spans="1:11" s="6" customFormat="1" ht="15" x14ac:dyDescent="0.25">
      <c r="A22" s="48"/>
      <c r="B22" s="48"/>
      <c r="C22" s="48"/>
      <c r="D22" s="10" t="s">
        <v>8</v>
      </c>
      <c r="E22" s="11" t="s">
        <v>9</v>
      </c>
      <c r="F22" s="11" t="s">
        <v>10</v>
      </c>
      <c r="G22" s="49"/>
      <c r="H22" s="11"/>
      <c r="I22" s="48"/>
    </row>
    <row r="23" spans="1:11" s="15" customFormat="1" ht="37.5" customHeight="1" x14ac:dyDescent="0.2">
      <c r="A23" s="21">
        <v>1</v>
      </c>
      <c r="B23" s="33" t="s">
        <v>32</v>
      </c>
      <c r="C23" s="12" t="s">
        <v>19</v>
      </c>
      <c r="D23" s="13">
        <v>1</v>
      </c>
      <c r="E23" s="13"/>
      <c r="F23" s="13">
        <v>1</v>
      </c>
      <c r="G23" s="22">
        <v>6000</v>
      </c>
      <c r="H23" s="22">
        <f>G23*F23</f>
        <v>6000</v>
      </c>
      <c r="I23" s="22"/>
    </row>
    <row r="24" spans="1:11" s="15" customFormat="1" ht="42.75" customHeight="1" x14ac:dyDescent="0.2">
      <c r="A24" s="21">
        <v>2</v>
      </c>
      <c r="B24" s="33" t="s">
        <v>33</v>
      </c>
      <c r="C24" s="12" t="s">
        <v>19</v>
      </c>
      <c r="D24" s="13">
        <v>1</v>
      </c>
      <c r="E24" s="13"/>
      <c r="F24" s="13">
        <v>1</v>
      </c>
      <c r="G24" s="22">
        <v>6000</v>
      </c>
      <c r="H24" s="22">
        <f t="shared" ref="H24:H33" si="1">G24*F24</f>
        <v>6000</v>
      </c>
      <c r="I24" s="22"/>
    </row>
    <row r="25" spans="1:11" s="15" customFormat="1" ht="37.5" customHeight="1" x14ac:dyDescent="0.2">
      <c r="A25" s="21">
        <v>3</v>
      </c>
      <c r="B25" s="33" t="s">
        <v>37</v>
      </c>
      <c r="C25" s="12" t="s">
        <v>19</v>
      </c>
      <c r="D25" s="13">
        <v>1</v>
      </c>
      <c r="E25" s="13"/>
      <c r="F25" s="13">
        <v>1</v>
      </c>
      <c r="G25" s="22">
        <v>4500</v>
      </c>
      <c r="H25" s="22">
        <f t="shared" si="1"/>
        <v>4500</v>
      </c>
      <c r="I25" s="22"/>
    </row>
    <row r="26" spans="1:11" s="15" customFormat="1" ht="22.5" customHeight="1" x14ac:dyDescent="0.2">
      <c r="A26" s="21">
        <v>4</v>
      </c>
      <c r="B26" s="33" t="s">
        <v>42</v>
      </c>
      <c r="C26" s="12" t="s">
        <v>19</v>
      </c>
      <c r="D26" s="13">
        <v>1</v>
      </c>
      <c r="E26" s="13"/>
      <c r="F26" s="13">
        <v>1</v>
      </c>
      <c r="G26" s="22">
        <v>3500</v>
      </c>
      <c r="H26" s="22">
        <f t="shared" si="1"/>
        <v>3500</v>
      </c>
      <c r="I26" s="22"/>
    </row>
    <row r="27" spans="1:11" s="15" customFormat="1" ht="37.5" customHeight="1" x14ac:dyDescent="0.2">
      <c r="A27" s="21">
        <v>5</v>
      </c>
      <c r="B27" s="33" t="s">
        <v>43</v>
      </c>
      <c r="C27" s="12" t="s">
        <v>19</v>
      </c>
      <c r="D27" s="13">
        <v>1</v>
      </c>
      <c r="E27" s="13"/>
      <c r="F27" s="13">
        <v>1</v>
      </c>
      <c r="G27" s="22">
        <v>5000</v>
      </c>
      <c r="H27" s="22">
        <f t="shared" si="1"/>
        <v>5000</v>
      </c>
      <c r="I27" s="22"/>
    </row>
    <row r="28" spans="1:11" s="15" customFormat="1" ht="15.75" x14ac:dyDescent="0.2">
      <c r="A28" s="21">
        <v>6</v>
      </c>
      <c r="B28" s="33" t="s">
        <v>36</v>
      </c>
      <c r="C28" s="12" t="s">
        <v>19</v>
      </c>
      <c r="D28" s="13">
        <v>6</v>
      </c>
      <c r="E28" s="13"/>
      <c r="F28" s="13">
        <v>6</v>
      </c>
      <c r="G28" s="22">
        <v>2000</v>
      </c>
      <c r="H28" s="22">
        <f t="shared" si="1"/>
        <v>12000</v>
      </c>
      <c r="I28" s="22"/>
    </row>
    <row r="29" spans="1:11" s="15" customFormat="1" ht="15.75" x14ac:dyDescent="0.2">
      <c r="A29" s="21">
        <v>7</v>
      </c>
      <c r="B29" s="33" t="s">
        <v>35</v>
      </c>
      <c r="C29" s="12" t="s">
        <v>19</v>
      </c>
      <c r="D29" s="13">
        <v>2</v>
      </c>
      <c r="E29" s="13"/>
      <c r="F29" s="13">
        <v>2</v>
      </c>
      <c r="G29" s="22">
        <v>1500</v>
      </c>
      <c r="H29" s="22">
        <f t="shared" si="1"/>
        <v>3000</v>
      </c>
      <c r="I29" s="22"/>
    </row>
    <row r="30" spans="1:11" s="15" customFormat="1" ht="15.75" x14ac:dyDescent="0.2">
      <c r="A30" s="21">
        <v>8</v>
      </c>
      <c r="B30" s="33" t="s">
        <v>34</v>
      </c>
      <c r="C30" s="12" t="s">
        <v>40</v>
      </c>
      <c r="D30" s="13">
        <v>20</v>
      </c>
      <c r="E30" s="13"/>
      <c r="F30" s="13">
        <v>20</v>
      </c>
      <c r="G30" s="22">
        <v>850</v>
      </c>
      <c r="H30" s="22">
        <f t="shared" si="1"/>
        <v>17000</v>
      </c>
      <c r="I30" s="22"/>
    </row>
    <row r="31" spans="1:11" s="15" customFormat="1" ht="15.75" x14ac:dyDescent="0.2">
      <c r="A31" s="21">
        <v>9</v>
      </c>
      <c r="B31" s="33" t="s">
        <v>38</v>
      </c>
      <c r="C31" s="12" t="s">
        <v>19</v>
      </c>
      <c r="D31" s="13">
        <v>4</v>
      </c>
      <c r="E31" s="13"/>
      <c r="F31" s="13">
        <v>4</v>
      </c>
      <c r="G31" s="22">
        <v>2000</v>
      </c>
      <c r="H31" s="22">
        <f t="shared" si="1"/>
        <v>8000</v>
      </c>
      <c r="I31" s="22"/>
    </row>
    <row r="32" spans="1:11" s="15" customFormat="1" ht="15.75" x14ac:dyDescent="0.2">
      <c r="A32" s="21">
        <v>10</v>
      </c>
      <c r="B32" s="33" t="s">
        <v>39</v>
      </c>
      <c r="C32" s="12" t="s">
        <v>19</v>
      </c>
      <c r="D32" s="13">
        <v>3</v>
      </c>
      <c r="E32" s="13"/>
      <c r="F32" s="13">
        <v>3</v>
      </c>
      <c r="G32" s="22">
        <v>1500</v>
      </c>
      <c r="H32" s="22">
        <f t="shared" si="1"/>
        <v>4500</v>
      </c>
      <c r="I32" s="22"/>
    </row>
    <row r="33" spans="1:10" s="15" customFormat="1" ht="31.5" x14ac:dyDescent="0.2">
      <c r="A33" s="21">
        <v>11</v>
      </c>
      <c r="B33" s="33" t="s">
        <v>45</v>
      </c>
      <c r="C33" s="12" t="s">
        <v>19</v>
      </c>
      <c r="D33" s="13">
        <v>1</v>
      </c>
      <c r="E33" s="13"/>
      <c r="F33" s="13">
        <v>1</v>
      </c>
      <c r="G33" s="22">
        <v>35000</v>
      </c>
      <c r="H33" s="22">
        <f t="shared" si="1"/>
        <v>35000</v>
      </c>
      <c r="I33" s="22"/>
    </row>
    <row r="34" spans="1:10" s="6" customFormat="1" ht="15" x14ac:dyDescent="0.25">
      <c r="A34" s="25"/>
      <c r="B34" s="26" t="s">
        <v>12</v>
      </c>
      <c r="C34" s="23"/>
      <c r="D34" s="25"/>
      <c r="E34" s="25"/>
      <c r="F34" s="25"/>
      <c r="G34" s="25"/>
      <c r="H34" s="27">
        <f>SUM(H23:H33)</f>
        <v>104500</v>
      </c>
      <c r="I34" s="32">
        <f>H34+H19</f>
        <v>1150708</v>
      </c>
    </row>
    <row r="35" spans="1:10" s="6" customFormat="1" ht="15" x14ac:dyDescent="0.25">
      <c r="A35" s="46" t="s">
        <v>14</v>
      </c>
      <c r="B35" s="46"/>
      <c r="C35" s="46"/>
      <c r="D35" s="46"/>
      <c r="E35" s="46"/>
      <c r="F35" s="46"/>
      <c r="G35" s="46"/>
      <c r="H35" s="46"/>
      <c r="I35" s="46"/>
    </row>
    <row r="36" spans="1:10" s="6" customFormat="1" ht="15" x14ac:dyDescent="0.25">
      <c r="A36" s="48" t="s">
        <v>1</v>
      </c>
      <c r="B36" s="48" t="s">
        <v>2</v>
      </c>
      <c r="C36" s="48" t="s">
        <v>3</v>
      </c>
      <c r="D36" s="48" t="s">
        <v>4</v>
      </c>
      <c r="E36" s="48"/>
      <c r="F36" s="48"/>
      <c r="G36" s="49" t="s">
        <v>5</v>
      </c>
      <c r="H36" s="11" t="s">
        <v>6</v>
      </c>
      <c r="I36" s="48" t="s">
        <v>7</v>
      </c>
    </row>
    <row r="37" spans="1:10" s="6" customFormat="1" ht="15" x14ac:dyDescent="0.25">
      <c r="A37" s="48"/>
      <c r="B37" s="48"/>
      <c r="C37" s="48"/>
      <c r="D37" s="10" t="s">
        <v>8</v>
      </c>
      <c r="E37" s="11" t="s">
        <v>9</v>
      </c>
      <c r="F37" s="11" t="s">
        <v>10</v>
      </c>
      <c r="G37" s="49"/>
      <c r="H37" s="11"/>
      <c r="I37" s="48"/>
    </row>
    <row r="38" spans="1:10" s="6" customFormat="1" ht="15" x14ac:dyDescent="0.25">
      <c r="A38" s="23"/>
      <c r="B38" s="25" t="s">
        <v>12</v>
      </c>
      <c r="C38" s="25"/>
      <c r="D38" s="24"/>
      <c r="E38" s="24"/>
      <c r="F38" s="24"/>
      <c r="G38" s="24"/>
      <c r="H38" s="28">
        <f>G38*F38</f>
        <v>0</v>
      </c>
      <c r="I38" s="27">
        <f>I34+H38</f>
        <v>1150708</v>
      </c>
    </row>
    <row r="39" spans="1:10" s="6" customFormat="1" ht="15" x14ac:dyDescent="0.25">
      <c r="A39" s="25"/>
      <c r="B39" s="26" t="s">
        <v>15</v>
      </c>
      <c r="C39" s="26"/>
      <c r="D39" s="26"/>
      <c r="E39" s="26"/>
      <c r="F39" s="26"/>
      <c r="G39" s="26"/>
      <c r="H39" s="28"/>
      <c r="I39" s="27">
        <f>I38</f>
        <v>1150708</v>
      </c>
    </row>
    <row r="40" spans="1:10" s="6" customFormat="1" ht="15" x14ac:dyDescent="0.25">
      <c r="A40" s="50" t="s">
        <v>18</v>
      </c>
      <c r="B40" s="50"/>
      <c r="C40" s="25"/>
      <c r="D40" s="29">
        <v>0.1</v>
      </c>
      <c r="E40" s="25"/>
      <c r="F40" s="25"/>
      <c r="G40" s="24"/>
      <c r="H40" s="24"/>
      <c r="I40" s="27">
        <f>I39*D40</f>
        <v>115070.8</v>
      </c>
    </row>
    <row r="41" spans="1:10" s="37" customFormat="1" ht="24" customHeight="1" x14ac:dyDescent="0.2">
      <c r="A41" s="51" t="s">
        <v>16</v>
      </c>
      <c r="B41" s="51"/>
      <c r="C41" s="30"/>
      <c r="D41" s="34"/>
      <c r="E41" s="30"/>
      <c r="F41" s="30"/>
      <c r="G41" s="31"/>
      <c r="H41" s="31"/>
      <c r="I41" s="35">
        <f>SUM(I39:I40)</f>
        <v>1265778.8</v>
      </c>
      <c r="J41" s="36"/>
    </row>
  </sheetData>
  <mergeCells count="26">
    <mergeCell ref="A40:B40"/>
    <mergeCell ref="A41:B41"/>
    <mergeCell ref="A35:I35"/>
    <mergeCell ref="A36:A37"/>
    <mergeCell ref="B36:B37"/>
    <mergeCell ref="C36:C37"/>
    <mergeCell ref="D36:F36"/>
    <mergeCell ref="G36:G37"/>
    <mergeCell ref="I36:I37"/>
    <mergeCell ref="A7:I7"/>
    <mergeCell ref="A20:I20"/>
    <mergeCell ref="A21:A22"/>
    <mergeCell ref="B21:B22"/>
    <mergeCell ref="C21:C22"/>
    <mergeCell ref="D21:F21"/>
    <mergeCell ref="G21:G22"/>
    <mergeCell ref="I21:I22"/>
    <mergeCell ref="C3:G3"/>
    <mergeCell ref="A4:I4"/>
    <mergeCell ref="A5:A6"/>
    <mergeCell ref="B5:B6"/>
    <mergeCell ref="C5:C6"/>
    <mergeCell ref="D5:F5"/>
    <mergeCell ref="G5:G6"/>
    <mergeCell ref="H5:H6"/>
    <mergeCell ref="I5:I6"/>
  </mergeCells>
  <pageMargins left="0.4" right="0.37" top="0.75" bottom="0.75" header="0.3" footer="0.3"/>
  <pageSetup paperSize="9" fitToHeight="0" orientation="landscape" verticalDpi="300" r:id="rId1"/>
  <headerFooter alignWithMargins="0"/>
  <rowBreaks count="1" manualBreakCount="1">
    <brk id="19" max="8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 1 (2)</vt:lpstr>
      <vt:lpstr>'Sheet 1 (2)'!Print_Area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</dc:creator>
  <cp:lastModifiedBy>Rehan Aslam</cp:lastModifiedBy>
  <cp:lastPrinted>2023-11-30T06:35:49Z</cp:lastPrinted>
  <dcterms:created xsi:type="dcterms:W3CDTF">2017-07-20T07:31:12Z</dcterms:created>
  <dcterms:modified xsi:type="dcterms:W3CDTF">2023-11-30T07:01:55Z</dcterms:modified>
</cp:coreProperties>
</file>