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H:\Pioneer\Projects 2023\UEP 17th Floor\PO\"/>
    </mc:Choice>
  </mc:AlternateContent>
  <xr:revisionPtr revIDLastSave="0" documentId="13_ncr:1_{D477355F-2BE8-4A1D-8CEF-201DF951275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Sheet1!$A$1:$F$48</definedName>
    <definedName name="_xlnm.Print_Titles" localSheetId="0">Sheet1!$18:$18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9" i="1" l="1"/>
  <c r="F28" i="1"/>
  <c r="F27" i="1"/>
  <c r="F26" i="1"/>
  <c r="F23" i="1"/>
  <c r="F21" i="1"/>
  <c r="F20" i="1"/>
  <c r="F30" i="1" l="1"/>
  <c r="F31" i="1" s="1"/>
  <c r="F32" i="1" s="1"/>
</calcChain>
</file>

<file path=xl/sharedStrings.xml><?xml version="1.0" encoding="utf-8"?>
<sst xmlns="http://schemas.openxmlformats.org/spreadsheetml/2006/main" count="35" uniqueCount="29">
  <si>
    <t>S No.</t>
  </si>
  <si>
    <t>D e s c r i p t i o n</t>
  </si>
  <si>
    <t>Qty</t>
  </si>
  <si>
    <t>Unit</t>
  </si>
  <si>
    <t>TOTAL:</t>
  </si>
  <si>
    <r>
      <t xml:space="preserve">for </t>
    </r>
    <r>
      <rPr>
        <b/>
        <sz val="14"/>
        <color theme="1"/>
        <rFont val="Calibri"/>
        <family val="2"/>
        <scheme val="minor"/>
      </rPr>
      <t>PIONEER ENGINEERING SERVICES</t>
    </r>
  </si>
  <si>
    <t>Total amount</t>
  </si>
  <si>
    <t>Note: Above PO is subject to approval from the consultant.</t>
  </si>
  <si>
    <t>Rate</t>
  </si>
  <si>
    <t>Amount</t>
  </si>
  <si>
    <t>Signature</t>
  </si>
  <si>
    <t>Date</t>
  </si>
  <si>
    <t>Received by Mr. Zia Ghani</t>
  </si>
  <si>
    <t xml:space="preserve">Advance Payment Given on dated 11 May 23
through Bank Al Falah Cheque # 45591977 </t>
  </si>
  <si>
    <t>Att: Mr. Shakeel</t>
  </si>
  <si>
    <t xml:space="preserve">PURCHASE ORDER </t>
  </si>
  <si>
    <t>Discount 10%</t>
  </si>
  <si>
    <t>M/S Fast Trading &amp; Company.</t>
  </si>
  <si>
    <t>Fire Fighting System for the project (UEP 17th Floor DMC Karachi)</t>
  </si>
  <si>
    <t>GALA USA</t>
  </si>
  <si>
    <t>GATE VALVE D.I 3" FLANGED</t>
  </si>
  <si>
    <t>M.S. FLANGE PN-16 SIZE 3"Ø</t>
  </si>
  <si>
    <t>NAFFCO UAE</t>
  </si>
  <si>
    <t>Sprinkler Head 68 Deg. Upright, 1/2" NPT, Chrome Finish, Quick Response, UL/ULC/FM Approved,
Model: SD1032QR - Shield</t>
  </si>
  <si>
    <t>Concealed Spray Pendent 68 Deg C Sprinkler Head, Brass Finish 1/2" NPT, Quick Response, UL/ULC/FM Approved, Model: SD1055QR - Shield with Concealed Cover Plate, White Finish, Model: SD-CONE - Shield</t>
  </si>
  <si>
    <t>Co2 Extinguisher, Portable Type, Capacity: 5 Kg, Red Color with Discharge Hose/Horn and Bracket, Model: NC 5 - Naffco</t>
  </si>
  <si>
    <t>Dry Powder Extinguisher, Portable Pressure Type, Capacity 6 Kg, Red Color with Discharge Hose and Bracket, Model: NP 6 - Naffco</t>
  </si>
  <si>
    <t>NOS</t>
  </si>
  <si>
    <t>GATE VALVE BRONZE 1-1/2" THR PN-16
FIG # 3152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</si>
</sst>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6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DDDDD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46">
    <xf numFmtId="0" fontId="0" fillId="0" borderId="0" xfId="0"/>
    <xf numFmtId="0" fontId="1" fillId="0" borderId="0" xfId="0" applyFont="1"/>
    <xf numFmtId="0" fontId="5" fillId="0" borderId="0" xfId="0" applyFont="1"/>
    <xf numFmtId="0" fontId="3" fillId="0" borderId="0" xfId="0" applyFont="1" applyAlignment="1">
      <alignment horizontal="left" vertical="top"/>
    </xf>
    <xf numFmtId="0" fontId="3" fillId="2" borderId="1" xfId="0" applyFont="1" applyFill="1" applyBorder="1" applyAlignment="1">
      <alignment horizontal="left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15" fontId="5" fillId="0" borderId="0" xfId="0" applyNumberFormat="1" applyFont="1" applyAlignment="1">
      <alignment vertical="center"/>
    </xf>
    <xf numFmtId="164" fontId="5" fillId="0" borderId="0" xfId="1" applyNumberFormat="1" applyFont="1" applyAlignment="1">
      <alignment vertical="center"/>
    </xf>
    <xf numFmtId="0" fontId="2" fillId="3" borderId="1" xfId="0" applyFont="1" applyFill="1" applyBorder="1" applyAlignment="1">
      <alignment horizontal="center" vertical="center" wrapText="1"/>
    </xf>
    <xf numFmtId="164" fontId="2" fillId="3" borderId="1" xfId="1" applyNumberFormat="1" applyFont="1" applyFill="1" applyBorder="1" applyAlignment="1">
      <alignment horizontal="center" vertical="center" wrapText="1"/>
    </xf>
    <xf numFmtId="0" fontId="10" fillId="4" borderId="0" xfId="0" applyFont="1" applyFill="1"/>
    <xf numFmtId="0" fontId="11" fillId="4" borderId="0" xfId="0" applyFont="1" applyFill="1"/>
    <xf numFmtId="0" fontId="5" fillId="4" borderId="0" xfId="0" applyFont="1" applyFill="1" applyAlignment="1">
      <alignment horizontal="center" vertical="center"/>
    </xf>
    <xf numFmtId="0" fontId="5" fillId="4" borderId="0" xfId="0" applyFont="1" applyFill="1" applyAlignment="1">
      <alignment vertical="center"/>
    </xf>
    <xf numFmtId="3" fontId="12" fillId="2" borderId="1" xfId="0" applyNumberFormat="1" applyFont="1" applyFill="1" applyBorder="1" applyAlignment="1">
      <alignment vertical="center" shrinkToFit="1"/>
    </xf>
    <xf numFmtId="3" fontId="13" fillId="0" borderId="1" xfId="0" applyNumberFormat="1" applyFont="1" applyBorder="1" applyAlignment="1">
      <alignment horizontal="right" vertical="center" shrinkToFit="1"/>
    </xf>
    <xf numFmtId="3" fontId="12" fillId="0" borderId="1" xfId="0" applyNumberFormat="1" applyFont="1" applyBorder="1" applyAlignment="1">
      <alignment horizontal="right" vertical="center" shrinkToFit="1"/>
    </xf>
    <xf numFmtId="164" fontId="3" fillId="0" borderId="0" xfId="1" applyNumberFormat="1" applyFont="1" applyAlignment="1">
      <alignment horizontal="left" vertical="center"/>
    </xf>
    <xf numFmtId="0" fontId="1" fillId="0" borderId="0" xfId="0" applyFont="1" applyAlignment="1">
      <alignment horizontal="right" vertical="center"/>
    </xf>
    <xf numFmtId="0" fontId="8" fillId="0" borderId="0" xfId="0" applyFont="1"/>
    <xf numFmtId="0" fontId="5" fillId="0" borderId="1" xfId="0" applyFont="1" applyBorder="1" applyAlignment="1">
      <alignment horizontal="right" vertical="center" wrapText="1"/>
    </xf>
    <xf numFmtId="0" fontId="5" fillId="0" borderId="1" xfId="0" applyFont="1" applyBorder="1" applyAlignment="1">
      <alignment horizontal="right" vertical="center"/>
    </xf>
    <xf numFmtId="164" fontId="5" fillId="0" borderId="1" xfId="1" applyNumberFormat="1" applyFont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1" fillId="0" borderId="1" xfId="0" applyFont="1" applyBorder="1" applyAlignment="1">
      <alignment horizontal="right" vertical="center"/>
    </xf>
    <xf numFmtId="0" fontId="1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2" fillId="2" borderId="1" xfId="0" applyFont="1" applyFill="1" applyBorder="1" applyAlignment="1">
      <alignment horizontal="right" vertical="center" wrapText="1"/>
    </xf>
    <xf numFmtId="0" fontId="4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/>
    </xf>
    <xf numFmtId="164" fontId="3" fillId="0" borderId="0" xfId="1" applyNumberFormat="1" applyFont="1" applyFill="1" applyAlignment="1">
      <alignment horizontal="left" vertical="center"/>
    </xf>
    <xf numFmtId="0" fontId="3" fillId="0" borderId="0" xfId="0" applyFont="1" applyFill="1" applyAlignment="1">
      <alignment horizontal="left" vertical="top"/>
    </xf>
    <xf numFmtId="0" fontId="4" fillId="0" borderId="1" xfId="0" applyFont="1" applyFill="1" applyBorder="1" applyAlignment="1">
      <alignment horizontal="center" vertical="center" wrapText="1"/>
    </xf>
    <xf numFmtId="164" fontId="4" fillId="0" borderId="1" xfId="1" applyNumberFormat="1" applyFont="1" applyFill="1" applyBorder="1" applyAlignment="1">
      <alignment horizontal="center" vertical="center" wrapText="1"/>
    </xf>
    <xf numFmtId="164" fontId="4" fillId="0" borderId="1" xfId="0" applyNumberFormat="1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left" vertical="top" wrapText="1"/>
    </xf>
    <xf numFmtId="0" fontId="5" fillId="0" borderId="5" xfId="0" applyFont="1" applyFill="1" applyBorder="1" applyAlignment="1">
      <alignment horizontal="left" vertical="top" wrapText="1"/>
    </xf>
    <xf numFmtId="0" fontId="2" fillId="0" borderId="5" xfId="0" applyFont="1" applyFill="1" applyBorder="1" applyAlignment="1">
      <alignment horizontal="left" vertical="top" wrapText="1"/>
    </xf>
    <xf numFmtId="0" fontId="2" fillId="5" borderId="5" xfId="0" applyFont="1" applyFill="1" applyBorder="1" applyAlignment="1">
      <alignment horizontal="left" vertical="top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1657351</xdr:colOff>
      <xdr:row>0</xdr:row>
      <xdr:rowOff>0</xdr:rowOff>
    </xdr:from>
    <xdr:to>
      <xdr:col>3</xdr:col>
      <xdr:colOff>539537</xdr:colOff>
      <xdr:row>5</xdr:row>
      <xdr:rowOff>133350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1" y="0"/>
          <a:ext cx="2444536" cy="1133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152401</xdr:colOff>
      <xdr:row>44</xdr:row>
      <xdr:rowOff>104775</xdr:rowOff>
    </xdr:from>
    <xdr:to>
      <xdr:col>1</xdr:col>
      <xdr:colOff>552450</xdr:colOff>
      <xdr:row>47</xdr:row>
      <xdr:rowOff>74716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1" y="20212050"/>
          <a:ext cx="742949" cy="57001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38100</xdr:colOff>
      <xdr:row>17</xdr:row>
      <xdr:rowOff>0</xdr:rowOff>
    </xdr:from>
    <xdr:to>
      <xdr:col>7</xdr:col>
      <xdr:colOff>222250</xdr:colOff>
      <xdr:row>17</xdr:row>
      <xdr:rowOff>0</xdr:rowOff>
    </xdr:to>
    <xdr:sp macro="" textlink="">
      <xdr:nvSpPr>
        <xdr:cNvPr id="4" name="Shape 2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38100" y="809625"/>
          <a:ext cx="7289800" cy="0"/>
        </a:xfrm>
        <a:custGeom>
          <a:avLst/>
          <a:gdLst/>
          <a:ahLst/>
          <a:cxnLst/>
          <a:rect l="0" t="0" r="0" b="0"/>
          <a:pathLst>
            <a:path w="7010400">
              <a:moveTo>
                <a:pt x="0" y="0"/>
              </a:moveTo>
              <a:lnTo>
                <a:pt x="7010400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twoCellAnchor>
  <xdr:twoCellAnchor>
    <xdr:from>
      <xdr:col>9</xdr:col>
      <xdr:colOff>419100</xdr:colOff>
      <xdr:row>43</xdr:row>
      <xdr:rowOff>19050</xdr:rowOff>
    </xdr:from>
    <xdr:to>
      <xdr:col>10</xdr:col>
      <xdr:colOff>150247</xdr:colOff>
      <xdr:row>45</xdr:row>
      <xdr:rowOff>111122</xdr:rowOff>
    </xdr:to>
    <xdr:pic>
      <xdr:nvPicPr>
        <xdr:cNvPr id="10" name="Picture 1460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39225" y="9696450"/>
          <a:ext cx="340747" cy="5302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H44"/>
  <sheetViews>
    <sheetView tabSelected="1" topLeftCell="A16" zoomScaleNormal="100" zoomScaleSheetLayoutView="100" workbookViewId="0">
      <selection activeCell="G30" sqref="G30"/>
    </sheetView>
  </sheetViews>
  <sheetFormatPr defaultColWidth="9.140625" defaultRowHeight="15.75" x14ac:dyDescent="0.25"/>
  <cols>
    <col min="1" max="1" width="5.140625" style="2" customWidth="1"/>
    <col min="2" max="2" width="46" style="2" customWidth="1"/>
    <col min="3" max="3" width="7.42578125" style="5" customWidth="1"/>
    <col min="4" max="4" width="9.140625" style="6" customWidth="1"/>
    <col min="5" max="5" width="11.5703125" style="8" customWidth="1"/>
    <col min="6" max="6" width="15.7109375" style="6" customWidth="1"/>
    <col min="7" max="7" width="11.5703125" style="8" bestFit="1" customWidth="1"/>
    <col min="8" max="8" width="9.140625" style="8"/>
    <col min="9" max="16384" width="9.140625" style="2"/>
  </cols>
  <sheetData>
    <row r="7" spans="1:6" ht="5.25" customHeight="1" x14ac:dyDescent="0.25"/>
    <row r="8" spans="1:6" ht="18.75" x14ac:dyDescent="0.3">
      <c r="A8" s="20" t="s">
        <v>17</v>
      </c>
      <c r="B8" s="1"/>
      <c r="F8" s="7">
        <v>45146</v>
      </c>
    </row>
    <row r="9" spans="1:6" x14ac:dyDescent="0.25">
      <c r="A9" s="1"/>
      <c r="B9" s="1"/>
      <c r="F9" s="7"/>
    </row>
    <row r="10" spans="1:6" ht="18.75" x14ac:dyDescent="0.3">
      <c r="A10" s="28" t="s">
        <v>14</v>
      </c>
      <c r="B10" s="28"/>
      <c r="C10" s="28"/>
      <c r="D10" s="28"/>
      <c r="E10" s="28"/>
      <c r="F10" s="28"/>
    </row>
    <row r="11" spans="1:6" x14ac:dyDescent="0.25">
      <c r="A11" s="36"/>
      <c r="B11" s="36"/>
      <c r="C11" s="36"/>
      <c r="D11" s="36"/>
      <c r="E11" s="36"/>
      <c r="F11" s="36"/>
    </row>
    <row r="12" spans="1:6" ht="23.25" x14ac:dyDescent="0.35">
      <c r="A12" s="29" t="s">
        <v>15</v>
      </c>
      <c r="B12" s="29"/>
      <c r="C12" s="29"/>
      <c r="D12" s="29"/>
      <c r="E12" s="29"/>
      <c r="F12" s="29"/>
    </row>
    <row r="13" spans="1:6" ht="5.25" customHeight="1" x14ac:dyDescent="0.25"/>
    <row r="14" spans="1:6" ht="5.25" customHeight="1" x14ac:dyDescent="0.25"/>
    <row r="15" spans="1:6" ht="5.25" customHeight="1" x14ac:dyDescent="0.25"/>
    <row r="16" spans="1:6" ht="5.25" customHeight="1" thickBot="1" x14ac:dyDescent="0.3"/>
    <row r="17" spans="1:8" ht="45.75" customHeight="1" thickBot="1" x14ac:dyDescent="0.3">
      <c r="A17" s="33" t="s">
        <v>18</v>
      </c>
      <c r="B17" s="34"/>
      <c r="C17" s="34"/>
      <c r="D17" s="34"/>
      <c r="E17" s="34"/>
      <c r="F17" s="35"/>
    </row>
    <row r="18" spans="1:8" s="3" customFormat="1" ht="31.5" x14ac:dyDescent="0.25">
      <c r="A18" s="9" t="s">
        <v>0</v>
      </c>
      <c r="B18" s="9" t="s">
        <v>1</v>
      </c>
      <c r="C18" s="9" t="s">
        <v>2</v>
      </c>
      <c r="D18" s="9" t="s">
        <v>3</v>
      </c>
      <c r="E18" s="10" t="s">
        <v>8</v>
      </c>
      <c r="F18" s="9" t="s">
        <v>9</v>
      </c>
      <c r="G18" s="18"/>
      <c r="H18" s="18"/>
    </row>
    <row r="19" spans="1:8" s="38" customFormat="1" x14ac:dyDescent="0.25">
      <c r="A19" s="39"/>
      <c r="B19" s="45" t="s">
        <v>19</v>
      </c>
      <c r="C19" s="39"/>
      <c r="D19" s="39"/>
      <c r="E19" s="40"/>
      <c r="F19" s="39"/>
      <c r="G19" s="37"/>
      <c r="H19" s="37"/>
    </row>
    <row r="20" spans="1:8" s="38" customFormat="1" ht="31.5" x14ac:dyDescent="0.25">
      <c r="A20" s="39"/>
      <c r="B20" s="44" t="s">
        <v>28</v>
      </c>
      <c r="C20" s="39">
        <v>2</v>
      </c>
      <c r="D20" s="39" t="s">
        <v>27</v>
      </c>
      <c r="E20" s="40">
        <v>11930</v>
      </c>
      <c r="F20" s="41">
        <f>E20*C20</f>
        <v>23860</v>
      </c>
      <c r="G20" s="37"/>
      <c r="H20" s="37"/>
    </row>
    <row r="21" spans="1:8" s="38" customFormat="1" x14ac:dyDescent="0.25">
      <c r="A21" s="39"/>
      <c r="B21" s="43" t="s">
        <v>20</v>
      </c>
      <c r="C21" s="39">
        <v>2</v>
      </c>
      <c r="D21" s="39" t="s">
        <v>27</v>
      </c>
      <c r="E21" s="40">
        <v>35090</v>
      </c>
      <c r="F21" s="41">
        <f>E21*C21</f>
        <v>70180</v>
      </c>
      <c r="G21" s="37"/>
      <c r="H21" s="37"/>
    </row>
    <row r="22" spans="1:8" s="38" customFormat="1" ht="7.5" customHeight="1" x14ac:dyDescent="0.25">
      <c r="A22" s="39"/>
      <c r="B22" s="42"/>
      <c r="C22" s="39"/>
      <c r="D22" s="39"/>
      <c r="E22" s="40"/>
      <c r="F22" s="41"/>
      <c r="G22" s="37"/>
      <c r="H22" s="37"/>
    </row>
    <row r="23" spans="1:8" s="38" customFormat="1" x14ac:dyDescent="0.25">
      <c r="A23" s="39"/>
      <c r="B23" s="42" t="s">
        <v>21</v>
      </c>
      <c r="C23" s="39">
        <v>4</v>
      </c>
      <c r="D23" s="39" t="s">
        <v>27</v>
      </c>
      <c r="E23" s="40">
        <v>3120</v>
      </c>
      <c r="F23" s="41">
        <f>E23*C23</f>
        <v>12480</v>
      </c>
      <c r="G23" s="37"/>
      <c r="H23" s="37"/>
    </row>
    <row r="24" spans="1:8" s="38" customFormat="1" ht="8.25" customHeight="1" x14ac:dyDescent="0.25">
      <c r="A24" s="39"/>
      <c r="B24" s="42"/>
      <c r="C24" s="39"/>
      <c r="D24" s="39"/>
      <c r="E24" s="40"/>
      <c r="F24" s="41"/>
      <c r="G24" s="37"/>
      <c r="H24" s="37"/>
    </row>
    <row r="25" spans="1:8" s="38" customFormat="1" x14ac:dyDescent="0.25">
      <c r="A25" s="39"/>
      <c r="B25" s="45" t="s">
        <v>22</v>
      </c>
      <c r="C25" s="39"/>
      <c r="D25" s="39"/>
      <c r="E25" s="40"/>
      <c r="F25" s="41"/>
      <c r="G25" s="37"/>
      <c r="H25" s="37"/>
    </row>
    <row r="26" spans="1:8" s="38" customFormat="1" ht="63" x14ac:dyDescent="0.25">
      <c r="A26" s="39"/>
      <c r="B26" s="42" t="s">
        <v>23</v>
      </c>
      <c r="C26" s="39">
        <v>31</v>
      </c>
      <c r="D26" s="39" t="s">
        <v>27</v>
      </c>
      <c r="E26" s="40">
        <v>2550</v>
      </c>
      <c r="F26" s="41">
        <f>E26*C26</f>
        <v>79050</v>
      </c>
      <c r="G26" s="37"/>
      <c r="H26" s="37"/>
    </row>
    <row r="27" spans="1:8" s="38" customFormat="1" ht="78.75" x14ac:dyDescent="0.25">
      <c r="A27" s="39"/>
      <c r="B27" s="42" t="s">
        <v>24</v>
      </c>
      <c r="C27" s="39">
        <v>146</v>
      </c>
      <c r="D27" s="39" t="s">
        <v>27</v>
      </c>
      <c r="E27" s="40">
        <v>4855</v>
      </c>
      <c r="F27" s="41">
        <f>E27*C27</f>
        <v>708830</v>
      </c>
      <c r="G27" s="37"/>
      <c r="H27" s="37"/>
    </row>
    <row r="28" spans="1:8" s="38" customFormat="1" ht="47.25" x14ac:dyDescent="0.25">
      <c r="A28" s="39"/>
      <c r="B28" s="42" t="s">
        <v>25</v>
      </c>
      <c r="C28" s="39">
        <v>5</v>
      </c>
      <c r="D28" s="39" t="s">
        <v>27</v>
      </c>
      <c r="E28" s="40">
        <v>18533</v>
      </c>
      <c r="F28" s="41">
        <f>E28*C28</f>
        <v>92665</v>
      </c>
      <c r="G28" s="37"/>
      <c r="H28" s="37"/>
    </row>
    <row r="29" spans="1:8" s="38" customFormat="1" ht="47.25" x14ac:dyDescent="0.25">
      <c r="A29" s="39"/>
      <c r="B29" s="42" t="s">
        <v>26</v>
      </c>
      <c r="C29" s="39">
        <v>5</v>
      </c>
      <c r="D29" s="39" t="s">
        <v>27</v>
      </c>
      <c r="E29" s="40">
        <v>11080</v>
      </c>
      <c r="F29" s="41">
        <f>E29*C29</f>
        <v>55400</v>
      </c>
      <c r="G29" s="37"/>
      <c r="H29" s="37"/>
    </row>
    <row r="30" spans="1:8" s="3" customFormat="1" ht="25.5" customHeight="1" x14ac:dyDescent="0.25">
      <c r="A30" s="4"/>
      <c r="B30" s="4"/>
      <c r="C30" s="30" t="s">
        <v>4</v>
      </c>
      <c r="D30" s="30"/>
      <c r="E30" s="30"/>
      <c r="F30" s="15">
        <f>SUM(F19:F29)</f>
        <v>1042465</v>
      </c>
      <c r="G30" s="18"/>
      <c r="H30" s="18"/>
    </row>
    <row r="31" spans="1:8" s="3" customFormat="1" ht="17.45" customHeight="1" x14ac:dyDescent="0.25">
      <c r="A31" s="31" t="s">
        <v>16</v>
      </c>
      <c r="B31" s="31"/>
      <c r="C31" s="31"/>
      <c r="D31" s="31"/>
      <c r="E31" s="31"/>
      <c r="F31" s="16">
        <f>F30*10%</f>
        <v>104246.5</v>
      </c>
      <c r="G31" s="18"/>
      <c r="H31" s="18"/>
    </row>
    <row r="32" spans="1:8" s="3" customFormat="1" ht="21.75" customHeight="1" x14ac:dyDescent="0.25">
      <c r="A32" s="32" t="s">
        <v>6</v>
      </c>
      <c r="B32" s="32"/>
      <c r="C32" s="32"/>
      <c r="D32" s="32"/>
      <c r="E32" s="32"/>
      <c r="F32" s="17">
        <f>F30-F31</f>
        <v>938218.5</v>
      </c>
      <c r="G32" s="18"/>
      <c r="H32" s="18"/>
    </row>
    <row r="33" spans="1:6" ht="5.25" customHeight="1" x14ac:dyDescent="0.25"/>
    <row r="34" spans="1:6" ht="7.5" customHeight="1" x14ac:dyDescent="0.25">
      <c r="A34"/>
    </row>
    <row r="35" spans="1:6" ht="21" customHeight="1" x14ac:dyDescent="0.35">
      <c r="A35" s="11" t="s">
        <v>7</v>
      </c>
      <c r="B35" s="12"/>
      <c r="C35" s="13"/>
      <c r="D35" s="14"/>
    </row>
    <row r="36" spans="1:6" ht="9.75" customHeight="1" x14ac:dyDescent="0.25">
      <c r="A36"/>
    </row>
    <row r="37" spans="1:6" hidden="1" x14ac:dyDescent="0.25">
      <c r="B37" s="21" t="s">
        <v>13</v>
      </c>
      <c r="C37" s="22"/>
      <c r="D37" s="22"/>
      <c r="E37" s="22"/>
      <c r="F37" s="23">
        <v>5000000</v>
      </c>
    </row>
    <row r="38" spans="1:6" hidden="1" x14ac:dyDescent="0.25">
      <c r="B38" s="22"/>
      <c r="C38" s="22"/>
      <c r="D38" s="22"/>
      <c r="E38" s="22"/>
      <c r="F38" s="23"/>
    </row>
    <row r="40" spans="1:6" ht="21" hidden="1" x14ac:dyDescent="0.35">
      <c r="B40" s="24"/>
      <c r="C40" s="24"/>
      <c r="D40" s="24"/>
      <c r="E40" s="24"/>
    </row>
    <row r="41" spans="1:6" ht="18.75" hidden="1" x14ac:dyDescent="0.25">
      <c r="C41" s="27" t="s">
        <v>12</v>
      </c>
      <c r="D41" s="27"/>
      <c r="E41" s="27"/>
      <c r="F41" s="27"/>
    </row>
    <row r="42" spans="1:6" ht="28.5" hidden="1" customHeight="1" x14ac:dyDescent="0.25">
      <c r="B42" s="19"/>
      <c r="C42" s="25" t="s">
        <v>10</v>
      </c>
      <c r="D42" s="25"/>
      <c r="E42" s="26"/>
      <c r="F42" s="26"/>
    </row>
    <row r="43" spans="1:6" ht="29.25" hidden="1" customHeight="1" x14ac:dyDescent="0.25">
      <c r="B43" s="19"/>
      <c r="C43" s="25" t="s">
        <v>11</v>
      </c>
      <c r="D43" s="25"/>
      <c r="E43" s="26"/>
      <c r="F43" s="26"/>
    </row>
    <row r="44" spans="1:6" ht="21" customHeight="1" x14ac:dyDescent="0.3">
      <c r="A44" s="1" t="s">
        <v>5</v>
      </c>
    </row>
  </sheetData>
  <mergeCells count="15">
    <mergeCell ref="A10:F10"/>
    <mergeCell ref="A12:F12"/>
    <mergeCell ref="C30:E30"/>
    <mergeCell ref="A31:E31"/>
    <mergeCell ref="A32:E32"/>
    <mergeCell ref="A17:F17"/>
    <mergeCell ref="A11:F11"/>
    <mergeCell ref="B37:E38"/>
    <mergeCell ref="F37:F38"/>
    <mergeCell ref="B40:E40"/>
    <mergeCell ref="C42:D42"/>
    <mergeCell ref="C43:D43"/>
    <mergeCell ref="E42:F42"/>
    <mergeCell ref="E43:F43"/>
    <mergeCell ref="C41:F41"/>
  </mergeCells>
  <printOptions horizontalCentered="1"/>
  <pageMargins left="0" right="0" top="0" bottom="0" header="0.3" footer="0.3"/>
  <pageSetup paperSize="9" scale="99" orientation="portrait" r:id="rId1"/>
  <headerFooter>
    <oddFooter>&amp;R&amp;P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</dc:creator>
  <cp:lastModifiedBy>Rehan Aslam</cp:lastModifiedBy>
  <cp:lastPrinted>2023-08-08T06:34:54Z</cp:lastPrinted>
  <dcterms:created xsi:type="dcterms:W3CDTF">2017-12-11T08:54:46Z</dcterms:created>
  <dcterms:modified xsi:type="dcterms:W3CDTF">2023-08-08T06:35:08Z</dcterms:modified>
</cp:coreProperties>
</file>