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9CF3A3E3-F494-4BBE-A234-93866688E7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Sheet1!$A$1:$I$48</definedName>
  </definedNames>
  <calcPr calcId="181029"/>
</workbook>
</file>

<file path=xl/calcChain.xml><?xml version="1.0" encoding="utf-8"?>
<calcChain xmlns="http://schemas.openxmlformats.org/spreadsheetml/2006/main">
  <c r="E35" i="1" l="1"/>
  <c r="E34" i="1"/>
  <c r="F34" i="1" s="1"/>
  <c r="K33" i="1"/>
  <c r="K32" i="1"/>
  <c r="K31" i="1"/>
  <c r="K30" i="1"/>
  <c r="K29" i="1"/>
  <c r="K28" i="1"/>
  <c r="L47" i="1"/>
  <c r="L46" i="1"/>
  <c r="L45" i="1"/>
  <c r="L44" i="1"/>
  <c r="L43" i="1"/>
  <c r="L42" i="1"/>
  <c r="E33" i="1"/>
  <c r="F33" i="1" s="1"/>
  <c r="E32" i="1"/>
  <c r="E31" i="1"/>
  <c r="F31" i="1" s="1"/>
  <c r="E30" i="1"/>
  <c r="E29" i="1"/>
  <c r="E28" i="1"/>
  <c r="F28" i="1"/>
  <c r="F32" i="1"/>
  <c r="F35" i="1" l="1"/>
  <c r="I35" i="1" s="1"/>
  <c r="I34" i="1"/>
  <c r="F30" i="1"/>
  <c r="I30" i="1" s="1"/>
  <c r="I33" i="1"/>
  <c r="F29" i="1"/>
  <c r="I29" i="1" s="1"/>
  <c r="I32" i="1"/>
  <c r="I28" i="1"/>
  <c r="I31" i="1"/>
  <c r="I36" i="1" l="1"/>
</calcChain>
</file>

<file path=xl/sharedStrings.xml><?xml version="1.0" encoding="utf-8"?>
<sst xmlns="http://schemas.openxmlformats.org/spreadsheetml/2006/main" count="42" uniqueCount="36">
  <si>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</si>
  <si>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</si>
  <si>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</si>
  <si>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</si>
  <si>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</si>
  <si>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</si>
  <si>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</si>
  <si>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</si>
  <si>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</si>
  <si>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</si>
  <si>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</si>
  <si>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</si>
  <si>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Attn: Mr. S. Talal.</t>
  </si>
  <si>
    <t>i</t>
  </si>
  <si>
    <t>ii</t>
  </si>
  <si>
    <t>iii</t>
  </si>
  <si>
    <t>iv</t>
  </si>
  <si>
    <t>PES/VISA/003/02/23</t>
  </si>
  <si>
    <t>Variation order for Fans - VISA Office 10th Floor Dolmen Mall Clifton Karachi</t>
  </si>
  <si>
    <t>TAF-01</t>
  </si>
  <si>
    <t>TAF-02</t>
  </si>
  <si>
    <t>TAF-03</t>
  </si>
  <si>
    <t>TAF-04</t>
  </si>
  <si>
    <t>TAF-05</t>
  </si>
  <si>
    <t>TAF-06</t>
  </si>
  <si>
    <t>Nos</t>
  </si>
  <si>
    <t>No</t>
  </si>
  <si>
    <t>v</t>
  </si>
  <si>
    <t>vi</t>
  </si>
  <si>
    <t>labour</t>
  </si>
  <si>
    <t>wiring</t>
  </si>
  <si>
    <t>speed controller</t>
  </si>
  <si>
    <t>Wiring &amp; conduiting</t>
  </si>
  <si>
    <t>Speed Controller.</t>
  </si>
  <si>
    <t>Supply &amp; installation of following Decorative Propeller Type Wall Mounted Fan With Auto 
Shutter.</t>
  </si>
  <si>
    <t>Over Head profit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</si>
</sst>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43" fontId="0" fillId="0" borderId="0" xfId="0" applyNumberFormat="1"/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4" fontId="8" fillId="0" borderId="3" xfId="1" applyNumberFormat="1" applyFont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164" fontId="4" fillId="0" borderId="0" xfId="0" applyNumberFormat="1" applyFont="1"/>
    <xf numFmtId="43" fontId="4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1549978</xdr:colOff>
      <xdr:row>0</xdr:row>
      <xdr:rowOff>108238</xdr:rowOff>
    </xdr:from>
    <xdr:to>
      <xdr:col>5</xdr:col>
      <xdr:colOff>255212</xdr:colOff>
      <xdr:row>6</xdr:row>
      <xdr:rowOff>27708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5728" y="108238"/>
          <a:ext cx="2471939" cy="1062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102235</xdr:colOff>
      <xdr:row>44</xdr:row>
      <xdr:rowOff>147031</xdr:rowOff>
    </xdr:from>
    <xdr:to>
      <xdr:col>1</xdr:col>
      <xdr:colOff>502226</xdr:colOff>
      <xdr:row>46</xdr:row>
      <xdr:rowOff>214591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35" y="9940463"/>
          <a:ext cx="685741" cy="552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7"/>
  <sheetViews>
    <sheetView tabSelected="1" topLeftCell="A25" zoomScale="110" zoomScaleNormal="110" workbookViewId="0">
      <selection activeCell="C35" sqref="C35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7.28515625" style="3" bestFit="1" customWidth="1"/>
    <col min="7" max="7" width="6" style="2" customWidth="1"/>
    <col min="8" max="8" width="6.5703125" style="2" customWidth="1"/>
    <col min="9" max="9" width="12.28515625" style="3" bestFit="1" customWidth="1"/>
    <col min="11" max="11" width="17.5703125" bestFit="1" customWidth="1"/>
    <col min="12" max="12" width="14.5703125" bestFit="1" customWidth="1"/>
    <col min="13" max="13" width="8.140625" bestFit="1" customWidth="1"/>
    <col min="14" max="14" width="19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6" ht="3.75" customHeight="1" x14ac:dyDescent="0.25"/>
    <row r="17" spans="1:14" ht="3.75" customHeight="1" x14ac:dyDescent="0.25"/>
    <row r="18" spans="1:14" ht="22.9" customHeight="1" x14ac:dyDescent="0.25">
      <c r="A18" s="40" t="s">
        <v>17</v>
      </c>
      <c r="B18" s="40"/>
      <c r="I18" s="12">
        <v>44974</v>
      </c>
    </row>
    <row r="19" spans="1:14" ht="6" customHeight="1" x14ac:dyDescent="0.25"/>
    <row r="20" spans="1:14" x14ac:dyDescent="0.25">
      <c r="A20" s="6"/>
      <c r="B20" s="6"/>
    </row>
    <row r="21" spans="1:14" ht="7.5" customHeight="1" x14ac:dyDescent="0.25">
      <c r="A21" s="6"/>
      <c r="B21" s="6"/>
    </row>
    <row r="22" spans="1:14" ht="23.25" x14ac:dyDescent="0.35">
      <c r="A22" s="41" t="s">
        <v>12</v>
      </c>
      <c r="B22" s="41"/>
      <c r="C22" s="41"/>
      <c r="D22" s="41"/>
      <c r="E22" s="41"/>
      <c r="F22" s="41"/>
      <c r="G22" s="41"/>
      <c r="H22" s="41"/>
      <c r="I22" s="41"/>
    </row>
    <row r="23" spans="1:14" ht="11.25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4" ht="40.5" customHeight="1" x14ac:dyDescent="0.25">
      <c r="A24" s="42" t="s">
        <v>18</v>
      </c>
      <c r="B24" s="42"/>
      <c r="C24" s="42"/>
      <c r="D24" s="42"/>
      <c r="E24" s="42"/>
      <c r="F24" s="42"/>
      <c r="G24" s="42"/>
      <c r="H24" s="42"/>
      <c r="I24" s="42"/>
    </row>
    <row r="25" spans="1:14" ht="14.25" customHeight="1" x14ac:dyDescent="0.25"/>
    <row r="26" spans="1:14" ht="63" x14ac:dyDescent="0.25">
      <c r="A26" s="13" t="s">
        <v>0</v>
      </c>
      <c r="B26" s="13" t="s">
        <v>1</v>
      </c>
      <c r="C26" s="14" t="s">
        <v>9</v>
      </c>
      <c r="D26" s="14" t="s">
        <v>8</v>
      </c>
      <c r="E26" s="14" t="s">
        <v>35</v>
      </c>
      <c r="F26" s="14" t="s">
        <v>11</v>
      </c>
      <c r="G26" s="13" t="s">
        <v>2</v>
      </c>
      <c r="H26" s="13" t="s">
        <v>3</v>
      </c>
      <c r="I26" s="15" t="s">
        <v>4</v>
      </c>
    </row>
    <row r="27" spans="1:14" s="8" customFormat="1" ht="96" customHeight="1" x14ac:dyDescent="0.3">
      <c r="A27" s="17">
        <v>1</v>
      </c>
      <c r="B27" s="16" t="s">
        <v>34</v>
      </c>
      <c r="C27" s="18"/>
      <c r="D27" s="20"/>
      <c r="E27" s="20"/>
      <c r="F27" s="19"/>
      <c r="G27" s="17"/>
      <c r="H27" s="17"/>
      <c r="I27" s="18"/>
    </row>
    <row r="28" spans="1:14" s="8" customFormat="1" ht="18.75" x14ac:dyDescent="0.3">
      <c r="A28" s="17" t="s">
        <v>13</v>
      </c>
      <c r="B28" s="16" t="s">
        <v>19</v>
      </c>
      <c r="C28" s="18">
        <v>35100</v>
      </c>
      <c r="D28" s="20">
        <v>4000</v>
      </c>
      <c r="E28" s="20">
        <f t="shared" ref="E28:E33" si="0">SUM(C28+D28)*20%</f>
        <v>7820</v>
      </c>
      <c r="F28" s="19">
        <f t="shared" ref="F28:F35" si="1">SUM(C28+D28+E28)*7.5%</f>
        <v>3519</v>
      </c>
      <c r="G28" s="17" t="s">
        <v>26</v>
      </c>
      <c r="H28" s="17">
        <v>1</v>
      </c>
      <c r="I28" s="18">
        <f t="shared" ref="I28:I35" si="2">SUM(C28+D28+E28+F28)*H28</f>
        <v>50439</v>
      </c>
      <c r="J28" s="8">
        <v>30000</v>
      </c>
      <c r="K28" s="8">
        <f t="shared" ref="K28:K33" si="3">J28*1.17</f>
        <v>35100</v>
      </c>
    </row>
    <row r="29" spans="1:14" s="8" customFormat="1" ht="18.75" x14ac:dyDescent="0.3">
      <c r="A29" s="17" t="s">
        <v>14</v>
      </c>
      <c r="B29" s="16" t="s">
        <v>20</v>
      </c>
      <c r="C29" s="18">
        <v>37440</v>
      </c>
      <c r="D29" s="20">
        <v>4000</v>
      </c>
      <c r="E29" s="20">
        <f t="shared" si="0"/>
        <v>8288</v>
      </c>
      <c r="F29" s="19">
        <f t="shared" si="1"/>
        <v>3729.6</v>
      </c>
      <c r="G29" s="17" t="s">
        <v>26</v>
      </c>
      <c r="H29" s="17">
        <v>1</v>
      </c>
      <c r="I29" s="18">
        <f t="shared" si="2"/>
        <v>53457.599999999999</v>
      </c>
      <c r="J29" s="8">
        <v>32000</v>
      </c>
      <c r="K29" s="8">
        <f t="shared" si="3"/>
        <v>37440</v>
      </c>
      <c r="L29" s="8" t="s">
        <v>29</v>
      </c>
      <c r="M29" s="8" t="s">
        <v>30</v>
      </c>
      <c r="N29" s="8" t="s">
        <v>31</v>
      </c>
    </row>
    <row r="30" spans="1:14" s="8" customFormat="1" ht="18.75" x14ac:dyDescent="0.3">
      <c r="A30" s="17" t="s">
        <v>15</v>
      </c>
      <c r="B30" s="16" t="s">
        <v>21</v>
      </c>
      <c r="C30" s="18">
        <v>43290</v>
      </c>
      <c r="D30" s="20">
        <v>4000</v>
      </c>
      <c r="E30" s="20">
        <f t="shared" si="0"/>
        <v>9458</v>
      </c>
      <c r="F30" s="19">
        <f t="shared" si="1"/>
        <v>4256.0999999999995</v>
      </c>
      <c r="G30" s="17" t="s">
        <v>26</v>
      </c>
      <c r="H30" s="17">
        <v>1</v>
      </c>
      <c r="I30" s="18">
        <f t="shared" si="2"/>
        <v>61004.1</v>
      </c>
      <c r="J30" s="8">
        <v>37000</v>
      </c>
      <c r="K30" s="8">
        <f t="shared" si="3"/>
        <v>43290</v>
      </c>
      <c r="L30" s="8">
        <v>4000</v>
      </c>
      <c r="M30" s="8">
        <v>4000</v>
      </c>
      <c r="N30" s="8">
        <v>1000</v>
      </c>
    </row>
    <row r="31" spans="1:14" s="8" customFormat="1" ht="18.75" x14ac:dyDescent="0.3">
      <c r="A31" s="17" t="s">
        <v>16</v>
      </c>
      <c r="B31" s="16" t="s">
        <v>22</v>
      </c>
      <c r="C31" s="18">
        <v>43290</v>
      </c>
      <c r="D31" s="20">
        <v>4000</v>
      </c>
      <c r="E31" s="20">
        <f t="shared" si="0"/>
        <v>9458</v>
      </c>
      <c r="F31" s="19">
        <f t="shared" si="1"/>
        <v>4256.0999999999995</v>
      </c>
      <c r="G31" s="17" t="s">
        <v>26</v>
      </c>
      <c r="H31" s="17">
        <v>2</v>
      </c>
      <c r="I31" s="18">
        <f t="shared" si="2"/>
        <v>122008.2</v>
      </c>
      <c r="J31" s="8">
        <v>37000</v>
      </c>
      <c r="K31" s="8">
        <f t="shared" si="3"/>
        <v>43290</v>
      </c>
    </row>
    <row r="32" spans="1:14" s="8" customFormat="1" ht="18.75" x14ac:dyDescent="0.3">
      <c r="A32" s="17" t="s">
        <v>27</v>
      </c>
      <c r="B32" s="16" t="s">
        <v>23</v>
      </c>
      <c r="C32" s="18">
        <v>45630</v>
      </c>
      <c r="D32" s="20">
        <v>4000</v>
      </c>
      <c r="E32" s="20">
        <f t="shared" si="0"/>
        <v>9926</v>
      </c>
      <c r="F32" s="19">
        <f t="shared" si="1"/>
        <v>4466.7</v>
      </c>
      <c r="G32" s="17" t="s">
        <v>25</v>
      </c>
      <c r="H32" s="17">
        <v>2</v>
      </c>
      <c r="I32" s="18">
        <f t="shared" si="2"/>
        <v>128045.4</v>
      </c>
      <c r="J32" s="8">
        <v>39000</v>
      </c>
      <c r="K32" s="8">
        <f t="shared" si="3"/>
        <v>45630</v>
      </c>
    </row>
    <row r="33" spans="1:15" s="8" customFormat="1" ht="18.75" x14ac:dyDescent="0.3">
      <c r="A33" s="17" t="s">
        <v>28</v>
      </c>
      <c r="B33" s="16" t="s">
        <v>24</v>
      </c>
      <c r="C33" s="18">
        <v>45630</v>
      </c>
      <c r="D33" s="20">
        <v>4000</v>
      </c>
      <c r="E33" s="20">
        <f t="shared" si="0"/>
        <v>9926</v>
      </c>
      <c r="F33" s="19">
        <f t="shared" si="1"/>
        <v>4466.7</v>
      </c>
      <c r="G33" s="17" t="s">
        <v>26</v>
      </c>
      <c r="H33" s="17">
        <v>1</v>
      </c>
      <c r="I33" s="18">
        <f t="shared" si="2"/>
        <v>64022.7</v>
      </c>
      <c r="J33" s="8">
        <v>39000</v>
      </c>
      <c r="K33" s="8">
        <f t="shared" si="3"/>
        <v>45630</v>
      </c>
    </row>
    <row r="34" spans="1:15" s="8" customFormat="1" ht="18.75" x14ac:dyDescent="0.3">
      <c r="A34" s="34">
        <v>2</v>
      </c>
      <c r="B34" s="35" t="s">
        <v>32</v>
      </c>
      <c r="C34" s="18">
        <v>3000</v>
      </c>
      <c r="D34" s="20">
        <v>1000</v>
      </c>
      <c r="E34" s="20">
        <f>SUM(C34+D34)*20%</f>
        <v>800</v>
      </c>
      <c r="F34" s="19">
        <f t="shared" si="1"/>
        <v>360</v>
      </c>
      <c r="G34" s="34" t="s">
        <v>25</v>
      </c>
      <c r="H34" s="34">
        <v>8</v>
      </c>
      <c r="I34" s="18">
        <f t="shared" si="2"/>
        <v>41280</v>
      </c>
      <c r="K34" s="38"/>
    </row>
    <row r="35" spans="1:15" s="8" customFormat="1" ht="18.75" x14ac:dyDescent="0.3">
      <c r="A35" s="34">
        <v>3</v>
      </c>
      <c r="B35" s="35" t="s">
        <v>33</v>
      </c>
      <c r="C35" s="36">
        <v>6500</v>
      </c>
      <c r="D35" s="37">
        <v>500</v>
      </c>
      <c r="E35" s="20">
        <f>SUM(C35+D35)*20%</f>
        <v>1400</v>
      </c>
      <c r="F35" s="19">
        <f t="shared" si="1"/>
        <v>630</v>
      </c>
      <c r="G35" s="34" t="s">
        <v>25</v>
      </c>
      <c r="H35" s="34">
        <v>8</v>
      </c>
      <c r="I35" s="18">
        <f t="shared" si="2"/>
        <v>72240</v>
      </c>
      <c r="K35" s="39"/>
    </row>
    <row r="36" spans="1:15" s="31" customFormat="1" ht="27.75" customHeight="1" thickBot="1" x14ac:dyDescent="0.3">
      <c r="A36" s="43" t="s">
        <v>5</v>
      </c>
      <c r="B36" s="43"/>
      <c r="C36" s="43"/>
      <c r="D36" s="43"/>
      <c r="E36" s="43"/>
      <c r="F36" s="43"/>
      <c r="G36" s="43"/>
      <c r="H36" s="43"/>
      <c r="I36" s="30">
        <f>SUM(I27:I35)</f>
        <v>592497</v>
      </c>
      <c r="K36" s="26"/>
      <c r="L36" s="32"/>
      <c r="M36" s="7"/>
      <c r="O36" s="9"/>
    </row>
    <row r="37" spans="1:15" ht="8.25" customHeight="1" thickTop="1" x14ac:dyDescent="0.25"/>
    <row r="38" spans="1:15" ht="7.5" hidden="1" customHeight="1" x14ac:dyDescent="0.25"/>
    <row r="39" spans="1:15" ht="6" hidden="1" customHeight="1" x14ac:dyDescent="0.25">
      <c r="A39" s="29"/>
      <c r="B39" s="5"/>
      <c r="L39" s="11"/>
      <c r="M39" s="11"/>
      <c r="N39" s="11"/>
    </row>
    <row r="40" spans="1:15" ht="20.25" customHeight="1" x14ac:dyDescent="0.25">
      <c r="A40" s="4" t="s">
        <v>6</v>
      </c>
      <c r="B40" s="5"/>
      <c r="K40" s="33"/>
      <c r="L40" s="11"/>
      <c r="M40" s="11"/>
      <c r="N40" s="11"/>
    </row>
    <row r="41" spans="1:15" ht="8.4499999999999993" customHeight="1" x14ac:dyDescent="0.25">
      <c r="A41" s="4"/>
      <c r="B41" s="5"/>
    </row>
    <row r="42" spans="1:15" s="8" customFormat="1" ht="18.75" x14ac:dyDescent="0.3">
      <c r="A42" s="23" t="s">
        <v>7</v>
      </c>
      <c r="B42" s="24"/>
      <c r="C42" s="25"/>
      <c r="D42" s="25"/>
      <c r="E42" s="25"/>
      <c r="F42" s="26"/>
      <c r="G42" s="25"/>
      <c r="H42" s="25"/>
      <c r="I42" s="26"/>
      <c r="K42"/>
      <c r="L42" s="22">
        <f t="shared" ref="L42:L47" si="4">K42*1.17</f>
        <v>0</v>
      </c>
    </row>
    <row r="43" spans="1:15" s="8" customFormat="1" ht="10.15" customHeight="1" x14ac:dyDescent="0.3">
      <c r="A43" s="23"/>
      <c r="B43" s="23"/>
      <c r="C43" s="25"/>
      <c r="D43" s="25"/>
      <c r="E43" s="25"/>
      <c r="F43" s="26"/>
      <c r="G43" s="25"/>
      <c r="H43" s="25"/>
      <c r="I43" s="26"/>
      <c r="K43" s="22">
        <v>30000</v>
      </c>
      <c r="L43" s="22">
        <f t="shared" si="4"/>
        <v>35100</v>
      </c>
    </row>
    <row r="44" spans="1:15" s="8" customFormat="1" ht="18.75" x14ac:dyDescent="0.3">
      <c r="A44" s="27" t="s">
        <v>10</v>
      </c>
      <c r="B44" s="28"/>
      <c r="C44" s="25"/>
      <c r="D44" s="25"/>
      <c r="E44" s="25"/>
      <c r="F44" s="26"/>
      <c r="G44" s="25"/>
      <c r="H44" s="25"/>
      <c r="I44" s="26"/>
      <c r="K44" s="22">
        <v>35000</v>
      </c>
      <c r="L44" s="22">
        <f t="shared" si="4"/>
        <v>40950</v>
      </c>
    </row>
    <row r="45" spans="1:15" ht="18.75" x14ac:dyDescent="0.3">
      <c r="K45" s="1">
        <v>35000</v>
      </c>
      <c r="L45" s="22">
        <f t="shared" si="4"/>
        <v>40950</v>
      </c>
    </row>
    <row r="46" spans="1:15" ht="18.75" x14ac:dyDescent="0.3">
      <c r="K46" s="1">
        <v>38000</v>
      </c>
      <c r="L46" s="22">
        <f t="shared" si="4"/>
        <v>44460</v>
      </c>
    </row>
    <row r="47" spans="1:15" ht="18.75" x14ac:dyDescent="0.3">
      <c r="K47" s="10">
        <v>38000</v>
      </c>
      <c r="L47" s="22">
        <f t="shared" si="4"/>
        <v>44460</v>
      </c>
    </row>
  </sheetData>
  <mergeCells count="4">
    <mergeCell ref="A18:B18"/>
    <mergeCell ref="A22:I22"/>
    <mergeCell ref="A24:I24"/>
    <mergeCell ref="A36:H36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2023-02-23T10:47:11Z</dcterms:modified>
</cp:coreProperties>
</file>