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24226"/>
  <xr:revisionPtr revIDLastSave="0" documentId="13_ncr:1_{9D4CEC5A-4B24-465A-A5C6-650CB70CFB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Print_Area" localSheetId="0">Sheet1!$A$1:$E$29</definedName>
  </definedNames>
  <calcPr calcId="181029"/>
</workbook>
</file>

<file path=xl/calcChain.xml><?xml version="1.0" encoding="utf-8"?>
<calcChain xmlns="http://schemas.openxmlformats.org/spreadsheetml/2006/main">
  <c r="C26" i="1" l="1"/>
  <c r="D17" i="1"/>
  <c r="D21" i="1"/>
  <c r="D26" i="1" l="1"/>
  <c r="D24" i="1"/>
  <c r="D20" i="1"/>
  <c r="C24" i="1" l="1"/>
  <c r="C22" i="1"/>
  <c r="C21" i="1"/>
  <c r="C20" i="1"/>
  <c r="C19" i="1"/>
  <c r="C18" i="1"/>
  <c r="C17" i="1"/>
  <c r="C16" i="1"/>
  <c r="C7" i="1" l="1"/>
</calcChain>
</file>

<file path=xl/sharedStrings.xml><?xml version="1.0" encoding="utf-8"?>
<sst xmlns="http://schemas.openxmlformats.org/spreadsheetml/2006/main" count="34" uniqueCount="18">
  <si>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</si>
  <si>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</si>
  <si>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</si>
  <si>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</si>
  <si>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</si>
  <si>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</si>
  <si>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of G.I ducting and M.S Pipes</t>
  </si>
  <si>
    <t>Variation order for DFCU &amp; WCPU</t>
  </si>
  <si>
    <t>Variation order for FAN</t>
  </si>
  <si>
    <t>Variation order for Test &amp; drain valve</t>
  </si>
  <si>
    <t>Variation order for Gasket</t>
  </si>
  <si>
    <t>Variation order for L-Pieces</t>
  </si>
  <si>
    <t>Variation order for Pressure &amp; temperature guages</t>
  </si>
  <si>
    <t>Variation order for VFD 4 KW</t>
  </si>
  <si>
    <t>Variation order for Pressure switch</t>
  </si>
  <si>
    <t>Approved</t>
  </si>
  <si>
    <t>Pending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</si>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</sst>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165" fontId="6" fillId="0" borderId="1" xfId="1" applyNumberFormat="1" applyFont="1" applyBorder="1" applyAlignment="1">
      <alignment horizontal="left" vertical="top" indent="4"/>
    </xf>
    <xf numFmtId="0" fontId="3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5" fontId="6" fillId="0" borderId="1" xfId="1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65" fontId="6" fillId="3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65" fontId="6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32</xdr:row>
      <xdr:rowOff>137160</xdr:rowOff>
    </xdr:from>
    <xdr:to>
      <xdr:col>1</xdr:col>
      <xdr:colOff>800100</xdr:colOff>
      <xdr:row>35</xdr:row>
      <xdr:rowOff>113550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9677400"/>
          <a:ext cx="708660" cy="662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1-%20variation%20order%20for%20GI%20ducting%20&amp;%20Fire%20Piping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Visa%20KHI%20Fit%20Out%20Project%20DMC%20Karachi\Variation%20orders\002-%20variation%20order%20for%20DFCU%20and%20WCPU.xlsx" TargetMode="External"/><Relationship Id="rId1" Type="http://schemas.openxmlformats.org/officeDocument/2006/relationships/externalLinkPath" Target="002-%20variation%20order%20for%20DFCU%20and%20WCP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03-%20variation%20order%20for%20Fan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04-%20variation%20order%20for%20test%20drain%20Val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005-%20variation%20order%20for%20gasket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Visa%20KHI%20Fit%20Out%20Project%20DMC%20Karachi\Variation%20orders\006-%20variation%20order%20for%20L%20Pieces.xlsx" TargetMode="External"/><Relationship Id="rId1" Type="http://schemas.openxmlformats.org/officeDocument/2006/relationships/externalLinkPath" Target="006-%20variation%20order%20for%20L%20Piece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008-%20variation%20order%20for%20Temp%20meter%20and%20pressure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Visa%20KHI%20Fit%20Out%20Project%20DMC%20Karachi\Variation%20orders\011-%20variation%20order%20for%20pressure%20switch.xlsx" TargetMode="External"/><Relationship Id="rId1" Type="http://schemas.openxmlformats.org/officeDocument/2006/relationships/externalLinkPath" Target="011-%20variation%20order%20for%20pressure%20switch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Visa%20KHI%20Fit%20Out%20Project%20DMC%20Karachi\Variation%20orders\006-%20variation%20order%20for%20Duct%20L%20Pieces%20&amp;%20SS%20Wire%20Mesh.xlsx" TargetMode="External"/><Relationship Id="rId1" Type="http://schemas.openxmlformats.org/officeDocument/2006/relationships/externalLinkPath" Target="006-%20variation%20order%20for%20Duct%20L%20Pieces%20&amp;%20SS%20Wire%20Me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4">
          <cell r="I34">
            <v>101239.20000000001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4">
          <cell r="H24">
            <v>1602810.2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6">
          <cell r="I36">
            <v>592497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1">
          <cell r="I31">
            <v>119325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9">
          <cell r="I29">
            <v>30960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1">
          <cell r="I31">
            <v>260838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3">
          <cell r="I33">
            <v>167803.2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8">
          <cell r="I28">
            <v>38635.5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0">
          <cell r="J30">
            <v>336661.62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30"/>
  <sheetViews>
    <sheetView tabSelected="1" topLeftCell="A11" zoomScaleNormal="100" workbookViewId="0">
      <selection activeCell="G18" sqref="G18"/>
    </sheetView>
  </sheetViews>
  <sheetFormatPr defaultColWidth="30.5703125" defaultRowHeight="18.75" x14ac:dyDescent="0.3"/>
  <cols>
    <col min="1" max="1" width="6" style="1" customWidth="1"/>
    <col min="2" max="2" width="52.7109375" style="1" customWidth="1"/>
    <col min="3" max="3" width="16.5703125" style="1" customWidth="1"/>
    <col min="4" max="4" width="17.7109375" style="1" customWidth="1"/>
    <col min="5" max="5" width="20.28515625" style="1" customWidth="1"/>
    <col min="6" max="16384" width="30.5703125" style="1"/>
  </cols>
  <sheetData>
    <row r="7" spans="1:5" x14ac:dyDescent="0.3">
      <c r="C7" s="2">
        <f ca="1">TODAY()</f>
        <v>45272</v>
      </c>
    </row>
    <row r="8" spans="1:5" ht="23.25" x14ac:dyDescent="0.3">
      <c r="A8" s="8"/>
      <c r="B8" s="8"/>
      <c r="C8" s="8"/>
    </row>
    <row r="10" spans="1:5" ht="20.25" x14ac:dyDescent="0.3">
      <c r="A10" s="9" t="s">
        <v>5</v>
      </c>
      <c r="B10" s="9"/>
      <c r="C10" s="9"/>
    </row>
    <row r="11" spans="1:5" x14ac:dyDescent="0.3">
      <c r="A11" s="3"/>
      <c r="B11" s="3"/>
      <c r="C11" s="3"/>
    </row>
    <row r="13" spans="1:5" x14ac:dyDescent="0.3">
      <c r="A13" s="4"/>
      <c r="B13" s="4"/>
      <c r="C13" s="4"/>
    </row>
    <row r="14" spans="1:5" s="5" customFormat="1" ht="18" x14ac:dyDescent="0.25">
      <c r="A14" s="11" t="s">
        <v>0</v>
      </c>
      <c r="B14" s="12" t="s">
        <v>4</v>
      </c>
      <c r="C14" s="13" t="s">
        <v>3</v>
      </c>
      <c r="D14" s="13" t="s">
        <v>15</v>
      </c>
      <c r="E14" s="13" t="s">
        <v>17</v>
      </c>
    </row>
    <row r="15" spans="1:5" x14ac:dyDescent="0.3">
      <c r="A15" s="14"/>
      <c r="B15" s="15"/>
      <c r="C15" s="16"/>
      <c r="D15" s="16"/>
      <c r="E15" s="17"/>
    </row>
    <row r="16" spans="1:5" s="7" customFormat="1" ht="30" customHeight="1" x14ac:dyDescent="0.25">
      <c r="A16" s="18" t="s">
        <v>2</v>
      </c>
      <c r="B16" s="19" t="s">
        <v>6</v>
      </c>
      <c r="C16" s="20">
        <f>[1]Sheet1!$I$34</f>
        <v>101239.20000000001</v>
      </c>
      <c r="D16" s="20">
        <v>90688</v>
      </c>
      <c r="E16" s="21" t="s">
        <v>15</v>
      </c>
    </row>
    <row r="17" spans="1:5" s="7" customFormat="1" ht="30" customHeight="1" x14ac:dyDescent="0.25">
      <c r="A17" s="18" t="s">
        <v>2</v>
      </c>
      <c r="B17" s="19" t="s">
        <v>7</v>
      </c>
      <c r="C17" s="20">
        <f>[2]Sheet1!$H$24</f>
        <v>1602810.2</v>
      </c>
      <c r="D17" s="22">
        <f>C17</f>
        <v>1602810.2</v>
      </c>
      <c r="E17" s="23" t="s">
        <v>16</v>
      </c>
    </row>
    <row r="18" spans="1:5" s="7" customFormat="1" ht="30" customHeight="1" x14ac:dyDescent="0.25">
      <c r="A18" s="18" t="s">
        <v>2</v>
      </c>
      <c r="B18" s="19" t="s">
        <v>8</v>
      </c>
      <c r="C18" s="20">
        <f>[3]Sheet1!$I$36</f>
        <v>592497</v>
      </c>
      <c r="D18" s="20">
        <v>478977</v>
      </c>
      <c r="E18" s="21" t="s">
        <v>15</v>
      </c>
    </row>
    <row r="19" spans="1:5" s="7" customFormat="1" ht="30" customHeight="1" x14ac:dyDescent="0.25">
      <c r="A19" s="18" t="s">
        <v>2</v>
      </c>
      <c r="B19" s="19" t="s">
        <v>9</v>
      </c>
      <c r="C19" s="20">
        <f>[4]Sheet1!$I$31</f>
        <v>119325</v>
      </c>
      <c r="D19" s="20">
        <v>109650</v>
      </c>
      <c r="E19" s="21" t="s">
        <v>15</v>
      </c>
    </row>
    <row r="20" spans="1:5" s="7" customFormat="1" ht="30" customHeight="1" x14ac:dyDescent="0.25">
      <c r="A20" s="18" t="s">
        <v>2</v>
      </c>
      <c r="B20" s="19" t="s">
        <v>10</v>
      </c>
      <c r="C20" s="20">
        <f>[5]Sheet1!$I$29</f>
        <v>30960</v>
      </c>
      <c r="D20" s="20">
        <f>[5]Sheet1!$I$29</f>
        <v>30960</v>
      </c>
      <c r="E20" s="21" t="s">
        <v>15</v>
      </c>
    </row>
    <row r="21" spans="1:5" s="7" customFormat="1" ht="30" customHeight="1" x14ac:dyDescent="0.25">
      <c r="A21" s="18" t="s">
        <v>2</v>
      </c>
      <c r="B21" s="19" t="s">
        <v>11</v>
      </c>
      <c r="C21" s="24">
        <f>[6]Sheet1!$I$31</f>
        <v>260838</v>
      </c>
      <c r="D21" s="24">
        <f>[9]Sheet1!$J$30</f>
        <v>336661.62</v>
      </c>
      <c r="E21" s="23" t="s">
        <v>16</v>
      </c>
    </row>
    <row r="22" spans="1:5" s="7" customFormat="1" ht="30" customHeight="1" x14ac:dyDescent="0.25">
      <c r="A22" s="18" t="s">
        <v>2</v>
      </c>
      <c r="B22" s="19" t="s">
        <v>12</v>
      </c>
      <c r="C22" s="24">
        <f>[7]Sheet1!$I$33</f>
        <v>167803.2</v>
      </c>
      <c r="D22" s="24">
        <v>162643</v>
      </c>
      <c r="E22" s="21" t="s">
        <v>15</v>
      </c>
    </row>
    <row r="23" spans="1:5" s="7" customFormat="1" ht="30" customHeight="1" x14ac:dyDescent="0.25">
      <c r="A23" s="18" t="s">
        <v>2</v>
      </c>
      <c r="B23" s="19" t="s">
        <v>13</v>
      </c>
      <c r="C23" s="24">
        <v>240000</v>
      </c>
      <c r="D23" s="24">
        <v>240000</v>
      </c>
      <c r="E23" s="21" t="s">
        <v>15</v>
      </c>
    </row>
    <row r="24" spans="1:5" s="7" customFormat="1" ht="30" customHeight="1" x14ac:dyDescent="0.25">
      <c r="A24" s="18" t="s">
        <v>2</v>
      </c>
      <c r="B24" s="19" t="s">
        <v>14</v>
      </c>
      <c r="C24" s="24">
        <f>[8]Sheet1!$I$28</f>
        <v>38635.5</v>
      </c>
      <c r="D24" s="24">
        <f>[8]Sheet1!$I$28</f>
        <v>38635.5</v>
      </c>
      <c r="E24" s="21" t="s">
        <v>15</v>
      </c>
    </row>
    <row r="25" spans="1:5" x14ac:dyDescent="0.3">
      <c r="A25" s="14"/>
      <c r="B25" s="15"/>
      <c r="C25" s="16"/>
      <c r="D25" s="16"/>
      <c r="E25" s="25"/>
    </row>
    <row r="26" spans="1:5" ht="30.75" customHeight="1" x14ac:dyDescent="0.3">
      <c r="A26" s="14"/>
      <c r="B26" s="26" t="s">
        <v>1</v>
      </c>
      <c r="C26" s="27">
        <f>SUM(C16:C25)</f>
        <v>3154108.1</v>
      </c>
      <c r="D26" s="27">
        <f>SUM(D16:D25)</f>
        <v>3091025.3200000003</v>
      </c>
      <c r="E26" s="17"/>
    </row>
    <row r="29" spans="1:5" ht="57.6" customHeight="1" x14ac:dyDescent="0.3">
      <c r="A29" s="10"/>
      <c r="B29" s="10"/>
      <c r="C29" s="10"/>
    </row>
    <row r="30" spans="1:5" x14ac:dyDescent="0.3">
      <c r="E30" s="6"/>
    </row>
  </sheetData>
  <mergeCells count="3">
    <mergeCell ref="A8:C8"/>
    <mergeCell ref="A10:C10"/>
    <mergeCell ref="A29:C29"/>
  </mergeCells>
  <pageMargins left="0.7" right="0.7" top="1" bottom="0.75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2023-12-12T06:24:10Z</dcterms:modified>
</cp:coreProperties>
</file>