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Pioneer\Running projects\BAF Head Office\"/>
    </mc:Choice>
  </mc:AlternateContent>
  <xr:revisionPtr revIDLastSave="0" documentId="13_ncr:1_{36A9FB7E-9AFC-4767-A538-B2008C611B41}" xr6:coauthVersionLast="47" xr6:coauthVersionMax="47" xr10:uidLastSave="{00000000-0000-0000-0000-000000000000}"/>
  <bookViews>
    <workbookView minimized="1" xWindow="14505" yWindow="5745" windowWidth="15330" windowHeight="10890" xr2:uid="{00000000-000D-0000-FFFF-FFFF00000000}"/>
  </bookViews>
  <sheets>
    <sheet name="Invocice" sheetId="4" r:id="rId1"/>
  </sheets>
  <definedNames>
    <definedName name="_xlnm.Print_Area" localSheetId="0">Invocice!$A$1:$D$39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4" l="1"/>
  <c r="D25" i="4" l="1"/>
  <c r="D27" i="4" s="1"/>
  <c r="C41" i="4" s="1"/>
  <c r="H41" i="4"/>
  <c r="H42" i="4" s="1"/>
  <c r="H43" i="4" s="1"/>
  <c r="D29" i="4" l="1"/>
  <c r="D41" i="4" s="1"/>
  <c r="D43" i="4" l="1"/>
  <c r="D31" i="4" l="1"/>
  <c r="D45" i="4" l="1"/>
</calcChain>
</file>

<file path=xl/sharedStrings.xml><?xml version="1.0" encoding="utf-8"?>
<sst xmlns="http://schemas.openxmlformats.org/spreadsheetml/2006/main" count="28" uniqueCount="28">
  <si>
    <t>S.No</t>
  </si>
  <si>
    <t>Description</t>
  </si>
  <si>
    <t>Total Amount</t>
  </si>
  <si>
    <t>Date</t>
  </si>
  <si>
    <t>NTN #</t>
  </si>
  <si>
    <t>4312149-7</t>
  </si>
  <si>
    <t>Invoice</t>
  </si>
  <si>
    <t>M/S Bank Al-Falah Limited Pakistan</t>
  </si>
  <si>
    <t>Invoice #</t>
  </si>
  <si>
    <t>i</t>
  </si>
  <si>
    <t>ii</t>
  </si>
  <si>
    <t>NTN # 0698202-6</t>
  </si>
  <si>
    <t>for PIONEER SERVICES</t>
  </si>
  <si>
    <t>20%  SRB on Lab</t>
  </si>
  <si>
    <t>Material (Supply) 70%</t>
  </si>
  <si>
    <t>Labour (Services) 30%</t>
  </si>
  <si>
    <t>Add 13% SST (Services):</t>
  </si>
  <si>
    <t>a</t>
  </si>
  <si>
    <t>b</t>
  </si>
  <si>
    <t>c</t>
  </si>
  <si>
    <t xml:space="preserve">Total Payable Amount </t>
  </si>
  <si>
    <t>Attn: Mr. Waseem</t>
  </si>
  <si>
    <t>21 May 2024</t>
  </si>
  <si>
    <t>Summary of 2nd Bill against Purchased Order # 269526</t>
  </si>
  <si>
    <t>Claimed amount 40%</t>
  </si>
  <si>
    <t>Tax on material 5.5% &amp; on lab 11%</t>
  </si>
  <si>
    <t xml:space="preserve">Total Cost of Work </t>
  </si>
  <si>
    <t>Less 5/118% on material amount due to Unregistered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</si>
</sst>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b/>
      <u/>
      <sz val="2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MS Sans Serif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Tahoma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4" fillId="0" borderId="1" xfId="1" applyNumberFormat="1" applyFont="1" applyBorder="1" applyAlignment="1">
      <alignment horizontal="center" vertical="center"/>
    </xf>
    <xf numFmtId="165" fontId="8" fillId="0" borderId="1" xfId="1" applyNumberFormat="1" applyFon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38" fontId="9" fillId="0" borderId="0" xfId="1" applyNumberFormat="1" applyFont="1" applyAlignment="1">
      <alignment horizontal="center" vertical="center"/>
    </xf>
    <xf numFmtId="165" fontId="0" fillId="0" borderId="0" xfId="0" applyNumberFormat="1"/>
    <xf numFmtId="0" fontId="4" fillId="0" borderId="0" xfId="0" applyFont="1"/>
    <xf numFmtId="14" fontId="10" fillId="0" borderId="1" xfId="1" quotePrefix="1" applyNumberFormat="1" applyFont="1" applyBorder="1" applyAlignment="1">
      <alignment horizontal="right"/>
    </xf>
    <xf numFmtId="165" fontId="10" fillId="0" borderId="1" xfId="1" quotePrefix="1" applyNumberFormat="1" applyFont="1" applyBorder="1" applyAlignment="1">
      <alignment horizontal="right" vertical="center"/>
    </xf>
    <xf numFmtId="0" fontId="3" fillId="0" borderId="0" xfId="0" applyFont="1" applyAlignment="1">
      <alignment horizontal="left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right"/>
    </xf>
    <xf numFmtId="0" fontId="10" fillId="0" borderId="1" xfId="0" applyFont="1" applyBorder="1" applyAlignment="1">
      <alignment vertical="center"/>
    </xf>
    <xf numFmtId="164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4" fontId="0" fillId="0" borderId="0" xfId="0" applyNumberFormat="1"/>
    <xf numFmtId="0" fontId="14" fillId="0" borderId="0" xfId="0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165" fontId="1" fillId="0" borderId="1" xfId="1" applyNumberFormat="1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14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43" fontId="0" fillId="0" borderId="0" xfId="0" applyNumberFormat="1"/>
    <xf numFmtId="165" fontId="4" fillId="0" borderId="1" xfId="1" applyNumberFormat="1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0</xdr:row>
      <xdr:rowOff>47625</xdr:rowOff>
    </xdr:from>
    <xdr:to>
      <xdr:col>1</xdr:col>
      <xdr:colOff>839788</xdr:colOff>
      <xdr:row>4</xdr:row>
      <xdr:rowOff>15874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9D86FD9B-1D27-41EE-9F97-C2F9BA0153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4325" y="47625"/>
          <a:ext cx="944563" cy="7302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850126</xdr:colOff>
      <xdr:row>0</xdr:row>
      <xdr:rowOff>149222</xdr:rowOff>
    </xdr:from>
    <xdr:to>
      <xdr:col>3</xdr:col>
      <xdr:colOff>904876</xdr:colOff>
      <xdr:row>4</xdr:row>
      <xdr:rowOff>69187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A34E6AE-9142-43D5-B4FB-CAF46B769FC2}"/>
            </a:ext>
          </a:extLst>
        </xdr:cNvPr>
        <xdr:cNvSpPr txBox="1">
          <a:spLocks noChangeArrowheads="1"/>
        </xdr:cNvSpPr>
      </xdr:nvSpPr>
      <xdr:spPr bwMode="auto">
        <a:xfrm>
          <a:off x="1269226" y="149222"/>
          <a:ext cx="4455300" cy="68196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0</xdr:col>
      <xdr:colOff>161925</xdr:colOff>
      <xdr:row>35</xdr:row>
      <xdr:rowOff>76200</xdr:rowOff>
    </xdr:from>
    <xdr:to>
      <xdr:col>1</xdr:col>
      <xdr:colOff>470318</xdr:colOff>
      <xdr:row>38</xdr:row>
      <xdr:rowOff>65250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F43A285-CE7B-4BC9-A116-74568768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8086725"/>
          <a:ext cx="727493" cy="5605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57402-0FA0-4D20-97E8-578049FFF70A}">
  <dimension ref="A9:J48"/>
  <sheetViews>
    <sheetView tabSelected="1" topLeftCell="A19" workbookViewId="0">
      <selection activeCell="G29" sqref="G29"/>
    </sheetView>
  </sheetViews>
  <sheetFormatPr defaultRowHeight="15" x14ac:dyDescent="0.25"/>
  <cols>
    <col min="1" max="1" width="6.28515625" style="1" customWidth="1"/>
    <col min="2" max="2" width="53" style="1" customWidth="1"/>
    <col min="3" max="3" width="13" style="1" customWidth="1"/>
    <col min="4" max="4" width="19.85546875" style="1" customWidth="1"/>
    <col min="7" max="7" width="13.42578125" bestFit="1" customWidth="1"/>
    <col min="8" max="8" width="13.28515625" bestFit="1" customWidth="1"/>
    <col min="9" max="10" width="10.5703125" bestFit="1" customWidth="1"/>
    <col min="256" max="256" width="6.28515625" customWidth="1"/>
    <col min="257" max="257" width="40.7109375" customWidth="1"/>
    <col min="258" max="258" width="17.42578125" customWidth="1"/>
    <col min="259" max="259" width="15.42578125" customWidth="1"/>
    <col min="260" max="260" width="18.28515625" customWidth="1"/>
    <col min="512" max="512" width="6.28515625" customWidth="1"/>
    <col min="513" max="513" width="40.7109375" customWidth="1"/>
    <col min="514" max="514" width="17.42578125" customWidth="1"/>
    <col min="515" max="515" width="15.42578125" customWidth="1"/>
    <col min="516" max="516" width="18.28515625" customWidth="1"/>
    <col min="768" max="768" width="6.28515625" customWidth="1"/>
    <col min="769" max="769" width="40.7109375" customWidth="1"/>
    <col min="770" max="770" width="17.42578125" customWidth="1"/>
    <col min="771" max="771" width="15.42578125" customWidth="1"/>
    <col min="772" max="772" width="18.28515625" customWidth="1"/>
    <col min="1024" max="1024" width="6.28515625" customWidth="1"/>
    <col min="1025" max="1025" width="40.7109375" customWidth="1"/>
    <col min="1026" max="1026" width="17.42578125" customWidth="1"/>
    <col min="1027" max="1027" width="15.42578125" customWidth="1"/>
    <col min="1028" max="1028" width="18.28515625" customWidth="1"/>
    <col min="1280" max="1280" width="6.28515625" customWidth="1"/>
    <col min="1281" max="1281" width="40.7109375" customWidth="1"/>
    <col min="1282" max="1282" width="17.42578125" customWidth="1"/>
    <col min="1283" max="1283" width="15.42578125" customWidth="1"/>
    <col min="1284" max="1284" width="18.28515625" customWidth="1"/>
    <col min="1536" max="1536" width="6.28515625" customWidth="1"/>
    <col min="1537" max="1537" width="40.7109375" customWidth="1"/>
    <col min="1538" max="1538" width="17.42578125" customWidth="1"/>
    <col min="1539" max="1539" width="15.42578125" customWidth="1"/>
    <col min="1540" max="1540" width="18.28515625" customWidth="1"/>
    <col min="1792" max="1792" width="6.28515625" customWidth="1"/>
    <col min="1793" max="1793" width="40.7109375" customWidth="1"/>
    <col min="1794" max="1794" width="17.42578125" customWidth="1"/>
    <col min="1795" max="1795" width="15.42578125" customWidth="1"/>
    <col min="1796" max="1796" width="18.28515625" customWidth="1"/>
    <col min="2048" max="2048" width="6.28515625" customWidth="1"/>
    <col min="2049" max="2049" width="40.7109375" customWidth="1"/>
    <col min="2050" max="2050" width="17.42578125" customWidth="1"/>
    <col min="2051" max="2051" width="15.42578125" customWidth="1"/>
    <col min="2052" max="2052" width="18.28515625" customWidth="1"/>
    <col min="2304" max="2304" width="6.28515625" customWidth="1"/>
    <col min="2305" max="2305" width="40.7109375" customWidth="1"/>
    <col min="2306" max="2306" width="17.42578125" customWidth="1"/>
    <col min="2307" max="2307" width="15.42578125" customWidth="1"/>
    <col min="2308" max="2308" width="18.28515625" customWidth="1"/>
    <col min="2560" max="2560" width="6.28515625" customWidth="1"/>
    <col min="2561" max="2561" width="40.7109375" customWidth="1"/>
    <col min="2562" max="2562" width="17.42578125" customWidth="1"/>
    <col min="2563" max="2563" width="15.42578125" customWidth="1"/>
    <col min="2564" max="2564" width="18.28515625" customWidth="1"/>
    <col min="2816" max="2816" width="6.28515625" customWidth="1"/>
    <col min="2817" max="2817" width="40.7109375" customWidth="1"/>
    <col min="2818" max="2818" width="17.42578125" customWidth="1"/>
    <col min="2819" max="2819" width="15.42578125" customWidth="1"/>
    <col min="2820" max="2820" width="18.28515625" customWidth="1"/>
    <col min="3072" max="3072" width="6.28515625" customWidth="1"/>
    <col min="3073" max="3073" width="40.7109375" customWidth="1"/>
    <col min="3074" max="3074" width="17.42578125" customWidth="1"/>
    <col min="3075" max="3075" width="15.42578125" customWidth="1"/>
    <col min="3076" max="3076" width="18.28515625" customWidth="1"/>
    <col min="3328" max="3328" width="6.28515625" customWidth="1"/>
    <col min="3329" max="3329" width="40.7109375" customWidth="1"/>
    <col min="3330" max="3330" width="17.42578125" customWidth="1"/>
    <col min="3331" max="3331" width="15.42578125" customWidth="1"/>
    <col min="3332" max="3332" width="18.28515625" customWidth="1"/>
    <col min="3584" max="3584" width="6.28515625" customWidth="1"/>
    <col min="3585" max="3585" width="40.7109375" customWidth="1"/>
    <col min="3586" max="3586" width="17.42578125" customWidth="1"/>
    <col min="3587" max="3587" width="15.42578125" customWidth="1"/>
    <col min="3588" max="3588" width="18.28515625" customWidth="1"/>
    <col min="3840" max="3840" width="6.28515625" customWidth="1"/>
    <col min="3841" max="3841" width="40.7109375" customWidth="1"/>
    <col min="3842" max="3842" width="17.42578125" customWidth="1"/>
    <col min="3843" max="3843" width="15.42578125" customWidth="1"/>
    <col min="3844" max="3844" width="18.28515625" customWidth="1"/>
    <col min="4096" max="4096" width="6.28515625" customWidth="1"/>
    <col min="4097" max="4097" width="40.7109375" customWidth="1"/>
    <col min="4098" max="4098" width="17.42578125" customWidth="1"/>
    <col min="4099" max="4099" width="15.42578125" customWidth="1"/>
    <col min="4100" max="4100" width="18.28515625" customWidth="1"/>
    <col min="4352" max="4352" width="6.28515625" customWidth="1"/>
    <col min="4353" max="4353" width="40.7109375" customWidth="1"/>
    <col min="4354" max="4354" width="17.42578125" customWidth="1"/>
    <col min="4355" max="4355" width="15.42578125" customWidth="1"/>
    <col min="4356" max="4356" width="18.28515625" customWidth="1"/>
    <col min="4608" max="4608" width="6.28515625" customWidth="1"/>
    <col min="4609" max="4609" width="40.7109375" customWidth="1"/>
    <col min="4610" max="4610" width="17.42578125" customWidth="1"/>
    <col min="4611" max="4611" width="15.42578125" customWidth="1"/>
    <col min="4612" max="4612" width="18.28515625" customWidth="1"/>
    <col min="4864" max="4864" width="6.28515625" customWidth="1"/>
    <col min="4865" max="4865" width="40.7109375" customWidth="1"/>
    <col min="4866" max="4866" width="17.42578125" customWidth="1"/>
    <col min="4867" max="4867" width="15.42578125" customWidth="1"/>
    <col min="4868" max="4868" width="18.28515625" customWidth="1"/>
    <col min="5120" max="5120" width="6.28515625" customWidth="1"/>
    <col min="5121" max="5121" width="40.7109375" customWidth="1"/>
    <col min="5122" max="5122" width="17.42578125" customWidth="1"/>
    <col min="5123" max="5123" width="15.42578125" customWidth="1"/>
    <col min="5124" max="5124" width="18.28515625" customWidth="1"/>
    <col min="5376" max="5376" width="6.28515625" customWidth="1"/>
    <col min="5377" max="5377" width="40.7109375" customWidth="1"/>
    <col min="5378" max="5378" width="17.42578125" customWidth="1"/>
    <col min="5379" max="5379" width="15.42578125" customWidth="1"/>
    <col min="5380" max="5380" width="18.28515625" customWidth="1"/>
    <col min="5632" max="5632" width="6.28515625" customWidth="1"/>
    <col min="5633" max="5633" width="40.7109375" customWidth="1"/>
    <col min="5634" max="5634" width="17.42578125" customWidth="1"/>
    <col min="5635" max="5635" width="15.42578125" customWidth="1"/>
    <col min="5636" max="5636" width="18.28515625" customWidth="1"/>
    <col min="5888" max="5888" width="6.28515625" customWidth="1"/>
    <col min="5889" max="5889" width="40.7109375" customWidth="1"/>
    <col min="5890" max="5890" width="17.42578125" customWidth="1"/>
    <col min="5891" max="5891" width="15.42578125" customWidth="1"/>
    <col min="5892" max="5892" width="18.28515625" customWidth="1"/>
    <col min="6144" max="6144" width="6.28515625" customWidth="1"/>
    <col min="6145" max="6145" width="40.7109375" customWidth="1"/>
    <col min="6146" max="6146" width="17.42578125" customWidth="1"/>
    <col min="6147" max="6147" width="15.42578125" customWidth="1"/>
    <col min="6148" max="6148" width="18.28515625" customWidth="1"/>
    <col min="6400" max="6400" width="6.28515625" customWidth="1"/>
    <col min="6401" max="6401" width="40.7109375" customWidth="1"/>
    <col min="6402" max="6402" width="17.42578125" customWidth="1"/>
    <col min="6403" max="6403" width="15.42578125" customWidth="1"/>
    <col min="6404" max="6404" width="18.28515625" customWidth="1"/>
    <col min="6656" max="6656" width="6.28515625" customWidth="1"/>
    <col min="6657" max="6657" width="40.7109375" customWidth="1"/>
    <col min="6658" max="6658" width="17.42578125" customWidth="1"/>
    <col min="6659" max="6659" width="15.42578125" customWidth="1"/>
    <col min="6660" max="6660" width="18.28515625" customWidth="1"/>
    <col min="6912" max="6912" width="6.28515625" customWidth="1"/>
    <col min="6913" max="6913" width="40.7109375" customWidth="1"/>
    <col min="6914" max="6914" width="17.42578125" customWidth="1"/>
    <col min="6915" max="6915" width="15.42578125" customWidth="1"/>
    <col min="6916" max="6916" width="18.28515625" customWidth="1"/>
    <col min="7168" max="7168" width="6.28515625" customWidth="1"/>
    <col min="7169" max="7169" width="40.7109375" customWidth="1"/>
    <col min="7170" max="7170" width="17.42578125" customWidth="1"/>
    <col min="7171" max="7171" width="15.42578125" customWidth="1"/>
    <col min="7172" max="7172" width="18.28515625" customWidth="1"/>
    <col min="7424" max="7424" width="6.28515625" customWidth="1"/>
    <col min="7425" max="7425" width="40.7109375" customWidth="1"/>
    <col min="7426" max="7426" width="17.42578125" customWidth="1"/>
    <col min="7427" max="7427" width="15.42578125" customWidth="1"/>
    <col min="7428" max="7428" width="18.28515625" customWidth="1"/>
    <col min="7680" max="7680" width="6.28515625" customWidth="1"/>
    <col min="7681" max="7681" width="40.7109375" customWidth="1"/>
    <col min="7682" max="7682" width="17.42578125" customWidth="1"/>
    <col min="7683" max="7683" width="15.42578125" customWidth="1"/>
    <col min="7684" max="7684" width="18.28515625" customWidth="1"/>
    <col min="7936" max="7936" width="6.28515625" customWidth="1"/>
    <col min="7937" max="7937" width="40.7109375" customWidth="1"/>
    <col min="7938" max="7938" width="17.42578125" customWidth="1"/>
    <col min="7939" max="7939" width="15.42578125" customWidth="1"/>
    <col min="7940" max="7940" width="18.28515625" customWidth="1"/>
    <col min="8192" max="8192" width="6.28515625" customWidth="1"/>
    <col min="8193" max="8193" width="40.7109375" customWidth="1"/>
    <col min="8194" max="8194" width="17.42578125" customWidth="1"/>
    <col min="8195" max="8195" width="15.42578125" customWidth="1"/>
    <col min="8196" max="8196" width="18.28515625" customWidth="1"/>
    <col min="8448" max="8448" width="6.28515625" customWidth="1"/>
    <col min="8449" max="8449" width="40.7109375" customWidth="1"/>
    <col min="8450" max="8450" width="17.42578125" customWidth="1"/>
    <col min="8451" max="8451" width="15.42578125" customWidth="1"/>
    <col min="8452" max="8452" width="18.28515625" customWidth="1"/>
    <col min="8704" max="8704" width="6.28515625" customWidth="1"/>
    <col min="8705" max="8705" width="40.7109375" customWidth="1"/>
    <col min="8706" max="8706" width="17.42578125" customWidth="1"/>
    <col min="8707" max="8707" width="15.42578125" customWidth="1"/>
    <col min="8708" max="8708" width="18.28515625" customWidth="1"/>
    <col min="8960" max="8960" width="6.28515625" customWidth="1"/>
    <col min="8961" max="8961" width="40.7109375" customWidth="1"/>
    <col min="8962" max="8962" width="17.42578125" customWidth="1"/>
    <col min="8963" max="8963" width="15.42578125" customWidth="1"/>
    <col min="8964" max="8964" width="18.28515625" customWidth="1"/>
    <col min="9216" max="9216" width="6.28515625" customWidth="1"/>
    <col min="9217" max="9217" width="40.7109375" customWidth="1"/>
    <col min="9218" max="9218" width="17.42578125" customWidth="1"/>
    <col min="9219" max="9219" width="15.42578125" customWidth="1"/>
    <col min="9220" max="9220" width="18.28515625" customWidth="1"/>
    <col min="9472" max="9472" width="6.28515625" customWidth="1"/>
    <col min="9473" max="9473" width="40.7109375" customWidth="1"/>
    <col min="9474" max="9474" width="17.42578125" customWidth="1"/>
    <col min="9475" max="9475" width="15.42578125" customWidth="1"/>
    <col min="9476" max="9476" width="18.28515625" customWidth="1"/>
    <col min="9728" max="9728" width="6.28515625" customWidth="1"/>
    <col min="9729" max="9729" width="40.7109375" customWidth="1"/>
    <col min="9730" max="9730" width="17.42578125" customWidth="1"/>
    <col min="9731" max="9731" width="15.42578125" customWidth="1"/>
    <col min="9732" max="9732" width="18.28515625" customWidth="1"/>
    <col min="9984" max="9984" width="6.28515625" customWidth="1"/>
    <col min="9985" max="9985" width="40.7109375" customWidth="1"/>
    <col min="9986" max="9986" width="17.42578125" customWidth="1"/>
    <col min="9987" max="9987" width="15.42578125" customWidth="1"/>
    <col min="9988" max="9988" width="18.28515625" customWidth="1"/>
    <col min="10240" max="10240" width="6.28515625" customWidth="1"/>
    <col min="10241" max="10241" width="40.7109375" customWidth="1"/>
    <col min="10242" max="10242" width="17.42578125" customWidth="1"/>
    <col min="10243" max="10243" width="15.42578125" customWidth="1"/>
    <col min="10244" max="10244" width="18.28515625" customWidth="1"/>
    <col min="10496" max="10496" width="6.28515625" customWidth="1"/>
    <col min="10497" max="10497" width="40.7109375" customWidth="1"/>
    <col min="10498" max="10498" width="17.42578125" customWidth="1"/>
    <col min="10499" max="10499" width="15.42578125" customWidth="1"/>
    <col min="10500" max="10500" width="18.28515625" customWidth="1"/>
    <col min="10752" max="10752" width="6.28515625" customWidth="1"/>
    <col min="10753" max="10753" width="40.7109375" customWidth="1"/>
    <col min="10754" max="10754" width="17.42578125" customWidth="1"/>
    <col min="10755" max="10755" width="15.42578125" customWidth="1"/>
    <col min="10756" max="10756" width="18.28515625" customWidth="1"/>
    <col min="11008" max="11008" width="6.28515625" customWidth="1"/>
    <col min="11009" max="11009" width="40.7109375" customWidth="1"/>
    <col min="11010" max="11010" width="17.42578125" customWidth="1"/>
    <col min="11011" max="11011" width="15.42578125" customWidth="1"/>
    <col min="11012" max="11012" width="18.28515625" customWidth="1"/>
    <col min="11264" max="11264" width="6.28515625" customWidth="1"/>
    <col min="11265" max="11265" width="40.7109375" customWidth="1"/>
    <col min="11266" max="11266" width="17.42578125" customWidth="1"/>
    <col min="11267" max="11267" width="15.42578125" customWidth="1"/>
    <col min="11268" max="11268" width="18.28515625" customWidth="1"/>
    <col min="11520" max="11520" width="6.28515625" customWidth="1"/>
    <col min="11521" max="11521" width="40.7109375" customWidth="1"/>
    <col min="11522" max="11522" width="17.42578125" customWidth="1"/>
    <col min="11523" max="11523" width="15.42578125" customWidth="1"/>
    <col min="11524" max="11524" width="18.28515625" customWidth="1"/>
    <col min="11776" max="11776" width="6.28515625" customWidth="1"/>
    <col min="11777" max="11777" width="40.7109375" customWidth="1"/>
    <col min="11778" max="11778" width="17.42578125" customWidth="1"/>
    <col min="11779" max="11779" width="15.42578125" customWidth="1"/>
    <col min="11780" max="11780" width="18.28515625" customWidth="1"/>
    <col min="12032" max="12032" width="6.28515625" customWidth="1"/>
    <col min="12033" max="12033" width="40.7109375" customWidth="1"/>
    <col min="12034" max="12034" width="17.42578125" customWidth="1"/>
    <col min="12035" max="12035" width="15.42578125" customWidth="1"/>
    <col min="12036" max="12036" width="18.28515625" customWidth="1"/>
    <col min="12288" max="12288" width="6.28515625" customWidth="1"/>
    <col min="12289" max="12289" width="40.7109375" customWidth="1"/>
    <col min="12290" max="12290" width="17.42578125" customWidth="1"/>
    <col min="12291" max="12291" width="15.42578125" customWidth="1"/>
    <col min="12292" max="12292" width="18.28515625" customWidth="1"/>
    <col min="12544" max="12544" width="6.28515625" customWidth="1"/>
    <col min="12545" max="12545" width="40.7109375" customWidth="1"/>
    <col min="12546" max="12546" width="17.42578125" customWidth="1"/>
    <col min="12547" max="12547" width="15.42578125" customWidth="1"/>
    <col min="12548" max="12548" width="18.28515625" customWidth="1"/>
    <col min="12800" max="12800" width="6.28515625" customWidth="1"/>
    <col min="12801" max="12801" width="40.7109375" customWidth="1"/>
    <col min="12802" max="12802" width="17.42578125" customWidth="1"/>
    <col min="12803" max="12803" width="15.42578125" customWidth="1"/>
    <col min="12804" max="12804" width="18.28515625" customWidth="1"/>
    <col min="13056" max="13056" width="6.28515625" customWidth="1"/>
    <col min="13057" max="13057" width="40.7109375" customWidth="1"/>
    <col min="13058" max="13058" width="17.42578125" customWidth="1"/>
    <col min="13059" max="13059" width="15.42578125" customWidth="1"/>
    <col min="13060" max="13060" width="18.28515625" customWidth="1"/>
    <col min="13312" max="13312" width="6.28515625" customWidth="1"/>
    <col min="13313" max="13313" width="40.7109375" customWidth="1"/>
    <col min="13314" max="13314" width="17.42578125" customWidth="1"/>
    <col min="13315" max="13315" width="15.42578125" customWidth="1"/>
    <col min="13316" max="13316" width="18.28515625" customWidth="1"/>
    <col min="13568" max="13568" width="6.28515625" customWidth="1"/>
    <col min="13569" max="13569" width="40.7109375" customWidth="1"/>
    <col min="13570" max="13570" width="17.42578125" customWidth="1"/>
    <col min="13571" max="13571" width="15.42578125" customWidth="1"/>
    <col min="13572" max="13572" width="18.28515625" customWidth="1"/>
    <col min="13824" max="13824" width="6.28515625" customWidth="1"/>
    <col min="13825" max="13825" width="40.7109375" customWidth="1"/>
    <col min="13826" max="13826" width="17.42578125" customWidth="1"/>
    <col min="13827" max="13827" width="15.42578125" customWidth="1"/>
    <col min="13828" max="13828" width="18.28515625" customWidth="1"/>
    <col min="14080" max="14080" width="6.28515625" customWidth="1"/>
    <col min="14081" max="14081" width="40.7109375" customWidth="1"/>
    <col min="14082" max="14082" width="17.42578125" customWidth="1"/>
    <col min="14083" max="14083" width="15.42578125" customWidth="1"/>
    <col min="14084" max="14084" width="18.28515625" customWidth="1"/>
    <col min="14336" max="14336" width="6.28515625" customWidth="1"/>
    <col min="14337" max="14337" width="40.7109375" customWidth="1"/>
    <col min="14338" max="14338" width="17.42578125" customWidth="1"/>
    <col min="14339" max="14339" width="15.42578125" customWidth="1"/>
    <col min="14340" max="14340" width="18.28515625" customWidth="1"/>
    <col min="14592" max="14592" width="6.28515625" customWidth="1"/>
    <col min="14593" max="14593" width="40.7109375" customWidth="1"/>
    <col min="14594" max="14594" width="17.42578125" customWidth="1"/>
    <col min="14595" max="14595" width="15.42578125" customWidth="1"/>
    <col min="14596" max="14596" width="18.28515625" customWidth="1"/>
    <col min="14848" max="14848" width="6.28515625" customWidth="1"/>
    <col min="14849" max="14849" width="40.7109375" customWidth="1"/>
    <col min="14850" max="14850" width="17.42578125" customWidth="1"/>
    <col min="14851" max="14851" width="15.42578125" customWidth="1"/>
    <col min="14852" max="14852" width="18.28515625" customWidth="1"/>
    <col min="15104" max="15104" width="6.28515625" customWidth="1"/>
    <col min="15105" max="15105" width="40.7109375" customWidth="1"/>
    <col min="15106" max="15106" width="17.42578125" customWidth="1"/>
    <col min="15107" max="15107" width="15.42578125" customWidth="1"/>
    <col min="15108" max="15108" width="18.28515625" customWidth="1"/>
    <col min="15360" max="15360" width="6.28515625" customWidth="1"/>
    <col min="15361" max="15361" width="40.7109375" customWidth="1"/>
    <col min="15362" max="15362" width="17.42578125" customWidth="1"/>
    <col min="15363" max="15363" width="15.42578125" customWidth="1"/>
    <col min="15364" max="15364" width="18.28515625" customWidth="1"/>
    <col min="15616" max="15616" width="6.28515625" customWidth="1"/>
    <col min="15617" max="15617" width="40.7109375" customWidth="1"/>
    <col min="15618" max="15618" width="17.42578125" customWidth="1"/>
    <col min="15619" max="15619" width="15.42578125" customWidth="1"/>
    <col min="15620" max="15620" width="18.28515625" customWidth="1"/>
    <col min="15872" max="15872" width="6.28515625" customWidth="1"/>
    <col min="15873" max="15873" width="40.7109375" customWidth="1"/>
    <col min="15874" max="15874" width="17.42578125" customWidth="1"/>
    <col min="15875" max="15875" width="15.42578125" customWidth="1"/>
    <col min="15876" max="15876" width="18.28515625" customWidth="1"/>
    <col min="16128" max="16128" width="6.28515625" customWidth="1"/>
    <col min="16129" max="16129" width="40.7109375" customWidth="1"/>
    <col min="16130" max="16130" width="17.42578125" customWidth="1"/>
    <col min="16131" max="16131" width="15.42578125" customWidth="1"/>
    <col min="16132" max="16132" width="18.28515625" customWidth="1"/>
  </cols>
  <sheetData>
    <row r="9" spans="1:5" s="14" customFormat="1" ht="18.75" x14ac:dyDescent="0.3">
      <c r="A9" s="41"/>
      <c r="B9" s="41"/>
      <c r="C9" s="20" t="s">
        <v>3</v>
      </c>
      <c r="D9" s="15" t="s">
        <v>22</v>
      </c>
    </row>
    <row r="10" spans="1:5" s="14" customFormat="1" ht="18.75" x14ac:dyDescent="0.3">
      <c r="A10" s="42"/>
      <c r="B10" s="42"/>
      <c r="C10" s="20" t="s">
        <v>8</v>
      </c>
      <c r="D10" s="16">
        <v>4</v>
      </c>
    </row>
    <row r="11" spans="1:5" s="14" customFormat="1" ht="18.75" x14ac:dyDescent="0.3">
      <c r="A11" s="17" t="s">
        <v>7</v>
      </c>
      <c r="B11" s="17"/>
      <c r="C11" s="20" t="s">
        <v>4</v>
      </c>
      <c r="D11" s="18" t="s">
        <v>5</v>
      </c>
    </row>
    <row r="12" spans="1:5" s="14" customFormat="1" ht="18.75" x14ac:dyDescent="0.3">
      <c r="A12" s="17" t="s">
        <v>11</v>
      </c>
      <c r="B12" s="17"/>
      <c r="C12" s="17"/>
      <c r="D12" s="26"/>
      <c r="E12" s="19"/>
    </row>
    <row r="13" spans="1:5" s="3" customFormat="1" ht="18.75" x14ac:dyDescent="0.25">
      <c r="A13" s="2"/>
      <c r="D13" s="4"/>
    </row>
    <row r="14" spans="1:5" s="3" customFormat="1" ht="13.5" customHeight="1" x14ac:dyDescent="0.25">
      <c r="A14" s="2"/>
      <c r="D14" s="4"/>
    </row>
    <row r="15" spans="1:5" s="3" customFormat="1" ht="26.25" x14ac:dyDescent="0.25">
      <c r="A15" s="43" t="s">
        <v>21</v>
      </c>
      <c r="B15" s="43"/>
      <c r="C15" s="43"/>
      <c r="D15" s="43"/>
    </row>
    <row r="16" spans="1:5" s="3" customFormat="1" ht="6" customHeight="1" x14ac:dyDescent="0.25">
      <c r="A16" s="6"/>
      <c r="D16" s="5"/>
    </row>
    <row r="17" spans="1:10" s="3" customFormat="1" ht="33.75" x14ac:dyDescent="0.25">
      <c r="A17" s="44" t="s">
        <v>6</v>
      </c>
      <c r="B17" s="44"/>
      <c r="C17" s="44"/>
      <c r="D17" s="44"/>
    </row>
    <row r="18" spans="1:10" s="3" customFormat="1" ht="5.25" customHeight="1" x14ac:dyDescent="0.25">
      <c r="A18" s="6"/>
      <c r="D18" s="5"/>
    </row>
    <row r="19" spans="1:10" s="3" customFormat="1" ht="54.75" customHeight="1" x14ac:dyDescent="0.25">
      <c r="A19" s="45" t="s">
        <v>23</v>
      </c>
      <c r="B19" s="45"/>
      <c r="C19" s="45"/>
      <c r="D19" s="45"/>
    </row>
    <row r="20" spans="1:10" s="3" customFormat="1" ht="20.25" customHeight="1" x14ac:dyDescent="0.25">
      <c r="A20" s="29"/>
      <c r="B20" s="29"/>
      <c r="C20" s="29"/>
      <c r="D20" s="29"/>
    </row>
    <row r="21" spans="1:10" ht="23.25" customHeight="1" x14ac:dyDescent="0.25">
      <c r="A21" s="7" t="s">
        <v>0</v>
      </c>
      <c r="B21" s="33" t="s">
        <v>1</v>
      </c>
      <c r="C21" s="34"/>
      <c r="D21" s="7" t="s">
        <v>2</v>
      </c>
    </row>
    <row r="22" spans="1:10" ht="23.25" customHeight="1" x14ac:dyDescent="0.25">
      <c r="A22" s="8"/>
      <c r="B22" s="37"/>
      <c r="C22" s="38"/>
      <c r="D22" s="9"/>
    </row>
    <row r="23" spans="1:10" ht="23.25" customHeight="1" x14ac:dyDescent="0.25">
      <c r="A23" s="8" t="s">
        <v>9</v>
      </c>
      <c r="B23" s="30" t="s">
        <v>26</v>
      </c>
      <c r="C23" s="31"/>
      <c r="D23" s="9">
        <v>29896814</v>
      </c>
    </row>
    <row r="24" spans="1:10" ht="18.75" x14ac:dyDescent="0.25">
      <c r="A24" s="8"/>
      <c r="B24" s="35"/>
      <c r="C24" s="36"/>
      <c r="D24" s="9"/>
    </row>
    <row r="25" spans="1:10" ht="18.75" x14ac:dyDescent="0.25">
      <c r="A25" s="8" t="s">
        <v>10</v>
      </c>
      <c r="B25" s="30" t="s">
        <v>24</v>
      </c>
      <c r="C25" s="31"/>
      <c r="D25" s="27">
        <f>D23*40%</f>
        <v>11958725.600000001</v>
      </c>
    </row>
    <row r="26" spans="1:10" ht="18.75" x14ac:dyDescent="0.25">
      <c r="A26" s="8"/>
      <c r="B26" s="37"/>
      <c r="C26" s="38"/>
      <c r="D26" s="27"/>
      <c r="H26" s="46"/>
    </row>
    <row r="27" spans="1:10" ht="18.75" x14ac:dyDescent="0.25">
      <c r="A27" s="8" t="s">
        <v>17</v>
      </c>
      <c r="B27" s="30" t="s">
        <v>14</v>
      </c>
      <c r="C27" s="31"/>
      <c r="D27" s="9">
        <f>D25*70%</f>
        <v>8371107.9200000009</v>
      </c>
      <c r="G27" s="46"/>
    </row>
    <row r="28" spans="1:10" ht="18.75" x14ac:dyDescent="0.25">
      <c r="A28" s="8" t="s">
        <v>18</v>
      </c>
      <c r="B28" s="30" t="s">
        <v>15</v>
      </c>
      <c r="C28" s="31"/>
      <c r="D28" s="47">
        <v>3174882.9</v>
      </c>
      <c r="G28" s="24"/>
    </row>
    <row r="29" spans="1:10" ht="18.75" x14ac:dyDescent="0.25">
      <c r="A29" s="8" t="s">
        <v>19</v>
      </c>
      <c r="B29" s="30" t="s">
        <v>16</v>
      </c>
      <c r="C29" s="31"/>
      <c r="D29" s="9">
        <f>D28*13%</f>
        <v>412734.777</v>
      </c>
      <c r="G29" s="24"/>
    </row>
    <row r="30" spans="1:10" ht="21" x14ac:dyDescent="0.25">
      <c r="A30" s="7"/>
      <c r="B30" s="33"/>
      <c r="C30" s="34"/>
      <c r="D30" s="10"/>
      <c r="G30" s="24"/>
    </row>
    <row r="31" spans="1:10" ht="30" customHeight="1" x14ac:dyDescent="0.25">
      <c r="A31" s="7"/>
      <c r="B31" s="39" t="s">
        <v>20</v>
      </c>
      <c r="C31" s="40"/>
      <c r="D31" s="10">
        <f>D29+D28+D27</f>
        <v>11958725.597000001</v>
      </c>
      <c r="G31" s="28"/>
      <c r="H31" s="28"/>
      <c r="I31" s="28"/>
      <c r="J31" s="13"/>
    </row>
    <row r="32" spans="1:10" x14ac:dyDescent="0.25">
      <c r="D32" s="11"/>
    </row>
    <row r="33" spans="1:8" x14ac:dyDescent="0.25">
      <c r="D33" s="11"/>
    </row>
    <row r="34" spans="1:8" ht="15.75" x14ac:dyDescent="0.25">
      <c r="D34" s="12"/>
    </row>
    <row r="35" spans="1:8" ht="23.25" x14ac:dyDescent="0.25">
      <c r="A35" s="32" t="s">
        <v>12</v>
      </c>
      <c r="B35" s="32"/>
      <c r="C35" s="25"/>
      <c r="G35" s="24"/>
    </row>
    <row r="36" spans="1:8" x14ac:dyDescent="0.25">
      <c r="G36" s="24"/>
    </row>
    <row r="37" spans="1:8" x14ac:dyDescent="0.25">
      <c r="G37" s="24"/>
    </row>
    <row r="38" spans="1:8" x14ac:dyDescent="0.25">
      <c r="G38" s="24"/>
    </row>
    <row r="39" spans="1:8" x14ac:dyDescent="0.25">
      <c r="G39" s="24"/>
    </row>
    <row r="40" spans="1:8" x14ac:dyDescent="0.25">
      <c r="G40" s="24"/>
    </row>
    <row r="41" spans="1:8" x14ac:dyDescent="0.25">
      <c r="B41" s="1" t="s">
        <v>25</v>
      </c>
      <c r="C41" s="22">
        <f>D27*5.5%</f>
        <v>460410.93560000003</v>
      </c>
      <c r="D41" s="22">
        <f>SUM(D28+D29)*11%</f>
        <v>394637.94447000005</v>
      </c>
      <c r="E41" s="1"/>
      <c r="H41" s="24">
        <f>C29/118%</f>
        <v>0</v>
      </c>
    </row>
    <row r="42" spans="1:8" x14ac:dyDescent="0.25">
      <c r="B42" s="1" t="s">
        <v>27</v>
      </c>
      <c r="C42" s="22">
        <f>D27*5/118</f>
        <v>354707.96271186444</v>
      </c>
      <c r="E42" s="1"/>
      <c r="H42" s="24">
        <f>H41*18%</f>
        <v>0</v>
      </c>
    </row>
    <row r="43" spans="1:8" x14ac:dyDescent="0.25">
      <c r="B43" s="1" t="s">
        <v>13</v>
      </c>
      <c r="D43" s="21">
        <f>D29*20%</f>
        <v>82546.955400000006</v>
      </c>
      <c r="E43" s="1"/>
      <c r="H43" s="24">
        <f>H42+H41</f>
        <v>0</v>
      </c>
    </row>
    <row r="44" spans="1:8" x14ac:dyDescent="0.25">
      <c r="E44" s="1"/>
      <c r="H44" s="24"/>
    </row>
    <row r="45" spans="1:8" x14ac:dyDescent="0.25">
      <c r="C45" s="23"/>
      <c r="D45" s="23">
        <f>D31-C41-C42-D41-D43</f>
        <v>10666421.798818137</v>
      </c>
      <c r="E45" s="1"/>
    </row>
    <row r="46" spans="1:8" x14ac:dyDescent="0.25">
      <c r="E46" s="1"/>
    </row>
    <row r="47" spans="1:8" x14ac:dyDescent="0.25">
      <c r="D47" s="23"/>
      <c r="E47" s="1"/>
    </row>
    <row r="48" spans="1:8" x14ac:dyDescent="0.25">
      <c r="E48" s="1"/>
    </row>
  </sheetData>
  <mergeCells count="17">
    <mergeCell ref="B27:C27"/>
    <mergeCell ref="A9:B9"/>
    <mergeCell ref="A10:B10"/>
    <mergeCell ref="A15:D15"/>
    <mergeCell ref="A17:D17"/>
    <mergeCell ref="A19:D19"/>
    <mergeCell ref="B28:C28"/>
    <mergeCell ref="B29:C29"/>
    <mergeCell ref="A35:B35"/>
    <mergeCell ref="B21:C21"/>
    <mergeCell ref="B23:C23"/>
    <mergeCell ref="B25:C25"/>
    <mergeCell ref="B24:C24"/>
    <mergeCell ref="B26:C26"/>
    <mergeCell ref="B30:C30"/>
    <mergeCell ref="B31:C31"/>
    <mergeCell ref="B22:C22"/>
  </mergeCells>
  <printOptions horizontalCentered="1"/>
  <pageMargins left="0" right="0" top="0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Invocice</vt:lpstr>
      <vt:lpstr>Invocice!Print_Area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Noman Ali - 23304</dc:creator>
  <cp:lastModifiedBy>Rehan Aslam</cp:lastModifiedBy>
  <cp:lastPrinted>2024-05-21T10:02:41Z</cp:lastPrinted>
  <dcterms:created xsi:type="dcterms:W3CDTF">2022-09-15T07:28:34Z</dcterms:created>
  <dcterms:modified xsi:type="dcterms:W3CDTF">2024-05-21T11:11:27Z</dcterms:modified>
</cp:coreProperties>
</file>