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filterPrivacy="1"/>
  <xr:revisionPtr revIDLastSave="0" documentId="13_ncr:1_{A7677D1F-E2C0-428C-BD0A-4CA085834409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Sheet2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0" i="2" l="1"/>
  <c r="H23" i="1"/>
  <c r="H22" i="1"/>
  <c r="H14" i="1"/>
  <c r="H13" i="1"/>
  <c r="H12" i="1"/>
  <c r="H18" i="1" l="1"/>
  <c r="D57" i="1"/>
  <c r="D61" i="1" s="1"/>
</calcChain>
</file>

<file path=xl/sharedStrings.xml><?xml version="1.0" encoding="utf-8"?>
<sst xmlns="http://schemas.openxmlformats.org/spreadsheetml/2006/main" count="221" uniqueCount="66">
  <si>
    <t>Abdul Hameed</t>
  </si>
  <si>
    <t>Reshmatex</t>
  </si>
  <si>
    <t>Sunlight / Sajid</t>
  </si>
  <si>
    <t>Zubair / K</t>
  </si>
  <si>
    <t>Haizan</t>
  </si>
  <si>
    <t>Abbu BAHL Acc (Tank Adda)</t>
  </si>
  <si>
    <t>Imran Meezan Acc (Karachi)</t>
  </si>
  <si>
    <t>Imran BAHL Acc (xxx)</t>
  </si>
  <si>
    <t>Imran BAFL Acc (DIK)</t>
  </si>
  <si>
    <t>Ibraheem (Darya Khan)</t>
  </si>
  <si>
    <t>Ghulam Qadir (Khuber)</t>
  </si>
  <si>
    <t>Farman Shah (DIK)</t>
  </si>
  <si>
    <t>Zahid Kashmiri (Matli)</t>
  </si>
  <si>
    <t>Faisal (KP Mor)</t>
  </si>
  <si>
    <t>Saleem uddin (MPK)</t>
  </si>
  <si>
    <t>Liaquat (T/Jaam)</t>
  </si>
  <si>
    <t>Raja Meherban (Darya Khan)</t>
  </si>
  <si>
    <t>Ramiz</t>
  </si>
  <si>
    <t>Rehan Aslam</t>
  </si>
  <si>
    <t>Asim (Plot)</t>
  </si>
  <si>
    <t>Ch. Adnan (Johar)</t>
  </si>
  <si>
    <t>Massod (Chowk Munda)</t>
  </si>
  <si>
    <t>Qarar c/o Asad (Karachi)</t>
  </si>
  <si>
    <t xml:space="preserve">Asim </t>
  </si>
  <si>
    <t>Nabi Nawab (Behal)</t>
  </si>
  <si>
    <t>Akhtar (TMK)</t>
  </si>
  <si>
    <t>Khan Meer (Khad Buzdar)</t>
  </si>
  <si>
    <t>Parmanand</t>
  </si>
  <si>
    <t>Mumtaz Bheet (88755-4045 = 84710)</t>
  </si>
  <si>
    <t>Kamran Bypass (DIK)</t>
  </si>
  <si>
    <t>Anwar (Khad Buzdar)</t>
  </si>
  <si>
    <t>Zaheer (Talagang)</t>
  </si>
  <si>
    <t>Amjad (T / Adam)</t>
  </si>
  <si>
    <t>Masood (Chowk Munda)</t>
  </si>
  <si>
    <t>Cash in Hand (Actual)</t>
  </si>
  <si>
    <t>Cash in Hand Bilal uddin work due to adjust closing Rec on 7/1/25 = 1,600,000/- but write on 31/12/24 = 1,093,974/-</t>
  </si>
  <si>
    <t>Ali Amaan Taal (Hattar)</t>
  </si>
  <si>
    <t>Akbar (Matli)</t>
  </si>
  <si>
    <t>Arif ullah Shinwari</t>
  </si>
  <si>
    <t>Iqbal (Tham Shah-  Noshero)</t>
  </si>
  <si>
    <t>Sikandar (T / Adam)</t>
  </si>
  <si>
    <t>Abdul Shakoor (Hyderabad)</t>
  </si>
  <si>
    <t>Alam khan (T / Adam)</t>
  </si>
  <si>
    <t>Yousuf (TAY)</t>
  </si>
  <si>
    <t>Tariq Broper (Noshehro)</t>
  </si>
  <si>
    <t>Shahid (TAY)</t>
  </si>
  <si>
    <t>Abdul Qadir (Kahd Buzdar)</t>
  </si>
  <si>
    <t>S. #</t>
  </si>
  <si>
    <t>Name</t>
  </si>
  <si>
    <t>Amount</t>
  </si>
  <si>
    <t>Mohabbat Siyal (Kanyaro)</t>
  </si>
  <si>
    <t>Imran Allied Bank (DIK)</t>
  </si>
  <si>
    <t>Head of Account</t>
  </si>
  <si>
    <t>Payable</t>
  </si>
  <si>
    <t>Receivables</t>
  </si>
  <si>
    <t>Bank</t>
  </si>
  <si>
    <t>Other Payable</t>
  </si>
  <si>
    <t>Cash</t>
  </si>
  <si>
    <t>Balanced Sheet (Imran Aslam)</t>
  </si>
  <si>
    <t>AS on 31 Dec 24</t>
  </si>
  <si>
    <t>Currents Asset</t>
  </si>
  <si>
    <t>Fixed Assets</t>
  </si>
  <si>
    <t>Total Assets</t>
  </si>
  <si>
    <t>Liabilities</t>
  </si>
  <si>
    <t>Asset = CAP + LIA</t>
  </si>
  <si>
    <t>ASEETS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</si>
</sst>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165" fontId="2" fillId="0" borderId="1" xfId="1" applyNumberFormat="1" applyFont="1" applyFill="1" applyBorder="1" applyAlignment="1">
      <alignment vertical="center"/>
    </xf>
    <xf numFmtId="0" fontId="0" fillId="0" borderId="1" xfId="0" applyBorder="1" applyAlignment="1"/>
    <xf numFmtId="0" fontId="0" fillId="0" borderId="1" xfId="0" applyFill="1" applyBorder="1" applyAlignment="1"/>
    <xf numFmtId="165" fontId="0" fillId="0" borderId="0" xfId="0" applyNumberFormat="1"/>
    <xf numFmtId="0" fontId="3" fillId="0" borderId="1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0" fontId="0" fillId="0" borderId="3" xfId="0" applyBorder="1" applyAlignment="1"/>
    <xf numFmtId="0" fontId="0" fillId="0" borderId="2" xfId="0" applyBorder="1" applyAlignment="1"/>
    <xf numFmtId="0" fontId="0" fillId="0" borderId="1" xfId="0" applyBorder="1" applyAlignment="1">
      <alignment wrapText="1"/>
    </xf>
    <xf numFmtId="164" fontId="0" fillId="0" borderId="0" xfId="1" applyNumberFormat="1" applyFont="1" applyAlignment="1">
      <alignment vertical="center"/>
    </xf>
    <xf numFmtId="165" fontId="2" fillId="0" borderId="3" xfId="1" applyNumberFormat="1" applyFont="1" applyFill="1" applyBorder="1" applyAlignment="1">
      <alignment vertical="center"/>
    </xf>
    <xf numFmtId="165" fontId="2" fillId="0" borderId="2" xfId="1" applyNumberFormat="1" applyFont="1" applyFill="1" applyBorder="1" applyAlignment="1">
      <alignment vertical="center"/>
    </xf>
    <xf numFmtId="165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0" xfId="0" applyFont="1"/>
    <xf numFmtId="164" fontId="0" fillId="0" borderId="0" xfId="1" applyNumberFormat="1" applyFont="1"/>
    <xf numFmtId="165" fontId="2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0" borderId="0" xfId="1" applyNumberFormat="1" applyFont="1" applyAlignment="1">
      <alignment vertical="center"/>
    </xf>
    <xf numFmtId="164" fontId="0" fillId="0" borderId="0" xfId="0" applyNumberFormat="1"/>
    <xf numFmtId="0" fontId="5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457200</xdr:colOff>
      <xdr:row>4</xdr:row>
      <xdr:rowOff>152400</xdr:rowOff>
    </xdr:from>
    <xdr:to>
      <xdr:col>25</xdr:col>
      <xdr:colOff>563787</xdr:colOff>
      <xdr:row>26</xdr:row>
      <xdr:rowOff>686596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D2BF07-8AF8-4366-83B4-26CCD32D1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96850" y="914400"/>
          <a:ext cx="8031387" cy="5706271"/>
        </a:xfrm>
        <a:prstGeom prst="rect">
          <a:avLst/>
        </a:prstGeom>
      </xdr:spPr>
    </xdr:pic>
    <xdr:clientData/>
  </xdr:twoCellAnchor>
  <xdr:twoCellAnchor editAs="oneCell">
    <xdr:from>
      <xdr:col>16</xdr:col>
      <xdr:colOff>552450</xdr:colOff>
      <xdr:row>10</xdr:row>
      <xdr:rowOff>57150</xdr:rowOff>
    </xdr:from>
    <xdr:to>
      <xdr:col>34</xdr:col>
      <xdr:colOff>421122</xdr:colOff>
      <xdr:row>32</xdr:row>
      <xdr:rowOff>172280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03281D1-FFE3-43F6-9D25-E6917AC5E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30500" y="2181225"/>
          <a:ext cx="10841472" cy="5944430"/>
        </a:xfrm>
        <a:prstGeom prst="rect">
          <a:avLst/>
        </a:prstGeom>
      </xdr:spPr>
    </xdr:pic>
    <xdr:clientData/>
  </xdr:twoCellAnchor>
  <xdr:twoCellAnchor editAs="oneCell">
    <xdr:from>
      <xdr:col>18</xdr:col>
      <xdr:colOff>438150</xdr:colOff>
      <xdr:row>11</xdr:row>
      <xdr:rowOff>200025</xdr:rowOff>
    </xdr:from>
    <xdr:to>
      <xdr:col>32</xdr:col>
      <xdr:colOff>287774</xdr:colOff>
      <xdr:row>33</xdr:row>
      <xdr:rowOff>229418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A13CBCE-8114-4DB7-8A27-2C8C55FB5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535400" y="2562225"/>
          <a:ext cx="8384024" cy="58586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J61"/>
  <sheetViews>
    <sheetView topLeftCell="A30" workbookViewId="0">
      <selection activeCell="A7" sqref="A7:XFD57"/>
    </sheetView>
  </sheetViews>
  <sheetFormatPr defaultRowHeight="15" x14ac:dyDescent="0.25"/>
  <cols>
    <col min="1" max="1" width="9.140625" style="14"/>
    <col min="2" max="2" width="22.28515625" style="14" customWidth="1"/>
    <col min="3" max="3" width="37.85546875" customWidth="1"/>
    <col min="4" max="4" width="24.42578125" style="14" customWidth="1"/>
    <col min="5" max="5" width="12.28515625" bestFit="1" customWidth="1"/>
    <col min="7" max="7" width="24.140625" customWidth="1"/>
    <col min="8" max="8" width="20.7109375" customWidth="1"/>
    <col min="10" max="10" width="11.5703125" bestFit="1" customWidth="1"/>
  </cols>
  <sheetData>
    <row r="6" spans="1:8" x14ac:dyDescent="0.25">
      <c r="D6" s="10"/>
    </row>
    <row r="7" spans="1:8" ht="21" x14ac:dyDescent="0.25">
      <c r="A7" s="5" t="s">
        <v>47</v>
      </c>
      <c r="B7" s="5" t="s">
        <v>52</v>
      </c>
      <c r="C7" s="5" t="s">
        <v>48</v>
      </c>
      <c r="D7" s="6" t="s">
        <v>49</v>
      </c>
    </row>
    <row r="8" spans="1:8" ht="18.75" x14ac:dyDescent="0.25">
      <c r="A8" s="15">
        <v>1</v>
      </c>
      <c r="B8" s="16" t="s">
        <v>53</v>
      </c>
      <c r="C8" s="7" t="s">
        <v>0</v>
      </c>
      <c r="D8" s="11">
        <v>55567</v>
      </c>
      <c r="G8" s="20" t="s">
        <v>58</v>
      </c>
      <c r="H8" s="20"/>
    </row>
    <row r="9" spans="1:8" ht="18.75" x14ac:dyDescent="0.25">
      <c r="A9" s="15">
        <v>2</v>
      </c>
      <c r="B9" s="15" t="s">
        <v>54</v>
      </c>
      <c r="C9" s="2" t="s">
        <v>1</v>
      </c>
      <c r="D9" s="1">
        <v>-10260035</v>
      </c>
      <c r="G9" s="20" t="s">
        <v>59</v>
      </c>
      <c r="H9" s="20"/>
    </row>
    <row r="10" spans="1:8" ht="18.75" x14ac:dyDescent="0.25">
      <c r="A10" s="15">
        <v>3</v>
      </c>
      <c r="B10" s="15" t="s">
        <v>54</v>
      </c>
      <c r="C10" s="2" t="s">
        <v>2</v>
      </c>
      <c r="D10" s="1">
        <v>-927371</v>
      </c>
    </row>
    <row r="11" spans="1:8" ht="18.75" x14ac:dyDescent="0.25">
      <c r="A11" s="15">
        <v>4</v>
      </c>
      <c r="B11" s="15" t="s">
        <v>54</v>
      </c>
      <c r="C11" s="2" t="s">
        <v>3</v>
      </c>
      <c r="D11" s="1">
        <v>-47015</v>
      </c>
      <c r="G11" s="17" t="s">
        <v>60</v>
      </c>
      <c r="H11" s="18"/>
    </row>
    <row r="12" spans="1:8" ht="18.75" x14ac:dyDescent="0.25">
      <c r="A12" s="15">
        <v>5</v>
      </c>
      <c r="B12" s="15" t="s">
        <v>54</v>
      </c>
      <c r="C12" s="2" t="s">
        <v>4</v>
      </c>
      <c r="D12" s="1">
        <v>-5893786</v>
      </c>
      <c r="G12" t="s">
        <v>57</v>
      </c>
      <c r="H12" s="19">
        <f>SUMIF(B:B,"Cash",D:D)</f>
        <v>-923982</v>
      </c>
    </row>
    <row r="13" spans="1:8" ht="18.75" x14ac:dyDescent="0.25">
      <c r="A13" s="15">
        <v>6</v>
      </c>
      <c r="B13" s="15" t="s">
        <v>55</v>
      </c>
      <c r="C13" s="2" t="s">
        <v>5</v>
      </c>
      <c r="D13" s="1">
        <v>0</v>
      </c>
      <c r="G13" t="s">
        <v>55</v>
      </c>
      <c r="H13" s="19">
        <f>SUMIF(B:B,"Bank",D:D)</f>
        <v>-71593</v>
      </c>
    </row>
    <row r="14" spans="1:8" ht="18.75" x14ac:dyDescent="0.25">
      <c r="A14" s="15">
        <v>7</v>
      </c>
      <c r="B14" s="15" t="s">
        <v>55</v>
      </c>
      <c r="C14" s="2" t="s">
        <v>7</v>
      </c>
      <c r="D14" s="1">
        <v>-22403</v>
      </c>
      <c r="G14" t="s">
        <v>54</v>
      </c>
      <c r="H14" s="19">
        <f>SUMIF(B:B,"Receivables",D:D)</f>
        <v>-18812783</v>
      </c>
    </row>
    <row r="15" spans="1:8" ht="18.75" x14ac:dyDescent="0.25">
      <c r="A15" s="15">
        <v>8</v>
      </c>
      <c r="B15" s="15" t="s">
        <v>55</v>
      </c>
      <c r="C15" s="2" t="s">
        <v>6</v>
      </c>
      <c r="D15" s="1">
        <v>-25343</v>
      </c>
      <c r="H15" s="18"/>
    </row>
    <row r="16" spans="1:8" ht="18.75" x14ac:dyDescent="0.25">
      <c r="A16" s="15">
        <v>9</v>
      </c>
      <c r="B16" s="15" t="s">
        <v>55</v>
      </c>
      <c r="C16" s="2" t="s">
        <v>8</v>
      </c>
      <c r="D16" s="1">
        <v>-17240</v>
      </c>
      <c r="G16" s="17" t="s">
        <v>61</v>
      </c>
      <c r="H16" s="18"/>
    </row>
    <row r="17" spans="1:10" ht="18.75" x14ac:dyDescent="0.25">
      <c r="A17" s="15">
        <v>10</v>
      </c>
      <c r="B17" s="15" t="s">
        <v>55</v>
      </c>
      <c r="C17" s="2" t="s">
        <v>51</v>
      </c>
      <c r="D17" s="1">
        <v>-6607</v>
      </c>
      <c r="H17" s="18"/>
    </row>
    <row r="18" spans="1:10" ht="18.75" x14ac:dyDescent="0.25">
      <c r="A18" s="15">
        <v>11</v>
      </c>
      <c r="B18" s="15" t="s">
        <v>56</v>
      </c>
      <c r="C18" s="2" t="s">
        <v>17</v>
      </c>
      <c r="D18" s="1">
        <v>300000</v>
      </c>
      <c r="G18" s="21" t="s">
        <v>62</v>
      </c>
      <c r="H18" s="22">
        <f>H16+H14+H13+H12</f>
        <v>-19808358</v>
      </c>
    </row>
    <row r="19" spans="1:10" ht="18.75" x14ac:dyDescent="0.25">
      <c r="A19" s="15">
        <v>12</v>
      </c>
      <c r="B19" s="15" t="s">
        <v>56</v>
      </c>
      <c r="C19" s="2" t="s">
        <v>18</v>
      </c>
      <c r="D19" s="1">
        <v>350000</v>
      </c>
    </row>
    <row r="20" spans="1:10" ht="18.75" x14ac:dyDescent="0.25">
      <c r="A20" s="15">
        <v>13</v>
      </c>
      <c r="B20" s="15" t="s">
        <v>54</v>
      </c>
      <c r="C20" s="2" t="s">
        <v>23</v>
      </c>
      <c r="D20" s="1">
        <v>-404250</v>
      </c>
      <c r="G20" s="21" t="s">
        <v>63</v>
      </c>
    </row>
    <row r="21" spans="1:10" ht="18.75" x14ac:dyDescent="0.25">
      <c r="A21" s="15">
        <v>14</v>
      </c>
      <c r="B21" s="15" t="s">
        <v>54</v>
      </c>
      <c r="C21" s="2" t="s">
        <v>19</v>
      </c>
      <c r="D21" s="1">
        <v>-75000</v>
      </c>
    </row>
    <row r="22" spans="1:10" ht="18.75" x14ac:dyDescent="0.25">
      <c r="A22" s="15">
        <v>15</v>
      </c>
      <c r="B22" s="15" t="s">
        <v>54</v>
      </c>
      <c r="C22" s="2" t="s">
        <v>20</v>
      </c>
      <c r="D22" s="1">
        <v>-250000</v>
      </c>
      <c r="G22" s="21" t="s">
        <v>56</v>
      </c>
      <c r="H22" s="19">
        <f>SUMIF(B:B,"Other payable",D:D)</f>
        <v>650000</v>
      </c>
    </row>
    <row r="23" spans="1:10" ht="18.75" x14ac:dyDescent="0.25">
      <c r="A23" s="15">
        <v>16</v>
      </c>
      <c r="B23" s="15" t="s">
        <v>53</v>
      </c>
      <c r="C23" s="2" t="s">
        <v>21</v>
      </c>
      <c r="D23" s="1">
        <v>150000</v>
      </c>
      <c r="G23" s="21" t="s">
        <v>53</v>
      </c>
      <c r="H23" s="19">
        <f>SUMIF(B:B,"Payable",D:D)</f>
        <v>11403206</v>
      </c>
      <c r="J23" s="23"/>
    </row>
    <row r="24" spans="1:10" ht="18.75" x14ac:dyDescent="0.25">
      <c r="A24" s="15">
        <v>17</v>
      </c>
      <c r="B24" s="15" t="s">
        <v>53</v>
      </c>
      <c r="C24" s="2" t="s">
        <v>22</v>
      </c>
      <c r="D24" s="1">
        <v>460200</v>
      </c>
    </row>
    <row r="25" spans="1:10" ht="18.75" x14ac:dyDescent="0.25">
      <c r="A25" s="15">
        <v>18</v>
      </c>
      <c r="B25" s="15" t="s">
        <v>53</v>
      </c>
      <c r="C25" s="8" t="s">
        <v>33</v>
      </c>
      <c r="D25" s="12">
        <v>6717750</v>
      </c>
    </row>
    <row r="26" spans="1:10" ht="18.75" x14ac:dyDescent="0.25">
      <c r="A26" s="15">
        <v>19</v>
      </c>
      <c r="B26" s="15" t="s">
        <v>57</v>
      </c>
      <c r="C26" s="2" t="s">
        <v>34</v>
      </c>
      <c r="D26" s="1">
        <v>-175000</v>
      </c>
    </row>
    <row r="27" spans="1:10" ht="65.25" customHeight="1" x14ac:dyDescent="0.25">
      <c r="A27" s="15">
        <v>20</v>
      </c>
      <c r="B27" s="15" t="s">
        <v>57</v>
      </c>
      <c r="C27" s="9" t="s">
        <v>35</v>
      </c>
      <c r="D27" s="1">
        <v>-748982</v>
      </c>
      <c r="E27" s="4"/>
    </row>
    <row r="28" spans="1:10" ht="18.75" x14ac:dyDescent="0.25">
      <c r="A28" s="15">
        <v>21</v>
      </c>
      <c r="B28" s="15" t="s">
        <v>54</v>
      </c>
      <c r="C28" s="2" t="s">
        <v>10</v>
      </c>
      <c r="D28" s="1">
        <v>-10000</v>
      </c>
    </row>
    <row r="29" spans="1:10" ht="18.75" x14ac:dyDescent="0.25">
      <c r="A29" s="15">
        <v>22</v>
      </c>
      <c r="B29" s="15" t="s">
        <v>54</v>
      </c>
      <c r="C29" s="2" t="s">
        <v>11</v>
      </c>
      <c r="D29" s="1">
        <v>-75880</v>
      </c>
      <c r="H29" t="s">
        <v>64</v>
      </c>
    </row>
    <row r="30" spans="1:10" ht="18.75" x14ac:dyDescent="0.25">
      <c r="A30" s="15">
        <v>23</v>
      </c>
      <c r="B30" s="15" t="s">
        <v>54</v>
      </c>
      <c r="C30" s="2" t="s">
        <v>9</v>
      </c>
      <c r="D30" s="1">
        <v>-295182</v>
      </c>
    </row>
    <row r="31" spans="1:10" ht="18.75" x14ac:dyDescent="0.25">
      <c r="A31" s="15">
        <v>24</v>
      </c>
      <c r="B31" s="15" t="s">
        <v>54</v>
      </c>
      <c r="C31" s="2" t="s">
        <v>12</v>
      </c>
      <c r="D31" s="1">
        <v>-23818</v>
      </c>
    </row>
    <row r="32" spans="1:10" ht="18.75" x14ac:dyDescent="0.25">
      <c r="A32" s="15">
        <v>25</v>
      </c>
      <c r="B32" s="15" t="s">
        <v>54</v>
      </c>
      <c r="C32" s="2" t="s">
        <v>50</v>
      </c>
      <c r="D32" s="1">
        <v>-459257</v>
      </c>
    </row>
    <row r="33" spans="1:5" ht="18.75" x14ac:dyDescent="0.25">
      <c r="A33" s="15">
        <v>26</v>
      </c>
      <c r="B33" s="15" t="s">
        <v>53</v>
      </c>
      <c r="C33" s="2" t="s">
        <v>13</v>
      </c>
      <c r="D33" s="1">
        <v>2616</v>
      </c>
    </row>
    <row r="34" spans="1:5" ht="18.75" x14ac:dyDescent="0.25">
      <c r="A34" s="15">
        <v>27</v>
      </c>
      <c r="B34" s="15" t="s">
        <v>53</v>
      </c>
      <c r="C34" s="2" t="s">
        <v>14</v>
      </c>
      <c r="D34" s="1">
        <v>667445</v>
      </c>
    </row>
    <row r="35" spans="1:5" ht="18.75" x14ac:dyDescent="0.25">
      <c r="A35" s="15">
        <v>28</v>
      </c>
      <c r="B35" s="15" t="s">
        <v>53</v>
      </c>
      <c r="C35" s="2" t="s">
        <v>15</v>
      </c>
      <c r="D35" s="1">
        <v>15</v>
      </c>
      <c r="E35" s="4"/>
    </row>
    <row r="36" spans="1:5" ht="18.75" x14ac:dyDescent="0.25">
      <c r="A36" s="15">
        <v>29</v>
      </c>
      <c r="B36" s="15" t="s">
        <v>53</v>
      </c>
      <c r="C36" s="2" t="s">
        <v>16</v>
      </c>
      <c r="D36" s="1">
        <v>3657</v>
      </c>
    </row>
    <row r="37" spans="1:5" ht="18.75" x14ac:dyDescent="0.25">
      <c r="A37" s="15">
        <v>30</v>
      </c>
      <c r="B37" s="15" t="s">
        <v>53</v>
      </c>
      <c r="C37" s="2" t="s">
        <v>46</v>
      </c>
      <c r="D37" s="1">
        <v>1145318</v>
      </c>
    </row>
    <row r="38" spans="1:5" ht="18.75" x14ac:dyDescent="0.25">
      <c r="A38" s="15">
        <v>31</v>
      </c>
      <c r="B38" s="15" t="s">
        <v>53</v>
      </c>
      <c r="C38" s="2" t="s">
        <v>24</v>
      </c>
      <c r="D38" s="1">
        <v>676</v>
      </c>
    </row>
    <row r="39" spans="1:5" ht="18.75" x14ac:dyDescent="0.25">
      <c r="A39" s="15">
        <v>32</v>
      </c>
      <c r="B39" s="15" t="s">
        <v>53</v>
      </c>
      <c r="C39" s="2" t="s">
        <v>25</v>
      </c>
      <c r="D39" s="1">
        <v>1158352</v>
      </c>
    </row>
    <row r="40" spans="1:5" ht="18.75" x14ac:dyDescent="0.25">
      <c r="A40" s="15">
        <v>33</v>
      </c>
      <c r="B40" s="15" t="s">
        <v>53</v>
      </c>
      <c r="C40" s="2" t="s">
        <v>26</v>
      </c>
      <c r="D40" s="1">
        <v>227320</v>
      </c>
    </row>
    <row r="41" spans="1:5" ht="18.75" x14ac:dyDescent="0.25">
      <c r="A41" s="15">
        <v>34</v>
      </c>
      <c r="B41" s="15" t="s">
        <v>53</v>
      </c>
      <c r="C41" s="2" t="s">
        <v>27</v>
      </c>
      <c r="D41" s="1">
        <v>9218</v>
      </c>
    </row>
    <row r="42" spans="1:5" ht="18.75" x14ac:dyDescent="0.25">
      <c r="A42" s="15">
        <v>35</v>
      </c>
      <c r="B42" s="15" t="s">
        <v>54</v>
      </c>
      <c r="C42" s="2" t="s">
        <v>28</v>
      </c>
      <c r="D42" s="1">
        <v>-84710</v>
      </c>
    </row>
    <row r="43" spans="1:5" ht="18.75" x14ac:dyDescent="0.25">
      <c r="A43" s="15">
        <v>36</v>
      </c>
      <c r="B43" s="15" t="s">
        <v>53</v>
      </c>
      <c r="C43" s="2" t="s">
        <v>32</v>
      </c>
      <c r="D43" s="1">
        <v>10146</v>
      </c>
    </row>
    <row r="44" spans="1:5" ht="18.75" x14ac:dyDescent="0.25">
      <c r="A44" s="15">
        <v>37</v>
      </c>
      <c r="B44" s="15" t="s">
        <v>53</v>
      </c>
      <c r="C44" s="2" t="s">
        <v>29</v>
      </c>
      <c r="D44" s="1">
        <v>10262</v>
      </c>
    </row>
    <row r="45" spans="1:5" ht="18.75" x14ac:dyDescent="0.25">
      <c r="A45" s="15">
        <v>38</v>
      </c>
      <c r="B45" s="15" t="s">
        <v>53</v>
      </c>
      <c r="C45" s="8" t="s">
        <v>30</v>
      </c>
      <c r="D45" s="12">
        <v>1774</v>
      </c>
    </row>
    <row r="46" spans="1:5" ht="18.75" x14ac:dyDescent="0.25">
      <c r="A46" s="15">
        <v>39</v>
      </c>
      <c r="B46" s="15" t="s">
        <v>53</v>
      </c>
      <c r="C46" s="2" t="s">
        <v>31</v>
      </c>
      <c r="D46" s="1">
        <v>162955</v>
      </c>
    </row>
    <row r="47" spans="1:5" ht="18.75" x14ac:dyDescent="0.25">
      <c r="A47" s="15">
        <v>40</v>
      </c>
      <c r="B47" s="15" t="s">
        <v>53</v>
      </c>
      <c r="C47" s="2" t="s">
        <v>36</v>
      </c>
      <c r="D47" s="1">
        <v>206477</v>
      </c>
    </row>
    <row r="48" spans="1:5" ht="18.75" x14ac:dyDescent="0.25">
      <c r="A48" s="15">
        <v>41</v>
      </c>
      <c r="B48" s="15" t="s">
        <v>53</v>
      </c>
      <c r="C48" s="2" t="s">
        <v>37</v>
      </c>
      <c r="D48" s="1">
        <v>950</v>
      </c>
    </row>
    <row r="49" spans="1:4" ht="18.75" x14ac:dyDescent="0.25">
      <c r="A49" s="15">
        <v>42</v>
      </c>
      <c r="B49" s="15" t="s">
        <v>53</v>
      </c>
      <c r="C49" s="3" t="s">
        <v>38</v>
      </c>
      <c r="D49" s="1">
        <v>342035</v>
      </c>
    </row>
    <row r="50" spans="1:4" ht="18.75" x14ac:dyDescent="0.25">
      <c r="A50" s="15">
        <v>43</v>
      </c>
      <c r="B50" s="15" t="s">
        <v>54</v>
      </c>
      <c r="C50" s="3" t="s">
        <v>39</v>
      </c>
      <c r="D50" s="1">
        <v>-6479</v>
      </c>
    </row>
    <row r="51" spans="1:4" ht="18.75" x14ac:dyDescent="0.25">
      <c r="A51" s="15">
        <v>44</v>
      </c>
      <c r="B51" s="15" t="s">
        <v>53</v>
      </c>
      <c r="C51" s="3" t="s">
        <v>44</v>
      </c>
      <c r="D51" s="1">
        <v>43300</v>
      </c>
    </row>
    <row r="52" spans="1:4" ht="18.75" x14ac:dyDescent="0.25">
      <c r="A52" s="15">
        <v>45</v>
      </c>
      <c r="B52" s="15" t="s">
        <v>53</v>
      </c>
      <c r="C52" s="2" t="s">
        <v>40</v>
      </c>
      <c r="D52" s="1">
        <v>124</v>
      </c>
    </row>
    <row r="53" spans="1:4" ht="18.75" x14ac:dyDescent="0.25">
      <c r="A53" s="15">
        <v>46</v>
      </c>
      <c r="B53" s="15" t="s">
        <v>53</v>
      </c>
      <c r="C53" s="2" t="s">
        <v>41</v>
      </c>
      <c r="D53" s="1">
        <v>14091</v>
      </c>
    </row>
    <row r="54" spans="1:4" ht="18.75" x14ac:dyDescent="0.25">
      <c r="A54" s="15">
        <v>47</v>
      </c>
      <c r="B54" s="15" t="s">
        <v>53</v>
      </c>
      <c r="C54" s="2" t="s">
        <v>42</v>
      </c>
      <c r="D54" s="1">
        <v>5880</v>
      </c>
    </row>
    <row r="55" spans="1:4" ht="18.75" x14ac:dyDescent="0.25">
      <c r="A55" s="15">
        <v>48</v>
      </c>
      <c r="B55" s="15" t="s">
        <v>53</v>
      </c>
      <c r="C55" s="3" t="s">
        <v>43</v>
      </c>
      <c r="D55" s="1">
        <v>6847</v>
      </c>
    </row>
    <row r="56" spans="1:4" ht="18.75" x14ac:dyDescent="0.25">
      <c r="A56" s="15">
        <v>49</v>
      </c>
      <c r="B56" s="15" t="s">
        <v>53</v>
      </c>
      <c r="C56" s="2" t="s">
        <v>45</v>
      </c>
      <c r="D56" s="1">
        <v>231</v>
      </c>
    </row>
    <row r="57" spans="1:4" ht="18.75" x14ac:dyDescent="0.25">
      <c r="C57" s="2"/>
      <c r="D57" s="1">
        <f>SUM(D8:D56)</f>
        <v>-7755152</v>
      </c>
    </row>
    <row r="58" spans="1:4" ht="18.75" x14ac:dyDescent="0.25">
      <c r="D58" s="1"/>
    </row>
    <row r="59" spans="1:4" x14ac:dyDescent="0.25">
      <c r="D59" s="13">
        <v>-7755152</v>
      </c>
    </row>
    <row r="61" spans="1:4" x14ac:dyDescent="0.25">
      <c r="D61" s="13">
        <f>D59-D57</f>
        <v>0</v>
      </c>
    </row>
  </sheetData>
  <mergeCells count="2">
    <mergeCell ref="G8:H8"/>
    <mergeCell ref="G9:H9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A1C9D-476C-4330-916C-354D1F4CEABF}">
  <dimension ref="A5:E60"/>
  <sheetViews>
    <sheetView tabSelected="1" workbookViewId="0">
      <selection activeCell="G21" sqref="G21"/>
    </sheetView>
  </sheetViews>
  <sheetFormatPr defaultRowHeight="15" x14ac:dyDescent="0.25"/>
  <cols>
    <col min="1" max="1" width="5.7109375" style="14" bestFit="1" customWidth="1"/>
    <col min="2" max="2" width="23.85546875" style="14" customWidth="1"/>
    <col min="3" max="3" width="37.85546875" customWidth="1"/>
    <col min="4" max="4" width="19.7109375" style="14" customWidth="1"/>
  </cols>
  <sheetData>
    <row r="5" spans="1:4" ht="28.5" x14ac:dyDescent="0.25">
      <c r="A5" s="24" t="s">
        <v>65</v>
      </c>
      <c r="B5" s="24"/>
      <c r="C5" s="24"/>
      <c r="D5" s="24"/>
    </row>
    <row r="6" spans="1:4" x14ac:dyDescent="0.25">
      <c r="D6" s="10"/>
    </row>
    <row r="7" spans="1:4" ht="21" x14ac:dyDescent="0.25">
      <c r="A7" s="5" t="s">
        <v>47</v>
      </c>
      <c r="B7" s="5" t="s">
        <v>52</v>
      </c>
      <c r="C7" s="5" t="s">
        <v>48</v>
      </c>
      <c r="D7" s="6" t="s">
        <v>49</v>
      </c>
    </row>
    <row r="8" spans="1:4" ht="18.75" x14ac:dyDescent="0.25">
      <c r="A8" s="15">
        <v>2</v>
      </c>
      <c r="B8" s="15" t="s">
        <v>54</v>
      </c>
      <c r="C8" s="2" t="s">
        <v>1</v>
      </c>
      <c r="D8" s="1">
        <v>-10260035</v>
      </c>
    </row>
    <row r="9" spans="1:4" ht="18.75" x14ac:dyDescent="0.25">
      <c r="A9" s="15">
        <v>3</v>
      </c>
      <c r="B9" s="15" t="s">
        <v>54</v>
      </c>
      <c r="C9" s="2" t="s">
        <v>2</v>
      </c>
      <c r="D9" s="1">
        <v>-927371</v>
      </c>
    </row>
    <row r="10" spans="1:4" ht="18.75" x14ac:dyDescent="0.25">
      <c r="A10" s="15">
        <v>4</v>
      </c>
      <c r="B10" s="15" t="s">
        <v>54</v>
      </c>
      <c r="C10" s="2" t="s">
        <v>3</v>
      </c>
      <c r="D10" s="1">
        <v>-47015</v>
      </c>
    </row>
    <row r="11" spans="1:4" ht="18.75" x14ac:dyDescent="0.25">
      <c r="A11" s="15">
        <v>5</v>
      </c>
      <c r="B11" s="15" t="s">
        <v>54</v>
      </c>
      <c r="C11" s="2" t="s">
        <v>4</v>
      </c>
      <c r="D11" s="1">
        <v>-5893786</v>
      </c>
    </row>
    <row r="12" spans="1:4" ht="18.75" x14ac:dyDescent="0.25">
      <c r="A12" s="15">
        <v>6</v>
      </c>
      <c r="B12" s="15" t="s">
        <v>55</v>
      </c>
      <c r="C12" s="2" t="s">
        <v>5</v>
      </c>
      <c r="D12" s="1">
        <v>0</v>
      </c>
    </row>
    <row r="13" spans="1:4" ht="18.75" x14ac:dyDescent="0.25">
      <c r="A13" s="15">
        <v>7</v>
      </c>
      <c r="B13" s="15" t="s">
        <v>55</v>
      </c>
      <c r="C13" s="2" t="s">
        <v>7</v>
      </c>
      <c r="D13" s="1">
        <v>-22403</v>
      </c>
    </row>
    <row r="14" spans="1:4" ht="18.75" x14ac:dyDescent="0.25">
      <c r="A14" s="15">
        <v>8</v>
      </c>
      <c r="B14" s="15" t="s">
        <v>55</v>
      </c>
      <c r="C14" s="2" t="s">
        <v>6</v>
      </c>
      <c r="D14" s="1">
        <v>-25343</v>
      </c>
    </row>
    <row r="15" spans="1:4" ht="18.75" x14ac:dyDescent="0.25">
      <c r="A15" s="15">
        <v>9</v>
      </c>
      <c r="B15" s="15" t="s">
        <v>55</v>
      </c>
      <c r="C15" s="2" t="s">
        <v>8</v>
      </c>
      <c r="D15" s="1">
        <v>-17240</v>
      </c>
    </row>
    <row r="16" spans="1:4" ht="18.75" x14ac:dyDescent="0.25">
      <c r="A16" s="15">
        <v>10</v>
      </c>
      <c r="B16" s="15" t="s">
        <v>55</v>
      </c>
      <c r="C16" s="2" t="s">
        <v>51</v>
      </c>
      <c r="D16" s="1">
        <v>-6607</v>
      </c>
    </row>
    <row r="17" spans="1:4" ht="18.75" x14ac:dyDescent="0.25">
      <c r="A17" s="15">
        <v>13</v>
      </c>
      <c r="B17" s="15" t="s">
        <v>54</v>
      </c>
      <c r="C17" s="2" t="s">
        <v>23</v>
      </c>
      <c r="D17" s="1">
        <v>-404250</v>
      </c>
    </row>
    <row r="18" spans="1:4" ht="18.75" x14ac:dyDescent="0.25">
      <c r="A18" s="15">
        <v>14</v>
      </c>
      <c r="B18" s="15" t="s">
        <v>54</v>
      </c>
      <c r="C18" s="2" t="s">
        <v>19</v>
      </c>
      <c r="D18" s="1">
        <v>-75000</v>
      </c>
    </row>
    <row r="19" spans="1:4" ht="18.75" x14ac:dyDescent="0.25">
      <c r="A19" s="15">
        <v>15</v>
      </c>
      <c r="B19" s="15" t="s">
        <v>54</v>
      </c>
      <c r="C19" s="2" t="s">
        <v>20</v>
      </c>
      <c r="D19" s="1">
        <v>-250000</v>
      </c>
    </row>
    <row r="20" spans="1:4" ht="18.75" x14ac:dyDescent="0.25">
      <c r="A20" s="15">
        <v>19</v>
      </c>
      <c r="B20" s="15" t="s">
        <v>57</v>
      </c>
      <c r="C20" s="2" t="s">
        <v>34</v>
      </c>
      <c r="D20" s="1">
        <v>-175000</v>
      </c>
    </row>
    <row r="21" spans="1:4" ht="45" x14ac:dyDescent="0.25">
      <c r="A21" s="15">
        <v>20</v>
      </c>
      <c r="B21" s="15" t="s">
        <v>57</v>
      </c>
      <c r="C21" s="9" t="s">
        <v>35</v>
      </c>
      <c r="D21" s="1">
        <v>-748982</v>
      </c>
    </row>
    <row r="22" spans="1:4" ht="18.75" x14ac:dyDescent="0.25">
      <c r="A22" s="15">
        <v>21</v>
      </c>
      <c r="B22" s="15" t="s">
        <v>54</v>
      </c>
      <c r="C22" s="2" t="s">
        <v>10</v>
      </c>
      <c r="D22" s="1">
        <v>-10000</v>
      </c>
    </row>
    <row r="23" spans="1:4" ht="18.75" x14ac:dyDescent="0.25">
      <c r="A23" s="15">
        <v>22</v>
      </c>
      <c r="B23" s="15" t="s">
        <v>54</v>
      </c>
      <c r="C23" s="2" t="s">
        <v>11</v>
      </c>
      <c r="D23" s="1">
        <v>-75880</v>
      </c>
    </row>
    <row r="24" spans="1:4" ht="18.75" x14ac:dyDescent="0.25">
      <c r="A24" s="15">
        <v>23</v>
      </c>
      <c r="B24" s="15" t="s">
        <v>54</v>
      </c>
      <c r="C24" s="2" t="s">
        <v>9</v>
      </c>
      <c r="D24" s="1">
        <v>-295182</v>
      </c>
    </row>
    <row r="25" spans="1:4" ht="18.75" x14ac:dyDescent="0.25">
      <c r="A25" s="15">
        <v>24</v>
      </c>
      <c r="B25" s="15" t="s">
        <v>54</v>
      </c>
      <c r="C25" s="2" t="s">
        <v>12</v>
      </c>
      <c r="D25" s="1">
        <v>-23818</v>
      </c>
    </row>
    <row r="26" spans="1:4" ht="18.75" x14ac:dyDescent="0.25">
      <c r="A26" s="15">
        <v>25</v>
      </c>
      <c r="B26" s="15" t="s">
        <v>54</v>
      </c>
      <c r="C26" s="2" t="s">
        <v>50</v>
      </c>
      <c r="D26" s="1">
        <v>-459257</v>
      </c>
    </row>
    <row r="27" spans="1:4" ht="18.75" x14ac:dyDescent="0.25">
      <c r="A27" s="15">
        <v>35</v>
      </c>
      <c r="B27" s="15" t="s">
        <v>54</v>
      </c>
      <c r="C27" s="2" t="s">
        <v>28</v>
      </c>
      <c r="D27" s="1">
        <v>-84710</v>
      </c>
    </row>
    <row r="28" spans="1:4" ht="18.75" x14ac:dyDescent="0.25">
      <c r="A28" s="15">
        <v>43</v>
      </c>
      <c r="B28" s="15" t="s">
        <v>54</v>
      </c>
      <c r="C28" s="3" t="s">
        <v>39</v>
      </c>
      <c r="D28" s="1">
        <v>-6479</v>
      </c>
    </row>
    <row r="31" spans="1:4" ht="21" x14ac:dyDescent="0.25">
      <c r="A31" s="5" t="s">
        <v>47</v>
      </c>
      <c r="B31" s="5" t="s">
        <v>52</v>
      </c>
      <c r="C31" s="5" t="s">
        <v>48</v>
      </c>
      <c r="D31" s="6" t="s">
        <v>49</v>
      </c>
    </row>
    <row r="32" spans="1:4" ht="18.75" x14ac:dyDescent="0.25">
      <c r="A32" s="15">
        <v>1</v>
      </c>
      <c r="B32" s="16" t="s">
        <v>53</v>
      </c>
      <c r="C32" s="7" t="s">
        <v>0</v>
      </c>
      <c r="D32" s="11">
        <v>55567</v>
      </c>
    </row>
    <row r="33" spans="1:5" ht="18.75" x14ac:dyDescent="0.25">
      <c r="A33" s="15">
        <v>11</v>
      </c>
      <c r="B33" s="15" t="s">
        <v>56</v>
      </c>
      <c r="C33" s="2" t="s">
        <v>17</v>
      </c>
      <c r="D33" s="1">
        <v>300000</v>
      </c>
    </row>
    <row r="34" spans="1:5" ht="18.75" x14ac:dyDescent="0.25">
      <c r="A34" s="15">
        <v>12</v>
      </c>
      <c r="B34" s="15" t="s">
        <v>56</v>
      </c>
      <c r="C34" s="2" t="s">
        <v>18</v>
      </c>
      <c r="D34" s="1">
        <v>350000</v>
      </c>
    </row>
    <row r="35" spans="1:5" ht="18.75" x14ac:dyDescent="0.25">
      <c r="A35" s="15">
        <v>16</v>
      </c>
      <c r="B35" s="15" t="s">
        <v>53</v>
      </c>
      <c r="C35" s="2" t="s">
        <v>21</v>
      </c>
      <c r="D35" s="1">
        <v>150000</v>
      </c>
    </row>
    <row r="36" spans="1:5" ht="18.75" x14ac:dyDescent="0.25">
      <c r="A36" s="15">
        <v>17</v>
      </c>
      <c r="B36" s="15" t="s">
        <v>53</v>
      </c>
      <c r="C36" s="2" t="s">
        <v>22</v>
      </c>
      <c r="D36" s="1">
        <v>460200</v>
      </c>
    </row>
    <row r="37" spans="1:5" ht="18.75" x14ac:dyDescent="0.25">
      <c r="A37" s="15">
        <v>18</v>
      </c>
      <c r="B37" s="15" t="s">
        <v>53</v>
      </c>
      <c r="C37" s="8" t="s">
        <v>33</v>
      </c>
      <c r="D37" s="12">
        <v>6717750</v>
      </c>
    </row>
    <row r="38" spans="1:5" ht="18.75" x14ac:dyDescent="0.25">
      <c r="A38" s="15">
        <v>26</v>
      </c>
      <c r="B38" s="15" t="s">
        <v>53</v>
      </c>
      <c r="C38" s="2" t="s">
        <v>13</v>
      </c>
      <c r="D38" s="1">
        <v>2616</v>
      </c>
    </row>
    <row r="39" spans="1:5" ht="18.75" x14ac:dyDescent="0.25">
      <c r="A39" s="15">
        <v>27</v>
      </c>
      <c r="B39" s="15" t="s">
        <v>53</v>
      </c>
      <c r="C39" s="2" t="s">
        <v>14</v>
      </c>
      <c r="D39" s="1">
        <v>667445</v>
      </c>
    </row>
    <row r="40" spans="1:5" ht="18.75" x14ac:dyDescent="0.25">
      <c r="A40" s="15">
        <v>28</v>
      </c>
      <c r="B40" s="15" t="s">
        <v>53</v>
      </c>
      <c r="C40" s="2" t="s">
        <v>15</v>
      </c>
      <c r="D40" s="1">
        <v>15</v>
      </c>
      <c r="E40" s="4"/>
    </row>
    <row r="41" spans="1:5" ht="18.75" x14ac:dyDescent="0.25">
      <c r="A41" s="15">
        <v>29</v>
      </c>
      <c r="B41" s="15" t="s">
        <v>53</v>
      </c>
      <c r="C41" s="2" t="s">
        <v>16</v>
      </c>
      <c r="D41" s="1">
        <v>3657</v>
      </c>
    </row>
    <row r="42" spans="1:5" ht="18.75" x14ac:dyDescent="0.25">
      <c r="A42" s="15">
        <v>30</v>
      </c>
      <c r="B42" s="15" t="s">
        <v>53</v>
      </c>
      <c r="C42" s="2" t="s">
        <v>46</v>
      </c>
      <c r="D42" s="1">
        <v>1145318</v>
      </c>
    </row>
    <row r="43" spans="1:5" ht="18.75" x14ac:dyDescent="0.25">
      <c r="A43" s="15">
        <v>31</v>
      </c>
      <c r="B43" s="15" t="s">
        <v>53</v>
      </c>
      <c r="C43" s="2" t="s">
        <v>24</v>
      </c>
      <c r="D43" s="1">
        <v>676</v>
      </c>
    </row>
    <row r="44" spans="1:5" ht="18.75" x14ac:dyDescent="0.25">
      <c r="A44" s="15">
        <v>32</v>
      </c>
      <c r="B44" s="15" t="s">
        <v>53</v>
      </c>
      <c r="C44" s="2" t="s">
        <v>25</v>
      </c>
      <c r="D44" s="1">
        <v>1158352</v>
      </c>
    </row>
    <row r="45" spans="1:5" ht="18.75" x14ac:dyDescent="0.25">
      <c r="A45" s="15">
        <v>33</v>
      </c>
      <c r="B45" s="15" t="s">
        <v>53</v>
      </c>
      <c r="C45" s="2" t="s">
        <v>26</v>
      </c>
      <c r="D45" s="1">
        <v>227320</v>
      </c>
    </row>
    <row r="46" spans="1:5" ht="18.75" x14ac:dyDescent="0.25">
      <c r="A46" s="15">
        <v>34</v>
      </c>
      <c r="B46" s="15" t="s">
        <v>53</v>
      </c>
      <c r="C46" s="2" t="s">
        <v>27</v>
      </c>
      <c r="D46" s="1">
        <v>9218</v>
      </c>
    </row>
    <row r="47" spans="1:5" ht="18.75" x14ac:dyDescent="0.25">
      <c r="A47" s="15">
        <v>36</v>
      </c>
      <c r="B47" s="15" t="s">
        <v>53</v>
      </c>
      <c r="C47" s="2" t="s">
        <v>32</v>
      </c>
      <c r="D47" s="1">
        <v>10146</v>
      </c>
    </row>
    <row r="48" spans="1:5" ht="18.75" x14ac:dyDescent="0.25">
      <c r="A48" s="15">
        <v>37</v>
      </c>
      <c r="B48" s="15" t="s">
        <v>53</v>
      </c>
      <c r="C48" s="2" t="s">
        <v>29</v>
      </c>
      <c r="D48" s="1">
        <v>10262</v>
      </c>
    </row>
    <row r="49" spans="1:4" ht="18.75" x14ac:dyDescent="0.25">
      <c r="A49" s="15">
        <v>38</v>
      </c>
      <c r="B49" s="15" t="s">
        <v>53</v>
      </c>
      <c r="C49" s="8" t="s">
        <v>30</v>
      </c>
      <c r="D49" s="12">
        <v>1774</v>
      </c>
    </row>
    <row r="50" spans="1:4" ht="18.75" x14ac:dyDescent="0.25">
      <c r="A50" s="15">
        <v>39</v>
      </c>
      <c r="B50" s="15" t="s">
        <v>53</v>
      </c>
      <c r="C50" s="2" t="s">
        <v>31</v>
      </c>
      <c r="D50" s="1">
        <v>162955</v>
      </c>
    </row>
    <row r="51" spans="1:4" ht="18.75" x14ac:dyDescent="0.25">
      <c r="A51" s="15">
        <v>40</v>
      </c>
      <c r="B51" s="15" t="s">
        <v>53</v>
      </c>
      <c r="C51" s="2" t="s">
        <v>36</v>
      </c>
      <c r="D51" s="1">
        <v>206477</v>
      </c>
    </row>
    <row r="52" spans="1:4" ht="18.75" x14ac:dyDescent="0.25">
      <c r="A52" s="15">
        <v>41</v>
      </c>
      <c r="B52" s="15" t="s">
        <v>53</v>
      </c>
      <c r="C52" s="2" t="s">
        <v>37</v>
      </c>
      <c r="D52" s="1">
        <v>950</v>
      </c>
    </row>
    <row r="53" spans="1:4" ht="18.75" x14ac:dyDescent="0.25">
      <c r="A53" s="15">
        <v>42</v>
      </c>
      <c r="B53" s="15" t="s">
        <v>53</v>
      </c>
      <c r="C53" s="3" t="s">
        <v>38</v>
      </c>
      <c r="D53" s="1">
        <v>342035</v>
      </c>
    </row>
    <row r="54" spans="1:4" ht="18.75" x14ac:dyDescent="0.25">
      <c r="A54" s="15">
        <v>44</v>
      </c>
      <c r="B54" s="15" t="s">
        <v>53</v>
      </c>
      <c r="C54" s="3" t="s">
        <v>44</v>
      </c>
      <c r="D54" s="1">
        <v>43300</v>
      </c>
    </row>
    <row r="55" spans="1:4" ht="18.75" x14ac:dyDescent="0.25">
      <c r="A55" s="15">
        <v>45</v>
      </c>
      <c r="B55" s="15" t="s">
        <v>53</v>
      </c>
      <c r="C55" s="2" t="s">
        <v>40</v>
      </c>
      <c r="D55" s="1">
        <v>124</v>
      </c>
    </row>
    <row r="56" spans="1:4" ht="18.75" x14ac:dyDescent="0.25">
      <c r="A56" s="15">
        <v>46</v>
      </c>
      <c r="B56" s="15" t="s">
        <v>53</v>
      </c>
      <c r="C56" s="2" t="s">
        <v>41</v>
      </c>
      <c r="D56" s="1">
        <v>14091</v>
      </c>
    </row>
    <row r="57" spans="1:4" ht="18.75" x14ac:dyDescent="0.25">
      <c r="A57" s="15">
        <v>47</v>
      </c>
      <c r="B57" s="15" t="s">
        <v>53</v>
      </c>
      <c r="C57" s="2" t="s">
        <v>42</v>
      </c>
      <c r="D57" s="1">
        <v>5880</v>
      </c>
    </row>
    <row r="58" spans="1:4" ht="18.75" x14ac:dyDescent="0.25">
      <c r="A58" s="15">
        <v>48</v>
      </c>
      <c r="B58" s="15" t="s">
        <v>53</v>
      </c>
      <c r="C58" s="3" t="s">
        <v>43</v>
      </c>
      <c r="D58" s="1">
        <v>6847</v>
      </c>
    </row>
    <row r="59" spans="1:4" ht="18.75" x14ac:dyDescent="0.25">
      <c r="A59" s="15">
        <v>49</v>
      </c>
      <c r="B59" s="15" t="s">
        <v>53</v>
      </c>
      <c r="C59" s="2" t="s">
        <v>45</v>
      </c>
      <c r="D59" s="1">
        <v>231</v>
      </c>
    </row>
    <row r="60" spans="1:4" ht="18.75" x14ac:dyDescent="0.25">
      <c r="C60" s="2"/>
      <c r="D60" s="1">
        <f>SUM(D32:D59)</f>
        <v>12053206</v>
      </c>
    </row>
  </sheetData>
  <mergeCells count="1">
    <mergeCell ref="A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2025-02-08T12:30:08Z</dcterms:modified>
</cp:coreProperties>
</file>