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Xls\Falcon\Running bills\Final Bill\"/>
    </mc:Choice>
  </mc:AlternateContent>
  <xr:revisionPtr revIDLastSave="0" documentId="13_ncr:1_{E00062B6-ABEF-4194-A037-37F098136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Sheet1!$A$1:$D$40</definedName>
  </definedNames>
  <calcPr calcId="181029"/>
</workbook>
</file>

<file path=xl/calcChain.xml><?xml version="1.0" encoding="utf-8"?>
<calcChain xmlns="http://schemas.openxmlformats.org/spreadsheetml/2006/main">
  <c r="F21" i="1" l="1"/>
  <c r="H23" i="1"/>
  <c r="H24" i="1" s="1"/>
  <c r="H25" i="1" s="1"/>
  <c r="I25" i="1" s="1"/>
  <c r="J25" i="1" s="1"/>
  <c r="C25" i="1"/>
  <c r="D25" i="1"/>
  <c r="C27" i="1" s="1"/>
  <c r="D26" i="1" l="1"/>
</calcChain>
</file>

<file path=xl/sharedStrings.xml><?xml version="1.0" encoding="utf-8"?>
<sst xmlns="http://schemas.openxmlformats.org/spreadsheetml/2006/main" count="25" uniqueCount="24">
  <si>
    <t>S.#</t>
  </si>
  <si>
    <t>Description</t>
  </si>
  <si>
    <t>*</t>
  </si>
  <si>
    <t xml:space="preserve">Total Amount Rupees: </t>
  </si>
  <si>
    <t>Thanking you,</t>
  </si>
  <si>
    <t>For PIONEER ENGINEERING SERVICES.</t>
  </si>
  <si>
    <t xml:space="preserve">Invoice </t>
  </si>
  <si>
    <t>SRB 13%</t>
  </si>
  <si>
    <t>Material</t>
  </si>
  <si>
    <t>Labour</t>
  </si>
  <si>
    <t>Sub Total Amount Amount:</t>
  </si>
  <si>
    <t>Invoice #</t>
  </si>
  <si>
    <t>NTN #</t>
  </si>
  <si>
    <t>1042854-2</t>
  </si>
  <si>
    <t>008</t>
  </si>
  <si>
    <t>Grand Total Amount Amount:</t>
  </si>
  <si>
    <t>Operation and maintenance charges for HVAC &amp; Fire Fighting Works at NASTP</t>
  </si>
  <si>
    <r>
      <t xml:space="preserve">Chemical charges for 06 months
(Rs 104,742/month)
</t>
    </r>
    <r>
      <rPr>
        <b/>
        <sz val="14"/>
        <rFont val="Calibri"/>
        <family val="2"/>
        <scheme val="minor"/>
      </rPr>
      <t>(Invoices &amp; reports attached)</t>
    </r>
  </si>
  <si>
    <t xml:space="preserve">
Air Cdre S. M. Ghayassuddin
</t>
  </si>
  <si>
    <t>M/S Shaheen Foundation</t>
  </si>
  <si>
    <r>
      <t xml:space="preserve">Operarion and Maintenane charges for HVAC &amp; Fire Fighting System with chemical and comsumable material
Rs 392,000/Months
(From 1st April 2023 to 30th September 2023)
</t>
    </r>
    <r>
      <rPr>
        <b/>
        <sz val="12"/>
        <rFont val="Calibri"/>
        <family val="2"/>
        <scheme val="minor"/>
      </rPr>
      <t>(Log sheet attached)</t>
    </r>
  </si>
  <si>
    <t>(Two Million Nine Hundred Eighty Thousand Four Hundred Fifty Two Only/=).</t>
  </si>
  <si>
    <t>Received Rs 2,352,000 on Dated 26 Oct 23 Received cash by BH and charged to sir Rehman Profit)</t>
  </si>
  <si>
    <t>Verified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</si>
</sst>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43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164" fontId="2" fillId="0" borderId="0" xfId="1" applyNumberFormat="1" applyFont="1"/>
    <xf numFmtId="164" fontId="10" fillId="0" borderId="0" xfId="1" applyNumberFormat="1" applyFont="1"/>
    <xf numFmtId="164" fontId="12" fillId="0" borderId="0" xfId="1" applyNumberFormat="1" applyFont="1"/>
    <xf numFmtId="0" fontId="8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164" fontId="2" fillId="0" borderId="0" xfId="0" applyNumberFormat="1" applyFont="1"/>
    <xf numFmtId="0" fontId="8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164" fontId="3" fillId="0" borderId="6" xfId="1" quotePrefix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15" fillId="0" borderId="0" xfId="0" applyFont="1"/>
    <xf numFmtId="164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64" fontId="3" fillId="0" borderId="3" xfId="1" quotePrefix="1" applyNumberFormat="1" applyFont="1" applyBorder="1" applyAlignment="1">
      <alignment horizontal="center" vertical="center" wrapText="1"/>
    </xf>
    <xf numFmtId="164" fontId="13" fillId="0" borderId="4" xfId="1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164" fontId="4" fillId="0" borderId="10" xfId="1" quotePrefix="1" applyNumberFormat="1" applyFont="1" applyBorder="1" applyAlignment="1">
      <alignment horizontal="center" vertical="center" wrapText="1"/>
    </xf>
    <xf numFmtId="164" fontId="4" fillId="0" borderId="1" xfId="1" quotePrefix="1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164" fontId="3" fillId="0" borderId="1" xfId="1" quotePrefix="1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7" fillId="0" borderId="0" xfId="0" applyFont="1"/>
    <xf numFmtId="164" fontId="16" fillId="0" borderId="1" xfId="1" quotePrefix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4" fontId="4" fillId="0" borderId="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18" fillId="2" borderId="0" xfId="1" applyNumberFormat="1" applyFont="1" applyFill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1263521</xdr:colOff>
      <xdr:row>0</xdr:row>
      <xdr:rowOff>0</xdr:rowOff>
    </xdr:from>
    <xdr:to>
      <xdr:col>2</xdr:col>
      <xdr:colOff>447090</xdr:colOff>
      <xdr:row>5</xdr:row>
      <xdr:rowOff>87473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577" y="0"/>
          <a:ext cx="2488161" cy="1108009"/>
        </a:xfrm>
        <a:prstGeom prst="rect">
          <a:avLst/>
        </a:prstGeom>
      </xdr:spPr>
    </xdr:pic>
    <xdr:clientData/>
  </xdr:twoCellAnchor>
  <xdr:twoCellAnchor editAs="oneCell">
    <xdr:from>
      <xdr:col>0</xdr:col>
      <xdr:colOff>91681</xdr:colOff>
      <xdr:row>36</xdr:row>
      <xdr:rowOff>48597</xdr:rowOff>
    </xdr:from>
    <xdr:to>
      <xdr:col>1</xdr:col>
      <xdr:colOff>563722</xdr:colOff>
      <xdr:row>39</xdr:row>
      <xdr:rowOff>121335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81" y="9077908"/>
          <a:ext cx="851097" cy="723937"/>
        </a:xfrm>
        <a:prstGeom prst="rect">
          <a:avLst/>
        </a:prstGeom>
      </xdr:spPr>
    </xdr:pic>
    <xdr:clientData/>
  </xdr:twoCellAnchor>
  <xdr:twoCellAnchor>
    <xdr:from>
      <xdr:col>4</xdr:col>
      <xdr:colOff>38877</xdr:colOff>
      <xdr:row>24</xdr:row>
      <xdr:rowOff>242984</xdr:rowOff>
    </xdr:from>
    <xdr:to>
      <xdr:col>4</xdr:col>
      <xdr:colOff>1156607</xdr:colOff>
      <xdr:row>30</xdr:row>
      <xdr:rowOff>136071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3E8114D-2913-8838-8280-31B0CE774A4C}"/>
            </a:ext>
          </a:extLst>
        </xdr:cNvPr>
        <xdr:cNvCxnSpPr/>
      </xdr:nvCxnSpPr>
      <xdr:spPr>
        <a:xfrm>
          <a:off x="5792755" y="7104872"/>
          <a:ext cx="1117730" cy="106913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M41"/>
  <sheetViews>
    <sheetView tabSelected="1" topLeftCell="A13" zoomScale="98" zoomScaleNormal="98" workbookViewId="0">
      <selection activeCell="M23" sqref="M23"/>
    </sheetView>
  </sheetViews>
  <sheetFormatPr defaultRowHeight="15.75" x14ac:dyDescent="0.25"/>
  <cols>
    <col min="1" max="1" width="5.7109375" style="1" customWidth="1"/>
    <col min="2" max="2" width="49.5703125" style="1" customWidth="1"/>
    <col min="3" max="3" width="15.42578125" style="1" customWidth="1"/>
    <col min="4" max="4" width="15.5703125" style="1" customWidth="1"/>
    <col min="5" max="5" width="17.42578125" style="1" customWidth="1"/>
    <col min="6" max="6" width="14.85546875" style="17" bestFit="1" customWidth="1"/>
    <col min="7" max="7" width="9.140625" style="1"/>
    <col min="8" max="8" width="14.85546875" style="1" bestFit="1" customWidth="1"/>
    <col min="9" max="10" width="10" style="1" bestFit="1" customWidth="1"/>
    <col min="11" max="11" width="9.140625" style="1"/>
    <col min="12" max="12" width="11.85546875" style="1" bestFit="1" customWidth="1"/>
    <col min="13" max="16384" width="9.140625" style="1"/>
  </cols>
  <sheetData>
    <row r="9" spans="1:4" s="47" customFormat="1" ht="18.75" x14ac:dyDescent="0.3">
      <c r="A9" s="44"/>
      <c r="B9" s="45"/>
      <c r="C9" s="46" t="s">
        <v>11</v>
      </c>
      <c r="D9" s="48" t="s">
        <v>14</v>
      </c>
    </row>
    <row r="10" spans="1:4" s="47" customFormat="1" ht="18.75" x14ac:dyDescent="0.3">
      <c r="A10" s="44"/>
      <c r="B10" s="45"/>
      <c r="C10" s="46" t="s">
        <v>12</v>
      </c>
      <c r="D10" s="49" t="s">
        <v>13</v>
      </c>
    </row>
    <row r="11" spans="1:4" ht="8.25" customHeight="1" x14ac:dyDescent="0.25">
      <c r="A11" s="3"/>
      <c r="B11" s="2"/>
      <c r="C11" s="2"/>
    </row>
    <row r="12" spans="1:4" ht="18.75" x14ac:dyDescent="0.3">
      <c r="A12" s="13" t="s">
        <v>19</v>
      </c>
      <c r="B12" s="2"/>
      <c r="C12" s="56"/>
      <c r="D12" s="56"/>
    </row>
    <row r="13" spans="1:4" ht="8.25" customHeight="1" x14ac:dyDescent="0.25">
      <c r="A13" s="3"/>
      <c r="B13" s="2"/>
      <c r="C13" s="2"/>
    </row>
    <row r="14" spans="1:4" ht="39" customHeight="1" x14ac:dyDescent="0.25">
      <c r="A14" s="50" t="s">
        <v>18</v>
      </c>
      <c r="B14" s="51"/>
      <c r="C14" s="51"/>
      <c r="D14" s="51"/>
    </row>
    <row r="15" spans="1:4" ht="10.5" hidden="1" customHeight="1" x14ac:dyDescent="0.35">
      <c r="A15" s="27"/>
      <c r="B15" s="28"/>
      <c r="C15" s="28"/>
      <c r="D15" s="28"/>
    </row>
    <row r="16" spans="1:4" ht="27.75" customHeight="1" x14ac:dyDescent="0.5">
      <c r="A16" s="52" t="s">
        <v>6</v>
      </c>
      <c r="B16" s="52"/>
      <c r="C16" s="52"/>
      <c r="D16" s="52"/>
    </row>
    <row r="17" spans="1:13" ht="5.25" customHeight="1" x14ac:dyDescent="0.5">
      <c r="A17" s="10"/>
      <c r="B17" s="10"/>
      <c r="C17" s="10"/>
      <c r="D17" s="10"/>
    </row>
    <row r="18" spans="1:13" s="11" customFormat="1" ht="42" customHeight="1" x14ac:dyDescent="0.35">
      <c r="A18" s="53" t="s">
        <v>16</v>
      </c>
      <c r="B18" s="53"/>
      <c r="C18" s="53"/>
      <c r="D18" s="53"/>
      <c r="F18" s="18"/>
    </row>
    <row r="19" spans="1:13" ht="8.25" customHeight="1" x14ac:dyDescent="0.25">
      <c r="A19" s="4"/>
      <c r="B19" s="4"/>
      <c r="C19" s="4"/>
      <c r="D19" s="4"/>
    </row>
    <row r="20" spans="1:13" ht="25.5" customHeight="1" x14ac:dyDescent="0.25">
      <c r="A20" s="12" t="s">
        <v>0</v>
      </c>
      <c r="B20" s="21" t="s">
        <v>1</v>
      </c>
      <c r="C20" s="21" t="s">
        <v>8</v>
      </c>
      <c r="D20" s="21" t="s">
        <v>9</v>
      </c>
    </row>
    <row r="21" spans="1:13" ht="104.25" customHeight="1" x14ac:dyDescent="0.25">
      <c r="A21" s="40" t="s">
        <v>2</v>
      </c>
      <c r="B21" s="43" t="s">
        <v>20</v>
      </c>
      <c r="C21" s="41"/>
      <c r="D21" s="42">
        <v>2352000</v>
      </c>
      <c r="F21" s="17">
        <f>392000*6</f>
        <v>2352000</v>
      </c>
    </row>
    <row r="22" spans="1:13" ht="11.25" customHeight="1" x14ac:dyDescent="0.25">
      <c r="A22" s="20"/>
      <c r="B22" s="22"/>
      <c r="C22" s="22"/>
      <c r="D22" s="35"/>
    </row>
    <row r="23" spans="1:13" ht="60.75" customHeight="1" x14ac:dyDescent="0.25">
      <c r="A23" s="20" t="s">
        <v>2</v>
      </c>
      <c r="B23" s="22" t="s">
        <v>17</v>
      </c>
      <c r="C23" s="36">
        <v>628452</v>
      </c>
      <c r="D23" s="35">
        <v>0</v>
      </c>
      <c r="H23" s="23">
        <f>313200+282000+315600</f>
        <v>910800</v>
      </c>
    </row>
    <row r="24" spans="1:13" ht="13.5" customHeight="1" thickBot="1" x14ac:dyDescent="0.3">
      <c r="A24" s="24"/>
      <c r="B24" s="25"/>
      <c r="C24" s="25"/>
      <c r="D24" s="26"/>
      <c r="H24" s="23">
        <f>H23*15%</f>
        <v>136620</v>
      </c>
    </row>
    <row r="25" spans="1:13" ht="28.5" customHeight="1" thickTop="1" x14ac:dyDescent="0.25">
      <c r="A25" s="15"/>
      <c r="B25" s="16" t="s">
        <v>10</v>
      </c>
      <c r="C25" s="38">
        <f>SUM(C21:C24)</f>
        <v>628452</v>
      </c>
      <c r="D25" s="38">
        <f>SUM(D21:D24)</f>
        <v>2352000</v>
      </c>
      <c r="H25" s="23">
        <f>H24+H23</f>
        <v>1047420</v>
      </c>
      <c r="I25" s="23">
        <f>H25/10</f>
        <v>104742</v>
      </c>
      <c r="J25" s="23">
        <f>I25*6</f>
        <v>628452</v>
      </c>
    </row>
    <row r="26" spans="1:13" ht="24" hidden="1" customHeight="1" x14ac:dyDescent="0.25">
      <c r="A26" s="15"/>
      <c r="B26" s="16" t="s">
        <v>7</v>
      </c>
      <c r="C26" s="37"/>
      <c r="D26" s="39">
        <f>D25*13%</f>
        <v>305760</v>
      </c>
      <c r="H26" s="29"/>
    </row>
    <row r="27" spans="1:13" ht="32.25" customHeight="1" thickBot="1" x14ac:dyDescent="0.3">
      <c r="A27" s="15"/>
      <c r="B27" s="16" t="s">
        <v>15</v>
      </c>
      <c r="C27" s="54">
        <f>D25+C25</f>
        <v>2980452</v>
      </c>
      <c r="D27" s="55"/>
      <c r="E27" s="58" t="s">
        <v>23</v>
      </c>
      <c r="F27" s="59">
        <v>2352000</v>
      </c>
      <c r="H27" s="29"/>
      <c r="L27" s="23"/>
    </row>
    <row r="28" spans="1:13" ht="10.5" customHeight="1" thickTop="1" x14ac:dyDescent="0.25">
      <c r="A28" s="15"/>
      <c r="B28" s="16"/>
      <c r="C28" s="16"/>
      <c r="D28" s="33"/>
      <c r="H28" s="29"/>
    </row>
    <row r="29" spans="1:13" ht="10.5" customHeight="1" x14ac:dyDescent="0.25">
      <c r="A29" s="15"/>
      <c r="B29" s="16"/>
      <c r="C29" s="16"/>
      <c r="D29" s="33"/>
      <c r="H29" s="29"/>
    </row>
    <row r="30" spans="1:13" ht="10.5" customHeight="1" x14ac:dyDescent="0.25">
      <c r="A30" s="15"/>
      <c r="B30" s="16"/>
      <c r="C30" s="16"/>
      <c r="D30" s="33"/>
      <c r="H30" s="29"/>
    </row>
    <row r="31" spans="1:13" x14ac:dyDescent="0.25">
      <c r="A31" s="6" t="s">
        <v>3</v>
      </c>
      <c r="B31" s="3"/>
      <c r="C31" s="3"/>
      <c r="D31" s="5"/>
      <c r="H31" s="30"/>
    </row>
    <row r="32" spans="1:13" x14ac:dyDescent="0.25">
      <c r="A32" s="6"/>
      <c r="B32" s="7" t="s">
        <v>21</v>
      </c>
      <c r="C32" s="7"/>
      <c r="D32" s="5"/>
      <c r="F32" s="57" t="s">
        <v>22</v>
      </c>
      <c r="G32" s="57"/>
      <c r="H32" s="57"/>
      <c r="I32" s="57"/>
      <c r="J32" s="57"/>
      <c r="K32" s="57"/>
      <c r="L32" s="57"/>
      <c r="M32" s="57"/>
    </row>
    <row r="33" spans="1:13" ht="10.5" customHeight="1" x14ac:dyDescent="0.25">
      <c r="D33" s="3"/>
      <c r="F33" s="57"/>
      <c r="G33" s="57"/>
      <c r="H33" s="57"/>
      <c r="I33" s="57"/>
      <c r="J33" s="57"/>
      <c r="K33" s="57"/>
      <c r="L33" s="57"/>
      <c r="M33" s="57"/>
    </row>
    <row r="34" spans="1:13" s="32" customFormat="1" x14ac:dyDescent="0.25">
      <c r="A34" s="3" t="s">
        <v>4</v>
      </c>
      <c r="B34" s="3"/>
      <c r="C34" s="3"/>
      <c r="D34" s="3"/>
      <c r="F34" s="57"/>
      <c r="G34" s="57"/>
      <c r="H34" s="57"/>
      <c r="I34" s="57"/>
      <c r="J34" s="57"/>
      <c r="K34" s="57"/>
      <c r="L34" s="57"/>
      <c r="M34" s="57"/>
    </row>
    <row r="35" spans="1:13" x14ac:dyDescent="0.25">
      <c r="A35" s="3"/>
      <c r="B35" s="3"/>
      <c r="C35" s="3"/>
      <c r="D35" s="3"/>
      <c r="F35" s="57"/>
      <c r="G35" s="57"/>
      <c r="H35" s="57"/>
      <c r="I35" s="57"/>
      <c r="J35" s="57"/>
      <c r="K35" s="57"/>
      <c r="L35" s="57"/>
      <c r="M35" s="57"/>
    </row>
    <row r="36" spans="1:13" ht="18.75" x14ac:dyDescent="0.25">
      <c r="A36" s="34" t="s">
        <v>5</v>
      </c>
      <c r="B36" s="6"/>
      <c r="C36" s="6"/>
      <c r="D36" s="31"/>
      <c r="F36" s="57"/>
      <c r="G36" s="57"/>
      <c r="H36" s="57"/>
      <c r="I36" s="57"/>
      <c r="J36" s="57"/>
      <c r="K36" s="57"/>
      <c r="L36" s="57"/>
      <c r="M36" s="57"/>
    </row>
    <row r="37" spans="1:13" x14ac:dyDescent="0.25">
      <c r="A37" s="9"/>
      <c r="B37" s="8"/>
      <c r="C37" s="8"/>
      <c r="D37" s="3"/>
    </row>
    <row r="38" spans="1:13" x14ac:dyDescent="0.25">
      <c r="A38" s="9"/>
      <c r="B38" s="8"/>
      <c r="C38" s="8"/>
      <c r="D38" s="3"/>
    </row>
    <row r="39" spans="1:13" s="14" customFormat="1" ht="18.75" x14ac:dyDescent="0.3">
      <c r="A39" s="9"/>
      <c r="B39" s="8"/>
      <c r="C39" s="8"/>
      <c r="D39" s="3"/>
      <c r="F39" s="19"/>
    </row>
    <row r="40" spans="1:13" x14ac:dyDescent="0.25">
      <c r="A40" s="9"/>
      <c r="B40" s="8"/>
      <c r="C40" s="8"/>
      <c r="D40" s="3"/>
    </row>
    <row r="41" spans="1:13" ht="18.75" x14ac:dyDescent="0.3">
      <c r="A41" s="13"/>
      <c r="B41" s="13"/>
      <c r="C41" s="13"/>
      <c r="D41" s="13"/>
    </row>
  </sheetData>
  <mergeCells count="6">
    <mergeCell ref="F32:M36"/>
    <mergeCell ref="A14:D14"/>
    <mergeCell ref="A16:D16"/>
    <mergeCell ref="A18:D18"/>
    <mergeCell ref="C27:D27"/>
    <mergeCell ref="C12:D12"/>
  </mergeCells>
  <printOptions horizontalCentered="1"/>
  <pageMargins left="0.7" right="0.7" top="0" bottom="0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2023-10-04T13:48:49Z</cp:lastPrinted>
  <dcterms:created xsi:type="dcterms:W3CDTF">2015-09-19T11:17:01Z</dcterms:created>
  <dcterms:modified xsi:type="dcterms:W3CDTF">2023-10-26T07:21:15Z</dcterms:modified>
</cp:coreProperties>
</file>