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D:\Pioneer\Completed Projects\Sana Safinaz - Dolmen Mall Clifton Karachi\"/>
    </mc:Choice>
  </mc:AlternateContent>
  <xr:revisionPtr revIDLastSave="0" documentId="13_ncr:1_{D4E3C34D-D44B-4F86-9194-66F18380A660}" xr6:coauthVersionLast="47" xr6:coauthVersionMax="47" xr10:uidLastSave="{00000000-0000-0000-0000-000000000000}"/>
  <bookViews>
    <workbookView xWindow="-120" yWindow="-120" windowWidth="29040" windowHeight="15840" xr2:uid="{00000000-000D-0000-FFFF-FFFF00000000}"/>
  </bookViews>
  <sheets>
    <sheet name="PES summary" sheetId="9" r:id="rId1"/>
    <sheet name="summary" sheetId="8" r:id="rId2"/>
    <sheet name="HVAC" sheetId="2" r:id="rId3"/>
    <sheet name="Fire" sheetId="7" r:id="rId4"/>
  </sheets>
  <externalReferences>
    <externalReference r:id="rId5"/>
    <externalReference r:id="rId6"/>
    <externalReference r:id="rId7"/>
    <externalReference r:id="rId8"/>
  </externalReferences>
  <definedNames>
    <definedName name="_xlnm.Print_Area" localSheetId="3">Fire!$A$1:$O$28</definedName>
  </definedNames>
  <calcPr calcId="181029"/>
</workbook>
</file>

<file path=xl/calcChain.xml><?xml version="1.0" encoding="utf-8"?>
<calcChain xmlns="http://schemas.openxmlformats.org/spreadsheetml/2006/main">
  <c r="E54" i="9" l="1"/>
  <c r="E40" i="8"/>
  <c r="O6" i="2" l="1"/>
  <c r="L31" i="2"/>
  <c r="L30" i="2"/>
  <c r="L29" i="2"/>
  <c r="L28" i="2"/>
  <c r="L27" i="2"/>
  <c r="L26" i="2"/>
  <c r="L25" i="2"/>
  <c r="L24" i="2"/>
  <c r="L23" i="2"/>
  <c r="L22" i="2"/>
  <c r="L19" i="2"/>
  <c r="L18" i="2"/>
  <c r="L17" i="2"/>
  <c r="L16" i="2"/>
  <c r="L15" i="2"/>
  <c r="L13" i="2"/>
  <c r="L12" i="2"/>
  <c r="L11" i="2"/>
  <c r="L7" i="2"/>
  <c r="L6" i="2"/>
  <c r="D40" i="8" l="1"/>
  <c r="C40" i="8"/>
  <c r="N26" i="7" l="1"/>
  <c r="N25" i="7"/>
  <c r="N24" i="7"/>
  <c r="N23" i="7"/>
  <c r="N22" i="7"/>
  <c r="N20" i="7"/>
  <c r="N18" i="7"/>
  <c r="N17" i="7"/>
  <c r="N16" i="7"/>
  <c r="N15" i="7"/>
  <c r="N14" i="7"/>
  <c r="N13" i="7"/>
  <c r="N10" i="7"/>
  <c r="N9" i="7"/>
  <c r="N7" i="7"/>
  <c r="N6" i="7"/>
  <c r="J26" i="7"/>
  <c r="J25" i="7"/>
  <c r="J24" i="7"/>
  <c r="J23" i="7"/>
  <c r="J22" i="7"/>
  <c r="J20" i="7"/>
  <c r="J18" i="7"/>
  <c r="J17" i="7"/>
  <c r="J16" i="7"/>
  <c r="J15" i="7"/>
  <c r="J14" i="7"/>
  <c r="J13" i="7"/>
  <c r="J10" i="7"/>
  <c r="J9" i="7"/>
  <c r="J7" i="7"/>
  <c r="J6" i="7"/>
  <c r="O30" i="2"/>
  <c r="O29" i="2"/>
  <c r="O28" i="2"/>
  <c r="O16" i="2"/>
  <c r="O15" i="2"/>
  <c r="O13" i="2"/>
  <c r="O11" i="2"/>
  <c r="O7" i="2"/>
  <c r="L26" i="7"/>
  <c r="L25" i="7"/>
  <c r="L24" i="7"/>
  <c r="L23" i="7"/>
  <c r="L22" i="7"/>
  <c r="L20" i="7"/>
  <c r="L18" i="7"/>
  <c r="M18" i="7" s="1"/>
  <c r="L17" i="7"/>
  <c r="L16" i="7"/>
  <c r="L15" i="7"/>
  <c r="M15" i="7" s="1"/>
  <c r="L14" i="7"/>
  <c r="L13" i="7"/>
  <c r="L10" i="7"/>
  <c r="M10" i="7" s="1"/>
  <c r="L9" i="7"/>
  <c r="M9" i="7" s="1"/>
  <c r="L7" i="7"/>
  <c r="L6" i="7"/>
  <c r="K6" i="7"/>
  <c r="M13" i="7"/>
  <c r="I26" i="7"/>
  <c r="I25" i="7"/>
  <c r="I24" i="7"/>
  <c r="I23" i="7"/>
  <c r="I22" i="7"/>
  <c r="I20" i="7"/>
  <c r="I18" i="7"/>
  <c r="I17" i="7"/>
  <c r="I16" i="7"/>
  <c r="I15" i="7"/>
  <c r="I14" i="7"/>
  <c r="I13" i="7"/>
  <c r="I10" i="7"/>
  <c r="I9" i="7"/>
  <c r="I7" i="7"/>
  <c r="I6" i="7"/>
  <c r="M28" i="2"/>
  <c r="M14" i="2"/>
  <c r="N14" i="2" s="1"/>
  <c r="M13" i="2"/>
  <c r="M12" i="2"/>
  <c r="M11" i="2"/>
  <c r="M7" i="2"/>
  <c r="M6" i="2"/>
  <c r="N6" i="2" s="1"/>
  <c r="N31" i="2"/>
  <c r="N30" i="2"/>
  <c r="N29" i="2"/>
  <c r="N26" i="2"/>
  <c r="N25" i="2"/>
  <c r="N24" i="2"/>
  <c r="N23" i="2"/>
  <c r="N22" i="2"/>
  <c r="N19" i="2"/>
  <c r="N18" i="2"/>
  <c r="N16" i="2"/>
  <c r="N15" i="2"/>
  <c r="N7" i="2"/>
  <c r="J31" i="2"/>
  <c r="J30" i="2"/>
  <c r="J29" i="2"/>
  <c r="J28" i="2"/>
  <c r="J25" i="2"/>
  <c r="J23" i="2"/>
  <c r="J22" i="2"/>
  <c r="J19" i="2"/>
  <c r="J18" i="2"/>
  <c r="J16" i="2"/>
  <c r="J15" i="2"/>
  <c r="J13" i="2"/>
  <c r="J12" i="2"/>
  <c r="J11" i="2"/>
  <c r="J7" i="2"/>
  <c r="J6" i="2"/>
  <c r="E34" i="9" l="1"/>
  <c r="D34" i="9"/>
  <c r="C34" i="9"/>
  <c r="E33" i="9"/>
  <c r="D33" i="9"/>
  <c r="C33" i="9"/>
  <c r="E32" i="9"/>
  <c r="D32" i="9"/>
  <c r="C32" i="9"/>
  <c r="E31" i="9"/>
  <c r="D31" i="9"/>
  <c r="C31" i="9"/>
  <c r="E30" i="9"/>
  <c r="D30" i="9"/>
  <c r="C30" i="9"/>
  <c r="E29" i="9"/>
  <c r="D29" i="9"/>
  <c r="C29" i="9"/>
  <c r="E28" i="9"/>
  <c r="D28" i="9"/>
  <c r="C28" i="9"/>
  <c r="E27" i="9"/>
  <c r="D27" i="9"/>
  <c r="C27" i="9"/>
  <c r="E26" i="9"/>
  <c r="D26" i="9"/>
  <c r="C26" i="9"/>
  <c r="E25" i="9"/>
  <c r="D25" i="9"/>
  <c r="C25" i="9"/>
  <c r="E24" i="9"/>
  <c r="D24" i="9"/>
  <c r="C24" i="9"/>
  <c r="E23" i="9"/>
  <c r="D23" i="9"/>
  <c r="C23" i="9"/>
  <c r="E22" i="9"/>
  <c r="D22" i="9"/>
  <c r="C22" i="9"/>
  <c r="E20" i="9"/>
  <c r="D20" i="9"/>
  <c r="C20" i="9"/>
  <c r="E19" i="9"/>
  <c r="D19" i="9"/>
  <c r="C19" i="9"/>
  <c r="E18" i="9"/>
  <c r="D18" i="9"/>
  <c r="C18" i="9"/>
  <c r="E17" i="9"/>
  <c r="D17" i="9"/>
  <c r="C17" i="9"/>
  <c r="E16" i="9"/>
  <c r="D16" i="9"/>
  <c r="C16" i="9"/>
  <c r="E15" i="9"/>
  <c r="D15" i="9"/>
  <c r="C15" i="9"/>
  <c r="E14" i="9"/>
  <c r="D14" i="9"/>
  <c r="C14" i="9"/>
  <c r="E13" i="9"/>
  <c r="D13" i="9"/>
  <c r="C13" i="9"/>
  <c r="E12" i="9"/>
  <c r="D12" i="9"/>
  <c r="C12" i="9"/>
  <c r="E11" i="9" l="1"/>
  <c r="E21" i="9"/>
  <c r="C21" i="9"/>
  <c r="C11" i="9"/>
  <c r="D11" i="9"/>
  <c r="D21" i="9"/>
  <c r="K26" i="7"/>
  <c r="M26" i="7" s="1"/>
  <c r="K25" i="7"/>
  <c r="K24" i="7"/>
  <c r="K23" i="7"/>
  <c r="K22" i="7"/>
  <c r="K21" i="7"/>
  <c r="K20" i="7"/>
  <c r="M20" i="7" s="1"/>
  <c r="K19" i="7"/>
  <c r="K18" i="7"/>
  <c r="K17" i="7"/>
  <c r="K16" i="7"/>
  <c r="K15" i="7"/>
  <c r="K14" i="7"/>
  <c r="K13" i="7"/>
  <c r="K12" i="7"/>
  <c r="K11" i="7"/>
  <c r="K10" i="7"/>
  <c r="K9" i="7"/>
  <c r="K7" i="7"/>
  <c r="P29" i="2"/>
  <c r="O25" i="2"/>
  <c r="O23" i="2"/>
  <c r="O19" i="2"/>
  <c r="O18" i="2"/>
  <c r="P18" i="2" s="1"/>
  <c r="O17" i="2"/>
  <c r="L14" i="2"/>
  <c r="O14" i="2" s="1"/>
  <c r="O31" i="2"/>
  <c r="K31" i="2"/>
  <c r="K30" i="2"/>
  <c r="K29" i="2"/>
  <c r="K28" i="2"/>
  <c r="K25" i="2"/>
  <c r="O24" i="2"/>
  <c r="P24" i="2" s="1"/>
  <c r="K24" i="2"/>
  <c r="K23" i="2"/>
  <c r="O22" i="2"/>
  <c r="K22" i="2"/>
  <c r="K19" i="2"/>
  <c r="K18" i="2"/>
  <c r="K17" i="2"/>
  <c r="K16" i="2"/>
  <c r="K15" i="2"/>
  <c r="K14" i="2"/>
  <c r="K13" i="2"/>
  <c r="K12" i="2"/>
  <c r="K11" i="2"/>
  <c r="K7" i="2"/>
  <c r="K6" i="2"/>
  <c r="E34" i="8"/>
  <c r="D34" i="8"/>
  <c r="C34" i="8"/>
  <c r="E33" i="8"/>
  <c r="D33" i="8"/>
  <c r="C33" i="8"/>
  <c r="E32" i="8"/>
  <c r="D32" i="8"/>
  <c r="C32" i="8"/>
  <c r="E31" i="8"/>
  <c r="D31" i="8"/>
  <c r="C31" i="8"/>
  <c r="E30" i="8"/>
  <c r="D30" i="8"/>
  <c r="C30" i="8"/>
  <c r="E29" i="8"/>
  <c r="D29" i="8"/>
  <c r="C29" i="8"/>
  <c r="E28" i="8"/>
  <c r="D28" i="8"/>
  <c r="C28" i="8"/>
  <c r="E27" i="8"/>
  <c r="D27" i="8"/>
  <c r="C27" i="8"/>
  <c r="E26" i="8"/>
  <c r="D26" i="8"/>
  <c r="C26" i="8"/>
  <c r="E25" i="8"/>
  <c r="D25" i="8"/>
  <c r="C25" i="8"/>
  <c r="E24" i="8"/>
  <c r="D24" i="8"/>
  <c r="C24" i="8"/>
  <c r="E23" i="8"/>
  <c r="D23" i="8"/>
  <c r="C23" i="8"/>
  <c r="E22" i="8"/>
  <c r="D22" i="8"/>
  <c r="C22" i="8"/>
  <c r="E20" i="8"/>
  <c r="D20" i="8"/>
  <c r="C20" i="8"/>
  <c r="E19" i="8"/>
  <c r="D19" i="8"/>
  <c r="C19" i="8"/>
  <c r="E18" i="8"/>
  <c r="D18" i="8"/>
  <c r="C18" i="8"/>
  <c r="E17" i="8"/>
  <c r="D17" i="8"/>
  <c r="C17" i="8"/>
  <c r="E16" i="8"/>
  <c r="D16" i="8"/>
  <c r="C16" i="8"/>
  <c r="E15" i="8"/>
  <c r="D15" i="8"/>
  <c r="C15" i="8"/>
  <c r="E14" i="8"/>
  <c r="D14" i="8"/>
  <c r="C14" i="8"/>
  <c r="E13" i="8"/>
  <c r="D13" i="8"/>
  <c r="C13" i="8"/>
  <c r="E12" i="8"/>
  <c r="D12" i="8"/>
  <c r="C12" i="8"/>
  <c r="M25" i="7" l="1"/>
  <c r="M24" i="7"/>
  <c r="M23" i="7"/>
  <c r="O22" i="7"/>
  <c r="M22" i="7"/>
  <c r="M17" i="7"/>
  <c r="M16" i="7"/>
  <c r="M14" i="7"/>
  <c r="M7" i="7"/>
  <c r="M6" i="7"/>
  <c r="N28" i="2"/>
  <c r="N13" i="2"/>
  <c r="O12" i="2"/>
  <c r="P12" i="2" s="1"/>
  <c r="N12" i="2"/>
  <c r="N11" i="2"/>
  <c r="P25" i="2"/>
  <c r="P16" i="2"/>
  <c r="P14" i="2"/>
  <c r="D11" i="8"/>
  <c r="J27" i="7"/>
  <c r="O20" i="7"/>
  <c r="P31" i="2"/>
  <c r="P11" i="2"/>
  <c r="P6" i="2"/>
  <c r="K33" i="2"/>
  <c r="P15" i="2"/>
  <c r="P17" i="2"/>
  <c r="P28" i="2"/>
  <c r="P30" i="2"/>
  <c r="P7" i="2"/>
  <c r="P19" i="2"/>
  <c r="P23" i="2"/>
  <c r="P22" i="2"/>
  <c r="P13" i="2"/>
  <c r="E11" i="8"/>
  <c r="C11" i="8"/>
  <c r="C21" i="8"/>
  <c r="D21" i="8"/>
  <c r="E21" i="8"/>
  <c r="O10" i="7"/>
  <c r="O14" i="7"/>
  <c r="O24" i="7"/>
  <c r="O15" i="7"/>
  <c r="O25" i="7"/>
  <c r="O9" i="7"/>
  <c r="O16" i="7"/>
  <c r="O13" i="7"/>
  <c r="O23" i="7"/>
  <c r="O7" i="7"/>
  <c r="O17" i="7"/>
  <c r="O6" i="7"/>
  <c r="O18" i="7"/>
  <c r="O26" i="7"/>
  <c r="N27" i="7" l="1"/>
  <c r="D38" i="8" s="1"/>
  <c r="C38" i="8"/>
  <c r="C38" i="9"/>
  <c r="O33" i="2"/>
  <c r="D36" i="8" s="1"/>
  <c r="C36" i="8"/>
  <c r="C36" i="9"/>
  <c r="P33" i="2"/>
  <c r="D36" i="9" l="1"/>
  <c r="E36" i="9" s="1"/>
  <c r="D38" i="9"/>
  <c r="E38" i="9" s="1"/>
  <c r="C40" i="9"/>
  <c r="E36" i="8"/>
  <c r="E42" i="8" s="1"/>
  <c r="E38" i="8"/>
  <c r="O27" i="7"/>
  <c r="D40" i="9" l="1"/>
  <c r="E40" i="9"/>
  <c r="E41" i="9" l="1"/>
  <c r="E42" i="9" s="1"/>
  <c r="E47" i="9"/>
  <c r="E46" i="9"/>
  <c r="E48" i="9" s="1"/>
  <c r="E52" i="9" s="1"/>
  <c r="E56" i="9" s="1"/>
  <c r="E58" i="9" l="1"/>
  <c r="E60" i="9" s="1"/>
</calcChain>
</file>

<file path=xl/sharedStrings.xml><?xml version="1.0" encoding="utf-8"?>
<sst xmlns="http://schemas.openxmlformats.org/spreadsheetml/2006/main" count="223" uniqueCount="126">
  <si>
    <t>AIR GUIDE STEEL CRAFT
SHAN INDUSTRIES ENGATECH
E.A.P AIR DEVICIES</t>
  </si>
  <si>
    <t>S. No.</t>
  </si>
  <si>
    <t>Description</t>
  </si>
  <si>
    <t>Qty.</t>
  </si>
  <si>
    <t>Unit</t>
  </si>
  <si>
    <t>Total (Rs.)</t>
  </si>
  <si>
    <t>Amount</t>
  </si>
  <si>
    <r>
      <rPr>
        <b/>
        <u/>
        <sz val="11"/>
        <rFont val="Arial Narrow"/>
        <family val="2"/>
      </rPr>
      <t>Section 01: Supply, Installation &amp; Testing of Duct Works &amp; Accessories</t>
    </r>
  </si>
  <si>
    <r>
      <rPr>
        <sz val="11"/>
        <rFont val="Arial Narrow"/>
        <family val="2"/>
      </rPr>
      <t xml:space="preserve">Supply,  fabrication,  Installation  &amp;  Testing  of  </t>
    </r>
    <r>
      <rPr>
        <b/>
        <sz val="11"/>
        <rFont val="Arial Narrow"/>
        <family val="2"/>
      </rPr>
      <t xml:space="preserve">Machine  Made  G.I Sheet  Metal  Duct  Work  </t>
    </r>
    <r>
      <rPr>
        <sz val="11"/>
        <rFont val="Arial Narrow"/>
        <family val="2"/>
      </rPr>
      <t>(galvanized  G-  20  for  internal  &amp;  G-30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</si>
  <si>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t>a</t>
  </si>
  <si>
    <t>For AC Supply / Return</t>
  </si>
  <si>
    <t>Sq.ft.</t>
  </si>
  <si>
    <r>
      <rPr>
        <sz val="11"/>
        <rFont val="Arial Narrow"/>
        <family val="2"/>
      </rPr>
      <t xml:space="preserve">Supply and Installation of </t>
    </r>
    <r>
      <rPr>
        <b/>
        <sz val="11"/>
        <rFont val="Arial Narrow"/>
        <family val="2"/>
      </rPr>
      <t xml:space="preserve">Aluminum Faced Glass Wool insulation
1" thick </t>
    </r>
    <r>
      <rPr>
        <sz val="11"/>
        <rFont val="Arial Narrow"/>
        <family val="2"/>
      </rPr>
      <t>for Internal ducts of different sections compete in all respect as per specifications,  drawings and as per instructions of</t>
    </r>
  </si>
  <si>
    <r>
      <rPr>
        <sz val="11"/>
        <rFont val="Arial Narrow"/>
        <family val="2"/>
      </rPr>
      <t xml:space="preserve">Supply,   Installation   &amp;   Commissioning   of   </t>
    </r>
    <r>
      <rPr>
        <b/>
        <sz val="11"/>
        <rFont val="Arial Narrow"/>
        <family val="2"/>
      </rPr>
      <t xml:space="preserve">Aluminum   Fabricated, Powder Coated Air Devices </t>
    </r>
    <r>
      <rPr>
        <sz val="11"/>
        <rFont val="Arial Narrow"/>
        <family val="2"/>
      </rPr>
      <t>for supply, return, exhaust &amp; fresh air. including  framing,  hangers  &amp;  supports  and  other  accessories  etc. complete  in  all  respects  ready  to  operate  as  per  instruction  of
Consultant.</t>
    </r>
  </si>
  <si>
    <t>Diffusers/Grilles/Registers (with Dampers)</t>
  </si>
  <si>
    <r>
      <rPr>
        <b/>
        <u/>
        <sz val="11"/>
        <rFont val="Arial Narrow"/>
        <family val="2"/>
      </rPr>
      <t>For AC - Supply / Return Air</t>
    </r>
  </si>
  <si>
    <t>Swirl Diffusers - 14" Dia.</t>
  </si>
  <si>
    <t>Nos.</t>
  </si>
  <si>
    <t>b</t>
  </si>
  <si>
    <t>Square Diffusers - 12" x 12"</t>
  </si>
  <si>
    <t>c</t>
  </si>
  <si>
    <t>Square Diffusers - 9" x 9"</t>
  </si>
  <si>
    <t>RAG - 30" x 16"</t>
  </si>
  <si>
    <t>RAG - 30" x 14"</t>
  </si>
  <si>
    <r>
      <rPr>
        <b/>
        <u/>
        <sz val="11"/>
        <rFont val="Arial Narrow"/>
        <family val="2"/>
      </rPr>
      <t>For Fresh Air</t>
    </r>
  </si>
  <si>
    <t>FAG - 22" x 10"</t>
  </si>
  <si>
    <t>No.</t>
  </si>
  <si>
    <t>FAG - 14" x 10"</t>
  </si>
  <si>
    <r>
      <rPr>
        <sz val="11"/>
        <rFont val="Arial Narrow"/>
        <family val="2"/>
      </rPr>
      <t xml:space="preserve">Supply,   Installation   &amp;   Commissioning   of   </t>
    </r>
    <r>
      <rPr>
        <b/>
        <sz val="11"/>
        <rFont val="Arial Narrow"/>
        <family val="2"/>
      </rPr>
      <t xml:space="preserve">Aluminum   Fabricated, Powder  Coated  Dampers  </t>
    </r>
    <r>
      <rPr>
        <sz val="11"/>
        <rFont val="Arial Narrow"/>
        <family val="2"/>
      </rPr>
      <t>including  framing,  hangers  &amp;  supports and other accessories etc. complete in all respects ready to operate as per instructions and approval of Consultant.</t>
    </r>
  </si>
  <si>
    <t>Volume Dampers</t>
  </si>
  <si>
    <t>22" x 10"</t>
  </si>
  <si>
    <t>14" x 10"</t>
  </si>
  <si>
    <t>Fire Dampers</t>
  </si>
  <si>
    <r>
      <rPr>
        <b/>
        <u/>
        <sz val="11"/>
        <rFont val="Arial Narrow"/>
        <family val="2"/>
      </rPr>
      <t>Section 02: Miscellaneous Works</t>
    </r>
  </si>
  <si>
    <r>
      <rPr>
        <sz val="11"/>
        <rFont val="Arial Narrow"/>
        <family val="2"/>
      </rPr>
      <t xml:space="preserve">Supply  &amp;  Installation  of  </t>
    </r>
    <r>
      <rPr>
        <b/>
        <sz val="11"/>
        <rFont val="Arial Narrow"/>
        <family val="2"/>
      </rPr>
      <t xml:space="preserve">Thermostats  for  AHUs  </t>
    </r>
    <r>
      <rPr>
        <sz val="11"/>
        <rFont val="Arial Narrow"/>
        <family val="2"/>
      </rPr>
      <t>along  with  control
cables complete in all respect and ready to operate.</t>
    </r>
  </si>
  <si>
    <r>
      <rPr>
        <b/>
        <sz val="11"/>
        <rFont val="Arial Narrow"/>
        <family val="2"/>
      </rPr>
      <t xml:space="preserve">Testing,  adjusting,  Balancing  &amp;  Commissioning  </t>
    </r>
    <r>
      <rPr>
        <sz val="11"/>
        <rFont val="Arial Narrow"/>
        <family val="2"/>
      </rPr>
      <t>of   Entire  HVAC
system.</t>
    </r>
  </si>
  <si>
    <t>Job.</t>
  </si>
  <si>
    <r>
      <t xml:space="preserve">Making  of  </t>
    </r>
    <r>
      <rPr>
        <b/>
        <sz val="11"/>
        <rFont val="Arial Narrow"/>
        <family val="2"/>
      </rPr>
      <t xml:space="preserve">Shop  Drawings  &amp;  As-built  Drawings  </t>
    </r>
    <r>
      <rPr>
        <sz val="11"/>
        <rFont val="Arial Narrow"/>
        <family val="2"/>
      </rPr>
      <t>on  Auto  CAD  with sectional  details,  equipment  details  and  their  foundation  details, Technical submittals and sample boards complete in all  respect as per instruction of Consultant.</t>
    </r>
  </si>
  <si>
    <r>
      <rPr>
        <sz val="11"/>
        <rFont val="Arial Narrow"/>
        <family val="2"/>
      </rPr>
      <t>Supply,  installation  and  Commissioning  of  items  not listed  in  BOQ but   required   for   complition   of   work   to   ensure   satisfactory performance.
(Contractor to provide list)</t>
    </r>
  </si>
  <si>
    <t>Item No.</t>
  </si>
  <si>
    <t>Material</t>
  </si>
  <si>
    <t>Labour</t>
  </si>
  <si>
    <t>Total</t>
  </si>
  <si>
    <t>Amount (Rs.)</t>
  </si>
  <si>
    <r>
      <rPr>
        <b/>
        <u/>
        <sz val="11"/>
        <color rgb="FFFFFFFF"/>
        <rFont val="Arial Narrow"/>
        <family val="2"/>
      </rPr>
      <t>FIRE FIGHTING SERVICES</t>
    </r>
  </si>
  <si>
    <r>
      <rPr>
        <b/>
        <u/>
        <sz val="11"/>
        <rFont val="Arial Narrow"/>
        <family val="2"/>
      </rPr>
      <t>SECTION 01: SUPPLY AND INSTALLATION OF FIRE EXTINGUISHERS</t>
    </r>
  </si>
  <si>
    <t>5 Kg. CO2</t>
  </si>
  <si>
    <t>6 Kg. Dry Chemical Powder</t>
  </si>
  <si>
    <r>
      <rPr>
        <b/>
        <u/>
        <sz val="11"/>
        <rFont val="Arial Narrow"/>
        <family val="2"/>
      </rPr>
      <t>SECTION 02: SUPPLY AND INSTALLATION OF FIRE SPRINKLERS</t>
    </r>
  </si>
  <si>
    <t>Sprinkler Pendent type standard response K = 5.6 (Opening Temperature 57ºC)</t>
  </si>
  <si>
    <t>Sprinkler Upright type standard response K = 5.6 (Opening Temperature 57ºC)</t>
  </si>
  <si>
    <r>
      <rPr>
        <b/>
        <u/>
        <sz val="11"/>
        <rFont val="Arial Narrow"/>
        <family val="2"/>
      </rPr>
      <t>SECTION 03: SUPPLY AND INSTALLATION OF MS PIPE WORK</t>
    </r>
  </si>
  <si>
    <t>Supply  &amp;  installation  of  MS  SCH  40  pipes  (seamless)  with  threaded  &amp; welded  fittings  (UL/FM)  including  sockets,  tees,  elbows,  bends,  reducers, unions,   clamps,   hangers   &amp;   supports   etc.   making   core   cuts/holes   (if required),  painting  and  protection  treatments  on  pipe.  complete  in  all respect ready to opearte.</t>
  </si>
  <si>
    <t>i</t>
  </si>
  <si>
    <t>Rft.</t>
  </si>
  <si>
    <t>ii</t>
  </si>
  <si>
    <t>Dia.  1-1/4"   (Threaded fitting)</t>
  </si>
  <si>
    <t>iii</t>
  </si>
  <si>
    <t>Dia.  1-1/2"   (Threaded fitting)</t>
  </si>
  <si>
    <t>iv</t>
  </si>
  <si>
    <t>v</t>
  </si>
  <si>
    <t>Dia.  2-1/2"   (Welded joints fitting)</t>
  </si>
  <si>
    <t>vi</t>
  </si>
  <si>
    <r>
      <rPr>
        <b/>
        <u/>
        <sz val="11"/>
        <rFont val="Arial Narrow"/>
        <family val="2"/>
      </rPr>
      <t>SECTION 04: SUPPLY AND INSTALLATION OF PASSIVE FIRE PROTECTION</t>
    </r>
  </si>
  <si>
    <r>
      <rPr>
        <sz val="11"/>
        <rFont val="Arial Narrow"/>
        <family val="2"/>
      </rPr>
      <t xml:space="preserve">Supply  and  Installation  of  </t>
    </r>
    <r>
      <rPr>
        <b/>
        <i/>
        <sz val="11"/>
        <rFont val="Arial Narrow"/>
        <family val="2"/>
      </rPr>
      <t xml:space="preserve">Fire  Stop  Material   </t>
    </r>
    <r>
      <rPr>
        <sz val="11"/>
        <rFont val="Arial Narrow"/>
        <family val="2"/>
      </rPr>
      <t>(for  passive  fire  fighting  / smoke barrier) in all MEP openings and penetrations, either in slab or wall, complete    in    all    respects,    ready    to    operate    as    per    fire    stopper recommended material, and as per instruction of Consultant.</t>
    </r>
  </si>
  <si>
    <r>
      <rPr>
        <b/>
        <u/>
        <sz val="11"/>
        <rFont val="Arial Narrow"/>
        <family val="2"/>
      </rPr>
      <t>SECTION 05: MISCELLANEOUS ITEMS</t>
    </r>
  </si>
  <si>
    <t>Providing Material Submittals and Samples for consultant's Approval.</t>
  </si>
  <si>
    <t>Making of Shop Drawings &amp; As-Built Drawings for Consultant's Approval.</t>
  </si>
  <si>
    <t>Painting, Identification and Tagging as per standards.</t>
  </si>
  <si>
    <t>Testing and commissioning of entire fire fighting system as per approval of consultant.</t>
  </si>
  <si>
    <t>Sr #</t>
  </si>
  <si>
    <t>Scope of work</t>
  </si>
  <si>
    <t>Supply Amount</t>
  </si>
  <si>
    <t>Labor Amount</t>
  </si>
  <si>
    <t>Total Amount</t>
  </si>
  <si>
    <t>CIVIL ID</t>
  </si>
  <si>
    <t xml:space="preserve">RECEPTION / WAITING AREA  </t>
  </si>
  <si>
    <t xml:space="preserve">WORKSPACE + LOBBY </t>
  </si>
  <si>
    <t>CABIN ( 6 NOS )</t>
  </si>
  <si>
    <t>CAFETERIA</t>
  </si>
  <si>
    <t xml:space="preserve">GM OFFICE </t>
  </si>
  <si>
    <t>BOARD ROOM</t>
  </si>
  <si>
    <t>MEETING ROOM</t>
  </si>
  <si>
    <t xml:space="preserve">COLLABORATIVE SPACE </t>
  </si>
  <si>
    <t>STORAGE &amp; IT ROOM</t>
  </si>
  <si>
    <t>ELECTRICAL WORKS</t>
  </si>
  <si>
    <t>LT SWITCHGEARS</t>
  </si>
  <si>
    <t>CIRCUIT POINT WIRING &amp; SWITCH FITTINGS</t>
  </si>
  <si>
    <t xml:space="preserve">POWER CABLES AND CONDUITS </t>
  </si>
  <si>
    <t>FITTING FIXTURES AND FANS</t>
  </si>
  <si>
    <t>TELECOMMUNICATION SYSTEM</t>
  </si>
  <si>
    <t>FIRE ALARM SYSTEM (ADDRESSABLE)</t>
  </si>
  <si>
    <t>CC TV SYSTEM (IP BASED)</t>
  </si>
  <si>
    <t>PUBLIC EVACUATION SYSTEM</t>
  </si>
  <si>
    <t>ACCESS CONTROL SYSTEM</t>
  </si>
  <si>
    <t>WI-FI NETWORKING SYSTEM(WIRING)</t>
  </si>
  <si>
    <t>UL LISTED PEX TUBING</t>
  </si>
  <si>
    <t>MISC ITEMS</t>
  </si>
  <si>
    <t>UPS</t>
  </si>
  <si>
    <t>HVAC WORKS</t>
  </si>
  <si>
    <t>Fire Fighting System</t>
  </si>
  <si>
    <t>SANA SAFINAS</t>
  </si>
  <si>
    <t>BIILL OF QUANTITIES</t>
  </si>
  <si>
    <t>Material Rates</t>
  </si>
  <si>
    <t>Labour Rates</t>
  </si>
  <si>
    <t>Bill Qty</t>
  </si>
  <si>
    <t>TOTAL AMOUNT</t>
  </si>
  <si>
    <t>SUMMARY OF RUNNING BILL</t>
  </si>
  <si>
    <t>Dia.  1"         (Threaded fitting)</t>
  </si>
  <si>
    <t>Dia.  2"        (Threaded fitting)</t>
  </si>
  <si>
    <t>Dia.  3"       (Welded joints fitting)</t>
  </si>
  <si>
    <t>Supply,  Installation  and  Commissioning  of  items  not  listed  in  BOQ  but required to complete the system for satisfacotry performance. (Contractor to provide the list of item if required)</t>
  </si>
  <si>
    <t>GRAND TOTAL</t>
  </si>
  <si>
    <t>Add 4.5%</t>
  </si>
  <si>
    <t>Prv Qty</t>
  </si>
  <si>
    <t>Total qty</t>
  </si>
  <si>
    <t>RUNNING BILL NO 2</t>
  </si>
  <si>
    <t>SUMMARY OF RUNNING BILL NO 2</t>
  </si>
  <si>
    <t>Variations Amount</t>
  </si>
  <si>
    <t>RUNNING BILL NO 1</t>
  </si>
  <si>
    <t>VARIATIONS</t>
  </si>
  <si>
    <t>TOTAL</t>
  </si>
  <si>
    <t>GROSS TOTAL</t>
  </si>
  <si>
    <t>RECEIVED</t>
  </si>
  <si>
    <t>PAYABLE AMOUNT</t>
  </si>
  <si>
    <t>ADD 5.5%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</si>
</sst>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23" x14ac:knownFonts="1">
    <font>
      <sz val="10"/>
      <color rgb="FF000000"/>
      <name val="Times New Roman"/>
      <charset val="204"/>
    </font>
    <font>
      <b/>
      <sz val="11"/>
      <name val="Arial Narrow"/>
      <family val="2"/>
    </font>
    <font>
      <b/>
      <sz val="11"/>
      <color rgb="FFFFFFFF"/>
      <name val="Arial Narrow"/>
      <family val="2"/>
    </font>
    <font>
      <sz val="11"/>
      <color rgb="FF000000"/>
      <name val="Arial Narrow"/>
      <family val="2"/>
    </font>
    <font>
      <b/>
      <u/>
      <sz val="11"/>
      <name val="Arial Narrow"/>
      <family val="2"/>
    </font>
    <font>
      <sz val="11"/>
      <name val="Arial Narrow"/>
      <family val="2"/>
    </font>
    <font>
      <b/>
      <u/>
      <sz val="11"/>
      <color rgb="FFFFFFFF"/>
      <name val="Arial Narrow"/>
      <family val="2"/>
    </font>
    <font>
      <b/>
      <i/>
      <sz val="11"/>
      <name val="Arial Narrow"/>
      <family val="2"/>
    </font>
    <font>
      <sz val="10"/>
      <color rgb="FF000000"/>
      <name val="Times New Roman"/>
      <family val="1"/>
    </font>
    <font>
      <b/>
      <sz val="11"/>
      <color theme="1"/>
      <name val="Calibri"/>
      <family val="2"/>
      <scheme val="minor"/>
    </font>
    <font>
      <b/>
      <sz val="16"/>
      <color theme="1"/>
      <name val="Calibri"/>
      <family val="2"/>
      <scheme val="minor"/>
    </font>
    <font>
      <sz val="16"/>
      <color theme="1"/>
      <name val="Calibri"/>
      <family val="2"/>
      <scheme val="minor"/>
    </font>
    <font>
      <sz val="10"/>
      <color rgb="FF000000"/>
      <name val="Calibri"/>
      <family val="2"/>
      <scheme val="minor"/>
    </font>
    <font>
      <b/>
      <sz val="11"/>
      <color rgb="FF000000"/>
      <name val="Arial Narrow"/>
      <family val="2"/>
    </font>
    <font>
      <b/>
      <sz val="12"/>
      <name val="Arial Narrow"/>
      <family val="2"/>
    </font>
    <font>
      <sz val="12"/>
      <color rgb="FF000000"/>
      <name val="Arial Narrow"/>
      <family val="2"/>
    </font>
    <font>
      <b/>
      <sz val="12"/>
      <color rgb="FF000000"/>
      <name val="Arial Narrow"/>
      <family val="2"/>
    </font>
    <font>
      <b/>
      <sz val="14"/>
      <color theme="1"/>
      <name val="Calibri"/>
      <family val="2"/>
      <scheme val="minor"/>
    </font>
    <font>
      <sz val="14"/>
      <color theme="1"/>
      <name val="Calibri"/>
      <family val="2"/>
      <scheme val="minor"/>
    </font>
    <font>
      <sz val="22"/>
      <color theme="1"/>
      <name val="Calibri"/>
      <family val="2"/>
      <scheme val="minor"/>
    </font>
    <font>
      <sz val="11"/>
      <color rgb="FF000000"/>
      <name val="Calibri"/>
      <family val="2"/>
      <scheme val="minor"/>
    </font>
    <font>
      <sz val="14"/>
      <color rgb="FF000000"/>
      <name val="Calibri"/>
      <family val="2"/>
      <scheme val="minor"/>
    </font>
    <font>
      <b/>
      <sz val="16"/>
      <color rgb="FF000000"/>
      <name val="Calibri"/>
      <family val="2"/>
      <scheme val="minor"/>
    </font>
  </fonts>
  <fills count="5">
    <fill>
      <patternFill patternType="none"/>
    </fill>
    <fill>
      <patternFill patternType="gray125"/>
    </fill>
    <fill>
      <patternFill patternType="solid">
        <fgColor rgb="FF00AF50"/>
      </patternFill>
    </fill>
    <fill>
      <patternFill patternType="solid">
        <fgColor rgb="FFD7E3BB"/>
      </patternFill>
    </fill>
    <fill>
      <patternFill patternType="solid">
        <fgColor theme="4" tint="0.79998168889431442"/>
        <bgColor indexed="64"/>
      </patternFill>
    </fill>
  </fills>
  <borders count="35">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808080"/>
      </top>
      <bottom/>
      <diagonal/>
    </border>
    <border>
      <left/>
      <right/>
      <top/>
      <bottom style="thin">
        <color rgb="FF808080"/>
      </bottom>
      <diagonal/>
    </border>
    <border>
      <left/>
      <right/>
      <top style="thin">
        <color rgb="FF808080"/>
      </top>
      <bottom style="thin">
        <color indexed="64"/>
      </bottom>
      <diagonal/>
    </border>
    <border>
      <left/>
      <right style="thin">
        <color rgb="FF808080"/>
      </right>
      <top style="thin">
        <color rgb="FF808080"/>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8" fillId="0" borderId="0" applyFont="0" applyFill="0" applyBorder="0" applyAlignment="0" applyProtection="0"/>
  </cellStyleXfs>
  <cellXfs count="13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center" wrapText="1"/>
    </xf>
    <xf numFmtId="1" fontId="3" fillId="0" borderId="1" xfId="0" applyNumberFormat="1" applyFont="1" applyBorder="1" applyAlignment="1">
      <alignment horizontal="right" vertical="center" shrinkToFit="1"/>
    </xf>
    <xf numFmtId="0" fontId="3" fillId="0" borderId="1" xfId="0" applyFont="1" applyBorder="1" applyAlignment="1">
      <alignment horizontal="lef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3"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65" fontId="3" fillId="0" borderId="1" xfId="0" applyNumberFormat="1" applyFont="1" applyBorder="1" applyAlignment="1">
      <alignment horizontal="center" vertical="top" shrinkToFit="1"/>
    </xf>
    <xf numFmtId="0" fontId="1" fillId="0" borderId="1" xfId="0" applyFont="1" applyBorder="1" applyAlignment="1">
      <alignment horizontal="left" vertical="top" wrapText="1"/>
    </xf>
    <xf numFmtId="0" fontId="3" fillId="3" borderId="1" xfId="0" applyFont="1" applyFill="1" applyBorder="1" applyAlignment="1">
      <alignment horizontal="left" vertical="center" wrapText="1"/>
    </xf>
    <xf numFmtId="1" fontId="3" fillId="0" borderId="1" xfId="0" applyNumberFormat="1" applyFont="1" applyBorder="1" applyAlignment="1">
      <alignment horizontal="right" vertical="top" shrinkToFit="1"/>
    </xf>
    <xf numFmtId="0" fontId="1" fillId="3" borderId="1" xfId="0" applyFont="1" applyFill="1" applyBorder="1" applyAlignment="1">
      <alignment horizontal="center" vertical="top" wrapText="1"/>
    </xf>
    <xf numFmtId="0" fontId="3" fillId="0" borderId="0" xfId="0" applyFont="1" applyAlignment="1">
      <alignment horizontal="center" vertical="top"/>
    </xf>
    <xf numFmtId="0" fontId="3" fillId="0" borderId="0" xfId="0" applyFont="1" applyAlignment="1">
      <alignment horizontal="left"/>
    </xf>
    <xf numFmtId="0" fontId="5" fillId="0" borderId="1" xfId="0" applyFont="1" applyBorder="1" applyAlignment="1">
      <alignment horizontal="left" vertical="center" wrapText="1"/>
    </xf>
    <xf numFmtId="0" fontId="3" fillId="0" borderId="0" xfId="0" applyFont="1" applyAlignment="1">
      <alignment horizontal="left" vertical="center"/>
    </xf>
    <xf numFmtId="1" fontId="3" fillId="0" borderId="1" xfId="0" applyNumberFormat="1" applyFont="1" applyBorder="1" applyAlignment="1">
      <alignment horizontal="center" vertical="center" shrinkToFit="1"/>
    </xf>
    <xf numFmtId="0" fontId="3" fillId="0" borderId="1" xfId="0" applyFont="1" applyBorder="1" applyAlignment="1">
      <alignment horizontal="center" vertical="center" wrapText="1"/>
    </xf>
    <xf numFmtId="0" fontId="3" fillId="0" borderId="0" xfId="0" applyFont="1" applyAlignment="1">
      <alignment horizontal="center" vertical="center"/>
    </xf>
    <xf numFmtId="166" fontId="3" fillId="0" borderId="1" xfId="1" applyNumberFormat="1" applyFont="1" applyBorder="1" applyAlignment="1">
      <alignment horizontal="right" vertical="center" wrapText="1"/>
    </xf>
    <xf numFmtId="1" fontId="3" fillId="0" borderId="1" xfId="0" applyNumberFormat="1" applyFont="1" applyBorder="1" applyAlignment="1">
      <alignment horizontal="left" vertical="center" shrinkToFit="1"/>
    </xf>
    <xf numFmtId="0" fontId="12" fillId="0" borderId="0" xfId="0" applyFont="1"/>
    <xf numFmtId="0" fontId="12" fillId="0" borderId="0" xfId="0" applyFont="1" applyAlignment="1">
      <alignment horizontal="right"/>
    </xf>
    <xf numFmtId="0" fontId="3" fillId="0" borderId="9" xfId="0" applyFont="1" applyBorder="1" applyAlignment="1">
      <alignment horizontal="left" vertical="center" wrapText="1"/>
    </xf>
    <xf numFmtId="0" fontId="1" fillId="3" borderId="17" xfId="0" applyFont="1" applyFill="1" applyBorder="1" applyAlignment="1">
      <alignment horizontal="center" vertical="top" wrapText="1"/>
    </xf>
    <xf numFmtId="0" fontId="1" fillId="3" borderId="17" xfId="0" applyFont="1" applyFill="1" applyBorder="1" applyAlignment="1">
      <alignment horizontal="right" vertical="top" wrapText="1" indent="1"/>
    </xf>
    <xf numFmtId="0" fontId="1" fillId="3" borderId="17" xfId="0" applyFont="1" applyFill="1" applyBorder="1" applyAlignment="1">
      <alignment horizontal="left" vertical="top" wrapText="1" indent="1"/>
    </xf>
    <xf numFmtId="0" fontId="5" fillId="0" borderId="1" xfId="0" applyFont="1" applyBorder="1" applyAlignment="1">
      <alignment horizontal="right" vertical="center" wrapText="1"/>
    </xf>
    <xf numFmtId="0" fontId="5" fillId="0" borderId="2" xfId="0" applyFont="1" applyBorder="1" applyAlignment="1">
      <alignment horizontal="center" vertical="center" wrapText="1"/>
    </xf>
    <xf numFmtId="0" fontId="3" fillId="0" borderId="2" xfId="0" applyFont="1" applyBorder="1" applyAlignment="1">
      <alignment horizontal="center" vertical="center" wrapText="1"/>
    </xf>
    <xf numFmtId="166" fontId="13" fillId="3" borderId="1" xfId="1" applyNumberFormat="1" applyFont="1" applyFill="1" applyBorder="1" applyAlignment="1">
      <alignment horizontal="right" vertical="center" wrapText="1"/>
    </xf>
    <xf numFmtId="0" fontId="15" fillId="3" borderId="1" xfId="0" applyFont="1" applyFill="1" applyBorder="1" applyAlignment="1">
      <alignment horizontal="left" vertical="center" wrapText="1"/>
    </xf>
    <xf numFmtId="166" fontId="16" fillId="3" borderId="1" xfId="1" applyNumberFormat="1" applyFont="1" applyFill="1" applyBorder="1" applyAlignment="1">
      <alignment horizontal="right" vertical="center" wrapText="1"/>
    </xf>
    <xf numFmtId="0" fontId="15" fillId="0" borderId="0" xfId="0" applyFont="1" applyAlignment="1">
      <alignment horizontal="left" vertical="top"/>
    </xf>
    <xf numFmtId="0" fontId="18" fillId="0" borderId="0" xfId="0" applyFont="1" applyAlignment="1">
      <alignment horizontal="center" vertical="center"/>
    </xf>
    <xf numFmtId="0" fontId="12" fillId="0" borderId="13" xfId="0" applyFont="1" applyBorder="1"/>
    <xf numFmtId="0" fontId="9" fillId="0" borderId="14" xfId="0" applyFont="1" applyBorder="1"/>
    <xf numFmtId="164" fontId="9" fillId="0" borderId="14" xfId="0" applyNumberFormat="1" applyFont="1" applyBorder="1"/>
    <xf numFmtId="164" fontId="9" fillId="0" borderId="15" xfId="0" applyNumberFormat="1" applyFont="1" applyBorder="1"/>
    <xf numFmtId="0" fontId="12" fillId="0" borderId="16" xfId="0" applyFont="1" applyBorder="1" applyAlignment="1">
      <alignment horizontal="center"/>
    </xf>
    <xf numFmtId="0" fontId="12" fillId="0" borderId="17" xfId="0" applyFont="1" applyBorder="1"/>
    <xf numFmtId="164" fontId="12" fillId="0" borderId="17" xfId="1" applyFont="1" applyFill="1" applyBorder="1"/>
    <xf numFmtId="164" fontId="12" fillId="0" borderId="18" xfId="1" applyFont="1" applyFill="1" applyBorder="1"/>
    <xf numFmtId="0" fontId="12" fillId="0" borderId="17" xfId="0" applyFont="1" applyBorder="1" applyAlignment="1">
      <alignment vertical="center" wrapText="1"/>
    </xf>
    <xf numFmtId="0" fontId="9" fillId="0" borderId="16" xfId="0" applyFont="1" applyBorder="1"/>
    <xf numFmtId="0" fontId="9" fillId="0" borderId="17" xfId="0" applyFont="1" applyBorder="1"/>
    <xf numFmtId="164" fontId="9" fillId="0" borderId="17" xfId="0" applyNumberFormat="1" applyFont="1" applyBorder="1"/>
    <xf numFmtId="164" fontId="9" fillId="0" borderId="18" xfId="0" applyNumberFormat="1" applyFont="1" applyBorder="1"/>
    <xf numFmtId="0" fontId="12" fillId="0" borderId="16"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xf numFmtId="164" fontId="12" fillId="0" borderId="20" xfId="1" applyFont="1" applyFill="1" applyBorder="1"/>
    <xf numFmtId="164" fontId="12" fillId="0" borderId="21" xfId="1" applyFont="1" applyFill="1" applyBorder="1"/>
    <xf numFmtId="0" fontId="12" fillId="0" borderId="0" xfId="0" applyFont="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166" fontId="11" fillId="0" borderId="24" xfId="1" applyNumberFormat="1" applyFont="1" applyFill="1" applyBorder="1"/>
    <xf numFmtId="0" fontId="11" fillId="0" borderId="0" xfId="0" applyFont="1"/>
    <xf numFmtId="0" fontId="17" fillId="4" borderId="10" xfId="0" applyFont="1" applyFill="1" applyBorder="1" applyAlignment="1">
      <alignment horizontal="center" vertical="center"/>
    </xf>
    <xf numFmtId="0" fontId="17" fillId="4" borderId="11" xfId="0" applyFont="1" applyFill="1" applyBorder="1" applyAlignment="1">
      <alignment horizontal="center" vertical="center"/>
    </xf>
    <xf numFmtId="166" fontId="11" fillId="0" borderId="29" xfId="1" applyNumberFormat="1" applyFont="1" applyFill="1" applyBorder="1"/>
    <xf numFmtId="15" fontId="20" fillId="0" borderId="0" xfId="0" applyNumberFormat="1" applyFont="1" applyAlignment="1">
      <alignment horizontal="right"/>
    </xf>
    <xf numFmtId="164" fontId="9" fillId="0" borderId="17" xfId="0" applyNumberFormat="1" applyFont="1" applyBorder="1" applyAlignment="1">
      <alignment vertical="center"/>
    </xf>
    <xf numFmtId="164" fontId="9" fillId="0" borderId="18" xfId="0" applyNumberFormat="1" applyFont="1" applyBorder="1" applyAlignment="1">
      <alignment vertical="center"/>
    </xf>
    <xf numFmtId="0" fontId="21" fillId="0" borderId="16" xfId="0" applyFont="1" applyBorder="1" applyAlignment="1">
      <alignment horizontal="center" vertical="center"/>
    </xf>
    <xf numFmtId="0" fontId="21" fillId="0" borderId="17" xfId="0" applyFont="1" applyBorder="1" applyAlignment="1">
      <alignment vertical="center" wrapText="1"/>
    </xf>
    <xf numFmtId="166" fontId="21" fillId="0" borderId="17" xfId="1" applyNumberFormat="1" applyFont="1" applyFill="1" applyBorder="1" applyAlignment="1">
      <alignment vertical="center"/>
    </xf>
    <xf numFmtId="166" fontId="21" fillId="0" borderId="18" xfId="1" applyNumberFormat="1" applyFont="1" applyFill="1" applyBorder="1" applyAlignment="1">
      <alignment vertical="center"/>
    </xf>
    <xf numFmtId="0" fontId="17" fillId="0" borderId="16" xfId="0" applyFont="1" applyBorder="1" applyAlignment="1">
      <alignment vertical="center"/>
    </xf>
    <xf numFmtId="0" fontId="17" fillId="0" borderId="17" xfId="0" applyFont="1" applyBorder="1" applyAlignment="1">
      <alignment vertical="center"/>
    </xf>
    <xf numFmtId="164" fontId="17" fillId="0" borderId="17" xfId="1" applyFont="1" applyFill="1" applyBorder="1" applyAlignment="1">
      <alignment vertical="center"/>
    </xf>
    <xf numFmtId="164" fontId="17" fillId="0" borderId="18" xfId="1" applyFont="1" applyFill="1" applyBorder="1" applyAlignment="1">
      <alignment vertical="center"/>
    </xf>
    <xf numFmtId="0" fontId="21" fillId="0" borderId="17" xfId="0" applyFont="1" applyBorder="1" applyAlignment="1">
      <alignment vertical="center"/>
    </xf>
    <xf numFmtId="0" fontId="21" fillId="0" borderId="30" xfId="0" applyFont="1" applyBorder="1" applyAlignment="1">
      <alignment horizontal="center" vertical="center"/>
    </xf>
    <xf numFmtId="0" fontId="21" fillId="0" borderId="31" xfId="0" applyFont="1" applyBorder="1" applyAlignment="1">
      <alignment vertical="center"/>
    </xf>
    <xf numFmtId="166" fontId="21" fillId="0" borderId="20" xfId="1" applyNumberFormat="1" applyFont="1" applyFill="1" applyBorder="1" applyAlignment="1">
      <alignment vertical="center"/>
    </xf>
    <xf numFmtId="166" fontId="21" fillId="0" borderId="21" xfId="1" applyNumberFormat="1" applyFont="1" applyFill="1" applyBorder="1" applyAlignment="1">
      <alignment vertical="center"/>
    </xf>
    <xf numFmtId="0" fontId="17"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166" fontId="10" fillId="0" borderId="29" xfId="1" applyNumberFormat="1" applyFont="1" applyFill="1" applyBorder="1"/>
    <xf numFmtId="166" fontId="3" fillId="0" borderId="1" xfId="1" applyNumberFormat="1" applyFont="1" applyFill="1" applyBorder="1" applyAlignment="1">
      <alignment horizontal="right" vertical="center" wrapText="1"/>
    </xf>
    <xf numFmtId="0" fontId="21" fillId="0" borderId="0" xfId="0" applyFont="1" applyAlignment="1">
      <alignment vertical="center"/>
    </xf>
    <xf numFmtId="166" fontId="21" fillId="0" borderId="0" xfId="0" applyNumberFormat="1" applyFont="1" applyAlignment="1">
      <alignment vertical="center"/>
    </xf>
    <xf numFmtId="0" fontId="21" fillId="0" borderId="0" xfId="0" applyFont="1" applyAlignment="1">
      <alignment horizontal="right" vertical="center"/>
    </xf>
    <xf numFmtId="0" fontId="22" fillId="0" borderId="0" xfId="0" applyFont="1" applyAlignment="1">
      <alignment horizontal="left"/>
    </xf>
    <xf numFmtId="0" fontId="19" fillId="0" borderId="0" xfId="0" applyFont="1" applyAlignment="1">
      <alignment horizontal="center"/>
    </xf>
    <xf numFmtId="0" fontId="10" fillId="0" borderId="22" xfId="0" applyFont="1" applyBorder="1" applyAlignment="1">
      <alignment horizontal="right"/>
    </xf>
    <xf numFmtId="0" fontId="10" fillId="0" borderId="23" xfId="0" applyFont="1" applyBorder="1" applyAlignment="1">
      <alignment horizontal="right"/>
    </xf>
    <xf numFmtId="0" fontId="1" fillId="3" borderId="2" xfId="0" applyFont="1" applyFill="1" applyBorder="1" applyAlignment="1">
      <alignment horizontal="right" vertical="center" wrapText="1" indent="8"/>
    </xf>
    <xf numFmtId="0" fontId="1" fillId="3" borderId="3" xfId="0" applyFont="1" applyFill="1" applyBorder="1" applyAlignment="1">
      <alignment horizontal="right" vertical="center" wrapText="1" indent="8"/>
    </xf>
    <xf numFmtId="0" fontId="1" fillId="3" borderId="4" xfId="0" applyFont="1" applyFill="1" applyBorder="1" applyAlignment="1">
      <alignment horizontal="right" vertical="center" wrapText="1" indent="8"/>
    </xf>
    <xf numFmtId="0" fontId="1" fillId="0" borderId="6" xfId="0" applyFont="1" applyBorder="1" applyAlignment="1">
      <alignment horizontal="left" vertical="top" wrapText="1"/>
    </xf>
    <xf numFmtId="0" fontId="1" fillId="0" borderId="26" xfId="0" applyFont="1" applyBorder="1" applyAlignment="1">
      <alignment horizontal="left" vertical="top" wrapText="1"/>
    </xf>
    <xf numFmtId="0" fontId="1" fillId="0" borderId="7"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1" fillId="3" borderId="17" xfId="0" applyFont="1" applyFill="1" applyBorder="1" applyAlignment="1">
      <alignment horizontal="left" vertical="center" wrapText="1" indent="1"/>
    </xf>
    <xf numFmtId="0" fontId="1" fillId="3" borderId="17" xfId="0" applyFont="1" applyFill="1" applyBorder="1" applyAlignment="1">
      <alignment horizontal="center" vertical="center" wrapText="1"/>
    </xf>
    <xf numFmtId="0" fontId="1" fillId="3" borderId="17" xfId="0" applyFont="1" applyFill="1" applyBorder="1" applyAlignment="1">
      <alignment horizontal="left" vertical="center" wrapText="1"/>
    </xf>
    <xf numFmtId="0" fontId="2" fillId="2" borderId="17" xfId="0" applyFont="1" applyFill="1" applyBorder="1" applyAlignment="1">
      <alignment horizontal="center" vertical="center" wrapText="1"/>
    </xf>
    <xf numFmtId="0" fontId="1" fillId="3" borderId="17" xfId="0" applyFont="1" applyFill="1" applyBorder="1" applyAlignment="1">
      <alignment horizontal="center" vertical="top" wrapText="1"/>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1" fillId="0" borderId="0" xfId="0" applyFont="1" applyAlignment="1">
      <alignment horizontal="left" vertical="top" wrapText="1"/>
    </xf>
    <xf numFmtId="0" fontId="3" fillId="0" borderId="0" xfId="0" applyFont="1" applyAlignment="1">
      <alignment horizontal="right" vertical="top" wrapText="1"/>
    </xf>
    <xf numFmtId="0" fontId="14" fillId="3" borderId="2" xfId="0" applyFont="1" applyFill="1" applyBorder="1" applyAlignment="1">
      <alignment horizontal="left" vertical="top" wrapText="1" indent="12"/>
    </xf>
    <xf numFmtId="0" fontId="14" fillId="3" borderId="3" xfId="0" applyFont="1" applyFill="1" applyBorder="1" applyAlignment="1">
      <alignment horizontal="left" vertical="top" wrapText="1" indent="12"/>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5" fillId="0" borderId="3" xfId="0" applyFont="1" applyBorder="1" applyAlignment="1">
      <alignment horizontal="left" vertical="center"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s/Sent%20BOQ/Syngenta%20Lahore/Annexure%20E%20Price%20Template%20(00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rojects%202022\Sana%20Safinaz%20-%20Dolmen%20Mall%20Clifton%20Karachi\Running%20Bill%20No%201.xlsx" TargetMode="External"/><Relationship Id="rId1" Type="http://schemas.openxmlformats.org/officeDocument/2006/relationships/externalLinkPath" Target="Running%20Bill%20No%201.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Pioneer\Completed%20Projects\Sana%20Safinaz%20-%20Dolmen%20Mall%20Clifton%20Karachi\Variation%20order\Summary%20of%20VOs.xlsx" TargetMode="External"/><Relationship Id="rId1" Type="http://schemas.openxmlformats.org/officeDocument/2006/relationships/externalLinkPath" Target="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datory information"/>
      <sheetName val="Summary"/>
      <sheetName val="CIVIL ID"/>
      <sheetName val="Electric Work"/>
      <sheetName val="LAM-Std"/>
      <sheetName val="HVAC "/>
      <sheetName val="FIRE FIGHTING SYSTEM"/>
    </sheetNames>
    <sheetDataSet>
      <sheetData sheetId="0"/>
      <sheetData sheetId="1"/>
      <sheetData sheetId="2">
        <row r="72">
          <cell r="F72">
            <v>0</v>
          </cell>
          <cell r="H72">
            <v>0</v>
          </cell>
          <cell r="I72">
            <v>0</v>
          </cell>
        </row>
        <row r="140">
          <cell r="F140">
            <v>0</v>
          </cell>
          <cell r="H140">
            <v>0</v>
          </cell>
          <cell r="I140">
            <v>0</v>
          </cell>
        </row>
        <row r="183">
          <cell r="F183">
            <v>0</v>
          </cell>
          <cell r="H183">
            <v>0</v>
          </cell>
          <cell r="I183">
            <v>0</v>
          </cell>
        </row>
        <row r="297">
          <cell r="F297">
            <v>0</v>
          </cell>
          <cell r="H297">
            <v>0</v>
          </cell>
          <cell r="I297">
            <v>0</v>
          </cell>
        </row>
        <row r="338">
          <cell r="F338">
            <v>0</v>
          </cell>
          <cell r="H338">
            <v>0</v>
          </cell>
          <cell r="I338">
            <v>0</v>
          </cell>
        </row>
        <row r="387">
          <cell r="F387">
            <v>0</v>
          </cell>
          <cell r="H387">
            <v>0</v>
          </cell>
          <cell r="I387">
            <v>0</v>
          </cell>
        </row>
        <row r="421">
          <cell r="F421">
            <v>0</v>
          </cell>
          <cell r="H421">
            <v>0</v>
          </cell>
          <cell r="I421">
            <v>0</v>
          </cell>
        </row>
        <row r="460">
          <cell r="F460">
            <v>0</v>
          </cell>
          <cell r="H460">
            <v>0</v>
          </cell>
          <cell r="I460">
            <v>0</v>
          </cell>
        </row>
        <row r="491">
          <cell r="F491">
            <v>0</v>
          </cell>
          <cell r="H491">
            <v>0</v>
          </cell>
          <cell r="I491">
            <v>0</v>
          </cell>
        </row>
      </sheetData>
      <sheetData sheetId="3">
        <row r="12">
          <cell r="F12">
            <v>0</v>
          </cell>
          <cell r="H12">
            <v>0</v>
          </cell>
          <cell r="I12">
            <v>0</v>
          </cell>
        </row>
        <row r="64">
          <cell r="F64">
            <v>0</v>
          </cell>
          <cell r="H64">
            <v>0</v>
          </cell>
          <cell r="I64">
            <v>0</v>
          </cell>
        </row>
        <row r="95">
          <cell r="F95">
            <v>0</v>
          </cell>
          <cell r="H95">
            <v>0</v>
          </cell>
          <cell r="I95">
            <v>0</v>
          </cell>
        </row>
        <row r="128">
          <cell r="F128">
            <v>0</v>
          </cell>
          <cell r="H128">
            <v>0</v>
          </cell>
          <cell r="I128">
            <v>0</v>
          </cell>
        </row>
        <row r="207">
          <cell r="F207">
            <v>0</v>
          </cell>
          <cell r="H207">
            <v>0</v>
          </cell>
          <cell r="I207">
            <v>0</v>
          </cell>
        </row>
        <row r="232">
          <cell r="F232">
            <v>0</v>
          </cell>
          <cell r="H232">
            <v>0</v>
          </cell>
          <cell r="I232">
            <v>0</v>
          </cell>
        </row>
        <row r="264">
          <cell r="F264">
            <v>0</v>
          </cell>
          <cell r="H264">
            <v>0</v>
          </cell>
          <cell r="I264">
            <v>0</v>
          </cell>
        </row>
        <row r="284">
          <cell r="F284">
            <v>0</v>
          </cell>
          <cell r="H284">
            <v>0</v>
          </cell>
          <cell r="I284">
            <v>0</v>
          </cell>
        </row>
        <row r="297">
          <cell r="F297">
            <v>0</v>
          </cell>
          <cell r="H297">
            <v>0</v>
          </cell>
          <cell r="I297">
            <v>0</v>
          </cell>
        </row>
        <row r="311">
          <cell r="F311">
            <v>0</v>
          </cell>
          <cell r="H311">
            <v>0</v>
          </cell>
          <cell r="I311">
            <v>0</v>
          </cell>
        </row>
        <row r="314">
          <cell r="F314">
            <v>0</v>
          </cell>
          <cell r="H314">
            <v>0</v>
          </cell>
          <cell r="I314">
            <v>0</v>
          </cell>
        </row>
        <row r="323">
          <cell r="F323">
            <v>0</v>
          </cell>
          <cell r="H323">
            <v>0</v>
          </cell>
          <cell r="I323">
            <v>0</v>
          </cell>
        </row>
        <row r="332">
          <cell r="F332">
            <v>0</v>
          </cell>
          <cell r="H332">
            <v>0</v>
          </cell>
          <cell r="I332">
            <v>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S summary"/>
      <sheetName val="summary"/>
      <sheetName val="HVAC"/>
      <sheetName val="Fire"/>
    </sheetNames>
    <sheetDataSet>
      <sheetData sheetId="0">
        <row r="40">
          <cell r="E40">
            <v>3568560</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ro Summ"/>
      <sheetName val="Posting"/>
      <sheetName val="Project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sheetData sheetId="2">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Katyes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Katyes</v>
          </cell>
          <cell r="D18414" t="str">
            <v>Online by Al madina steel = Total amt = 300,000</v>
          </cell>
          <cell r="E18414">
            <v>100000</v>
          </cell>
        </row>
        <row r="18415">
          <cell r="B18415" t="str">
            <v>ueP 17th Floor</v>
          </cell>
          <cell r="C18415" t="str">
            <v>Katyes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 DML</v>
          </cell>
          <cell r="C19241" t="str">
            <v>Received</v>
          </cell>
          <cell r="D19241" t="str">
            <v>Rec from Ik in acc of EY (Given to al madina against GST invoice)</v>
          </cell>
          <cell r="F19241">
            <v>500000</v>
          </cell>
        </row>
        <row r="19242">
          <cell r="B19242" t="str">
            <v>Sana safinaz DML</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kayts</v>
          </cell>
          <cell r="D19360" t="str">
            <v>Online by Al madina steel = 300,000</v>
          </cell>
          <cell r="E19360">
            <v>15350</v>
          </cell>
        </row>
        <row r="19361">
          <cell r="B19361" t="str">
            <v>UEP 17th Floor</v>
          </cell>
          <cell r="C19361" t="str">
            <v>kayts</v>
          </cell>
          <cell r="D19361" t="str">
            <v>Online by Al madina steel = 300,000</v>
          </cell>
          <cell r="E19361">
            <v>46500</v>
          </cell>
        </row>
        <row r="19362">
          <cell r="B19362" t="str">
            <v>Engro office</v>
          </cell>
          <cell r="C19362" t="str">
            <v>kayts</v>
          </cell>
          <cell r="D19362" t="str">
            <v>Online by Al madina steel = 300,000</v>
          </cell>
          <cell r="E19362">
            <v>80500</v>
          </cell>
        </row>
        <row r="19363">
          <cell r="B19363" t="str">
            <v>Ernst &amp; Young</v>
          </cell>
          <cell r="C19363" t="str">
            <v>kayts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cell r="F19416">
            <v>11253125</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O/M The Place</v>
          </cell>
          <cell r="C19611" t="str">
            <v>Tariq sahab</v>
          </cell>
          <cell r="D19611" t="str">
            <v>MCB chq 1973738903 (purhcased VFD, guages valves etc from tariq sahab) This chq given to BH)</v>
          </cell>
          <cell r="E19611">
            <v>600000</v>
          </cell>
        </row>
        <row r="19612">
          <cell r="B19612" t="str">
            <v>Meezan bank Head office</v>
          </cell>
          <cell r="C19612" t="str">
            <v>Received</v>
          </cell>
          <cell r="D19612" t="str">
            <v>Received from Total in acc of Meezan bank in Mohsin traders acc</v>
          </cell>
          <cell r="F19612">
            <v>1000000</v>
          </cell>
        </row>
        <row r="19613">
          <cell r="B19613" t="str">
            <v>Meezan bank Head office</v>
          </cell>
          <cell r="C19613" t="str">
            <v>Received</v>
          </cell>
          <cell r="D19613" t="str">
            <v>Received from Total in acc of Meezan bank in Mohsin traders acc</v>
          </cell>
          <cell r="F19613">
            <v>1000000</v>
          </cell>
        </row>
        <row r="19614">
          <cell r="B19614" t="str">
            <v>Saifee hospital</v>
          </cell>
          <cell r="C19614" t="str">
            <v>Received</v>
          </cell>
          <cell r="D19614" t="str">
            <v>Received BAHL cash crossed Chqs from Mughal Constructors</v>
          </cell>
          <cell r="F19614">
            <v>900000</v>
          </cell>
        </row>
        <row r="19615">
          <cell r="B19615" t="str">
            <v>Saifee hospital</v>
          </cell>
          <cell r="C19615" t="str">
            <v>Received</v>
          </cell>
          <cell r="D19615" t="str">
            <v>Received BAHL cash crossed Chqs from Mughal Constructors</v>
          </cell>
          <cell r="F19615">
            <v>924000</v>
          </cell>
        </row>
        <row r="19616">
          <cell r="B19616" t="str">
            <v xml:space="preserve">O/M Nue Multiplex </v>
          </cell>
          <cell r="C19616" t="str">
            <v>Received</v>
          </cell>
          <cell r="D19616" t="str">
            <v>Received O/M Jan 24 Bill</v>
          </cell>
          <cell r="F19616">
            <v>333522</v>
          </cell>
        </row>
        <row r="19617">
          <cell r="B19617" t="str">
            <v xml:space="preserve">O/M Nue Multiplex </v>
          </cell>
          <cell r="C19617" t="str">
            <v>Received</v>
          </cell>
          <cell r="D19617" t="str">
            <v>Received O/M Feb 24 Bill</v>
          </cell>
          <cell r="F19617">
            <v>333522</v>
          </cell>
        </row>
        <row r="19618">
          <cell r="B19618" t="str">
            <v xml:space="preserve">O/M Nue Multiplex </v>
          </cell>
          <cell r="C19618" t="str">
            <v>Received</v>
          </cell>
          <cell r="D19618" t="str">
            <v>Received O/M Mar 23 Bill</v>
          </cell>
          <cell r="F19618">
            <v>333522</v>
          </cell>
        </row>
        <row r="19619">
          <cell r="B19619" t="str">
            <v>UEP 17th Floor</v>
          </cell>
          <cell r="C19619" t="str">
            <v>Received</v>
          </cell>
          <cell r="D19619" t="str">
            <v>Received from UEP ASA final payment (now retention remaining)</v>
          </cell>
          <cell r="F19619">
            <v>10328660</v>
          </cell>
        </row>
        <row r="19620">
          <cell r="B19620" t="str">
            <v>O/M The Place</v>
          </cell>
          <cell r="C19620" t="str">
            <v>Received</v>
          </cell>
          <cell r="D19620" t="str">
            <v>received April 2024 bill</v>
          </cell>
          <cell r="F19620">
            <v>359992</v>
          </cell>
        </row>
        <row r="19621">
          <cell r="B19621" t="str">
            <v>O/M The Place</v>
          </cell>
          <cell r="C19621" t="str">
            <v>Received</v>
          </cell>
          <cell r="D19621" t="str">
            <v>Received againt bill for chiller pump motor 3 - Bill No 089</v>
          </cell>
          <cell r="F19621">
            <v>93000</v>
          </cell>
        </row>
        <row r="19622">
          <cell r="B19622" t="str">
            <v>Yousuf Dara</v>
          </cell>
          <cell r="C19622" t="str">
            <v>Received</v>
          </cell>
          <cell r="D19622" t="str">
            <v>Received cash (rec by nadeem bhai) use in office</v>
          </cell>
          <cell r="F19622">
            <v>200000</v>
          </cell>
        </row>
        <row r="19623">
          <cell r="B19623" t="str">
            <v>Engro office</v>
          </cell>
          <cell r="C19623" t="str">
            <v>Received</v>
          </cell>
          <cell r="D19623" t="str">
            <v>Received chq from NEC (Given to IIL in engro office)</v>
          </cell>
          <cell r="F19623">
            <v>640444</v>
          </cell>
        </row>
        <row r="19624">
          <cell r="B19624" t="str">
            <v>Meezan bank Head office</v>
          </cell>
          <cell r="C19624" t="str">
            <v>Received</v>
          </cell>
          <cell r="D19624" t="str">
            <v>Received from Total in acc of Meezan bank in Mohsin traders acc</v>
          </cell>
          <cell r="F19624">
            <v>400000</v>
          </cell>
        </row>
        <row r="19625">
          <cell r="B19625" t="str">
            <v>Meezan bank Head office</v>
          </cell>
          <cell r="C19625" t="str">
            <v>Received</v>
          </cell>
          <cell r="D19625" t="str">
            <v>Received from Total in acc of Meezan bank in Mohsin traders acc</v>
          </cell>
          <cell r="F19625">
            <v>154000</v>
          </cell>
        </row>
        <row r="19626">
          <cell r="B19626" t="str">
            <v>Meezan bank Head office</v>
          </cell>
          <cell r="C19626" t="str">
            <v>Received</v>
          </cell>
          <cell r="D19626" t="str">
            <v>Received from Total in acc of Meezan bank in Mohsin traders acc</v>
          </cell>
          <cell r="F19626">
            <v>200000</v>
          </cell>
        </row>
        <row r="19627">
          <cell r="B19627" t="str">
            <v>Meezan bank Head office</v>
          </cell>
          <cell r="C19627" t="str">
            <v>Received</v>
          </cell>
          <cell r="D19627" t="str">
            <v>Received from Total in acc of Meezan bank in Mohsin traders acc</v>
          </cell>
          <cell r="F19627">
            <v>22000</v>
          </cell>
        </row>
        <row r="19628">
          <cell r="B19628" t="str">
            <v>Engro office</v>
          </cell>
          <cell r="C19628" t="str">
            <v>Received</v>
          </cell>
          <cell r="D19628" t="str">
            <v>Received from NEC in acc of Engro (Given to Iqbal sons)</v>
          </cell>
          <cell r="F19628">
            <v>300000</v>
          </cell>
        </row>
        <row r="19629">
          <cell r="B19629" t="str">
            <v>DB 15th &amp; 16th Floor</v>
          </cell>
          <cell r="C19629" t="str">
            <v>Received</v>
          </cell>
          <cell r="D19629" t="str">
            <v>Rec from IK in Deutche bank against VFD work (given to Adeel in the name progressive steel decorators)</v>
          </cell>
          <cell r="F19629">
            <v>670318</v>
          </cell>
        </row>
        <row r="19630">
          <cell r="B19630" t="str">
            <v>DB 15th &amp; 16th Floor</v>
          </cell>
          <cell r="C19630" t="str">
            <v>Received</v>
          </cell>
          <cell r="D19630" t="str">
            <v>1% invoice charges</v>
          </cell>
          <cell r="E19630">
            <v>6700</v>
          </cell>
        </row>
        <row r="19631">
          <cell r="B19631" t="str">
            <v>Tomo Jpmc</v>
          </cell>
          <cell r="C19631" t="str">
            <v>Received</v>
          </cell>
          <cell r="D19631" t="str">
            <v>Rec from PAF TOMO II mob advance 20%</v>
          </cell>
          <cell r="F19631">
            <v>1520392</v>
          </cell>
        </row>
        <row r="19632">
          <cell r="B19632" t="str">
            <v>FTC Floors</v>
          </cell>
          <cell r="C19632" t="str">
            <v>Received</v>
          </cell>
          <cell r="D19632" t="str">
            <v>O/M Feb 24 Bill</v>
          </cell>
          <cell r="F19632">
            <v>246087</v>
          </cell>
        </row>
        <row r="19633">
          <cell r="B19633" t="str">
            <v>FTC Floors</v>
          </cell>
          <cell r="C19633" t="str">
            <v>Received</v>
          </cell>
          <cell r="D19633" t="str">
            <v>O/M Mar 24 Bill</v>
          </cell>
          <cell r="F19633">
            <v>246087</v>
          </cell>
        </row>
        <row r="19634">
          <cell r="B19634" t="str">
            <v>FTC Floors</v>
          </cell>
          <cell r="C19634" t="str">
            <v>Received</v>
          </cell>
          <cell r="D19634" t="str">
            <v>O/M Apr 24 Bill</v>
          </cell>
          <cell r="F19634">
            <v>246087</v>
          </cell>
        </row>
        <row r="19635">
          <cell r="B19635" t="str">
            <v>o/m NASTP</v>
          </cell>
          <cell r="C19635" t="str">
            <v>Received</v>
          </cell>
          <cell r="D19635" t="str">
            <v xml:space="preserve">1% invoice charges for MCB chq # 1973738900 given to Al madina for SST inpt adjustment in NASTP Monthly payment </v>
          </cell>
          <cell r="E19635">
            <v>72145</v>
          </cell>
        </row>
        <row r="19636">
          <cell r="B19636" t="str">
            <v>Meezan bank Head office</v>
          </cell>
          <cell r="C19636" t="str">
            <v>Received</v>
          </cell>
          <cell r="D19636" t="str">
            <v>Received from Total in acc of Meezan bank (transfer in new rashid jeweelers)</v>
          </cell>
          <cell r="F19636">
            <v>1400000</v>
          </cell>
        </row>
        <row r="19637">
          <cell r="B19637" t="str">
            <v>Meezan bank Head office</v>
          </cell>
          <cell r="C19637" t="str">
            <v>Received</v>
          </cell>
          <cell r="D19637" t="str">
            <v>Received from Total in acc of Meezan bank (Transfer in Javed khan account) care of Air Guide</v>
          </cell>
          <cell r="F19637">
            <v>1000000</v>
          </cell>
        </row>
        <row r="19638">
          <cell r="B19638" t="str">
            <v>J out let DML</v>
          </cell>
          <cell r="C19638" t="str">
            <v>Noman engr</v>
          </cell>
          <cell r="D19638" t="str">
            <v>Paid for site expenses</v>
          </cell>
          <cell r="E19638">
            <v>40000</v>
          </cell>
        </row>
        <row r="19639">
          <cell r="B19639" t="str">
            <v>ueP 17th Floor</v>
          </cell>
          <cell r="C19639" t="str">
            <v>misc</v>
          </cell>
          <cell r="D19639" t="str">
            <v>Noman bhai salary advance weive off</v>
          </cell>
          <cell r="E19639">
            <v>35000</v>
          </cell>
        </row>
        <row r="19640">
          <cell r="B19640" t="str">
            <v>kumail bhai</v>
          </cell>
          <cell r="C19640" t="str">
            <v>drill tech</v>
          </cell>
          <cell r="D19640" t="str">
            <v>cash paid total amt = 33,000</v>
          </cell>
          <cell r="E19640">
            <v>14000</v>
          </cell>
        </row>
        <row r="19641">
          <cell r="B19641" t="str">
            <v>Bahria project</v>
          </cell>
          <cell r="C19641" t="str">
            <v>drill tech</v>
          </cell>
          <cell r="D19641" t="str">
            <v>cash paid total amt = 33,000</v>
          </cell>
          <cell r="E19641">
            <v>15000</v>
          </cell>
        </row>
        <row r="19642">
          <cell r="B19642" t="str">
            <v>o/m NASTP</v>
          </cell>
          <cell r="C19642" t="str">
            <v>drill tech</v>
          </cell>
          <cell r="D19642" t="str">
            <v>cash paid total amt = 33,000</v>
          </cell>
          <cell r="E19642">
            <v>4000</v>
          </cell>
        </row>
        <row r="19643">
          <cell r="B19643" t="str">
            <v>O/M The Place</v>
          </cell>
          <cell r="C19643" t="str">
            <v>rafay</v>
          </cell>
          <cell r="D19643" t="str">
            <v>advance given for chiller repairing work</v>
          </cell>
          <cell r="E19643">
            <v>50000</v>
          </cell>
        </row>
        <row r="19644">
          <cell r="B19644" t="str">
            <v>O/M The Place</v>
          </cell>
          <cell r="C19644" t="str">
            <v>K S Engineering</v>
          </cell>
          <cell r="D19644" t="str">
            <v>Purchased gas cylinder$1340 10 Jugs</v>
          </cell>
          <cell r="E19644">
            <v>235000</v>
          </cell>
        </row>
        <row r="19645">
          <cell r="B19645" t="str">
            <v>Engro 3rd &amp; 8th Floor</v>
          </cell>
          <cell r="C19645" t="str">
            <v>photocopies</v>
          </cell>
          <cell r="D19645" t="str">
            <v>paid</v>
          </cell>
          <cell r="E19645">
            <v>5000</v>
          </cell>
        </row>
        <row r="19646">
          <cell r="B19646" t="str">
            <v>Meezan bank Head office</v>
          </cell>
          <cell r="C19646" t="str">
            <v>salary</v>
          </cell>
          <cell r="D19646" t="str">
            <v>Nadeem bha salary</v>
          </cell>
          <cell r="E19646">
            <v>50000</v>
          </cell>
        </row>
        <row r="19647">
          <cell r="B19647" t="str">
            <v>kumail bhai</v>
          </cell>
          <cell r="C19647" t="str">
            <v>salary</v>
          </cell>
          <cell r="D19647" t="str">
            <v>Waris salary</v>
          </cell>
          <cell r="E19647">
            <v>5000</v>
          </cell>
        </row>
        <row r="19648">
          <cell r="B19648" t="str">
            <v>Engro 3rd &amp; 8th Floor</v>
          </cell>
          <cell r="C19648" t="str">
            <v>salary</v>
          </cell>
          <cell r="D19648" t="str">
            <v xml:space="preserve">bilal bhai </v>
          </cell>
          <cell r="E19648">
            <v>50000</v>
          </cell>
        </row>
        <row r="19649">
          <cell r="B19649" t="str">
            <v>office</v>
          </cell>
          <cell r="C19649" t="str">
            <v>salary</v>
          </cell>
          <cell r="D19649" t="str">
            <v>Mhr home mossi salaries</v>
          </cell>
          <cell r="E19649">
            <v>105000</v>
          </cell>
        </row>
        <row r="19650">
          <cell r="B19650" t="str">
            <v>Engro 3rd &amp; 8th Floor</v>
          </cell>
          <cell r="C19650" t="str">
            <v>salary</v>
          </cell>
          <cell r="D19650" t="str">
            <v>Jahangeer salary</v>
          </cell>
          <cell r="E19650">
            <v>79000</v>
          </cell>
        </row>
        <row r="19651">
          <cell r="B19651" t="str">
            <v>office</v>
          </cell>
          <cell r="C19651" t="str">
            <v>salary</v>
          </cell>
          <cell r="D19651" t="str">
            <v xml:space="preserve">office staff salaries </v>
          </cell>
          <cell r="E19651">
            <v>278330</v>
          </cell>
        </row>
        <row r="19652">
          <cell r="B19652" t="str">
            <v>Meezan bank Head office</v>
          </cell>
          <cell r="C19652" t="str">
            <v>salary</v>
          </cell>
          <cell r="D19652" t="str">
            <v>Irfan  bhai salary</v>
          </cell>
          <cell r="E19652">
            <v>45900</v>
          </cell>
        </row>
        <row r="19653">
          <cell r="B19653" t="str">
            <v>Engro 3rd &amp; 8th Floor</v>
          </cell>
          <cell r="C19653" t="str">
            <v>salary</v>
          </cell>
          <cell r="D19653" t="str">
            <v>Shahzain salary</v>
          </cell>
          <cell r="E19653">
            <v>50330</v>
          </cell>
        </row>
        <row r="19654">
          <cell r="B19654" t="str">
            <v>Bahria project</v>
          </cell>
          <cell r="C19654" t="str">
            <v>salary</v>
          </cell>
          <cell r="D19654" t="str">
            <v>Imran, Amjad Khushnood salary</v>
          </cell>
          <cell r="E19654">
            <v>166630</v>
          </cell>
        </row>
        <row r="19655">
          <cell r="B19655" t="str">
            <v>Meezan bank Head office</v>
          </cell>
          <cell r="C19655" t="str">
            <v>salary</v>
          </cell>
          <cell r="D19655" t="str">
            <v>Gul sher , Abid salary + abbas</v>
          </cell>
          <cell r="E19655">
            <v>70770</v>
          </cell>
        </row>
        <row r="19656">
          <cell r="B19656" t="str">
            <v>Engro 3rd &amp; 8th Floor</v>
          </cell>
          <cell r="C19656" t="str">
            <v>salary</v>
          </cell>
          <cell r="D19656" t="str">
            <v>Engr Raza, Ahsan &amp; Usman ghani salaries</v>
          </cell>
          <cell r="E19656">
            <v>174970</v>
          </cell>
        </row>
        <row r="19657">
          <cell r="B19657" t="str">
            <v>FTC Floors</v>
          </cell>
          <cell r="C19657" t="str">
            <v>salary</v>
          </cell>
          <cell r="D19657" t="str">
            <v>ftc staff salaries</v>
          </cell>
          <cell r="E19657">
            <v>187830</v>
          </cell>
        </row>
        <row r="19658">
          <cell r="B19658" t="str">
            <v>Ernst &amp; Young</v>
          </cell>
          <cell r="C19658" t="str">
            <v>salary</v>
          </cell>
          <cell r="D19658" t="str">
            <v>Lateef &amp; chacha lateef</v>
          </cell>
          <cell r="E19658">
            <v>62710</v>
          </cell>
        </row>
        <row r="19659">
          <cell r="B19659" t="str">
            <v>O/M The Place</v>
          </cell>
          <cell r="C19659" t="str">
            <v>salary</v>
          </cell>
          <cell r="D19659" t="str">
            <v>The place staff salaries</v>
          </cell>
          <cell r="E19659">
            <v>137420</v>
          </cell>
        </row>
        <row r="19660">
          <cell r="B19660" t="str">
            <v xml:space="preserve">O/M Nue Multiplex </v>
          </cell>
          <cell r="C19660" t="str">
            <v>salary</v>
          </cell>
          <cell r="D19660" t="str">
            <v>RMR staff salaries</v>
          </cell>
          <cell r="E19660">
            <v>134710</v>
          </cell>
        </row>
        <row r="19661">
          <cell r="B19661" t="str">
            <v>Meezan bank Head office</v>
          </cell>
          <cell r="C19661" t="str">
            <v>salary</v>
          </cell>
          <cell r="D19661" t="str">
            <v>Amir engr salary</v>
          </cell>
          <cell r="E19661">
            <v>41820</v>
          </cell>
        </row>
        <row r="19662">
          <cell r="B19662" t="str">
            <v>o/m NASTP</v>
          </cell>
          <cell r="C19662" t="str">
            <v>salary</v>
          </cell>
          <cell r="D19662" t="str">
            <v>mukhtar bhai salary</v>
          </cell>
          <cell r="E19662">
            <v>52660</v>
          </cell>
        </row>
        <row r="19663">
          <cell r="B19663" t="str">
            <v>Bahria project</v>
          </cell>
          <cell r="C19663" t="str">
            <v>salary</v>
          </cell>
          <cell r="D19663" t="str">
            <v>Ahmed Ali</v>
          </cell>
          <cell r="E19663">
            <v>21000</v>
          </cell>
        </row>
        <row r="19664">
          <cell r="B19664" t="str">
            <v>O/M The Place</v>
          </cell>
          <cell r="C19664" t="str">
            <v>salary</v>
          </cell>
          <cell r="D19664" t="str">
            <v>Zeeshan salary</v>
          </cell>
          <cell r="E19664">
            <v>28000</v>
          </cell>
        </row>
        <row r="19665">
          <cell r="B19665" t="str">
            <v>BAF maintenance</v>
          </cell>
          <cell r="C19665" t="str">
            <v>salary</v>
          </cell>
          <cell r="D19665" t="str">
            <v>Shahid, nadeem and fahad</v>
          </cell>
          <cell r="E19665">
            <v>108860</v>
          </cell>
        </row>
        <row r="19666">
          <cell r="B19666" t="str">
            <v>o/m NASTP</v>
          </cell>
          <cell r="C19666" t="str">
            <v>salary</v>
          </cell>
          <cell r="D19666" t="str">
            <v>NASTP staff salary</v>
          </cell>
          <cell r="E19666">
            <v>663140</v>
          </cell>
        </row>
        <row r="19667">
          <cell r="B19667" t="str">
            <v>Meezan bank Head office</v>
          </cell>
          <cell r="C19667" t="str">
            <v>salary</v>
          </cell>
          <cell r="D19667" t="str">
            <v>Abid salary</v>
          </cell>
          <cell r="E19667">
            <v>51600</v>
          </cell>
        </row>
        <row r="19668">
          <cell r="B19668" t="str">
            <v>Rehmat shipping</v>
          </cell>
          <cell r="C19668" t="str">
            <v>salary</v>
          </cell>
          <cell r="D19668" t="str">
            <v>Talha salary released</v>
          </cell>
          <cell r="E19668">
            <v>58050</v>
          </cell>
        </row>
        <row r="19669">
          <cell r="B19669" t="str">
            <v>Engro 3rd &amp; 8th Floor</v>
          </cell>
          <cell r="C19669" t="str">
            <v>salary</v>
          </cell>
          <cell r="D19669" t="str">
            <v>Noman bhai salary</v>
          </cell>
          <cell r="E19669">
            <v>70000</v>
          </cell>
        </row>
        <row r="19670">
          <cell r="B19670" t="str">
            <v>o/m NASTP</v>
          </cell>
          <cell r="C19670" t="str">
            <v>salary</v>
          </cell>
          <cell r="D19670" t="str">
            <v>Saad salary</v>
          </cell>
          <cell r="E19670">
            <v>61350</v>
          </cell>
        </row>
        <row r="19671">
          <cell r="B19671" t="str">
            <v>o/m NASTP</v>
          </cell>
          <cell r="C19671" t="str">
            <v>salary</v>
          </cell>
          <cell r="D19671" t="str">
            <v>Waseem tariq</v>
          </cell>
          <cell r="E19671">
            <v>27100</v>
          </cell>
        </row>
        <row r="19672">
          <cell r="B19672" t="str">
            <v>O/M The Place</v>
          </cell>
          <cell r="C19672" t="str">
            <v>salary</v>
          </cell>
          <cell r="D19672" t="str">
            <v xml:space="preserve">To zeeshan for previous salaries </v>
          </cell>
          <cell r="E19672">
            <v>20000</v>
          </cell>
        </row>
        <row r="19673">
          <cell r="B19673" t="str">
            <v>Meezan bank Head office</v>
          </cell>
          <cell r="C19673" t="str">
            <v>salary</v>
          </cell>
          <cell r="D19673" t="str">
            <v>Amir engr salary increased to RS 60,000</v>
          </cell>
          <cell r="E19673">
            <v>18500</v>
          </cell>
        </row>
        <row r="19674">
          <cell r="B19674" t="str">
            <v>Meezan bank Head office</v>
          </cell>
          <cell r="C19674" t="str">
            <v>misc</v>
          </cell>
          <cell r="D19674" t="str">
            <v>amir engr claimed super card for june 24</v>
          </cell>
          <cell r="E19674">
            <v>1500</v>
          </cell>
        </row>
        <row r="19675">
          <cell r="B19675" t="str">
            <v>office</v>
          </cell>
          <cell r="C19675" t="str">
            <v>umer</v>
          </cell>
          <cell r="D19675" t="str">
            <v>for car wash</v>
          </cell>
          <cell r="E19675">
            <v>2000</v>
          </cell>
        </row>
        <row r="19676">
          <cell r="B19676" t="str">
            <v>office</v>
          </cell>
          <cell r="C19676" t="str">
            <v>office</v>
          </cell>
          <cell r="D19676" t="str">
            <v>umer for office use</v>
          </cell>
          <cell r="E19676">
            <v>2000</v>
          </cell>
        </row>
        <row r="19677">
          <cell r="B19677" t="str">
            <v>Jameel baig Building</v>
          </cell>
          <cell r="C19677" t="str">
            <v>material</v>
          </cell>
          <cell r="D19677" t="str">
            <v>Online to Waseem pump for Jameel baig building (online by al madina)</v>
          </cell>
          <cell r="E19677">
            <v>50000</v>
          </cell>
        </row>
        <row r="19678">
          <cell r="B19678" t="str">
            <v>3rd floor nastp</v>
          </cell>
          <cell r="C19678" t="str">
            <v>misc</v>
          </cell>
          <cell r="D19678" t="str">
            <v>Nastp 3 floor expense - Online to asif</v>
          </cell>
          <cell r="E19678">
            <v>200000</v>
          </cell>
        </row>
        <row r="19679">
          <cell r="B19679" t="str">
            <v>office</v>
          </cell>
          <cell r="C19679" t="str">
            <v>misc</v>
          </cell>
          <cell r="D19679" t="str">
            <v>Online for saqib aziz travel agent for lahore HVACR visit</v>
          </cell>
          <cell r="E19679">
            <v>40000</v>
          </cell>
        </row>
        <row r="19680">
          <cell r="B19680" t="str">
            <v>FTC Floors</v>
          </cell>
          <cell r="C19680" t="str">
            <v>Murtaza</v>
          </cell>
          <cell r="D19680" t="str">
            <v>Paid to FTC Murtaza for Loan</v>
          </cell>
          <cell r="E19680">
            <v>50000</v>
          </cell>
        </row>
        <row r="19681">
          <cell r="B19681" t="str">
            <v>o/m NASTP</v>
          </cell>
          <cell r="C19681" t="str">
            <v>fare</v>
          </cell>
          <cell r="D19681" t="str">
            <v>paid</v>
          </cell>
          <cell r="E19681">
            <v>1000</v>
          </cell>
        </row>
        <row r="19682">
          <cell r="B19682" t="str">
            <v>o/m NASTP</v>
          </cell>
          <cell r="C19682" t="str">
            <v>Moazzam Insulator</v>
          </cell>
          <cell r="D19682" t="str">
            <v>Cash paid (final payment)</v>
          </cell>
          <cell r="E19682">
            <v>37000</v>
          </cell>
        </row>
        <row r="19683">
          <cell r="B19683" t="str">
            <v>office</v>
          </cell>
          <cell r="C19683" t="str">
            <v>office</v>
          </cell>
          <cell r="D19683" t="str">
            <v>umer for office use</v>
          </cell>
          <cell r="E19683">
            <v>5000</v>
          </cell>
        </row>
        <row r="19684">
          <cell r="B19684" t="str">
            <v>3rd floor nastp</v>
          </cell>
          <cell r="C19684" t="str">
            <v>misc</v>
          </cell>
          <cell r="D19684" t="str">
            <v>Nastp 3 floor in Aleem acc - Online by BH</v>
          </cell>
          <cell r="E19684">
            <v>35000</v>
          </cell>
        </row>
        <row r="19685">
          <cell r="B19685" t="str">
            <v>FTC Floors</v>
          </cell>
          <cell r="C19685" t="str">
            <v>misc</v>
          </cell>
          <cell r="D19685" t="str">
            <v>paid for tea and refreshment</v>
          </cell>
          <cell r="E19685">
            <v>3000</v>
          </cell>
        </row>
        <row r="19686">
          <cell r="B19686" t="str">
            <v>FTC Floors</v>
          </cell>
          <cell r="C19686" t="str">
            <v>misc</v>
          </cell>
          <cell r="D19686" t="str">
            <v>paid for regsiter and stationery</v>
          </cell>
          <cell r="E19686">
            <v>2000</v>
          </cell>
        </row>
        <row r="19687">
          <cell r="B19687" t="str">
            <v>office</v>
          </cell>
          <cell r="C19687" t="str">
            <v>office</v>
          </cell>
          <cell r="D19687" t="str">
            <v>umer for office use</v>
          </cell>
          <cell r="E19687">
            <v>3000</v>
          </cell>
        </row>
        <row r="19688">
          <cell r="B19688" t="str">
            <v>Masjid Bilal</v>
          </cell>
          <cell r="C19688" t="str">
            <v>Masjid</v>
          </cell>
          <cell r="D19688" t="str">
            <v>To afsar hussain for cylinder bend for Bilal masjid</v>
          </cell>
          <cell r="E19688">
            <v>37000</v>
          </cell>
        </row>
        <row r="19689">
          <cell r="B19689" t="str">
            <v>O/M The Place</v>
          </cell>
          <cell r="C19689" t="str">
            <v>fuel</v>
          </cell>
          <cell r="D19689" t="str">
            <v>to mumtaz</v>
          </cell>
          <cell r="E19689">
            <v>500</v>
          </cell>
        </row>
        <row r="19690">
          <cell r="B19690" t="str">
            <v>Engro office</v>
          </cell>
          <cell r="C19690" t="str">
            <v>Raees brothers</v>
          </cell>
          <cell r="D19690" t="str">
            <v>Online to raees brother Total amount is 500,000 (Online by al madina)</v>
          </cell>
          <cell r="E19690">
            <v>250000</v>
          </cell>
        </row>
        <row r="19691">
          <cell r="B19691" t="str">
            <v>GSK DMC</v>
          </cell>
          <cell r="C19691" t="str">
            <v>Raees brothers</v>
          </cell>
          <cell r="D19691" t="str">
            <v>Online to raees brother Total amount is 500,000 (Online by al madina)</v>
          </cell>
          <cell r="E19691">
            <v>250000</v>
          </cell>
        </row>
        <row r="19692">
          <cell r="B19692" t="str">
            <v>BAH 22 &amp; 23rd Floor</v>
          </cell>
          <cell r="C19692" t="str">
            <v>K M Traders</v>
          </cell>
          <cell r="D19692" t="str">
            <v>Online by Adeel</v>
          </cell>
          <cell r="E19692">
            <v>132500</v>
          </cell>
        </row>
        <row r="19693">
          <cell r="B19693" t="str">
            <v>Meezan bank Head office</v>
          </cell>
          <cell r="C19693" t="str">
            <v>misc</v>
          </cell>
          <cell r="D19693" t="str">
            <v>misc by amir engr</v>
          </cell>
          <cell r="E19693">
            <v>15540</v>
          </cell>
        </row>
        <row r="19694">
          <cell r="B19694" t="str">
            <v xml:space="preserve">MHR Personal </v>
          </cell>
          <cell r="C19694" t="str">
            <v>rehana aunty</v>
          </cell>
          <cell r="D19694" t="str">
            <v>Ufone and mobilink balance</v>
          </cell>
          <cell r="E19694">
            <v>2500</v>
          </cell>
        </row>
        <row r="19695">
          <cell r="B19695" t="str">
            <v>BAH 22 &amp; 23rd Floor</v>
          </cell>
          <cell r="C19695" t="str">
            <v>drawings</v>
          </cell>
          <cell r="D19695" t="str">
            <v>cash paid to azam corporatrion = amt = 15000</v>
          </cell>
          <cell r="E19695">
            <v>5000</v>
          </cell>
        </row>
        <row r="19696">
          <cell r="B19696" t="str">
            <v>Engro 3rd &amp; 8th Floor</v>
          </cell>
          <cell r="C19696" t="str">
            <v>drawings</v>
          </cell>
          <cell r="D19696" t="str">
            <v>cash paid to azam corporatrion = amt = 15000</v>
          </cell>
          <cell r="E19696">
            <v>3000</v>
          </cell>
        </row>
        <row r="19697">
          <cell r="B19697" t="str">
            <v>Saifee hospital</v>
          </cell>
          <cell r="C19697" t="str">
            <v>drawings</v>
          </cell>
          <cell r="D19697" t="str">
            <v>cash paid to azam corporatrion = amt = 15000</v>
          </cell>
          <cell r="E19697">
            <v>4000</v>
          </cell>
        </row>
        <row r="19698">
          <cell r="B19698" t="str">
            <v>GSK DMC</v>
          </cell>
          <cell r="C19698" t="str">
            <v>drawings</v>
          </cell>
          <cell r="D19698" t="str">
            <v>cash paid to azam corporatrion = amt = 15000</v>
          </cell>
          <cell r="E19698">
            <v>3000</v>
          </cell>
        </row>
        <row r="19699">
          <cell r="B19699" t="str">
            <v>kumail bhai</v>
          </cell>
          <cell r="C19699" t="str">
            <v>moiz duct</v>
          </cell>
          <cell r="D19699" t="str">
            <v>purchased silicon  1 no</v>
          </cell>
          <cell r="E19699">
            <v>3800</v>
          </cell>
        </row>
        <row r="19700">
          <cell r="B19700" t="str">
            <v>Engro Office</v>
          </cell>
          <cell r="C19700" t="str">
            <v>fare</v>
          </cell>
          <cell r="D19700" t="str">
            <v>paid</v>
          </cell>
          <cell r="E19700">
            <v>1300</v>
          </cell>
        </row>
        <row r="19701">
          <cell r="B19701" t="str">
            <v>o/m NASTP</v>
          </cell>
          <cell r="C19701" t="str">
            <v>mineral water</v>
          </cell>
          <cell r="D19701" t="str">
            <v>NASTP mineral water for May 24</v>
          </cell>
          <cell r="E19701">
            <v>9180</v>
          </cell>
        </row>
        <row r="19702">
          <cell r="B19702" t="str">
            <v>GSK DMC</v>
          </cell>
          <cell r="C19702" t="str">
            <v>charity</v>
          </cell>
          <cell r="D19702" t="str">
            <v>paid by Rehan</v>
          </cell>
          <cell r="E19702">
            <v>5000</v>
          </cell>
        </row>
        <row r="19703">
          <cell r="B19703" t="str">
            <v>Rehmat shipping</v>
          </cell>
          <cell r="C19703" t="str">
            <v>fare</v>
          </cell>
          <cell r="D19703" t="str">
            <v>paid</v>
          </cell>
          <cell r="E19703">
            <v>1500</v>
          </cell>
        </row>
        <row r="19704">
          <cell r="B19704" t="str">
            <v>GSK DMC</v>
          </cell>
          <cell r="C19704" t="str">
            <v>misc</v>
          </cell>
          <cell r="D19704" t="str">
            <v>purhased safety shoes for engr Raza (given to Ahsan)</v>
          </cell>
          <cell r="E19704">
            <v>3000</v>
          </cell>
        </row>
        <row r="19705">
          <cell r="B19705" t="str">
            <v>office</v>
          </cell>
          <cell r="C19705" t="str">
            <v>office</v>
          </cell>
          <cell r="D19705" t="str">
            <v>umer for office use</v>
          </cell>
          <cell r="E19705">
            <v>2000</v>
          </cell>
        </row>
        <row r="19706">
          <cell r="B19706" t="str">
            <v>Ernst &amp; Young</v>
          </cell>
          <cell r="C19706" t="str">
            <v>fare</v>
          </cell>
          <cell r="D19706" t="str">
            <v>paid</v>
          </cell>
          <cell r="E19706">
            <v>3000</v>
          </cell>
        </row>
        <row r="19707">
          <cell r="B19707" t="str">
            <v>Gul Ahmed</v>
          </cell>
          <cell r="C19707" t="str">
            <v>charity</v>
          </cell>
          <cell r="D19707" t="str">
            <v>paid</v>
          </cell>
          <cell r="E19707">
            <v>10000</v>
          </cell>
        </row>
        <row r="19708">
          <cell r="B19708" t="str">
            <v>office</v>
          </cell>
          <cell r="C19708" t="str">
            <v>office</v>
          </cell>
          <cell r="D19708" t="str">
            <v>umer for office use</v>
          </cell>
          <cell r="E19708">
            <v>2000</v>
          </cell>
        </row>
        <row r="19709">
          <cell r="B19709" t="str">
            <v>o/m NASTP</v>
          </cell>
          <cell r="C19709" t="str">
            <v>Monitor</v>
          </cell>
          <cell r="D19709" t="str">
            <v>Purchased monitor</v>
          </cell>
          <cell r="E19709">
            <v>5000</v>
          </cell>
        </row>
        <row r="19710">
          <cell r="B19710" t="str">
            <v>office</v>
          </cell>
          <cell r="C19710" t="str">
            <v>mineral water</v>
          </cell>
          <cell r="D19710" t="str">
            <v>paid</v>
          </cell>
          <cell r="E19710">
            <v>2750</v>
          </cell>
        </row>
        <row r="19711">
          <cell r="B19711" t="str">
            <v>office</v>
          </cell>
          <cell r="C19711" t="str">
            <v>Shakeel PEC</v>
          </cell>
          <cell r="D19711" t="str">
            <v>Online by BH</v>
          </cell>
          <cell r="E19711">
            <v>250000</v>
          </cell>
        </row>
        <row r="19712">
          <cell r="B19712" t="str">
            <v>Meezan bank Head office</v>
          </cell>
          <cell r="C19712" t="str">
            <v>material</v>
          </cell>
          <cell r="D19712" t="str">
            <v>Online for meezan bank duct accessories (online by Adeel)</v>
          </cell>
          <cell r="E19712">
            <v>83000</v>
          </cell>
        </row>
        <row r="19713">
          <cell r="B19713" t="str">
            <v>office</v>
          </cell>
          <cell r="C19713" t="str">
            <v>office</v>
          </cell>
          <cell r="D19713" t="str">
            <v>umer for office use</v>
          </cell>
          <cell r="E19713">
            <v>3500</v>
          </cell>
        </row>
        <row r="19714">
          <cell r="B19714" t="str">
            <v>Riazeda project</v>
          </cell>
          <cell r="C19714" t="str">
            <v>faheem elec</v>
          </cell>
          <cell r="D19714" t="str">
            <v>cash paid</v>
          </cell>
          <cell r="E19714">
            <v>10000</v>
          </cell>
        </row>
        <row r="19715">
          <cell r="B19715" t="str">
            <v xml:space="preserve">MHR Personal </v>
          </cell>
          <cell r="C19715" t="str">
            <v>zeeshan</v>
          </cell>
          <cell r="D19715" t="str">
            <v>paid for BH home AC work</v>
          </cell>
          <cell r="E19715">
            <v>7900</v>
          </cell>
        </row>
        <row r="19716">
          <cell r="B19716" t="str">
            <v>Ernst &amp; Young</v>
          </cell>
          <cell r="C19716" t="str">
            <v>faheem elec</v>
          </cell>
          <cell r="D19716" t="str">
            <v>MCB chq 1973738907</v>
          </cell>
          <cell r="E19716">
            <v>40000</v>
          </cell>
        </row>
        <row r="19717">
          <cell r="B19717" t="str">
            <v>3rd floor nastp</v>
          </cell>
          <cell r="C19717" t="str">
            <v>muzammil</v>
          </cell>
          <cell r="D19717" t="str">
            <v>MCB chq 1973738908</v>
          </cell>
          <cell r="E19717">
            <v>247325</v>
          </cell>
        </row>
        <row r="19718">
          <cell r="B19718" t="str">
            <v>HIVE NASTP</v>
          </cell>
          <cell r="C19718" t="str">
            <v>muzammil</v>
          </cell>
          <cell r="D19718" t="str">
            <v>MCB chq 1973738909</v>
          </cell>
          <cell r="E19718">
            <v>288500</v>
          </cell>
        </row>
        <row r="19719">
          <cell r="B19719" t="str">
            <v>OPS Falcon</v>
          </cell>
          <cell r="C19719" t="str">
            <v>muzammil</v>
          </cell>
          <cell r="D19719" t="str">
            <v>Given to Muzammil at OPS Room (given by BH)</v>
          </cell>
          <cell r="E19719">
            <v>41812</v>
          </cell>
        </row>
        <row r="19720">
          <cell r="B19720" t="str">
            <v>o/m NASTP</v>
          </cell>
          <cell r="C19720" t="str">
            <v>Tahir insulator</v>
          </cell>
          <cell r="D19720" t="str">
            <v>Tahir insulator for cladding work at NASTP (given by BH)</v>
          </cell>
          <cell r="E19720">
            <v>25000</v>
          </cell>
        </row>
        <row r="19721">
          <cell r="B19721" t="str">
            <v>Ernst &amp; Young</v>
          </cell>
          <cell r="C19721" t="str">
            <v>charity</v>
          </cell>
          <cell r="D19721" t="str">
            <v>by Bilal habib</v>
          </cell>
          <cell r="E19721">
            <v>8000</v>
          </cell>
        </row>
        <row r="19722">
          <cell r="B19722" t="str">
            <v>Meezan bank Head office</v>
          </cell>
          <cell r="C19722" t="str">
            <v>ibraheem fititmgs</v>
          </cell>
          <cell r="D19722" t="str">
            <v>Online to ibraheem for Meezan bank flanges (Online by Adel</v>
          </cell>
          <cell r="E19722">
            <v>10200</v>
          </cell>
        </row>
        <row r="19723">
          <cell r="B19723" t="str">
            <v>J out let DML</v>
          </cell>
          <cell r="C19723" t="str">
            <v>charity</v>
          </cell>
          <cell r="D19723" t="str">
            <v>paid</v>
          </cell>
          <cell r="E19723">
            <v>5000</v>
          </cell>
        </row>
        <row r="19724">
          <cell r="B19724" t="str">
            <v>Meezan bank Head office</v>
          </cell>
          <cell r="C19724" t="str">
            <v>Noman Engineering</v>
          </cell>
          <cell r="D19724" t="str">
            <v>Sheet hawala from al madina steel = total amt = 500,000</v>
          </cell>
          <cell r="E19724">
            <v>250000</v>
          </cell>
        </row>
        <row r="19725">
          <cell r="B19725" t="str">
            <v>o/m NASTP</v>
          </cell>
          <cell r="C19725" t="str">
            <v>Noman Engineering</v>
          </cell>
          <cell r="D19725" t="str">
            <v>Sheet hawala from al madina steel = total amt = 500,000</v>
          </cell>
          <cell r="E19725">
            <v>250000</v>
          </cell>
        </row>
        <row r="19726">
          <cell r="B19726" t="str">
            <v>GSK DMC</v>
          </cell>
          <cell r="C19726" t="str">
            <v>material</v>
          </cell>
          <cell r="D19726" t="str">
            <v>Given to majid for flush tank material</v>
          </cell>
          <cell r="E19726">
            <v>11300</v>
          </cell>
        </row>
        <row r="19727">
          <cell r="B19727" t="str">
            <v>Rehmat shipping</v>
          </cell>
          <cell r="C19727" t="str">
            <v>material</v>
          </cell>
          <cell r="D19727" t="str">
            <v>Given to talha for misc purchases</v>
          </cell>
          <cell r="E19727">
            <v>1700</v>
          </cell>
        </row>
        <row r="19728">
          <cell r="B19728" t="str">
            <v>Rehmat shipping</v>
          </cell>
          <cell r="C19728" t="str">
            <v>material</v>
          </cell>
          <cell r="D19728" t="str">
            <v>misc purchases tapes and other things</v>
          </cell>
          <cell r="E19728">
            <v>3860</v>
          </cell>
        </row>
        <row r="19729">
          <cell r="B19729" t="str">
            <v>Saifee hospital</v>
          </cell>
          <cell r="C19729" t="str">
            <v>drawings</v>
          </cell>
          <cell r="D19729" t="str">
            <v>cash paid amt = 13,000</v>
          </cell>
          <cell r="E19729">
            <v>9000</v>
          </cell>
        </row>
        <row r="19730">
          <cell r="B19730" t="str">
            <v>Engro 3rd &amp; 8th Floor</v>
          </cell>
          <cell r="C19730" t="str">
            <v>drawings</v>
          </cell>
          <cell r="D19730" t="str">
            <v>cash paid amt = 13,000</v>
          </cell>
          <cell r="E19730">
            <v>2000</v>
          </cell>
        </row>
        <row r="19731">
          <cell r="B19731" t="str">
            <v>GSK DMC</v>
          </cell>
          <cell r="C19731" t="str">
            <v>drawings</v>
          </cell>
          <cell r="D19731" t="str">
            <v>cash paid amt = 13,000</v>
          </cell>
          <cell r="E19731">
            <v>1000</v>
          </cell>
        </row>
        <row r="19732">
          <cell r="B19732" t="str">
            <v>CITI Bank</v>
          </cell>
          <cell r="C19732" t="str">
            <v>drawings</v>
          </cell>
          <cell r="D19732" t="str">
            <v>cash paid amt = 13,000</v>
          </cell>
          <cell r="E19732">
            <v>1000</v>
          </cell>
        </row>
        <row r="19733">
          <cell r="B19733" t="str">
            <v>office</v>
          </cell>
          <cell r="C19733" t="str">
            <v>office</v>
          </cell>
          <cell r="D19733" t="str">
            <v>umer for office use</v>
          </cell>
          <cell r="E19733">
            <v>5000</v>
          </cell>
        </row>
        <row r="19734">
          <cell r="B19734" t="str">
            <v>o/m NASTP</v>
          </cell>
          <cell r="C19734" t="str">
            <v>material</v>
          </cell>
          <cell r="D19734" t="str">
            <v>purchased material for ISRAR bhai office AC installation</v>
          </cell>
          <cell r="E19734">
            <v>4380</v>
          </cell>
        </row>
        <row r="19735">
          <cell r="B19735" t="str">
            <v xml:space="preserve">MHR Personal </v>
          </cell>
          <cell r="C19735" t="str">
            <v>mobile balance</v>
          </cell>
          <cell r="D19735" t="str">
            <v>sir rehman mobile balance</v>
          </cell>
          <cell r="E19735">
            <v>5000</v>
          </cell>
        </row>
        <row r="19736">
          <cell r="B19736" t="str">
            <v>o/m NASTP</v>
          </cell>
          <cell r="C19736" t="str">
            <v>material</v>
          </cell>
          <cell r="D19736" t="str">
            <v>purchased material for ISRAR bhai office AC installation</v>
          </cell>
          <cell r="E19736">
            <v>1840</v>
          </cell>
        </row>
        <row r="19737">
          <cell r="B19737" t="str">
            <v>O/M The Place</v>
          </cell>
          <cell r="C19737" t="str">
            <v>material</v>
          </cell>
          <cell r="D19737" t="str">
            <v>paid for condenser fan motor repairing</v>
          </cell>
          <cell r="E19737">
            <v>10500</v>
          </cell>
        </row>
        <row r="19738">
          <cell r="B19738" t="str">
            <v>office</v>
          </cell>
          <cell r="C19738" t="str">
            <v>office</v>
          </cell>
          <cell r="D19738" t="str">
            <v>umer for office use</v>
          </cell>
          <cell r="E19738">
            <v>3000</v>
          </cell>
        </row>
        <row r="19739">
          <cell r="B19739" t="str">
            <v>3rd floor nastp</v>
          </cell>
          <cell r="C19739" t="str">
            <v>material</v>
          </cell>
          <cell r="D19739" t="str">
            <v>Online for Ceiling access panel provision work (online by adeel)</v>
          </cell>
          <cell r="E19739">
            <v>40000</v>
          </cell>
        </row>
        <row r="19740">
          <cell r="B19740" t="str">
            <v>GSK DMC</v>
          </cell>
          <cell r="C19740" t="str">
            <v>de Creator</v>
          </cell>
          <cell r="D19740" t="str">
            <v>Online to Khalid najmi in GST deal (advance paid) (by al  madina)</v>
          </cell>
          <cell r="E19740">
            <v>200000</v>
          </cell>
        </row>
        <row r="19741">
          <cell r="B19741" t="str">
            <v>GSK DMC</v>
          </cell>
          <cell r="C19741" t="str">
            <v>de Creator</v>
          </cell>
          <cell r="D19741" t="str">
            <v>Online to Khalid najmi in GST deal (advance paid) (by al  madina)</v>
          </cell>
          <cell r="E19741">
            <v>200000</v>
          </cell>
        </row>
        <row r="19742">
          <cell r="B19742" t="str">
            <v>o/m NASTP</v>
          </cell>
          <cell r="C19742" t="str">
            <v>maxon chamical</v>
          </cell>
          <cell r="D19742" t="str">
            <v>Online to Maxon chemical in GST deal</v>
          </cell>
          <cell r="E19742">
            <v>200000</v>
          </cell>
        </row>
        <row r="19743">
          <cell r="B19743" t="str">
            <v>Meezan bank Head office</v>
          </cell>
          <cell r="C19743" t="str">
            <v>rafay</v>
          </cell>
          <cell r="D19743" t="str">
            <v>Online to rafay (by al  madina) total = 100,000</v>
          </cell>
          <cell r="E19743">
            <v>65000</v>
          </cell>
        </row>
        <row r="19744">
          <cell r="B19744" t="str">
            <v>Yousuf Dara</v>
          </cell>
          <cell r="C19744" t="str">
            <v>rafay</v>
          </cell>
          <cell r="D19744" t="str">
            <v>Online to rafay (by al  madina) total = 100,000</v>
          </cell>
          <cell r="E19744">
            <v>35000</v>
          </cell>
        </row>
        <row r="19745">
          <cell r="B19745" t="str">
            <v>Rehmat shipping</v>
          </cell>
          <cell r="C19745" t="str">
            <v>Cable tray</v>
          </cell>
          <cell r="D19745" t="str">
            <v>To waqar Cable tray in Rehmant shipping acc (by al  madina)</v>
          </cell>
          <cell r="E19745">
            <v>193760</v>
          </cell>
        </row>
        <row r="19746">
          <cell r="B19746" t="str">
            <v>BAH 12th Floor</v>
          </cell>
          <cell r="C19746" t="str">
            <v>HS Ahmed Ally</v>
          </cell>
          <cell r="D19746" t="str">
            <v>Online to HS ahmed ally in (by al  madina)</v>
          </cell>
          <cell r="E19746">
            <v>300000</v>
          </cell>
        </row>
        <row r="19747">
          <cell r="B19747" t="str">
            <v>Engro 3rd &amp; 8th Floor</v>
          </cell>
          <cell r="C19747" t="str">
            <v>secure vision</v>
          </cell>
          <cell r="D19747" t="str">
            <v>Cash paid by BH (advance in Engro Deal)</v>
          </cell>
          <cell r="E19747">
            <v>2000000</v>
          </cell>
        </row>
        <row r="19748">
          <cell r="B19748" t="str">
            <v>3rd floor nastp</v>
          </cell>
          <cell r="C19748" t="str">
            <v>ishtiaq cladding</v>
          </cell>
          <cell r="D19748" t="str">
            <v>Online by BH</v>
          </cell>
          <cell r="E19748">
            <v>100000</v>
          </cell>
        </row>
        <row r="19749">
          <cell r="B19749" t="str">
            <v>Meezan bank Head office</v>
          </cell>
          <cell r="C19749" t="str">
            <v>fare</v>
          </cell>
          <cell r="D19749" t="str">
            <v>paid</v>
          </cell>
          <cell r="E19749">
            <v>1200</v>
          </cell>
        </row>
        <row r="19750">
          <cell r="B19750" t="str">
            <v>office</v>
          </cell>
          <cell r="C19750" t="str">
            <v>office</v>
          </cell>
          <cell r="D19750" t="str">
            <v>umer for office use</v>
          </cell>
          <cell r="E19750">
            <v>5000</v>
          </cell>
        </row>
        <row r="19751">
          <cell r="B19751" t="str">
            <v>Engro 3rd &amp; 8th Floor</v>
          </cell>
          <cell r="C19751" t="str">
            <v>sami duct</v>
          </cell>
          <cell r="D19751" t="str">
            <v>Online by BH</v>
          </cell>
          <cell r="E19751">
            <v>300000</v>
          </cell>
        </row>
        <row r="19752">
          <cell r="B19752" t="str">
            <v>Ernst &amp; Young</v>
          </cell>
          <cell r="C19752" t="str">
            <v>IK Associates</v>
          </cell>
          <cell r="D19752" t="str">
            <v>Online to furqan for misc (by adeel)</v>
          </cell>
          <cell r="E19752">
            <v>80000</v>
          </cell>
        </row>
        <row r="19753">
          <cell r="B19753" t="str">
            <v>o/m NASTP</v>
          </cell>
          <cell r="C19753" t="str">
            <v>fare</v>
          </cell>
          <cell r="D19753" t="str">
            <v>paid</v>
          </cell>
          <cell r="E19753">
            <v>800</v>
          </cell>
        </row>
        <row r="19754">
          <cell r="B19754" t="str">
            <v>BAH 12th Floor</v>
          </cell>
          <cell r="C19754" t="str">
            <v>HS Ahmed Ally</v>
          </cell>
          <cell r="D19754" t="str">
            <v>Online to HS ahmed ally in (by al  madina)</v>
          </cell>
          <cell r="E19754">
            <v>200000</v>
          </cell>
        </row>
        <row r="19755">
          <cell r="B19755" t="str">
            <v>VISA Fit-out Office</v>
          </cell>
          <cell r="C19755" t="str">
            <v>Massod tech</v>
          </cell>
          <cell r="D19755" t="str">
            <v>Cash paid</v>
          </cell>
          <cell r="E19755">
            <v>150000</v>
          </cell>
        </row>
        <row r="19756">
          <cell r="B19756" t="str">
            <v>GSK DMC</v>
          </cell>
          <cell r="C19756" t="str">
            <v>fare</v>
          </cell>
          <cell r="D19756" t="str">
            <v>paid for pioneer steel wareshouse to site</v>
          </cell>
          <cell r="E19756">
            <v>5000</v>
          </cell>
        </row>
        <row r="19757">
          <cell r="B19757" t="str">
            <v>O/M The Place</v>
          </cell>
          <cell r="C19757" t="str">
            <v>Tariq sahab</v>
          </cell>
          <cell r="D19757" t="str">
            <v>Cash paid for VFD and other items purhcased</v>
          </cell>
          <cell r="E19757">
            <v>150000</v>
          </cell>
        </row>
        <row r="19758">
          <cell r="B19758" t="str">
            <v>Ernst &amp; Young</v>
          </cell>
          <cell r="C19758" t="str">
            <v>sadiq pipe</v>
          </cell>
          <cell r="D19758" t="str">
            <v>cash paid</v>
          </cell>
          <cell r="E19758">
            <v>250000</v>
          </cell>
        </row>
        <row r="19759">
          <cell r="B19759" t="str">
            <v>kumail bhai</v>
          </cell>
          <cell r="C19759" t="str">
            <v>Nexus engineering</v>
          </cell>
          <cell r="D19759" t="str">
            <v>cash paid for pool fittings</v>
          </cell>
          <cell r="E19759">
            <v>12500</v>
          </cell>
        </row>
        <row r="19760">
          <cell r="B19760" t="str">
            <v>Engro 3rd &amp; 8th Floor</v>
          </cell>
          <cell r="C19760" t="str">
            <v>sajid pipe</v>
          </cell>
          <cell r="D19760" t="str">
            <v>cash paid</v>
          </cell>
          <cell r="E19760">
            <v>120000</v>
          </cell>
        </row>
        <row r="19761">
          <cell r="B19761" t="str">
            <v>Engro 3rd &amp; 8th Floor</v>
          </cell>
          <cell r="C19761" t="str">
            <v>fame international</v>
          </cell>
          <cell r="D19761" t="str">
            <v>Online to Fame international (Online by Al mdina)</v>
          </cell>
          <cell r="E19761">
            <v>54400</v>
          </cell>
        </row>
        <row r="19762">
          <cell r="B19762" t="str">
            <v>Ernst &amp; Young</v>
          </cell>
          <cell r="C19762" t="str">
            <v>Global Technologies</v>
          </cell>
          <cell r="D19762" t="str">
            <v>Online to Global technologies (Online by Al mdina)</v>
          </cell>
          <cell r="E19762">
            <v>500000</v>
          </cell>
        </row>
        <row r="19763">
          <cell r="B19763" t="str">
            <v>kumail bhai</v>
          </cell>
          <cell r="C19763" t="str">
            <v>Tube traders</v>
          </cell>
          <cell r="D19763" t="str">
            <v>Online to Tube traders (Online by Al mdina) amt = 185,000</v>
          </cell>
          <cell r="E19763">
            <v>7183</v>
          </cell>
        </row>
        <row r="19764">
          <cell r="B19764" t="str">
            <v>PSYCHIATRY JPMC</v>
          </cell>
          <cell r="C19764" t="str">
            <v>Tube traders</v>
          </cell>
          <cell r="D19764" t="str">
            <v>Online to Tube traders (Online by Al mdina) amt = 185,000</v>
          </cell>
          <cell r="E19764">
            <v>9034</v>
          </cell>
        </row>
        <row r="19765">
          <cell r="B19765" t="str">
            <v>Food Court (Hydery)</v>
          </cell>
          <cell r="C19765" t="str">
            <v>Tube traders</v>
          </cell>
          <cell r="D19765" t="str">
            <v>Online to Tube traders (Online by Al mdina) amt = 185,000</v>
          </cell>
          <cell r="E19765">
            <v>5194</v>
          </cell>
        </row>
        <row r="19766">
          <cell r="B19766" t="str">
            <v>Meezan bank Head office</v>
          </cell>
          <cell r="C19766" t="str">
            <v>Tube traders</v>
          </cell>
          <cell r="D19766" t="str">
            <v>Online to Tube traders (Online by Al mdina) amt = 185,000</v>
          </cell>
          <cell r="E19766">
            <v>81179</v>
          </cell>
        </row>
        <row r="19767">
          <cell r="B19767" t="str">
            <v>BAH 22 &amp; 23rd Floor</v>
          </cell>
          <cell r="C19767" t="str">
            <v>Tube traders</v>
          </cell>
          <cell r="D19767" t="str">
            <v>Online to Tube traders (Online by Al mdina) amt = 185,000</v>
          </cell>
          <cell r="E19767">
            <v>21030</v>
          </cell>
        </row>
        <row r="19768">
          <cell r="B19768" t="str">
            <v>Engro office</v>
          </cell>
          <cell r="C19768" t="str">
            <v>Tube traders</v>
          </cell>
          <cell r="D19768" t="str">
            <v>Online to Tube traders (Online by Al mdina) amt = 185,000</v>
          </cell>
          <cell r="E19768">
            <v>5434</v>
          </cell>
        </row>
        <row r="19769">
          <cell r="B19769" t="str">
            <v>Daraz Office</v>
          </cell>
          <cell r="C19769" t="str">
            <v>Tube traders</v>
          </cell>
          <cell r="D19769" t="str">
            <v>Online to Tube traders (Online by Al mdina) amt = 185,000</v>
          </cell>
          <cell r="E19769">
            <v>10407</v>
          </cell>
        </row>
        <row r="19770">
          <cell r="B19770" t="str">
            <v>O/M NASTP</v>
          </cell>
          <cell r="C19770" t="str">
            <v>Tube traders</v>
          </cell>
          <cell r="D19770" t="str">
            <v>Online to Tube traders (Online by Al mdina) amt = 185,000</v>
          </cell>
          <cell r="E19770">
            <v>43136</v>
          </cell>
        </row>
        <row r="19771">
          <cell r="B19771" t="str">
            <v>3rd Floor NASTP</v>
          </cell>
          <cell r="C19771" t="str">
            <v>Tube traders</v>
          </cell>
          <cell r="D19771" t="str">
            <v>Online to Tube traders (Online by Al mdina) amt = 185,000</v>
          </cell>
          <cell r="E19771">
            <v>2016</v>
          </cell>
        </row>
        <row r="19772">
          <cell r="B19772" t="str">
            <v>Engro 3rd &amp; 8th Floor</v>
          </cell>
          <cell r="C19772" t="str">
            <v>Tube traders</v>
          </cell>
          <cell r="D19772" t="str">
            <v>Online to Tube traders (Online by Al mdina) amt = 185,000</v>
          </cell>
          <cell r="E19772">
            <v>387</v>
          </cell>
        </row>
        <row r="19773">
          <cell r="B19773" t="str">
            <v>O/M The Place</v>
          </cell>
          <cell r="C19773" t="str">
            <v>Tariq sahab</v>
          </cell>
          <cell r="D19773" t="str">
            <v>Cash paid for VFD and other items purhcased (given by BH)</v>
          </cell>
          <cell r="E19773">
            <v>50000</v>
          </cell>
        </row>
        <row r="19774">
          <cell r="B19774" t="str">
            <v>GSK DMC</v>
          </cell>
          <cell r="C19774" t="str">
            <v>misc</v>
          </cell>
          <cell r="D19774" t="str">
            <v>purchased dammer tape and fuel given to lateef</v>
          </cell>
          <cell r="E19774">
            <v>600</v>
          </cell>
        </row>
        <row r="19775">
          <cell r="B19775" t="str">
            <v>Engro 3rd &amp; 8th Floor</v>
          </cell>
          <cell r="C19775" t="str">
            <v>Malik brother</v>
          </cell>
          <cell r="D19775" t="str">
            <v>Online to malik brother for AGP pipe (Online by al madina)</v>
          </cell>
          <cell r="E19775">
            <v>215140</v>
          </cell>
        </row>
        <row r="19776">
          <cell r="B19776" t="str">
            <v>O/M The Place</v>
          </cell>
          <cell r="C19776" t="str">
            <v>KRC total solution</v>
          </cell>
          <cell r="D19776" t="str">
            <v>Online to anas engineering in the place (online by Al madina)</v>
          </cell>
          <cell r="E19776">
            <v>30000</v>
          </cell>
        </row>
        <row r="19777">
          <cell r="B19777" t="str">
            <v>Engro 3rd &amp; 8th Floor</v>
          </cell>
          <cell r="C19777" t="str">
            <v>HS Ahmed ally</v>
          </cell>
          <cell r="D19777" t="str">
            <v>cash paid for fier extinguishers 04 nos</v>
          </cell>
          <cell r="E19777">
            <v>52000</v>
          </cell>
        </row>
        <row r="19778">
          <cell r="B19778" t="str">
            <v>office</v>
          </cell>
          <cell r="C19778" t="str">
            <v>office</v>
          </cell>
          <cell r="D19778" t="str">
            <v>umer for office use</v>
          </cell>
          <cell r="E19778">
            <v>4000</v>
          </cell>
        </row>
        <row r="19779">
          <cell r="B19779" t="str">
            <v>GSK DMC</v>
          </cell>
          <cell r="C19779" t="str">
            <v>fuel</v>
          </cell>
          <cell r="D19779" t="str">
            <v>claimed by ahsan office</v>
          </cell>
          <cell r="E19779">
            <v>500</v>
          </cell>
        </row>
        <row r="19780">
          <cell r="B19780" t="str">
            <v>BAH 22 &amp; 23rd Floor</v>
          </cell>
          <cell r="C19780" t="str">
            <v>drawings</v>
          </cell>
          <cell r="D19780" t="str">
            <v>cash paid</v>
          </cell>
          <cell r="E19780">
            <v>10000</v>
          </cell>
        </row>
        <row r="19781">
          <cell r="B19781" t="str">
            <v xml:space="preserve">MHR Personal </v>
          </cell>
          <cell r="C19781" t="str">
            <v>utilities bills</v>
          </cell>
          <cell r="D19781" t="str">
            <v>ptcl bills paid</v>
          </cell>
          <cell r="E19781">
            <v>3090</v>
          </cell>
        </row>
        <row r="19782">
          <cell r="B19782" t="str">
            <v>office</v>
          </cell>
          <cell r="C19782" t="str">
            <v>utilities bills</v>
          </cell>
          <cell r="D19782" t="str">
            <v>ptcl bills paid</v>
          </cell>
          <cell r="E19782">
            <v>9435</v>
          </cell>
        </row>
        <row r="19783">
          <cell r="B19783" t="str">
            <v>Meezan bank Head office</v>
          </cell>
          <cell r="C19783" t="str">
            <v>zubair duct</v>
          </cell>
          <cell r="D19783" t="str">
            <v>cash paid</v>
          </cell>
          <cell r="E19783">
            <v>250000</v>
          </cell>
        </row>
        <row r="19784">
          <cell r="B19784" t="str">
            <v xml:space="preserve">MHR Personal </v>
          </cell>
          <cell r="C19784" t="str">
            <v>sir rehman</v>
          </cell>
          <cell r="D19784" t="str">
            <v>misc invoices DIB chq 02483803</v>
          </cell>
          <cell r="E19784">
            <v>98000</v>
          </cell>
        </row>
        <row r="19785">
          <cell r="B19785" t="str">
            <v>PSYCHIATRY JPMC</v>
          </cell>
          <cell r="C19785" t="str">
            <v>Pioneer Steel</v>
          </cell>
          <cell r="D19785" t="str">
            <v>cash paid</v>
          </cell>
          <cell r="E19785">
            <v>22000</v>
          </cell>
        </row>
        <row r="19786">
          <cell r="B19786" t="str">
            <v>Meezan bank Head office</v>
          </cell>
          <cell r="C19786" t="str">
            <v>Pioneer Steel</v>
          </cell>
          <cell r="D19786" t="str">
            <v>cash paid</v>
          </cell>
          <cell r="E19786">
            <v>43600</v>
          </cell>
        </row>
        <row r="19787">
          <cell r="B19787" t="str">
            <v>BAH 12th Floor</v>
          </cell>
          <cell r="C19787" t="str">
            <v>transportation</v>
          </cell>
          <cell r="D19787" t="str">
            <v>easy paisa to saleem for fcu Lifitng</v>
          </cell>
          <cell r="E19787">
            <v>20000</v>
          </cell>
        </row>
        <row r="19788">
          <cell r="B19788" t="str">
            <v>O/M The Place</v>
          </cell>
          <cell r="C19788" t="str">
            <v>material</v>
          </cell>
          <cell r="D19788" t="str">
            <v>purchased contactor (given to mumtaz)</v>
          </cell>
          <cell r="E19788">
            <v>5000</v>
          </cell>
        </row>
        <row r="19789">
          <cell r="B19789" t="str">
            <v>O/M The Place</v>
          </cell>
          <cell r="C19789" t="str">
            <v>Mumtaz</v>
          </cell>
          <cell r="D19789" t="str">
            <v>paid to mumtaz for misc expenses</v>
          </cell>
          <cell r="E19789">
            <v>20000</v>
          </cell>
        </row>
        <row r="19790">
          <cell r="B19790" t="str">
            <v>office</v>
          </cell>
          <cell r="C19790" t="str">
            <v>office</v>
          </cell>
          <cell r="D19790" t="str">
            <v>umer for office use</v>
          </cell>
          <cell r="E19790">
            <v>2000</v>
          </cell>
        </row>
        <row r="19791">
          <cell r="B19791" t="str">
            <v>office</v>
          </cell>
          <cell r="C19791" t="str">
            <v>office</v>
          </cell>
          <cell r="D19791" t="str">
            <v>umer for office use</v>
          </cell>
          <cell r="E19791">
            <v>3000</v>
          </cell>
        </row>
        <row r="19792">
          <cell r="B19792" t="str">
            <v>FTC Floors</v>
          </cell>
          <cell r="C19792" t="str">
            <v>fare</v>
          </cell>
          <cell r="D19792" t="str">
            <v>bykia for bill</v>
          </cell>
          <cell r="E19792">
            <v>300</v>
          </cell>
        </row>
        <row r="19793">
          <cell r="B19793" t="str">
            <v>BAF maintenance</v>
          </cell>
          <cell r="C19793" t="str">
            <v>salary</v>
          </cell>
          <cell r="D19793" t="str">
            <v>Nadeem painter over time 50 hours</v>
          </cell>
          <cell r="E19793">
            <v>7060</v>
          </cell>
        </row>
        <row r="19794">
          <cell r="B19794" t="str">
            <v>Engro Office</v>
          </cell>
          <cell r="C19794" t="str">
            <v>bharmal international</v>
          </cell>
          <cell r="D19794" t="str">
            <v>cash transfer</v>
          </cell>
          <cell r="E19794">
            <v>11850</v>
          </cell>
        </row>
        <row r="19795">
          <cell r="B19795" t="str">
            <v>Engro 3rd &amp; 8th Floor</v>
          </cell>
          <cell r="C19795" t="str">
            <v>fare</v>
          </cell>
          <cell r="D19795" t="str">
            <v>paid</v>
          </cell>
          <cell r="E19795">
            <v>230</v>
          </cell>
        </row>
        <row r="19796">
          <cell r="B19796" t="str">
            <v>office</v>
          </cell>
          <cell r="C19796" t="str">
            <v>office</v>
          </cell>
          <cell r="D19796" t="str">
            <v>umer for office use</v>
          </cell>
          <cell r="E19796">
            <v>4000</v>
          </cell>
        </row>
        <row r="19797">
          <cell r="B19797" t="str">
            <v>PSYCHIATRY JPMC</v>
          </cell>
          <cell r="C19797" t="str">
            <v xml:space="preserve">Ensol </v>
          </cell>
          <cell r="D19797" t="str">
            <v>purchased HDPE pipe and fittings</v>
          </cell>
          <cell r="E19797">
            <v>29210</v>
          </cell>
        </row>
        <row r="19798">
          <cell r="B19798" t="str">
            <v>Ernst &amp; Young</v>
          </cell>
          <cell r="C19798" t="str">
            <v>fare</v>
          </cell>
          <cell r="D19798" t="str">
            <v>paid</v>
          </cell>
          <cell r="E19798">
            <v>450</v>
          </cell>
        </row>
        <row r="19799">
          <cell r="B19799" t="str">
            <v>GSK DMC</v>
          </cell>
          <cell r="C19799" t="str">
            <v>forte pakistan</v>
          </cell>
          <cell r="D19799" t="str">
            <v>Insulation purchased</v>
          </cell>
          <cell r="E19799">
            <v>23000</v>
          </cell>
        </row>
        <row r="19800">
          <cell r="B19800" t="str">
            <v>Gul Ahmed</v>
          </cell>
          <cell r="C19800" t="str">
            <v>misc</v>
          </cell>
          <cell r="D19800" t="str">
            <v>sample sheet</v>
          </cell>
          <cell r="E19800">
            <v>1500</v>
          </cell>
        </row>
        <row r="19801">
          <cell r="B19801" t="str">
            <v>Ernst &amp; Young</v>
          </cell>
          <cell r="C19801" t="str">
            <v>fare</v>
          </cell>
          <cell r="D19801" t="str">
            <v>cash paid</v>
          </cell>
          <cell r="E19801">
            <v>1600</v>
          </cell>
        </row>
        <row r="19802">
          <cell r="B19802" t="str">
            <v>Engro 3rd &amp; 8th Floor</v>
          </cell>
          <cell r="C19802" t="str">
            <v>fare</v>
          </cell>
          <cell r="D19802" t="str">
            <v>cash paid</v>
          </cell>
          <cell r="E19802">
            <v>2700</v>
          </cell>
        </row>
        <row r="19803">
          <cell r="B19803" t="str">
            <v>Tahiri Masjid</v>
          </cell>
          <cell r="C19803" t="str">
            <v>material</v>
          </cell>
          <cell r="D19803" t="str">
            <v>easy paisa to afsar hussain for material</v>
          </cell>
          <cell r="E19803">
            <v>10000</v>
          </cell>
        </row>
        <row r="19804">
          <cell r="B19804" t="str">
            <v>office</v>
          </cell>
          <cell r="C19804" t="str">
            <v>office</v>
          </cell>
          <cell r="D19804" t="str">
            <v>umer for office use</v>
          </cell>
          <cell r="E19804">
            <v>4000</v>
          </cell>
        </row>
        <row r="19805">
          <cell r="B19805" t="str">
            <v>GSK DMC</v>
          </cell>
          <cell r="C19805" t="str">
            <v>fare</v>
          </cell>
          <cell r="D19805" t="str">
            <v>paid</v>
          </cell>
          <cell r="E19805">
            <v>2000</v>
          </cell>
        </row>
        <row r="19806">
          <cell r="B19806" t="str">
            <v>GSK DMC</v>
          </cell>
          <cell r="C19806" t="str">
            <v>transportation</v>
          </cell>
          <cell r="D19806" t="str">
            <v>paid</v>
          </cell>
          <cell r="E19806">
            <v>13000</v>
          </cell>
        </row>
        <row r="19807">
          <cell r="B19807" t="str">
            <v>GSK DMC</v>
          </cell>
          <cell r="C19807" t="str">
            <v>fuel</v>
          </cell>
          <cell r="D19807" t="str">
            <v>claimed by ahsan</v>
          </cell>
          <cell r="E19807">
            <v>1000</v>
          </cell>
        </row>
        <row r="19808">
          <cell r="B19808" t="str">
            <v>tahiri Masjid</v>
          </cell>
          <cell r="C19808" t="str">
            <v>misc</v>
          </cell>
          <cell r="D19808" t="str">
            <v>Given to sufyan for fuel + oxygyn</v>
          </cell>
          <cell r="E19808">
            <v>1000</v>
          </cell>
        </row>
        <row r="19809">
          <cell r="B19809" t="str">
            <v>Engro 3rd &amp; 8th Floor</v>
          </cell>
          <cell r="C19809" t="str">
            <v>misc</v>
          </cell>
          <cell r="D19809" t="str">
            <v>Mobile balance to jahangeer</v>
          </cell>
          <cell r="E19809">
            <v>1300</v>
          </cell>
        </row>
        <row r="19810">
          <cell r="B19810" t="str">
            <v>Ernst &amp; Young</v>
          </cell>
          <cell r="C19810" t="str">
            <v>material</v>
          </cell>
          <cell r="D19810" t="str">
            <v>Purchased basin P trap by Majid (given to jahangee)</v>
          </cell>
          <cell r="E19810">
            <v>17500</v>
          </cell>
        </row>
        <row r="19811">
          <cell r="B19811" t="str">
            <v>office</v>
          </cell>
          <cell r="C19811" t="str">
            <v>office</v>
          </cell>
          <cell r="D19811" t="str">
            <v>umer for office use</v>
          </cell>
          <cell r="E19811">
            <v>5000</v>
          </cell>
        </row>
        <row r="19812">
          <cell r="B19812" t="str">
            <v>Engro 3rd &amp; 8th Floor</v>
          </cell>
          <cell r="C19812" t="str">
            <v>fare</v>
          </cell>
          <cell r="D19812" t="str">
            <v>paid</v>
          </cell>
          <cell r="E19812">
            <v>270</v>
          </cell>
        </row>
        <row r="19813">
          <cell r="B19813" t="str">
            <v>tahiri Masjid</v>
          </cell>
          <cell r="C19813" t="str">
            <v>fare</v>
          </cell>
          <cell r="D19813" t="str">
            <v>paid</v>
          </cell>
          <cell r="E19813">
            <v>400</v>
          </cell>
        </row>
        <row r="19814">
          <cell r="B19814" t="str">
            <v>Engro 3rd &amp; 8th Floor</v>
          </cell>
          <cell r="C19814" t="str">
            <v>fare</v>
          </cell>
          <cell r="D19814" t="str">
            <v>paid</v>
          </cell>
          <cell r="E19814">
            <v>1500</v>
          </cell>
        </row>
        <row r="19815">
          <cell r="B19815" t="str">
            <v>BAF maintenance</v>
          </cell>
          <cell r="C19815" t="str">
            <v>material</v>
          </cell>
          <cell r="D19815" t="str">
            <v>Purchased fans with housing from waheed (cash from al madina)</v>
          </cell>
          <cell r="E19815">
            <v>210000</v>
          </cell>
        </row>
        <row r="19816">
          <cell r="B19816" t="str">
            <v>Engro 3rd &amp; 8th Floor</v>
          </cell>
          <cell r="C19816" t="str">
            <v>material</v>
          </cell>
          <cell r="D19816" t="str">
            <v>Threaded rods from abbasi hardware (from al madina) tot = 474,000</v>
          </cell>
          <cell r="E19816">
            <v>237000</v>
          </cell>
        </row>
        <row r="19817">
          <cell r="B19817" t="str">
            <v>GSK DMC</v>
          </cell>
          <cell r="C19817" t="str">
            <v>material</v>
          </cell>
          <cell r="D19817" t="str">
            <v>Threaded rods from abbasi hardware (from al madina) tot = 474,000</v>
          </cell>
          <cell r="E19817">
            <v>237000</v>
          </cell>
        </row>
        <row r="19818">
          <cell r="B19818" t="str">
            <v>Gul Ahmed</v>
          </cell>
          <cell r="C19818" t="str">
            <v>Shabbir pipe</v>
          </cell>
          <cell r="D19818" t="str">
            <v>Cash paid (by shahid via al madina)</v>
          </cell>
          <cell r="E19818">
            <v>50000</v>
          </cell>
        </row>
        <row r="19819">
          <cell r="B19819" t="str">
            <v>Ernst &amp; Young</v>
          </cell>
          <cell r="C19819" t="str">
            <v>misc</v>
          </cell>
          <cell r="D19819" t="str">
            <v>misc by jahangeer</v>
          </cell>
          <cell r="E19819">
            <v>3800</v>
          </cell>
        </row>
        <row r="19820">
          <cell r="B19820" t="str">
            <v xml:space="preserve">MHR Personal </v>
          </cell>
          <cell r="C19820" t="str">
            <v>utilities bills</v>
          </cell>
          <cell r="D19820" t="str">
            <v>k elec bill paid (paid thru MCB chq on 24 June 24)</v>
          </cell>
          <cell r="E19820">
            <v>111378</v>
          </cell>
        </row>
        <row r="19821">
          <cell r="B19821" t="str">
            <v>office</v>
          </cell>
          <cell r="C19821" t="str">
            <v>utilities bills</v>
          </cell>
          <cell r="D19821" t="str">
            <v>k elec bill paid (paid thru MCB chq on 24 June 24)</v>
          </cell>
          <cell r="E19821">
            <v>73578</v>
          </cell>
        </row>
        <row r="19822">
          <cell r="B19822" t="str">
            <v>Engro 3rd &amp; 8th Floor</v>
          </cell>
          <cell r="C19822" t="str">
            <v>drawings</v>
          </cell>
          <cell r="D19822" t="str">
            <v>cash paid</v>
          </cell>
          <cell r="E19822">
            <v>15000</v>
          </cell>
        </row>
        <row r="19823">
          <cell r="B19823" t="str">
            <v>GSK DMC</v>
          </cell>
          <cell r="C19823" t="str">
            <v>material</v>
          </cell>
          <cell r="D19823" t="str">
            <v>Glue 15 burni</v>
          </cell>
          <cell r="E19823">
            <v>25600</v>
          </cell>
        </row>
        <row r="19824">
          <cell r="B19824" t="str">
            <v>GSK DMC</v>
          </cell>
          <cell r="C19824" t="str">
            <v>material</v>
          </cell>
          <cell r="D19824" t="str">
            <v>Tapes 10 carton</v>
          </cell>
          <cell r="E19824">
            <v>42000</v>
          </cell>
        </row>
        <row r="19825">
          <cell r="B19825" t="str">
            <v>office</v>
          </cell>
          <cell r="C19825" t="str">
            <v>office</v>
          </cell>
          <cell r="D19825" t="str">
            <v>umer for office use</v>
          </cell>
          <cell r="E19825">
            <v>4000</v>
          </cell>
        </row>
        <row r="19826">
          <cell r="B19826" t="str">
            <v>BAF maintenance</v>
          </cell>
          <cell r="C19826" t="str">
            <v>shakeel duct</v>
          </cell>
          <cell r="D19826" t="str">
            <v>cash paid advance</v>
          </cell>
          <cell r="E19826">
            <v>100000</v>
          </cell>
        </row>
        <row r="19827">
          <cell r="B19827" t="str">
            <v>Ernst &amp; Young</v>
          </cell>
          <cell r="C19827" t="str">
            <v>photocopies</v>
          </cell>
          <cell r="D19827" t="str">
            <v>Phcot copes bill paid for june 24</v>
          </cell>
          <cell r="E19827">
            <v>8000</v>
          </cell>
        </row>
        <row r="19828">
          <cell r="B19828" t="str">
            <v>GSK DMC</v>
          </cell>
          <cell r="C19828" t="str">
            <v>Linkadaptor</v>
          </cell>
          <cell r="D19828" t="str">
            <v>cash paid (purhcased 200 pieces @ 170)</v>
          </cell>
          <cell r="E19828">
            <v>34000</v>
          </cell>
        </row>
        <row r="19829">
          <cell r="B19829" t="str">
            <v>GSK DMC</v>
          </cell>
          <cell r="C19829" t="str">
            <v>material</v>
          </cell>
          <cell r="D19829" t="str">
            <v>Purchased dammer tapes</v>
          </cell>
          <cell r="E19829">
            <v>1000</v>
          </cell>
        </row>
        <row r="19830">
          <cell r="B19830" t="str">
            <v>BAF maintenance</v>
          </cell>
          <cell r="C19830" t="str">
            <v>Hot Dip Galvanized</v>
          </cell>
          <cell r="D19830" t="str">
            <v>Online to Umer khalid (online by Al madina steel)</v>
          </cell>
          <cell r="E19830">
            <v>70000</v>
          </cell>
        </row>
        <row r="19831">
          <cell r="B19831" t="str">
            <v>Rehmat shipping</v>
          </cell>
          <cell r="C19831" t="str">
            <v>SHI engineering</v>
          </cell>
          <cell r="D19831" t="str">
            <v>Cash given to hunain SHI engineeringin ((online by Al madina steel)</v>
          </cell>
          <cell r="E19831">
            <v>187340</v>
          </cell>
        </row>
        <row r="19832">
          <cell r="B19832" t="str">
            <v>CITI Bank</v>
          </cell>
          <cell r="C19832" t="str">
            <v>IMS Engineering</v>
          </cell>
          <cell r="D19832" t="str">
            <v>Rec from NEC in Acc of Tri fit</v>
          </cell>
          <cell r="E19832">
            <v>2000000</v>
          </cell>
        </row>
        <row r="19833">
          <cell r="B19833" t="str">
            <v>Tahiri Masjid</v>
          </cell>
          <cell r="C19833" t="str">
            <v>material</v>
          </cell>
          <cell r="D19833" t="str">
            <v>Given to faheem for material</v>
          </cell>
          <cell r="E19833">
            <v>20000</v>
          </cell>
        </row>
        <row r="19834">
          <cell r="B19834" t="str">
            <v>GSK DMC</v>
          </cell>
          <cell r="C19834" t="str">
            <v>fare</v>
          </cell>
          <cell r="D19834" t="str">
            <v>cash paid</v>
          </cell>
          <cell r="E19834">
            <v>3200</v>
          </cell>
        </row>
        <row r="19835">
          <cell r="B19835" t="str">
            <v>GSK DMC</v>
          </cell>
          <cell r="C19835" t="str">
            <v>material</v>
          </cell>
          <cell r="D19835" t="str">
            <v>purchased GSK fittings from abbas</v>
          </cell>
          <cell r="E19835">
            <v>7050</v>
          </cell>
        </row>
        <row r="19836">
          <cell r="B19836" t="str">
            <v>office</v>
          </cell>
          <cell r="C19836" t="str">
            <v>office</v>
          </cell>
          <cell r="D19836" t="str">
            <v>umer for office use</v>
          </cell>
          <cell r="E19836">
            <v>3000</v>
          </cell>
        </row>
        <row r="19837">
          <cell r="B19837" t="str">
            <v>office</v>
          </cell>
          <cell r="C19837" t="str">
            <v>material</v>
          </cell>
          <cell r="D19837" t="str">
            <v>purchaesd coulour material mixing oil</v>
          </cell>
          <cell r="E19837">
            <v>4280</v>
          </cell>
        </row>
        <row r="19838">
          <cell r="B19838" t="str">
            <v>GSK DMC</v>
          </cell>
          <cell r="C19838" t="str">
            <v>clothes</v>
          </cell>
          <cell r="D19838" t="str">
            <v>Online for saeed clother 15 thans Total = 60,000 (online by al madina)</v>
          </cell>
          <cell r="E19838">
            <v>30000</v>
          </cell>
        </row>
        <row r="19839">
          <cell r="B19839" t="str">
            <v>Engro 3rd &amp; 8th Floor</v>
          </cell>
          <cell r="C19839" t="str">
            <v>clothes</v>
          </cell>
          <cell r="D19839" t="str">
            <v>Online for saeed clother 15 thans Total = 60,000 (online by al madina)</v>
          </cell>
          <cell r="E19839">
            <v>30000</v>
          </cell>
        </row>
        <row r="19840">
          <cell r="B19840" t="str">
            <v>Ernst &amp; Young</v>
          </cell>
          <cell r="C19840" t="str">
            <v>bharmal international</v>
          </cell>
          <cell r="D19840" t="str">
            <v>Online to Bharmal intls for EY thermometer (online by al madina)</v>
          </cell>
          <cell r="E19840">
            <v>44000</v>
          </cell>
        </row>
        <row r="19841">
          <cell r="B19841" t="str">
            <v>Engro 3rd &amp; 8th Floor</v>
          </cell>
          <cell r="C19841" t="str">
            <v>fuel</v>
          </cell>
          <cell r="D19841" t="str">
            <v>claimed by kamran</v>
          </cell>
          <cell r="E19841">
            <v>500</v>
          </cell>
        </row>
        <row r="19842">
          <cell r="B19842" t="str">
            <v>office</v>
          </cell>
          <cell r="C19842" t="str">
            <v>office</v>
          </cell>
          <cell r="D19842" t="str">
            <v>umer for office use</v>
          </cell>
          <cell r="E19842">
            <v>4000</v>
          </cell>
        </row>
        <row r="19843">
          <cell r="B19843" t="str">
            <v>Engro 3rd &amp; 8th Floor</v>
          </cell>
          <cell r="C19843" t="str">
            <v>sami duct</v>
          </cell>
          <cell r="D19843" t="str">
            <v>Sheet hawala to Sami ducting (from Al madina)</v>
          </cell>
          <cell r="E19843">
            <v>500000</v>
          </cell>
        </row>
        <row r="19844">
          <cell r="B19844" t="str">
            <v>CITI Bank</v>
          </cell>
          <cell r="C19844" t="str">
            <v>charity</v>
          </cell>
          <cell r="D19844" t="str">
            <v>cash paid</v>
          </cell>
          <cell r="E19844">
            <v>10000</v>
          </cell>
        </row>
        <row r="19845">
          <cell r="B19845" t="str">
            <v>CITI Bank</v>
          </cell>
          <cell r="C19845" t="str">
            <v>material</v>
          </cell>
          <cell r="D19845" t="str">
            <v>Water heater purchased 50 liter</v>
          </cell>
          <cell r="E19845">
            <v>118000</v>
          </cell>
        </row>
        <row r="19846">
          <cell r="B19846" t="str">
            <v>Tahiri Masjid</v>
          </cell>
          <cell r="C19846" t="str">
            <v>fare</v>
          </cell>
          <cell r="D19846" t="str">
            <v>cash paid</v>
          </cell>
          <cell r="E19846">
            <v>1800</v>
          </cell>
        </row>
        <row r="19847">
          <cell r="B19847" t="str">
            <v>Gul Ahmed</v>
          </cell>
          <cell r="C19847" t="str">
            <v>material</v>
          </cell>
          <cell r="D19847" t="str">
            <v>purhcased pop rebit</v>
          </cell>
          <cell r="E19847">
            <v>1750</v>
          </cell>
        </row>
        <row r="19848">
          <cell r="B19848" t="str">
            <v>Ernst &amp; Young</v>
          </cell>
          <cell r="C19848" t="str">
            <v>material</v>
          </cell>
          <cell r="D19848" t="str">
            <v>purchased bottle trap and cp nipples</v>
          </cell>
          <cell r="E19848">
            <v>6500</v>
          </cell>
        </row>
        <row r="19849">
          <cell r="B19849" t="str">
            <v>office</v>
          </cell>
          <cell r="C19849" t="str">
            <v>office</v>
          </cell>
          <cell r="D19849" t="str">
            <v>umer for office use</v>
          </cell>
          <cell r="E19849">
            <v>4000</v>
          </cell>
        </row>
        <row r="19850">
          <cell r="B19850" t="str">
            <v>Engro office</v>
          </cell>
          <cell r="C19850" t="str">
            <v>Majid insulator</v>
          </cell>
          <cell r="D19850" t="str">
            <v>Cash to Majid Insulator in Engro 19th Floor (given by BH)</v>
          </cell>
          <cell r="E19850">
            <v>245000</v>
          </cell>
        </row>
        <row r="19851">
          <cell r="B19851" t="str">
            <v>o/m NASTP</v>
          </cell>
          <cell r="C19851" t="str">
            <v>MSE Acc</v>
          </cell>
          <cell r="D19851" t="str">
            <v>Rs 4 Lac on May 24 bill in acc of MSE acc as BH recommended</v>
          </cell>
          <cell r="E19851">
            <v>400000</v>
          </cell>
        </row>
        <row r="19852">
          <cell r="B19852" t="str">
            <v>O/M NASTP</v>
          </cell>
          <cell r="C19852" t="str">
            <v>Noman Engineering</v>
          </cell>
          <cell r="D19852" t="str">
            <v>Sheet hawala to noman = Total = 500,000 (by al madina)</v>
          </cell>
          <cell r="E19852">
            <v>54293</v>
          </cell>
        </row>
        <row r="19853">
          <cell r="B19853" t="str">
            <v>Ernst &amp; Young</v>
          </cell>
          <cell r="C19853" t="str">
            <v>Noman Engineering</v>
          </cell>
          <cell r="D19853" t="str">
            <v>Sheet hawala to noman = Total = 500,000 (by al madina)</v>
          </cell>
          <cell r="E19853">
            <v>214017</v>
          </cell>
        </row>
        <row r="19854">
          <cell r="B19854" t="str">
            <v>3rd Floor NASTP</v>
          </cell>
          <cell r="C19854" t="str">
            <v>Noman Engineering</v>
          </cell>
          <cell r="D19854" t="str">
            <v>Sheet hawala to noman = Total = 500,000 (by al madina)</v>
          </cell>
          <cell r="E19854">
            <v>231690</v>
          </cell>
        </row>
        <row r="19855">
          <cell r="B19855" t="str">
            <v>Rehmat shipping</v>
          </cell>
          <cell r="C19855" t="str">
            <v>Cable tray</v>
          </cell>
          <cell r="D19855" t="str">
            <v>To waqar Cable tray = total amt is 175760 (Online by al madina)</v>
          </cell>
          <cell r="E19855">
            <v>87880</v>
          </cell>
        </row>
        <row r="19856">
          <cell r="B19856" t="str">
            <v>GSK DMC</v>
          </cell>
          <cell r="C19856" t="str">
            <v>Cable tray</v>
          </cell>
          <cell r="D19856" t="str">
            <v>To waqar Cable tray = total amt is 175760 (Online by al madina)</v>
          </cell>
          <cell r="E19856">
            <v>87880</v>
          </cell>
        </row>
        <row r="19857">
          <cell r="B19857" t="str">
            <v>Ernst &amp; Young</v>
          </cell>
          <cell r="C19857" t="str">
            <v>bharmal international</v>
          </cell>
          <cell r="D19857" t="str">
            <v>Online by al madina total amt = 22500</v>
          </cell>
          <cell r="E19857">
            <v>11000</v>
          </cell>
        </row>
        <row r="19858">
          <cell r="B19858" t="str">
            <v>Engro 3rd &amp; 8th Floor</v>
          </cell>
          <cell r="C19858" t="str">
            <v>bharmal international</v>
          </cell>
          <cell r="D19858" t="str">
            <v>Online by al madina total amt = 22500</v>
          </cell>
          <cell r="E19858">
            <v>11500</v>
          </cell>
        </row>
        <row r="19859">
          <cell r="B19859" t="str">
            <v>Ernst &amp; Young</v>
          </cell>
          <cell r="C19859" t="str">
            <v>Malik brother</v>
          </cell>
          <cell r="D19859" t="str">
            <v>Online by al madina total amt = 83500</v>
          </cell>
          <cell r="E19859">
            <v>4600</v>
          </cell>
        </row>
        <row r="19860">
          <cell r="B19860" t="str">
            <v>GSK DMC</v>
          </cell>
          <cell r="C19860" t="str">
            <v>Malik brother</v>
          </cell>
          <cell r="D19860" t="str">
            <v>Online by al madina total amt = 83500</v>
          </cell>
          <cell r="E19860">
            <v>78900</v>
          </cell>
        </row>
        <row r="19861">
          <cell r="B19861" t="str">
            <v>Family area</v>
          </cell>
          <cell r="C19861" t="str">
            <v>Global Technologies</v>
          </cell>
          <cell r="D19861" t="str">
            <v>Online by al madina total amt = 500,000</v>
          </cell>
          <cell r="E19861">
            <v>43900</v>
          </cell>
        </row>
        <row r="19862">
          <cell r="B19862" t="str">
            <v>Tri fit Gym</v>
          </cell>
          <cell r="C19862" t="str">
            <v>Global Technologies</v>
          </cell>
          <cell r="D19862" t="str">
            <v>Online by al madina total amt = 500,000</v>
          </cell>
          <cell r="E19862">
            <v>33559</v>
          </cell>
        </row>
        <row r="19863">
          <cell r="B19863" t="str">
            <v>UEP 17th Floor</v>
          </cell>
          <cell r="C19863" t="str">
            <v>Global Technologies</v>
          </cell>
          <cell r="D19863" t="str">
            <v>Online by al madina total amt = 500,000</v>
          </cell>
          <cell r="E19863">
            <v>93755</v>
          </cell>
        </row>
        <row r="19864">
          <cell r="B19864" t="str">
            <v>Engro office</v>
          </cell>
          <cell r="C19864" t="str">
            <v>Global Technologies</v>
          </cell>
          <cell r="D19864" t="str">
            <v>Online by al madina total amt = 500,000</v>
          </cell>
          <cell r="E19864">
            <v>22780</v>
          </cell>
        </row>
        <row r="19865">
          <cell r="B19865" t="str">
            <v>Ernst &amp; Young</v>
          </cell>
          <cell r="C19865" t="str">
            <v>Global Technologies</v>
          </cell>
          <cell r="D19865" t="str">
            <v>Online by al madina total amt = 500,000</v>
          </cell>
          <cell r="E19865">
            <v>306006</v>
          </cell>
        </row>
        <row r="19866">
          <cell r="B19866" t="str">
            <v>O/M The Place</v>
          </cell>
          <cell r="C19866" t="str">
            <v>rafay</v>
          </cell>
          <cell r="D19866" t="str">
            <v>Online to rafay in O/M The Place (Online by Adeel)</v>
          </cell>
          <cell r="E19866">
            <v>100000</v>
          </cell>
        </row>
        <row r="19867">
          <cell r="B19867" t="str">
            <v>Tahiri Masjid</v>
          </cell>
          <cell r="C19867" t="str">
            <v>material</v>
          </cell>
          <cell r="D19867" t="str">
            <v>purchased single mist nozzel 40 nos</v>
          </cell>
          <cell r="E19867">
            <v>15500</v>
          </cell>
        </row>
        <row r="19868">
          <cell r="B19868" t="str">
            <v>office</v>
          </cell>
          <cell r="C19868" t="str">
            <v>office</v>
          </cell>
          <cell r="D19868" t="str">
            <v>umer for office use</v>
          </cell>
          <cell r="E19868">
            <v>4000</v>
          </cell>
        </row>
        <row r="19869">
          <cell r="B19869" t="str">
            <v>Tahiri Masjid</v>
          </cell>
          <cell r="C19869" t="str">
            <v>material</v>
          </cell>
          <cell r="D19869" t="str">
            <v>fittings</v>
          </cell>
          <cell r="E19869">
            <v>1936</v>
          </cell>
        </row>
        <row r="19870">
          <cell r="B19870" t="str">
            <v>O/M The Place</v>
          </cell>
          <cell r="C19870" t="str">
            <v>material</v>
          </cell>
          <cell r="D19870" t="str">
            <v>Purchasd chiller driver</v>
          </cell>
          <cell r="E19870">
            <v>10000</v>
          </cell>
        </row>
        <row r="19871">
          <cell r="B19871" t="str">
            <v>O/M The Place</v>
          </cell>
          <cell r="C19871" t="str">
            <v>fare</v>
          </cell>
          <cell r="D19871" t="str">
            <v>paid</v>
          </cell>
          <cell r="E19871">
            <v>1000</v>
          </cell>
        </row>
        <row r="19872">
          <cell r="B19872" t="str">
            <v>Tahiri Masjid</v>
          </cell>
          <cell r="C19872" t="str">
            <v>fare</v>
          </cell>
          <cell r="D19872" t="str">
            <v>paid</v>
          </cell>
          <cell r="E19872">
            <v>500</v>
          </cell>
        </row>
        <row r="19873">
          <cell r="B19873" t="str">
            <v>Tahiri Masjid</v>
          </cell>
          <cell r="C19873" t="str">
            <v>fuel</v>
          </cell>
          <cell r="D19873" t="str">
            <v>claimed by ahsed</v>
          </cell>
          <cell r="E19873">
            <v>1000</v>
          </cell>
        </row>
        <row r="19874">
          <cell r="B19874" t="str">
            <v>Engro 3rd &amp; 8th Floor</v>
          </cell>
          <cell r="C19874" t="str">
            <v>fare</v>
          </cell>
          <cell r="D19874" t="str">
            <v>cash paid</v>
          </cell>
          <cell r="E19874">
            <v>1000</v>
          </cell>
        </row>
        <row r="19875">
          <cell r="B19875" t="str">
            <v>o/m NASTP</v>
          </cell>
          <cell r="C19875" t="str">
            <v>HDPE Word</v>
          </cell>
          <cell r="D19875" t="str">
            <v>HPDE burried pipe work (cash to mukhtiar)</v>
          </cell>
          <cell r="E19875">
            <v>25000</v>
          </cell>
        </row>
        <row r="19876">
          <cell r="B19876" t="str">
            <v>o/m NASTP</v>
          </cell>
          <cell r="C19876" t="str">
            <v>misc</v>
          </cell>
          <cell r="D19876" t="str">
            <v>Printer repaired and refill (cash to mukhtar)</v>
          </cell>
          <cell r="E19876">
            <v>5000</v>
          </cell>
        </row>
        <row r="19877">
          <cell r="B19877" t="str">
            <v>Meezan bank Head office</v>
          </cell>
          <cell r="C19877" t="str">
            <v>fare</v>
          </cell>
          <cell r="D19877" t="str">
            <v>P3 ducting form fakhri to site</v>
          </cell>
          <cell r="E19877">
            <v>5500</v>
          </cell>
        </row>
        <row r="19878">
          <cell r="B19878" t="str">
            <v>BAF maintenance</v>
          </cell>
          <cell r="C19878" t="str">
            <v>asif fiber</v>
          </cell>
          <cell r="D19878" t="str">
            <v>Given by Shahid painter</v>
          </cell>
          <cell r="E19878">
            <v>107000</v>
          </cell>
        </row>
        <row r="19879">
          <cell r="B19879" t="str">
            <v>Tahiri Masjid</v>
          </cell>
          <cell r="C19879" t="str">
            <v>material</v>
          </cell>
          <cell r="D19879" t="str">
            <v>misc invoices by shahid</v>
          </cell>
          <cell r="E19879">
            <v>20190</v>
          </cell>
        </row>
        <row r="19880">
          <cell r="B19880" t="str">
            <v>BAF maintenance</v>
          </cell>
          <cell r="C19880" t="str">
            <v>material</v>
          </cell>
          <cell r="D19880" t="str">
            <v>misc invoices by shahid</v>
          </cell>
          <cell r="E19880">
            <v>39570</v>
          </cell>
        </row>
        <row r="19881">
          <cell r="B19881" t="str">
            <v>BAF maintenance</v>
          </cell>
          <cell r="C19881" t="str">
            <v>material</v>
          </cell>
          <cell r="D19881" t="str">
            <v>misc invoices by shahid</v>
          </cell>
          <cell r="E19881">
            <v>41265</v>
          </cell>
        </row>
        <row r="19882">
          <cell r="B19882" t="str">
            <v>BAF maintenance</v>
          </cell>
          <cell r="C19882" t="str">
            <v>material</v>
          </cell>
          <cell r="D19882" t="str">
            <v>misc invoices by shahid</v>
          </cell>
          <cell r="E19882">
            <v>78619</v>
          </cell>
        </row>
        <row r="19883">
          <cell r="B19883" t="str">
            <v>BAF maintenance</v>
          </cell>
          <cell r="C19883" t="str">
            <v>material</v>
          </cell>
          <cell r="D19883" t="str">
            <v>misc invoices by shahid</v>
          </cell>
          <cell r="E19883">
            <v>46130</v>
          </cell>
        </row>
        <row r="19884">
          <cell r="B19884" t="str">
            <v>BAF maintenance</v>
          </cell>
          <cell r="C19884" t="str">
            <v>asif fiber</v>
          </cell>
          <cell r="D19884" t="str">
            <v>Given by nadeem bhai</v>
          </cell>
          <cell r="E19884">
            <v>54000</v>
          </cell>
        </row>
        <row r="19885">
          <cell r="B19885" t="str">
            <v>Tri fit Gym</v>
          </cell>
          <cell r="C19885" t="str">
            <v>mungo</v>
          </cell>
          <cell r="D19885" t="str">
            <v>Online by Al madina total amt = 300,000</v>
          </cell>
          <cell r="E19885">
            <v>100000</v>
          </cell>
        </row>
        <row r="19886">
          <cell r="B19886" t="str">
            <v>Engro 3rd &amp; 8th Floor</v>
          </cell>
          <cell r="C19886" t="str">
            <v>mungo</v>
          </cell>
          <cell r="D19886" t="str">
            <v>Online by Al madina total amt = 300,000</v>
          </cell>
          <cell r="E19886">
            <v>200000</v>
          </cell>
        </row>
        <row r="19887">
          <cell r="B19887" t="str">
            <v>o/m NASTP</v>
          </cell>
          <cell r="C19887" t="str">
            <v>material</v>
          </cell>
          <cell r="D19887" t="str">
            <v>purachsed fittings</v>
          </cell>
          <cell r="E19887">
            <v>1200</v>
          </cell>
        </row>
        <row r="19888">
          <cell r="B19888" t="str">
            <v>office</v>
          </cell>
          <cell r="C19888" t="str">
            <v>office</v>
          </cell>
          <cell r="D19888" t="str">
            <v>umer for office use</v>
          </cell>
          <cell r="E19888">
            <v>5000</v>
          </cell>
        </row>
        <row r="19889">
          <cell r="B19889" t="str">
            <v>Gul Ahmed</v>
          </cell>
          <cell r="C19889" t="str">
            <v>fare</v>
          </cell>
          <cell r="D19889" t="str">
            <v>paid</v>
          </cell>
          <cell r="E19889">
            <v>5500</v>
          </cell>
        </row>
        <row r="19890">
          <cell r="B19890" t="str">
            <v>Ernst &amp; Young</v>
          </cell>
          <cell r="C19890" t="str">
            <v>material</v>
          </cell>
          <cell r="D19890" t="str">
            <v>Payment to TIK</v>
          </cell>
          <cell r="E19890">
            <v>3000000</v>
          </cell>
        </row>
        <row r="19891">
          <cell r="B19891" t="str">
            <v>O/M The Place</v>
          </cell>
          <cell r="C19891" t="str">
            <v>misc</v>
          </cell>
          <cell r="D19891" t="str">
            <v>Online to sana alvi (online by adeel)</v>
          </cell>
          <cell r="E19891">
            <v>50000</v>
          </cell>
        </row>
        <row r="19892">
          <cell r="B19892" t="str">
            <v>O/M The Place</v>
          </cell>
          <cell r="C19892" t="str">
            <v>KRC total solution</v>
          </cell>
          <cell r="D19892" t="str">
            <v>Online to unus engineering (online by adeel)</v>
          </cell>
          <cell r="E19892">
            <v>40000</v>
          </cell>
        </row>
        <row r="19893">
          <cell r="B19893" t="str">
            <v>Gul Ahmed</v>
          </cell>
          <cell r="C19893" t="str">
            <v>material</v>
          </cell>
          <cell r="D19893" t="str">
            <v>Online to shabbir pipe for Gul ahmed for colour purchasing (online by adeel)</v>
          </cell>
          <cell r="E19893">
            <v>10000</v>
          </cell>
        </row>
        <row r="19894">
          <cell r="B19894" t="str">
            <v>o/m NASTP</v>
          </cell>
          <cell r="C19894" t="str">
            <v>MSE Acc</v>
          </cell>
          <cell r="D19894" t="str">
            <v>Rs 4 Lac on Mar 24 bill in acc of MSE acc as BH recommended</v>
          </cell>
          <cell r="E19894">
            <v>400000</v>
          </cell>
        </row>
        <row r="19895">
          <cell r="B19895" t="str">
            <v>o/m NASTP</v>
          </cell>
          <cell r="C19895" t="str">
            <v>MSE Acc</v>
          </cell>
          <cell r="D19895" t="str">
            <v>Rs 4 Lac on April 24 bill in acc of MSE acc as BH recommended</v>
          </cell>
          <cell r="E19895">
            <v>400000</v>
          </cell>
        </row>
        <row r="19896">
          <cell r="B19896" t="str">
            <v>GSK DMC</v>
          </cell>
          <cell r="C19896" t="str">
            <v>Captive air</v>
          </cell>
          <cell r="D19896" t="str">
            <v>Received from NEC in acc of Engro (Given to captive air against GSK FCU and WCPU deal as 50% advance)</v>
          </cell>
          <cell r="E19896">
            <v>1458946</v>
          </cell>
        </row>
        <row r="19897">
          <cell r="B19897" t="str">
            <v>BAF maintenance</v>
          </cell>
          <cell r="C19897" t="str">
            <v>material</v>
          </cell>
          <cell r="D19897" t="str">
            <v>MCB cq 1973738905 (purchased cooling tower fan)</v>
          </cell>
          <cell r="E19897">
            <v>105000</v>
          </cell>
        </row>
        <row r="19898">
          <cell r="B19898" t="str">
            <v>Engro 3rd &amp; 8th Floor</v>
          </cell>
          <cell r="C19898" t="str">
            <v>Mehran Engineering</v>
          </cell>
          <cell r="D19898" t="str">
            <v>Received from aisha Interiors 20% Mob advance against HVAC work 
(Given to Mehran Engineering in Engro Advance)</v>
          </cell>
          <cell r="E19898">
            <v>1056979</v>
          </cell>
        </row>
        <row r="19899">
          <cell r="B19899" t="str">
            <v>CITI Bank</v>
          </cell>
          <cell r="C19899" t="str">
            <v>JES</v>
          </cell>
          <cell r="D19899" t="str">
            <v>Received from aisha Interiors 20% Mob advance against HVAC work 
(Given to JES in Citi bank Advance)</v>
          </cell>
          <cell r="E19899">
            <v>1056979</v>
          </cell>
        </row>
        <row r="19900">
          <cell r="B19900" t="str">
            <v>Engro 3rd &amp; 8th Floor</v>
          </cell>
          <cell r="C19900" t="str">
            <v>IMS Engineering</v>
          </cell>
          <cell r="D19900" t="str">
            <v>Received from aisha Interiors 20% Mob advance against HVAC work 
(Given to IMS Engineering in Engro Advance)</v>
          </cell>
          <cell r="E19900">
            <v>1056979</v>
          </cell>
        </row>
        <row r="19901">
          <cell r="B19901" t="str">
            <v>Engro 3rd &amp; 8th Floor</v>
          </cell>
          <cell r="C19901" t="str">
            <v>IMS Engineering</v>
          </cell>
          <cell r="D19901" t="str">
            <v>Received from aisha Interiors 20% Mob advance against HVAC work 
(Given to IMS Engineering in Engro Advance)</v>
          </cell>
          <cell r="E19901">
            <v>1056979</v>
          </cell>
        </row>
        <row r="19902">
          <cell r="B19902" t="str">
            <v>Engro 3rd &amp; 8th Floor</v>
          </cell>
          <cell r="C19902" t="str">
            <v>IMS Engineering</v>
          </cell>
          <cell r="D19902" t="str">
            <v>Received from Total BAHL branch chq (Given to IMS in engro deal)</v>
          </cell>
          <cell r="E19902">
            <v>700000</v>
          </cell>
        </row>
        <row r="19903">
          <cell r="B19903" t="str">
            <v>Engro 3rd &amp; 8th Floor</v>
          </cell>
          <cell r="C19903" t="str">
            <v>IMS Engineering</v>
          </cell>
          <cell r="D19903" t="str">
            <v>Received from Total BAHL branch chq (Given to IMS in engro deal)</v>
          </cell>
          <cell r="E19903">
            <v>770000</v>
          </cell>
        </row>
        <row r="19904">
          <cell r="B19904" t="str">
            <v>Engro 3rd &amp; 8th Floor</v>
          </cell>
          <cell r="C19904" t="str">
            <v>IMS Engineering</v>
          </cell>
          <cell r="D19904" t="str">
            <v>Received from Total BAHL branch chq (Given to IMS in engro deal)</v>
          </cell>
          <cell r="E19904">
            <v>525000</v>
          </cell>
        </row>
        <row r="19905">
          <cell r="B19905" t="str">
            <v>GSK DMC</v>
          </cell>
          <cell r="C19905" t="str">
            <v>IIL Pipe</v>
          </cell>
          <cell r="D19905" t="str">
            <v>MCB chq 1973738910</v>
          </cell>
          <cell r="E19905">
            <v>178564</v>
          </cell>
        </row>
        <row r="19906">
          <cell r="B19906" t="str">
            <v>GSK DMC</v>
          </cell>
          <cell r="C19906" t="str">
            <v>khan brothers</v>
          </cell>
          <cell r="D19906" t="str">
            <v>MCB chq 1973738914 (purchased watts valves)</v>
          </cell>
          <cell r="E19906">
            <v>177832</v>
          </cell>
        </row>
        <row r="19907">
          <cell r="B19907" t="str">
            <v>GSK DMC</v>
          </cell>
          <cell r="C19907" t="str">
            <v>IIL Pipe</v>
          </cell>
          <cell r="D19907" t="str">
            <v>MCB chq 1973738915 (purchased ERW Pipes)</v>
          </cell>
          <cell r="E19907">
            <v>385878</v>
          </cell>
        </row>
        <row r="19908">
          <cell r="B19908" t="str">
            <v>GSK DMC</v>
          </cell>
          <cell r="C19908" t="str">
            <v>IIL Pipe</v>
          </cell>
          <cell r="D19908" t="str">
            <v>MCB chq 1973738918 (purchased ERW Pipes)</v>
          </cell>
          <cell r="E19908">
            <v>1910384</v>
          </cell>
        </row>
        <row r="19909">
          <cell r="B19909" t="str">
            <v>o/m NASTP</v>
          </cell>
          <cell r="C19909" t="str">
            <v>Received</v>
          </cell>
          <cell r="D19909" t="str">
            <v>Received from NASTP (Mar 24 + April Bill)</v>
          </cell>
          <cell r="F19909">
            <v>3456382</v>
          </cell>
        </row>
        <row r="19910">
          <cell r="B19910" t="str">
            <v>Meezan bank Head office</v>
          </cell>
          <cell r="C19910" t="str">
            <v>Received</v>
          </cell>
          <cell r="D19910" t="str">
            <v>Received from Total BAHL branch chq (Given to IMS in engro deal)</v>
          </cell>
          <cell r="F19910">
            <v>700000</v>
          </cell>
        </row>
        <row r="19911">
          <cell r="B19911" t="str">
            <v>Meezan bank Head office</v>
          </cell>
          <cell r="C19911" t="str">
            <v>Received</v>
          </cell>
          <cell r="D19911" t="str">
            <v>Received from Total BAHL branch chq (Given to IMS in engro deal)</v>
          </cell>
          <cell r="F19911">
            <v>770000</v>
          </cell>
        </row>
        <row r="19912">
          <cell r="B19912" t="str">
            <v>Meezan bank Head office</v>
          </cell>
          <cell r="C19912" t="str">
            <v>Received</v>
          </cell>
          <cell r="D19912" t="str">
            <v>Received from Total BAHL branch chq (Given to IMS in engro deal)</v>
          </cell>
          <cell r="F19912">
            <v>525000</v>
          </cell>
        </row>
        <row r="19913">
          <cell r="B19913" t="str">
            <v>BAH 12th Floor</v>
          </cell>
          <cell r="C19913" t="str">
            <v>Received</v>
          </cell>
          <cell r="D19913" t="str">
            <v>Received from aisha Interiors 20% Mob advance against HVAC work 
(Given to Mehran Engineering in Engro Advance)</v>
          </cell>
          <cell r="F19913">
            <v>1056979</v>
          </cell>
        </row>
        <row r="19914">
          <cell r="B19914" t="str">
            <v>BAH 12th Floor</v>
          </cell>
          <cell r="C19914" t="str">
            <v>Received</v>
          </cell>
          <cell r="D19914" t="str">
            <v>Received from aisha Interiors 20% Mob advance against HVAC work 
(Given to JES in CITI Bank adv)</v>
          </cell>
          <cell r="F19914">
            <v>1056979</v>
          </cell>
        </row>
        <row r="19915">
          <cell r="B19915" t="str">
            <v>BAH 12th Floor</v>
          </cell>
          <cell r="C19915" t="str">
            <v>Received</v>
          </cell>
          <cell r="D19915" t="str">
            <v>Received from aisha Interiors 20% Mob advance against HVAC work 
(Given to IMS Engineering in Engro Advance)</v>
          </cell>
          <cell r="F19915">
            <v>1056979</v>
          </cell>
        </row>
        <row r="19916">
          <cell r="B19916" t="str">
            <v>BAH 12th Floor</v>
          </cell>
          <cell r="C19916" t="str">
            <v>Received</v>
          </cell>
          <cell r="D19916" t="str">
            <v>Received from aisha Interiors 20% Mob advance against HVAC work 
(Given to IMS Engineering in Engro Advance)</v>
          </cell>
          <cell r="F19916">
            <v>1056979</v>
          </cell>
        </row>
        <row r="19917">
          <cell r="B19917" t="str">
            <v>Engro office</v>
          </cell>
          <cell r="C19917" t="str">
            <v>Received</v>
          </cell>
          <cell r="D19917" t="str">
            <v>Received from NEC in acc of Engro (Given to captive air against GSK FCU and WCPU deal)</v>
          </cell>
          <cell r="F19917">
            <v>1458946</v>
          </cell>
        </row>
        <row r="19918">
          <cell r="B19918" t="str">
            <v>BAF maintenance</v>
          </cell>
          <cell r="C19918" t="str">
            <v>Received</v>
          </cell>
          <cell r="D19918" t="str">
            <v>Received from BAFL inter bank fund transfer in MCB</v>
          </cell>
          <cell r="F19918">
            <v>10666429</v>
          </cell>
        </row>
        <row r="19919">
          <cell r="B19919" t="str">
            <v>Engro office</v>
          </cell>
          <cell r="C19919" t="str">
            <v>Received</v>
          </cell>
          <cell r="D19919" t="str">
            <v>Received cash from NEC - Total rec = 1000,000</v>
          </cell>
          <cell r="F19919">
            <v>986074</v>
          </cell>
        </row>
        <row r="19920">
          <cell r="B19920" t="str">
            <v>Tri fit Gym</v>
          </cell>
          <cell r="C19920" t="str">
            <v>Received</v>
          </cell>
          <cell r="D19920" t="str">
            <v>Received cash from NEC - Total rec = 1000,000</v>
          </cell>
          <cell r="F19920">
            <v>13926</v>
          </cell>
        </row>
        <row r="19921">
          <cell r="B19921" t="str">
            <v>O/M The Place</v>
          </cell>
          <cell r="C19921" t="str">
            <v>Received</v>
          </cell>
          <cell r="D19921" t="str">
            <v>received May 2024 bill</v>
          </cell>
          <cell r="F19921">
            <v>359992</v>
          </cell>
        </row>
        <row r="19922">
          <cell r="B19922" t="str">
            <v>naveed malik</v>
          </cell>
          <cell r="C19922" t="str">
            <v>Received</v>
          </cell>
          <cell r="D19922" t="str">
            <v>Cash received (used on office)</v>
          </cell>
          <cell r="F19922">
            <v>250000</v>
          </cell>
        </row>
        <row r="19923">
          <cell r="B19923" t="str">
            <v>Tri fit Gym</v>
          </cell>
          <cell r="C19923" t="str">
            <v>Received</v>
          </cell>
          <cell r="D19923" t="str">
            <v>Rec from NEC (Online by NEC to IMS Engineering in CITI Bank Project)</v>
          </cell>
          <cell r="F19923">
            <v>2000000</v>
          </cell>
        </row>
        <row r="19924">
          <cell r="B19924" t="str">
            <v>GSK DMC</v>
          </cell>
          <cell r="C19924" t="str">
            <v>Received</v>
          </cell>
          <cell r="D19924" t="str">
            <v>Rec 30% Mob adv from MY in acc of GSK (Given to Universal traders against GST invoice care off Adeel)</v>
          </cell>
          <cell r="F19924">
            <v>6619389</v>
          </cell>
        </row>
        <row r="19925">
          <cell r="B19925" t="str">
            <v>GSK DMC</v>
          </cell>
          <cell r="C19925" t="str">
            <v>Received</v>
          </cell>
          <cell r="D19925" t="str">
            <v>1% invoice charges</v>
          </cell>
          <cell r="E19925">
            <v>66000</v>
          </cell>
        </row>
        <row r="19926">
          <cell r="B19926" t="str">
            <v>ueP 17th Floor</v>
          </cell>
          <cell r="C19926" t="str">
            <v>Received</v>
          </cell>
          <cell r="D19926" t="str">
            <v>Rec 50% retention money</v>
          </cell>
          <cell r="F19926">
            <v>1402277</v>
          </cell>
        </row>
        <row r="19927">
          <cell r="B19927" t="str">
            <v>o/m NASTP</v>
          </cell>
          <cell r="C19927" t="str">
            <v>Received</v>
          </cell>
          <cell r="D19927" t="str">
            <v xml:space="preserve">1% invoice charges for MCB chq # 1973738913 given to Al madina for SST inpt adjustment in NASTP Monthly payment </v>
          </cell>
          <cell r="E19927">
            <v>24978</v>
          </cell>
        </row>
        <row r="19928">
          <cell r="B19928" t="str">
            <v>O/M NASTP</v>
          </cell>
          <cell r="C19928" t="str">
            <v>Received</v>
          </cell>
          <cell r="D19928" t="str">
            <v>may 24 O/M received</v>
          </cell>
          <cell r="F19928">
            <v>1904728.8212000001</v>
          </cell>
        </row>
        <row r="19929">
          <cell r="B19929" t="str">
            <v>Generation DML</v>
          </cell>
          <cell r="C19929" t="str">
            <v>Received</v>
          </cell>
          <cell r="D19929" t="str">
            <v>Received Advance 25%</v>
          </cell>
          <cell r="F19929">
            <v>1421846</v>
          </cell>
        </row>
        <row r="19930">
          <cell r="B19930" t="str">
            <v>Generation DML</v>
          </cell>
          <cell r="C19930" t="str">
            <v>Received</v>
          </cell>
          <cell r="D19930" t="str">
            <v>1% invoice charges</v>
          </cell>
          <cell r="E19930">
            <v>14000</v>
          </cell>
        </row>
        <row r="19931">
          <cell r="B19931" t="str">
            <v>FTC Floors</v>
          </cell>
          <cell r="C19931" t="str">
            <v>Received</v>
          </cell>
          <cell r="D19931" t="str">
            <v>O/M May 24 Bill</v>
          </cell>
          <cell r="F19931">
            <v>246087</v>
          </cell>
        </row>
        <row r="19932">
          <cell r="B19932" t="str">
            <v>Ernst &amp; Young</v>
          </cell>
          <cell r="C19932" t="str">
            <v>Received</v>
          </cell>
          <cell r="D19932" t="str">
            <v>Received from Ik (Given to IK associates)</v>
          </cell>
          <cell r="F19932">
            <v>10400000</v>
          </cell>
        </row>
        <row r="19933">
          <cell r="B19933" t="str">
            <v>Ernst &amp; Young</v>
          </cell>
          <cell r="C19933" t="str">
            <v>Received</v>
          </cell>
          <cell r="D19933" t="str">
            <v>1% invoice charges</v>
          </cell>
          <cell r="E19933">
            <v>104000</v>
          </cell>
        </row>
        <row r="19934">
          <cell r="B19934" t="str">
            <v>office</v>
          </cell>
          <cell r="C19934" t="str">
            <v>salary</v>
          </cell>
          <cell r="D19934" t="str">
            <v>TO mossi</v>
          </cell>
          <cell r="E19934">
            <v>6000</v>
          </cell>
        </row>
        <row r="19935">
          <cell r="B19935" t="str">
            <v>BAF maintenance</v>
          </cell>
          <cell r="C19935" t="str">
            <v>salary</v>
          </cell>
          <cell r="D19935" t="str">
            <v>Nadeem bha salary</v>
          </cell>
          <cell r="E19935">
            <v>50000</v>
          </cell>
        </row>
        <row r="19936">
          <cell r="B19936" t="str">
            <v>kumail bhai</v>
          </cell>
          <cell r="C19936" t="str">
            <v>salary</v>
          </cell>
          <cell r="D19936" t="str">
            <v>Waris salary</v>
          </cell>
          <cell r="E19936">
            <v>5000</v>
          </cell>
        </row>
        <row r="19937">
          <cell r="B19937" t="str">
            <v>GSK DMC</v>
          </cell>
          <cell r="C19937" t="str">
            <v>salary</v>
          </cell>
          <cell r="D19937" t="str">
            <v xml:space="preserve">bilal bhai </v>
          </cell>
          <cell r="E19937">
            <v>50000</v>
          </cell>
        </row>
        <row r="19938">
          <cell r="B19938" t="str">
            <v>office</v>
          </cell>
          <cell r="C19938" t="str">
            <v>salary</v>
          </cell>
          <cell r="D19938" t="str">
            <v>Mhr home mossi salaries</v>
          </cell>
          <cell r="E19938">
            <v>105000</v>
          </cell>
        </row>
        <row r="19939">
          <cell r="B19939" t="str">
            <v>Engro 3rd &amp; 8th Floor</v>
          </cell>
          <cell r="C19939" t="str">
            <v>salary</v>
          </cell>
          <cell r="D19939" t="str">
            <v>Jahangeer salary</v>
          </cell>
          <cell r="E19939">
            <v>88625</v>
          </cell>
        </row>
        <row r="19940">
          <cell r="B19940" t="str">
            <v>office</v>
          </cell>
          <cell r="C19940" t="str">
            <v>salary</v>
          </cell>
          <cell r="D19940" t="str">
            <v>umer salary (after advance deduct)</v>
          </cell>
          <cell r="E19940">
            <v>20000</v>
          </cell>
        </row>
        <row r="19941">
          <cell r="B19941" t="str">
            <v>office</v>
          </cell>
          <cell r="C19941" t="str">
            <v>salary</v>
          </cell>
          <cell r="D19941" t="str">
            <v xml:space="preserve">Rehan + Ashraf bhai </v>
          </cell>
          <cell r="E19941">
            <v>153500</v>
          </cell>
        </row>
        <row r="19942">
          <cell r="B19942" t="str">
            <v>FTC Floors</v>
          </cell>
          <cell r="C19942" t="str">
            <v>salary</v>
          </cell>
          <cell r="D19942" t="str">
            <v>ftc staff salaries</v>
          </cell>
          <cell r="E19942">
            <v>181737.5</v>
          </cell>
        </row>
        <row r="19943">
          <cell r="B19943" t="str">
            <v>Engro 3rd &amp; 8th Floor</v>
          </cell>
          <cell r="C19943" t="str">
            <v>salary</v>
          </cell>
          <cell r="D19943" t="str">
            <v>Engr Ahsan , RAZA , Lateef &amp; chacha lateef</v>
          </cell>
          <cell r="E19943">
            <v>204043</v>
          </cell>
        </row>
        <row r="19944">
          <cell r="B19944" t="str">
            <v>o/m NASTP</v>
          </cell>
          <cell r="C19944" t="str">
            <v>salary</v>
          </cell>
          <cell r="D19944" t="str">
            <v>NASTP staff salary</v>
          </cell>
          <cell r="E19944">
            <v>877970.83333333314</v>
          </cell>
        </row>
        <row r="19945">
          <cell r="B19945" t="str">
            <v>Rehmat shipping</v>
          </cell>
          <cell r="C19945" t="str">
            <v>salary</v>
          </cell>
          <cell r="D19945" t="str">
            <v>Noman &amp; Talha salary released</v>
          </cell>
          <cell r="E19945">
            <v>126000</v>
          </cell>
        </row>
        <row r="19946">
          <cell r="B19946" t="str">
            <v>BAF maintenance</v>
          </cell>
          <cell r="C19946" t="str">
            <v>salary</v>
          </cell>
          <cell r="D19946" t="str">
            <v>Abid salary</v>
          </cell>
          <cell r="E19946">
            <v>53333</v>
          </cell>
        </row>
        <row r="19947">
          <cell r="B19947" t="str">
            <v>Meezan bank Head office</v>
          </cell>
          <cell r="C19947" t="str">
            <v>salary</v>
          </cell>
          <cell r="D19947" t="str">
            <v>Amir engr salary</v>
          </cell>
          <cell r="E19947">
            <v>61500</v>
          </cell>
        </row>
        <row r="19948">
          <cell r="B19948" t="str">
            <v>BAF maintenance</v>
          </cell>
          <cell r="C19948" t="str">
            <v>salary</v>
          </cell>
          <cell r="D19948" t="str">
            <v>Shahid, nadeem paintet</v>
          </cell>
          <cell r="E19948">
            <v>84790</v>
          </cell>
        </row>
        <row r="19949">
          <cell r="B19949" t="str">
            <v>O/M The Place</v>
          </cell>
          <cell r="C19949" t="str">
            <v>salary</v>
          </cell>
          <cell r="D19949" t="str">
            <v>The place staff salaries</v>
          </cell>
          <cell r="E19949">
            <v>148664.58333333334</v>
          </cell>
        </row>
        <row r="19950">
          <cell r="B19950" t="str">
            <v>office</v>
          </cell>
          <cell r="C19950" t="str">
            <v>salary</v>
          </cell>
          <cell r="D19950" t="str">
            <v>Irfan, Kamran ahsan</v>
          </cell>
          <cell r="E19950">
            <v>143066.66666666666</v>
          </cell>
        </row>
        <row r="19951">
          <cell r="B19951" t="str">
            <v xml:space="preserve">O/M Nue Multiplex </v>
          </cell>
          <cell r="C19951" t="str">
            <v>salary</v>
          </cell>
          <cell r="D19951" t="str">
            <v>RMR staff salaries</v>
          </cell>
          <cell r="E19951">
            <v>165810</v>
          </cell>
        </row>
        <row r="19952">
          <cell r="B19952" t="str">
            <v>BAF maintenance</v>
          </cell>
          <cell r="C19952" t="str">
            <v>salary</v>
          </cell>
          <cell r="D19952" t="str">
            <v>Imran + khushnood, Fahad &amp; amjad</v>
          </cell>
          <cell r="E19952">
            <v>219375</v>
          </cell>
        </row>
        <row r="19953">
          <cell r="B19953" t="str">
            <v>Meezan bank Head office</v>
          </cell>
          <cell r="C19953" t="str">
            <v>salary</v>
          </cell>
          <cell r="D19953" t="str">
            <v xml:space="preserve">Gul sher </v>
          </cell>
          <cell r="E19953">
            <v>20225</v>
          </cell>
        </row>
        <row r="19954">
          <cell r="B19954" t="str">
            <v>Meezan bank Head office</v>
          </cell>
          <cell r="C19954" t="str">
            <v>salary</v>
          </cell>
          <cell r="D19954" t="str">
            <v>Ahmed nawaz salary</v>
          </cell>
          <cell r="E19954">
            <v>17200</v>
          </cell>
        </row>
        <row r="19955">
          <cell r="B19955" t="str">
            <v>O/M The Place</v>
          </cell>
          <cell r="C19955" t="str">
            <v>salary</v>
          </cell>
          <cell r="D19955" t="str">
            <v>Zeeshan salary</v>
          </cell>
          <cell r="E19955">
            <v>28000</v>
          </cell>
        </row>
        <row r="19956">
          <cell r="B19956" t="str">
            <v>Engro office</v>
          </cell>
          <cell r="C19956" t="str">
            <v>salary</v>
          </cell>
          <cell r="D19956" t="str">
            <v>Shahzaib salary</v>
          </cell>
          <cell r="E19956">
            <v>52300</v>
          </cell>
        </row>
        <row r="19957">
          <cell r="B19957" t="str">
            <v>burhani mehal</v>
          </cell>
          <cell r="C19957" t="str">
            <v>salary</v>
          </cell>
          <cell r="D19957" t="str">
            <v>Abbas Ishaq salary</v>
          </cell>
          <cell r="E19957">
            <v>55000</v>
          </cell>
        </row>
        <row r="19958">
          <cell r="B19958" t="str">
            <v>o/m NASTP</v>
          </cell>
          <cell r="C19958" t="str">
            <v>salary</v>
          </cell>
          <cell r="D19958" t="str">
            <v xml:space="preserve">Reamining Imran salary </v>
          </cell>
          <cell r="E19958">
            <v>15000</v>
          </cell>
        </row>
        <row r="19959">
          <cell r="B19959" t="str">
            <v>office</v>
          </cell>
          <cell r="C19959" t="str">
            <v>office</v>
          </cell>
          <cell r="D19959" t="str">
            <v>umer for office use</v>
          </cell>
          <cell r="E19959">
            <v>5000</v>
          </cell>
        </row>
        <row r="19960">
          <cell r="B19960" t="str">
            <v>kumail bhai</v>
          </cell>
          <cell r="C19960" t="str">
            <v>material</v>
          </cell>
          <cell r="D19960" t="str">
            <v>purcahsed 2 silicon tubes from moiz duct</v>
          </cell>
          <cell r="E19960">
            <v>7600</v>
          </cell>
        </row>
        <row r="19961">
          <cell r="B19961" t="str">
            <v>Rehmat shipping</v>
          </cell>
          <cell r="C19961" t="str">
            <v>material</v>
          </cell>
          <cell r="D19961" t="str">
            <v>Fisher boxc and transportation</v>
          </cell>
          <cell r="E19961">
            <v>1900</v>
          </cell>
        </row>
        <row r="19962">
          <cell r="B19962" t="str">
            <v>CITI Bank</v>
          </cell>
          <cell r="C19962" t="str">
            <v>de Creator</v>
          </cell>
          <cell r="D19962" t="str">
            <v>Online to Khalid najmi in GST deal</v>
          </cell>
          <cell r="E19962">
            <v>443500</v>
          </cell>
        </row>
        <row r="19963">
          <cell r="B19963" t="str">
            <v>BAF Phase VIII</v>
          </cell>
          <cell r="C19963" t="str">
            <v>Cool max</v>
          </cell>
          <cell r="D19963" t="str">
            <v>Cash collect by Victor from al madina (adv paid)</v>
          </cell>
          <cell r="E19963">
            <v>400000</v>
          </cell>
        </row>
        <row r="19964">
          <cell r="B19964" t="str">
            <v>BAH 12th Floor</v>
          </cell>
          <cell r="C19964" t="str">
            <v>shan control</v>
          </cell>
          <cell r="D19964" t="str">
            <v>Cash collect by Imran shan control (from al madina steel)</v>
          </cell>
          <cell r="E19964">
            <v>450000</v>
          </cell>
        </row>
        <row r="19965">
          <cell r="B19965" t="str">
            <v>J out let DML</v>
          </cell>
          <cell r="C19965" t="str">
            <v>material</v>
          </cell>
          <cell r="D19965" t="str">
            <v>Online to Noman Engro for J outlet purhcasing</v>
          </cell>
          <cell r="E19965">
            <v>100000</v>
          </cell>
        </row>
        <row r="19966">
          <cell r="B19966" t="str">
            <v>Engro 3rd &amp; 8th Floor</v>
          </cell>
          <cell r="C19966" t="str">
            <v>material</v>
          </cell>
          <cell r="D19966" t="str">
            <v>purchased dammer tapes</v>
          </cell>
          <cell r="E19966">
            <v>960</v>
          </cell>
        </row>
        <row r="19967">
          <cell r="B19967" t="str">
            <v>GSK DMC</v>
          </cell>
          <cell r="C19967" t="str">
            <v>material</v>
          </cell>
          <cell r="D19967" t="str">
            <v>purcahsed masking tapes</v>
          </cell>
          <cell r="E19967">
            <v>800</v>
          </cell>
        </row>
        <row r="19968">
          <cell r="B19968" t="str">
            <v>tahiri Masjid</v>
          </cell>
          <cell r="C19968" t="str">
            <v>material</v>
          </cell>
          <cell r="D19968" t="str">
            <v>Given to faheem for material</v>
          </cell>
          <cell r="E19968">
            <v>50000</v>
          </cell>
        </row>
        <row r="19969">
          <cell r="B19969" t="str">
            <v>o/m NASTP</v>
          </cell>
          <cell r="C19969" t="str">
            <v>fare</v>
          </cell>
          <cell r="D19969" t="str">
            <v>sent bill for june 24</v>
          </cell>
          <cell r="E19969">
            <v>300</v>
          </cell>
        </row>
        <row r="19970">
          <cell r="B19970" t="str">
            <v>FTC Floors</v>
          </cell>
          <cell r="C19970" t="str">
            <v>misc</v>
          </cell>
          <cell r="D19970" t="str">
            <v>register purchased</v>
          </cell>
          <cell r="E19970">
            <v>700</v>
          </cell>
        </row>
        <row r="19971">
          <cell r="B19971" t="str">
            <v>FTC Floors</v>
          </cell>
          <cell r="C19971" t="str">
            <v>misc</v>
          </cell>
          <cell r="D19971" t="str">
            <v>tea and refreshment</v>
          </cell>
          <cell r="E19971">
            <v>3000</v>
          </cell>
        </row>
        <row r="19972">
          <cell r="B19972" t="str">
            <v>GSK DMC</v>
          </cell>
          <cell r="C19972" t="str">
            <v>material</v>
          </cell>
          <cell r="D19972" t="str">
            <v>purcahsed red oxide paint by engr ahsan</v>
          </cell>
          <cell r="E19972">
            <v>3500</v>
          </cell>
        </row>
        <row r="19973">
          <cell r="B19973" t="str">
            <v>PSYCHIATRY JPMC</v>
          </cell>
          <cell r="C19973" t="str">
            <v>fare</v>
          </cell>
          <cell r="D19973" t="str">
            <v>paid</v>
          </cell>
          <cell r="E19973">
            <v>1000</v>
          </cell>
        </row>
        <row r="19974">
          <cell r="B19974" t="str">
            <v>office</v>
          </cell>
          <cell r="C19974" t="str">
            <v>office</v>
          </cell>
          <cell r="D19974" t="str">
            <v>umer for office use</v>
          </cell>
          <cell r="E19974">
            <v>5000</v>
          </cell>
        </row>
        <row r="19975">
          <cell r="B19975" t="str">
            <v>office</v>
          </cell>
          <cell r="C19975" t="str">
            <v>umer</v>
          </cell>
          <cell r="D19975" t="str">
            <v>for car wash - nadeem bahi</v>
          </cell>
          <cell r="E19975">
            <v>1000</v>
          </cell>
        </row>
        <row r="19976">
          <cell r="B19976" t="str">
            <v>office</v>
          </cell>
          <cell r="C19976" t="str">
            <v>umer</v>
          </cell>
          <cell r="D19976" t="str">
            <v>for car wash - bilal bhai</v>
          </cell>
          <cell r="E19976">
            <v>1500</v>
          </cell>
        </row>
        <row r="19977">
          <cell r="B19977" t="str">
            <v xml:space="preserve">MHR Personal </v>
          </cell>
          <cell r="C19977" t="str">
            <v>utilities bills</v>
          </cell>
          <cell r="D19977" t="str">
            <v>SSGC bill paid</v>
          </cell>
          <cell r="E19977">
            <v>920</v>
          </cell>
        </row>
        <row r="19978">
          <cell r="B19978" t="str">
            <v>office</v>
          </cell>
          <cell r="C19978" t="str">
            <v>utilities bills</v>
          </cell>
          <cell r="D19978" t="str">
            <v>SSGC bill paid</v>
          </cell>
          <cell r="E19978">
            <v>1250</v>
          </cell>
        </row>
        <row r="19979">
          <cell r="B19979" t="str">
            <v>GSK DMC</v>
          </cell>
          <cell r="C19979" t="str">
            <v>fare</v>
          </cell>
          <cell r="D19979" t="str">
            <v>paid</v>
          </cell>
          <cell r="E19979">
            <v>5000</v>
          </cell>
        </row>
        <row r="19980">
          <cell r="B19980" t="str">
            <v>BAF maintenance</v>
          </cell>
          <cell r="C19980" t="str">
            <v>shakeel duct</v>
          </cell>
          <cell r="D19980" t="str">
            <v>cash paid (by hand nadeem bahi)</v>
          </cell>
          <cell r="E19980">
            <v>10000</v>
          </cell>
        </row>
        <row r="19981">
          <cell r="B19981" t="str">
            <v>GSK DMC</v>
          </cell>
          <cell r="C19981" t="str">
            <v>de Creator</v>
          </cell>
          <cell r="D19981" t="str">
            <v>Online to Khalid najmi in GSK deal (online by al madina)</v>
          </cell>
          <cell r="E19981">
            <v>500000</v>
          </cell>
        </row>
        <row r="19982">
          <cell r="B19982" t="str">
            <v>Engro office</v>
          </cell>
          <cell r="C19982" t="str">
            <v>sadiq pipe</v>
          </cell>
          <cell r="D19982" t="str">
            <v>Online to sadiq in EY (online by al madina)</v>
          </cell>
          <cell r="E19982">
            <v>350000</v>
          </cell>
        </row>
        <row r="19983">
          <cell r="B19983" t="str">
            <v>tahiri Masjid</v>
          </cell>
          <cell r="C19983" t="str">
            <v>Afsar hussain</v>
          </cell>
          <cell r="D19983" t="str">
            <v>Online to afsar in tahiri masjid (Online by adeel)</v>
          </cell>
          <cell r="E19983">
            <v>25000</v>
          </cell>
        </row>
        <row r="19984">
          <cell r="B19984" t="str">
            <v>BAF maintenance</v>
          </cell>
          <cell r="C19984" t="str">
            <v>Engr Noman BAF</v>
          </cell>
          <cell r="D19984" t="str">
            <v>Noman engr (by nadeem bhai)</v>
          </cell>
          <cell r="E19984">
            <v>300000</v>
          </cell>
        </row>
        <row r="19985">
          <cell r="B19985" t="str">
            <v>BAF maintenance</v>
          </cell>
          <cell r="C19985" t="str">
            <v>material</v>
          </cell>
          <cell r="D19985" t="str">
            <v>purchased VFD paid final amount (by nadeem bhai)</v>
          </cell>
          <cell r="E19985">
            <v>150000</v>
          </cell>
        </row>
        <row r="19986">
          <cell r="B19986" t="str">
            <v>BAF maintenance</v>
          </cell>
          <cell r="C19986" t="str">
            <v>material</v>
          </cell>
          <cell r="D19986" t="str">
            <v>sheet purchaseed in BAF from al madina by shahid</v>
          </cell>
          <cell r="E19986">
            <v>4500</v>
          </cell>
        </row>
        <row r="19987">
          <cell r="B19987" t="str">
            <v>tahiri Masjid</v>
          </cell>
          <cell r="C19987" t="str">
            <v>rafay</v>
          </cell>
          <cell r="D19987" t="str">
            <v>Online to rafay in tahiri masjid (Online by adeel)</v>
          </cell>
          <cell r="E19987">
            <v>150000</v>
          </cell>
        </row>
        <row r="19988">
          <cell r="B19988" t="str">
            <v>office</v>
          </cell>
          <cell r="C19988" t="str">
            <v>Laptop</v>
          </cell>
          <cell r="D19988" t="str">
            <v>Online to umair for Laptop purchased (Online by adeel)</v>
          </cell>
          <cell r="E19988">
            <v>98000</v>
          </cell>
        </row>
        <row r="19989">
          <cell r="B19989" t="str">
            <v>J out let DML</v>
          </cell>
          <cell r="C19989" t="str">
            <v>sheet</v>
          </cell>
          <cell r="D19989" t="str">
            <v>Online to murtaza hassan shah for folding in J outlet (by adeel)</v>
          </cell>
          <cell r="E19989">
            <v>105000</v>
          </cell>
        </row>
        <row r="19990">
          <cell r="B19990" t="str">
            <v>Meezan bank Head office</v>
          </cell>
          <cell r="C19990" t="str">
            <v>misc</v>
          </cell>
          <cell r="D19990" t="str">
            <v>to amir for super card for july 24</v>
          </cell>
          <cell r="E19990">
            <v>1500</v>
          </cell>
        </row>
        <row r="19991">
          <cell r="B19991" t="str">
            <v>office</v>
          </cell>
          <cell r="C19991" t="str">
            <v>office</v>
          </cell>
          <cell r="D19991" t="str">
            <v>umer for office use</v>
          </cell>
          <cell r="E19991">
            <v>5000</v>
          </cell>
        </row>
        <row r="19992">
          <cell r="B19992" t="str">
            <v>office</v>
          </cell>
          <cell r="C19992" t="str">
            <v>misc</v>
          </cell>
          <cell r="D19992" t="str">
            <v>USB purchsed</v>
          </cell>
          <cell r="E19992">
            <v>1900</v>
          </cell>
        </row>
        <row r="19993">
          <cell r="B19993" t="str">
            <v>O/M The Place</v>
          </cell>
          <cell r="C19993" t="str">
            <v>misc</v>
          </cell>
          <cell r="D19993" t="str">
            <v>to mumtaz for misc expenses</v>
          </cell>
          <cell r="E19993">
            <v>10000</v>
          </cell>
        </row>
        <row r="19994">
          <cell r="B19994" t="str">
            <v>J out let DML</v>
          </cell>
          <cell r="C19994" t="str">
            <v>sheet</v>
          </cell>
          <cell r="D19994" t="str">
            <v>Sheet purchased for J Outlet lahore (online by adeel)</v>
          </cell>
          <cell r="E19994">
            <v>500000</v>
          </cell>
        </row>
        <row r="19995">
          <cell r="B19995" t="str">
            <v>J out let DML</v>
          </cell>
          <cell r="C19995" t="str">
            <v>Safe &amp; soung engineering</v>
          </cell>
          <cell r="D19995" t="str">
            <v>Advance to safe and sound (online by adeel)</v>
          </cell>
          <cell r="E19995">
            <v>200000</v>
          </cell>
        </row>
        <row r="19996">
          <cell r="B19996" t="str">
            <v>Ernst &amp; Young</v>
          </cell>
          <cell r="C19996" t="str">
            <v>misc</v>
          </cell>
          <cell r="D19996" t="str">
            <v>TO Rehan Aslam by BH (Online transfer by Adeel)</v>
          </cell>
          <cell r="E19996">
            <v>500000</v>
          </cell>
        </row>
        <row r="19997">
          <cell r="B19997" t="str">
            <v>J out let DML</v>
          </cell>
          <cell r="C19997" t="str">
            <v>Safe &amp; soung engineering</v>
          </cell>
          <cell r="D19997" t="str">
            <v>Advance to safe and sound (online by BH)</v>
          </cell>
          <cell r="E19997">
            <v>500000</v>
          </cell>
        </row>
        <row r="19998">
          <cell r="B19998" t="str">
            <v>BAF maintenance</v>
          </cell>
          <cell r="C19998" t="str">
            <v>Hot Dip Galvanized</v>
          </cell>
          <cell r="D19998" t="str">
            <v>Online to Umer khalid (by al madina)</v>
          </cell>
          <cell r="E19998">
            <v>75750</v>
          </cell>
        </row>
        <row r="19999">
          <cell r="B19999" t="str">
            <v>FTC Floors</v>
          </cell>
          <cell r="C19999" t="str">
            <v>misc</v>
          </cell>
          <cell r="D19999" t="str">
            <v>invoices office by nadeem bahi</v>
          </cell>
          <cell r="E19999">
            <v>3550</v>
          </cell>
        </row>
        <row r="20000">
          <cell r="B20000" t="str">
            <v>PSYCHIATRY JPMC</v>
          </cell>
          <cell r="C20000" t="str">
            <v>misc</v>
          </cell>
          <cell r="D20000" t="str">
            <v>invoices psychitry by nadeem bahi</v>
          </cell>
          <cell r="E20000">
            <v>3000</v>
          </cell>
        </row>
        <row r="20001">
          <cell r="B20001" t="str">
            <v>FTC Floors</v>
          </cell>
          <cell r="C20001" t="str">
            <v>misc</v>
          </cell>
          <cell r="D20001" t="str">
            <v>invoices ftc by nadeem bahi</v>
          </cell>
          <cell r="E20001">
            <v>6040</v>
          </cell>
        </row>
        <row r="20002">
          <cell r="B20002" t="str">
            <v>o/m NASTP</v>
          </cell>
          <cell r="C20002" t="str">
            <v>misc</v>
          </cell>
          <cell r="D20002" t="str">
            <v>invoices NASTP by nadeem bahi</v>
          </cell>
          <cell r="E20002">
            <v>4500</v>
          </cell>
        </row>
        <row r="20003">
          <cell r="B20003" t="str">
            <v>FTC Floors</v>
          </cell>
          <cell r="C20003" t="str">
            <v>misc</v>
          </cell>
          <cell r="D20003" t="str">
            <v>invoices FTC by nadeem bahi</v>
          </cell>
          <cell r="E20003">
            <v>6650</v>
          </cell>
        </row>
        <row r="20004">
          <cell r="B20004" t="str">
            <v>GSK DMC</v>
          </cell>
          <cell r="C20004" t="str">
            <v>fare</v>
          </cell>
          <cell r="D20004" t="str">
            <v>cash paid</v>
          </cell>
          <cell r="E20004">
            <v>500</v>
          </cell>
        </row>
        <row r="20005">
          <cell r="B20005" t="str">
            <v>office</v>
          </cell>
          <cell r="C20005" t="str">
            <v>office</v>
          </cell>
          <cell r="D20005" t="str">
            <v>umer for office use</v>
          </cell>
          <cell r="E20005">
            <v>5000</v>
          </cell>
        </row>
        <row r="20006">
          <cell r="B20006" t="str">
            <v>BAF maintenance</v>
          </cell>
          <cell r="C20006" t="str">
            <v>nadeem bhai</v>
          </cell>
          <cell r="D20006" t="str">
            <v xml:space="preserve">Mobile balance </v>
          </cell>
          <cell r="E20006">
            <v>1000</v>
          </cell>
        </row>
        <row r="20007">
          <cell r="B20007" t="str">
            <v>Generation DML</v>
          </cell>
          <cell r="C20007" t="str">
            <v>charity</v>
          </cell>
          <cell r="D20007" t="str">
            <v>paid by rehan to needy family</v>
          </cell>
          <cell r="E20007">
            <v>5000</v>
          </cell>
        </row>
        <row r="20008">
          <cell r="B20008" t="str">
            <v>Meezan bank Head office</v>
          </cell>
          <cell r="C20008" t="str">
            <v>Zubair AC</v>
          </cell>
          <cell r="D20008" t="str">
            <v>cash paid for condensing unit relocate</v>
          </cell>
          <cell r="E20008">
            <v>6000</v>
          </cell>
        </row>
        <row r="20009">
          <cell r="B20009" t="str">
            <v>GSK DMC</v>
          </cell>
          <cell r="C20009" t="str">
            <v>fare</v>
          </cell>
          <cell r="D20009" t="str">
            <v>paid</v>
          </cell>
          <cell r="E20009">
            <v>3500</v>
          </cell>
        </row>
        <row r="20010">
          <cell r="B20010" t="str">
            <v>office</v>
          </cell>
          <cell r="C20010" t="str">
            <v>mineral water</v>
          </cell>
          <cell r="D20010" t="str">
            <v>paid</v>
          </cell>
          <cell r="E20010">
            <v>3080</v>
          </cell>
        </row>
        <row r="20011">
          <cell r="B20011" t="str">
            <v>PSYCHIATRY JPMC</v>
          </cell>
          <cell r="C20011" t="str">
            <v>Saaed mama</v>
          </cell>
          <cell r="D20011" t="str">
            <v>Paid to saeed mama for under ground tank (by  hand nadeem bahi)</v>
          </cell>
          <cell r="E20011">
            <v>40000</v>
          </cell>
        </row>
        <row r="20012">
          <cell r="B20012" t="str">
            <v>Gul Ahmed</v>
          </cell>
          <cell r="C20012" t="str">
            <v>fare</v>
          </cell>
          <cell r="D20012" t="str">
            <v>paid</v>
          </cell>
          <cell r="E20012">
            <v>500</v>
          </cell>
        </row>
        <row r="20013">
          <cell r="B20013" t="str">
            <v>ueP 17th Floor</v>
          </cell>
          <cell r="C20013" t="str">
            <v>fare</v>
          </cell>
          <cell r="D20013" t="str">
            <v>paid</v>
          </cell>
          <cell r="E20013">
            <v>500</v>
          </cell>
        </row>
        <row r="20014">
          <cell r="B20014" t="str">
            <v>GSK DMC</v>
          </cell>
          <cell r="C20014" t="str">
            <v>fare</v>
          </cell>
          <cell r="D20014" t="str">
            <v>paid</v>
          </cell>
          <cell r="E20014">
            <v>1000</v>
          </cell>
        </row>
        <row r="20015">
          <cell r="B20015" t="str">
            <v>GSK DMC</v>
          </cell>
          <cell r="C20015" t="str">
            <v>fuel</v>
          </cell>
          <cell r="D20015" t="str">
            <v>ahsan claimed fuel</v>
          </cell>
          <cell r="E20015">
            <v>1000</v>
          </cell>
        </row>
        <row r="20016">
          <cell r="B20016" t="str">
            <v>J out let DML</v>
          </cell>
          <cell r="C20016" t="str">
            <v>sheet</v>
          </cell>
          <cell r="D20016" t="str">
            <v>Sheet purchased for J Outlet lahore (online by adeel)</v>
          </cell>
          <cell r="E20016">
            <v>300000</v>
          </cell>
        </row>
        <row r="20017">
          <cell r="B20017" t="str">
            <v>J out let DML</v>
          </cell>
          <cell r="C20017" t="str">
            <v>sheet</v>
          </cell>
          <cell r="D20017" t="str">
            <v>Sheet purchased for J Outlet lahore (online by adeel)</v>
          </cell>
          <cell r="E20017">
            <v>100000</v>
          </cell>
        </row>
        <row r="20018">
          <cell r="B20018" t="str">
            <v>GSK DMC</v>
          </cell>
          <cell r="C20018" t="str">
            <v>material</v>
          </cell>
          <cell r="D20018" t="str">
            <v>purchased fittings from abbas online to hasnain fakhruddin (by adeel)</v>
          </cell>
          <cell r="E20018">
            <v>115000</v>
          </cell>
        </row>
        <row r="20019">
          <cell r="B20019" t="str">
            <v>PSYCHIATRY JPMC</v>
          </cell>
          <cell r="C20019" t="str">
            <v>Noman Engineering</v>
          </cell>
          <cell r="D20019" t="str">
            <v>Sheet to Noman engr (by al madina steel) total amt = 1,175,000</v>
          </cell>
          <cell r="E20019">
            <v>255098</v>
          </cell>
        </row>
        <row r="20020">
          <cell r="B20020" t="str">
            <v>Meezan bank Head office</v>
          </cell>
          <cell r="C20020" t="str">
            <v>Noman Engineering</v>
          </cell>
          <cell r="D20020" t="str">
            <v>Sheet to Noman engr (by al madina steel) total amt = 1,175,000</v>
          </cell>
          <cell r="E20020">
            <v>24451</v>
          </cell>
        </row>
        <row r="20021">
          <cell r="B20021" t="str">
            <v>O/M NASTP</v>
          </cell>
          <cell r="C20021" t="str">
            <v>Noman Engineering</v>
          </cell>
          <cell r="D20021" t="str">
            <v>Sheet to Noman engr (by al madina steel) total amt = 1,175,000</v>
          </cell>
          <cell r="E20021">
            <v>37853</v>
          </cell>
        </row>
        <row r="20022">
          <cell r="B20022" t="str">
            <v>3rd Floor NASTP</v>
          </cell>
          <cell r="C20022" t="str">
            <v>Noman Engineering</v>
          </cell>
          <cell r="D20022" t="str">
            <v>Sheet to Noman engr (by al madina steel) total amt = 1,175,000</v>
          </cell>
          <cell r="E20022">
            <v>261620</v>
          </cell>
        </row>
        <row r="20023">
          <cell r="B20023" t="str">
            <v>GSK DMC</v>
          </cell>
          <cell r="C20023" t="str">
            <v>Noman Engineering</v>
          </cell>
          <cell r="D20023" t="str">
            <v>Sheet to Noman engr (by al madina steel) total amt = 1,175,000</v>
          </cell>
          <cell r="E20023">
            <v>69112</v>
          </cell>
        </row>
        <row r="20024">
          <cell r="B20024" t="str">
            <v>Gul Ahmed</v>
          </cell>
          <cell r="C20024" t="str">
            <v>Noman Engineering</v>
          </cell>
          <cell r="D20024" t="str">
            <v>Sheet to Noman engr (by al madina steel) total amt = 1,175,000</v>
          </cell>
          <cell r="E20024">
            <v>195823</v>
          </cell>
        </row>
        <row r="20025">
          <cell r="B20025" t="str">
            <v>GSK DMC</v>
          </cell>
          <cell r="C20025" t="str">
            <v>Noman Engineering</v>
          </cell>
          <cell r="D20025" t="str">
            <v>Sheet to Noman engr (by al madina steel) total amt = 1,175,000</v>
          </cell>
          <cell r="E20025">
            <v>331043</v>
          </cell>
        </row>
        <row r="20026">
          <cell r="B20026" t="str">
            <v>GSK DMC</v>
          </cell>
          <cell r="C20026" t="str">
            <v>fakhri brothers</v>
          </cell>
          <cell r="D20026" t="str">
            <v>advance given for XLPE insulation deal (chq from adeel chq amt = 1500,000)</v>
          </cell>
          <cell r="E20026">
            <v>1000000</v>
          </cell>
        </row>
        <row r="20027">
          <cell r="B20027" t="str">
            <v>CITI Bank</v>
          </cell>
          <cell r="C20027" t="str">
            <v>fakhri brothers</v>
          </cell>
          <cell r="D20027" t="str">
            <v>advance given for Fire Equipment deal (chq from adeel chq amt = 1500,000)</v>
          </cell>
          <cell r="E20027">
            <v>500000</v>
          </cell>
        </row>
        <row r="20028">
          <cell r="B20028" t="str">
            <v>CITI Bank</v>
          </cell>
          <cell r="C20028" t="str">
            <v>fare</v>
          </cell>
          <cell r="D20028" t="str">
            <v>cash paid</v>
          </cell>
          <cell r="E20028">
            <v>7000</v>
          </cell>
        </row>
        <row r="20029">
          <cell r="B20029" t="str">
            <v xml:space="preserve">MHR Personal </v>
          </cell>
          <cell r="C20029" t="str">
            <v>rehana aunty</v>
          </cell>
          <cell r="D20029" t="str">
            <v>mobile balance and ufone card</v>
          </cell>
          <cell r="E20029">
            <v>2500</v>
          </cell>
        </row>
        <row r="20030">
          <cell r="B20030" t="str">
            <v>GSK DMC</v>
          </cell>
          <cell r="C20030" t="str">
            <v>photocopies</v>
          </cell>
          <cell r="D20030" t="str">
            <v>cash paid for photocopy</v>
          </cell>
          <cell r="E20030">
            <v>8700</v>
          </cell>
        </row>
        <row r="20031">
          <cell r="B20031" t="str">
            <v>GSK DMC</v>
          </cell>
          <cell r="C20031" t="str">
            <v>material</v>
          </cell>
          <cell r="D20031" t="str">
            <v>purchased link adaptor 300 nos</v>
          </cell>
          <cell r="E20031">
            <v>51000</v>
          </cell>
        </row>
        <row r="20032">
          <cell r="B20032" t="str">
            <v>Ernst &amp; Young</v>
          </cell>
          <cell r="C20032" t="str">
            <v>sticker</v>
          </cell>
          <cell r="D20032" t="str">
            <v>stencling for pipes (given to ahsan)</v>
          </cell>
          <cell r="E20032">
            <v>3000</v>
          </cell>
        </row>
        <row r="20033">
          <cell r="B20033" t="str">
            <v>office</v>
          </cell>
          <cell r="C20033" t="str">
            <v>office</v>
          </cell>
          <cell r="D20033" t="str">
            <v>umer for office use</v>
          </cell>
          <cell r="E20033">
            <v>5000</v>
          </cell>
        </row>
        <row r="20034">
          <cell r="B20034" t="str">
            <v>GSK DMC</v>
          </cell>
          <cell r="C20034" t="str">
            <v>misc</v>
          </cell>
          <cell r="D20034" t="str">
            <v>purchased cable tie</v>
          </cell>
          <cell r="E20034">
            <v>1000</v>
          </cell>
        </row>
        <row r="20035">
          <cell r="B20035" t="str">
            <v xml:space="preserve">O/M Nue Multiplex </v>
          </cell>
          <cell r="C20035" t="str">
            <v>misc</v>
          </cell>
          <cell r="D20035" t="str">
            <v>purchased dammer tapes by hassan</v>
          </cell>
          <cell r="E20035">
            <v>500</v>
          </cell>
        </row>
        <row r="20036">
          <cell r="B20036" t="str">
            <v>DHL office</v>
          </cell>
          <cell r="C20036" t="str">
            <v>Amir contractor</v>
          </cell>
          <cell r="D20036" t="str">
            <v>Advance paid</v>
          </cell>
          <cell r="E20036">
            <v>50000</v>
          </cell>
        </row>
        <row r="20037">
          <cell r="B20037" t="str">
            <v>Meezan bank Head office</v>
          </cell>
          <cell r="C20037" t="str">
            <v>material</v>
          </cell>
          <cell r="D20037" t="str">
            <v>misc invoices by amir</v>
          </cell>
          <cell r="E20037">
            <v>15330</v>
          </cell>
        </row>
        <row r="20038">
          <cell r="B20038" t="str">
            <v>CITI Bank</v>
          </cell>
          <cell r="C20038" t="str">
            <v>material</v>
          </cell>
          <cell r="D20038" t="str">
            <v>purchased red paint, red oxide brush</v>
          </cell>
          <cell r="E20038">
            <v>10000</v>
          </cell>
        </row>
        <row r="20039">
          <cell r="B20039" t="str">
            <v>Ernst &amp; Young</v>
          </cell>
          <cell r="C20039" t="str">
            <v>fare</v>
          </cell>
          <cell r="D20039" t="str">
            <v>paid</v>
          </cell>
          <cell r="E20039">
            <v>1000</v>
          </cell>
        </row>
        <row r="20040">
          <cell r="B20040" t="str">
            <v>3rd Floor NASTP</v>
          </cell>
          <cell r="C20040" t="str">
            <v>Noman Engineering</v>
          </cell>
          <cell r="D20040" t="str">
            <v>Sheet to Noman ducting (by adeel) total = 949,640</v>
          </cell>
          <cell r="E20040">
            <v>235968</v>
          </cell>
        </row>
        <row r="20041">
          <cell r="B20041" t="str">
            <v>GSK DMC</v>
          </cell>
          <cell r="C20041" t="str">
            <v>Noman Engineering</v>
          </cell>
          <cell r="D20041" t="str">
            <v>Sheet to Noman ducting (by adeel) total = 949,640</v>
          </cell>
          <cell r="E20041">
            <v>319738</v>
          </cell>
        </row>
        <row r="20042">
          <cell r="B20042" t="str">
            <v>J out let DML</v>
          </cell>
          <cell r="C20042" t="str">
            <v>Noman Engineering</v>
          </cell>
          <cell r="D20042" t="str">
            <v>Sheet to Noman ducting (by adeel) total = 949,640</v>
          </cell>
          <cell r="E20042">
            <v>120070</v>
          </cell>
        </row>
        <row r="20043">
          <cell r="B20043" t="str">
            <v>Karachi parsi club</v>
          </cell>
          <cell r="C20043" t="str">
            <v>Noman Engineering</v>
          </cell>
          <cell r="D20043" t="str">
            <v>Sheet to Noman ducting (by adeel) total = 949,640</v>
          </cell>
          <cell r="E20043">
            <v>260520</v>
          </cell>
        </row>
        <row r="20044">
          <cell r="B20044" t="str">
            <v>3rd Floor NASTP</v>
          </cell>
          <cell r="C20044" t="str">
            <v>Noman Engineering</v>
          </cell>
          <cell r="D20044" t="str">
            <v>Sheet to Noman ducting (by adeel) total = 949,640</v>
          </cell>
          <cell r="E20044">
            <v>13344</v>
          </cell>
        </row>
        <row r="20045">
          <cell r="B20045" t="str">
            <v>BAF maintenance</v>
          </cell>
          <cell r="C20045" t="str">
            <v>shakeel duct</v>
          </cell>
          <cell r="D20045" t="str">
            <v>cash paid advance</v>
          </cell>
          <cell r="E20045">
            <v>50000</v>
          </cell>
        </row>
        <row r="20046">
          <cell r="B20046" t="str">
            <v>Ernst &amp; Young</v>
          </cell>
          <cell r="C20046" t="str">
            <v>material</v>
          </cell>
          <cell r="D20046" t="str">
            <v>misc purchases by Engr ahsan (cash given to jahangeer)</v>
          </cell>
          <cell r="E20046">
            <v>2000</v>
          </cell>
        </row>
        <row r="20047">
          <cell r="B20047" t="str">
            <v>o/m NASTP</v>
          </cell>
          <cell r="C20047" t="str">
            <v>fare</v>
          </cell>
          <cell r="D20047" t="str">
            <v>paid</v>
          </cell>
          <cell r="E20047">
            <v>900</v>
          </cell>
        </row>
        <row r="20048">
          <cell r="B20048" t="str">
            <v>Gul Ahmed</v>
          </cell>
          <cell r="C20048" t="str">
            <v>material</v>
          </cell>
          <cell r="D20048" t="str">
            <v>purchased red paint, red oxide brush</v>
          </cell>
          <cell r="E20048">
            <v>7690</v>
          </cell>
        </row>
        <row r="20049">
          <cell r="B20049" t="str">
            <v>office</v>
          </cell>
          <cell r="C20049" t="str">
            <v>office</v>
          </cell>
          <cell r="D20049" t="str">
            <v>umer for office use</v>
          </cell>
          <cell r="E20049">
            <v>5000</v>
          </cell>
        </row>
        <row r="20050">
          <cell r="B20050" t="str">
            <v>BAF maintenance</v>
          </cell>
          <cell r="C20050" t="str">
            <v>material</v>
          </cell>
          <cell r="D20050" t="str">
            <v>Purchased fans with housing from waheed (cash from al madina)</v>
          </cell>
          <cell r="E20050">
            <v>105000</v>
          </cell>
        </row>
        <row r="20051">
          <cell r="B20051" t="str">
            <v>Ernst &amp; Young</v>
          </cell>
          <cell r="C20051" t="str">
            <v>misc</v>
          </cell>
          <cell r="D20051" t="str">
            <v>Online to m mustaf for EY lunch (online by adeel)</v>
          </cell>
          <cell r="E20051">
            <v>14500</v>
          </cell>
        </row>
        <row r="20052">
          <cell r="B20052" t="str">
            <v>Rehmat shipping</v>
          </cell>
          <cell r="C20052" t="str">
            <v>misc</v>
          </cell>
          <cell r="D20052" t="str">
            <v>misc purchases by talha</v>
          </cell>
          <cell r="E20052">
            <v>2500</v>
          </cell>
        </row>
        <row r="20053">
          <cell r="B20053" t="str">
            <v>GSK DMC</v>
          </cell>
          <cell r="C20053" t="str">
            <v>fare</v>
          </cell>
          <cell r="D20053" t="str">
            <v>paid</v>
          </cell>
          <cell r="E20053">
            <v>1200</v>
          </cell>
        </row>
        <row r="20054">
          <cell r="B20054" t="str">
            <v>burhani mehal</v>
          </cell>
          <cell r="C20054" t="str">
            <v>fare</v>
          </cell>
          <cell r="D20054" t="str">
            <v>paid</v>
          </cell>
          <cell r="E20054">
            <v>2000</v>
          </cell>
        </row>
        <row r="20055">
          <cell r="B20055" t="str">
            <v>Sana safinaz DML</v>
          </cell>
          <cell r="C20055" t="str">
            <v>charity</v>
          </cell>
          <cell r="D20055" t="str">
            <v>paid</v>
          </cell>
          <cell r="E20055">
            <v>5000</v>
          </cell>
        </row>
        <row r="20056">
          <cell r="B20056" t="str">
            <v>office</v>
          </cell>
          <cell r="C20056" t="str">
            <v>tender</v>
          </cell>
          <cell r="D20056" t="str">
            <v>purchased tender Bin Hashim Supermarket from SEM</v>
          </cell>
          <cell r="E20056">
            <v>10000</v>
          </cell>
        </row>
        <row r="20057">
          <cell r="B20057" t="str">
            <v>CITI Bank</v>
          </cell>
          <cell r="C20057" t="str">
            <v>fare</v>
          </cell>
          <cell r="D20057" t="str">
            <v>paid</v>
          </cell>
          <cell r="E20057">
            <v>1800</v>
          </cell>
        </row>
        <row r="20058">
          <cell r="B20058" t="str">
            <v>GSK DMC</v>
          </cell>
          <cell r="C20058" t="str">
            <v>fuel</v>
          </cell>
          <cell r="D20058" t="str">
            <v>claimed by kamran</v>
          </cell>
          <cell r="E20058">
            <v>350</v>
          </cell>
        </row>
        <row r="20059">
          <cell r="B20059" t="str">
            <v>office</v>
          </cell>
          <cell r="C20059" t="str">
            <v>office</v>
          </cell>
          <cell r="D20059" t="str">
            <v>umer for office use</v>
          </cell>
          <cell r="E20059">
            <v>5000</v>
          </cell>
        </row>
        <row r="20060">
          <cell r="B20060" t="str">
            <v>burhani mehal</v>
          </cell>
          <cell r="C20060" t="str">
            <v>ehsan traders</v>
          </cell>
          <cell r="D20060" t="str">
            <v>Online to ehsan traders in burhani mehal (by al madina)</v>
          </cell>
          <cell r="E20060">
            <v>98400</v>
          </cell>
        </row>
        <row r="20061">
          <cell r="B20061" t="str">
            <v>VISA Fit-out Office</v>
          </cell>
          <cell r="C20061" t="str">
            <v>sabro technologies</v>
          </cell>
          <cell r="D20061" t="str">
            <v>Online to Faraz sabro in VISA (by adeel)</v>
          </cell>
          <cell r="E20061">
            <v>25000</v>
          </cell>
        </row>
        <row r="20062">
          <cell r="B20062" t="str">
            <v>GSK DMC</v>
          </cell>
          <cell r="C20062" t="str">
            <v>material</v>
          </cell>
          <cell r="D20062" t="str">
            <v xml:space="preserve">purchased misc purhases cuttings dis </v>
          </cell>
          <cell r="E20062">
            <v>600</v>
          </cell>
        </row>
        <row r="20063">
          <cell r="B20063" t="str">
            <v>Various sites</v>
          </cell>
          <cell r="C20063" t="str">
            <v>drawings</v>
          </cell>
          <cell r="D20063" t="str">
            <v>cash paid to azam corporatrion</v>
          </cell>
          <cell r="E20063">
            <v>20000</v>
          </cell>
        </row>
        <row r="20064">
          <cell r="B20064" t="str">
            <v>office</v>
          </cell>
          <cell r="C20064" t="str">
            <v>office</v>
          </cell>
          <cell r="D20064" t="str">
            <v>umer for office use</v>
          </cell>
          <cell r="E20064">
            <v>5000</v>
          </cell>
        </row>
        <row r="20065">
          <cell r="B20065" t="str">
            <v>DHL office</v>
          </cell>
          <cell r="C20065" t="str">
            <v>fare</v>
          </cell>
          <cell r="D20065" t="str">
            <v>paid</v>
          </cell>
          <cell r="E20065">
            <v>1100</v>
          </cell>
        </row>
        <row r="20066">
          <cell r="B20066" t="str">
            <v>GSK DMC</v>
          </cell>
          <cell r="C20066" t="str">
            <v>material</v>
          </cell>
          <cell r="D20066" t="str">
            <v>purchased fittings</v>
          </cell>
          <cell r="E20066">
            <v>700</v>
          </cell>
        </row>
        <row r="20067">
          <cell r="B20067" t="str">
            <v>GSK DMC</v>
          </cell>
          <cell r="C20067" t="str">
            <v>material</v>
          </cell>
          <cell r="D20067" t="str">
            <v>Online to gul zameen for threaded rods (by almadina)</v>
          </cell>
          <cell r="E20067">
            <v>34140</v>
          </cell>
        </row>
        <row r="20068">
          <cell r="B20068" t="str">
            <v>CITI Bank</v>
          </cell>
          <cell r="C20068" t="str">
            <v>material</v>
          </cell>
          <cell r="D20068" t="str">
            <v>Rolls purchased for Citi bank from M nawaz (online by adeel)</v>
          </cell>
          <cell r="E20068">
            <v>145000</v>
          </cell>
        </row>
        <row r="20069">
          <cell r="B20069" t="str">
            <v>tahiri Masjid</v>
          </cell>
          <cell r="C20069" t="str">
            <v>faheem elec</v>
          </cell>
          <cell r="D20069" t="str">
            <v>cash paid in tahiri masjid</v>
          </cell>
          <cell r="E20069">
            <v>150000</v>
          </cell>
        </row>
        <row r="20070">
          <cell r="B20070" t="str">
            <v>tahiri Masjid</v>
          </cell>
          <cell r="C20070" t="str">
            <v>faheem elec</v>
          </cell>
          <cell r="D20070" t="str">
            <v>cash paid in tahiri masjid by Bilal habib</v>
          </cell>
          <cell r="E20070">
            <v>115000</v>
          </cell>
        </row>
        <row r="20071">
          <cell r="B20071" t="str">
            <v>CITI Bank</v>
          </cell>
          <cell r="C20071" t="str">
            <v>SCON VALVES</v>
          </cell>
          <cell r="D20071" t="str">
            <v>Online to scon valves for Citi bank (online by adeel)</v>
          </cell>
          <cell r="E20071">
            <v>214000</v>
          </cell>
        </row>
        <row r="20072">
          <cell r="B20072" t="str">
            <v>CITI Bank</v>
          </cell>
          <cell r="C20072" t="str">
            <v>fuel</v>
          </cell>
          <cell r="D20072" t="str">
            <v>claimed by ahsan</v>
          </cell>
          <cell r="E20072">
            <v>1000</v>
          </cell>
        </row>
        <row r="20073">
          <cell r="B20073" t="str">
            <v>office</v>
          </cell>
          <cell r="C20073" t="str">
            <v>office</v>
          </cell>
          <cell r="D20073" t="str">
            <v>umer for office use</v>
          </cell>
          <cell r="E20073">
            <v>6000</v>
          </cell>
        </row>
        <row r="20074">
          <cell r="B20074" t="str">
            <v>office</v>
          </cell>
          <cell r="C20074" t="str">
            <v>office</v>
          </cell>
          <cell r="D20074" t="str">
            <v>for office AC repairing</v>
          </cell>
          <cell r="E20074">
            <v>3000</v>
          </cell>
        </row>
        <row r="20075">
          <cell r="B20075" t="str">
            <v>Gul Ahmed</v>
          </cell>
          <cell r="C20075" t="str">
            <v>material</v>
          </cell>
          <cell r="D20075" t="str">
            <v>purchased conduit AC circuit (by faheem)</v>
          </cell>
          <cell r="E20075">
            <v>16000</v>
          </cell>
        </row>
        <row r="20076">
          <cell r="B20076" t="str">
            <v>Gul Ahmed</v>
          </cell>
          <cell r="C20076" t="str">
            <v>material</v>
          </cell>
          <cell r="D20076" t="str">
            <v>purchased 2.5mm 3 core wire 18 mter (by faheem)</v>
          </cell>
          <cell r="E20076">
            <v>9000</v>
          </cell>
        </row>
        <row r="20077">
          <cell r="B20077" t="str">
            <v>FTC Floors</v>
          </cell>
          <cell r="C20077" t="str">
            <v xml:space="preserve">Medical </v>
          </cell>
          <cell r="D20077" t="str">
            <v>TO sami (by recommend Nadeem bhai)</v>
          </cell>
          <cell r="E20077">
            <v>4000</v>
          </cell>
        </row>
        <row r="20078">
          <cell r="B20078" t="str">
            <v>FTC Floors</v>
          </cell>
          <cell r="C20078" t="str">
            <v>material</v>
          </cell>
          <cell r="D20078" t="str">
            <v>To sami for tools and purhcases</v>
          </cell>
          <cell r="E20078">
            <v>5000</v>
          </cell>
        </row>
        <row r="20079">
          <cell r="B20079" t="str">
            <v>BAF maintenance</v>
          </cell>
          <cell r="C20079" t="str">
            <v>material</v>
          </cell>
          <cell r="D20079" t="str">
            <v>Purchased fans with housing cash collect by waheed frm al madina</v>
          </cell>
          <cell r="E20079">
            <v>105000</v>
          </cell>
        </row>
        <row r="20080">
          <cell r="B20080" t="str">
            <v>BAF maintenance</v>
          </cell>
          <cell r="C20080" t="str">
            <v>Hot Dip Galvanized</v>
          </cell>
          <cell r="D20080" t="str">
            <v xml:space="preserve">Online to Umer khalid for Hop dip galvanized at Bank Al Falah </v>
          </cell>
          <cell r="E20080">
            <v>100000</v>
          </cell>
        </row>
        <row r="20081">
          <cell r="B20081" t="str">
            <v>Engro office</v>
          </cell>
          <cell r="C20081" t="str">
            <v>thumb international</v>
          </cell>
          <cell r="D20081" t="str">
            <v>Purhcased XLPE insulation in Engro cash collect by farooq shah from al madina</v>
          </cell>
          <cell r="E20081">
            <v>1000000</v>
          </cell>
        </row>
        <row r="20082">
          <cell r="B20082" t="str">
            <v>J out let DML</v>
          </cell>
          <cell r="C20082" t="str">
            <v>material</v>
          </cell>
          <cell r="D20082" t="str">
            <v>Online to murtaza hassan shah for folding in J outlet (by adeel)</v>
          </cell>
          <cell r="E20082">
            <v>100000</v>
          </cell>
        </row>
        <row r="20083">
          <cell r="B20083" t="str">
            <v>CITI Bank</v>
          </cell>
          <cell r="C20083" t="str">
            <v>fare</v>
          </cell>
          <cell r="D20083" t="str">
            <v>paid</v>
          </cell>
          <cell r="E20083">
            <v>1500</v>
          </cell>
        </row>
        <row r="20084">
          <cell r="B20084" t="str">
            <v>Engro 3rd &amp; 8th Floor</v>
          </cell>
          <cell r="C20084" t="str">
            <v>secure vision</v>
          </cell>
          <cell r="D20084" t="str">
            <v>Cash paid by BH (advance in Engro Deal)</v>
          </cell>
          <cell r="E20084">
            <v>1000000</v>
          </cell>
        </row>
        <row r="20085">
          <cell r="B20085" t="str">
            <v>Tri fit Gym</v>
          </cell>
          <cell r="C20085" t="str">
            <v>fare</v>
          </cell>
          <cell r="D20085" t="str">
            <v>paid</v>
          </cell>
          <cell r="E20085">
            <v>1500</v>
          </cell>
        </row>
        <row r="20086">
          <cell r="B20086" t="str">
            <v>office</v>
          </cell>
          <cell r="C20086" t="str">
            <v>office</v>
          </cell>
          <cell r="D20086" t="str">
            <v>umer for office use</v>
          </cell>
          <cell r="E20086">
            <v>6000</v>
          </cell>
        </row>
        <row r="20087">
          <cell r="B20087" t="str">
            <v>CITI Bank</v>
          </cell>
          <cell r="C20087" t="str">
            <v>fuel</v>
          </cell>
          <cell r="D20087" t="str">
            <v>claimed by jahangeer</v>
          </cell>
          <cell r="E20087">
            <v>500</v>
          </cell>
        </row>
        <row r="20088">
          <cell r="B20088" t="str">
            <v>GSK DMC</v>
          </cell>
          <cell r="C20088" t="str">
            <v>material</v>
          </cell>
          <cell r="D20088" t="str">
            <v>ibraheem fittings (online by al madina) total = 252800</v>
          </cell>
          <cell r="E20088">
            <v>85500</v>
          </cell>
        </row>
        <row r="20089">
          <cell r="B20089" t="str">
            <v>CITI Bank</v>
          </cell>
          <cell r="C20089" t="str">
            <v>material</v>
          </cell>
          <cell r="D20089" t="str">
            <v>ibraheem fittings (online by al madina) total = 252800</v>
          </cell>
          <cell r="E20089">
            <v>83500</v>
          </cell>
        </row>
        <row r="20090">
          <cell r="B20090" t="str">
            <v>Engro 3rd &amp; 8th Floor</v>
          </cell>
          <cell r="C20090" t="str">
            <v>material</v>
          </cell>
          <cell r="D20090" t="str">
            <v>ibraheem fittings (online by al madina) total = 252800</v>
          </cell>
          <cell r="E20090">
            <v>83500</v>
          </cell>
        </row>
        <row r="20091">
          <cell r="B20091" t="str">
            <v>BAF maintenance</v>
          </cell>
          <cell r="C20091" t="str">
            <v>shakeel duct</v>
          </cell>
          <cell r="D20091" t="str">
            <v>Cash by shakeel in BAF limited</v>
          </cell>
          <cell r="E20091">
            <v>50000</v>
          </cell>
        </row>
        <row r="20092">
          <cell r="B20092" t="str">
            <v>CITI Bank</v>
          </cell>
          <cell r="C20092" t="str">
            <v>material</v>
          </cell>
          <cell r="D20092" t="str">
            <v>muzammil for linkadtor (online by adeel)</v>
          </cell>
          <cell r="E20092">
            <v>85000</v>
          </cell>
        </row>
        <row r="20093">
          <cell r="B20093" t="str">
            <v>CITI Bank</v>
          </cell>
          <cell r="C20093" t="str">
            <v>misc</v>
          </cell>
          <cell r="D20093" t="str">
            <v>bilal bhai car repaired (online to new shahzad motor by adeel)</v>
          </cell>
          <cell r="E20093">
            <v>75000</v>
          </cell>
        </row>
        <row r="20094">
          <cell r="B20094" t="str">
            <v>burhani mehal</v>
          </cell>
          <cell r="C20094" t="str">
            <v>material</v>
          </cell>
          <cell r="D20094" t="str">
            <v>Misc by  imran angr total = 61674</v>
          </cell>
          <cell r="E20094">
            <v>21674</v>
          </cell>
        </row>
        <row r="20095">
          <cell r="B20095" t="str">
            <v>kumail bhai</v>
          </cell>
          <cell r="C20095" t="str">
            <v>material</v>
          </cell>
          <cell r="D20095" t="str">
            <v>Misc by  imran angr total = 61674</v>
          </cell>
          <cell r="E20095">
            <v>20000</v>
          </cell>
        </row>
        <row r="20096">
          <cell r="B20096" t="str">
            <v>BAF maintenance</v>
          </cell>
          <cell r="C20096" t="str">
            <v>material</v>
          </cell>
          <cell r="D20096" t="str">
            <v>Misc by  imran angr total = 61674</v>
          </cell>
          <cell r="E20096">
            <v>20000</v>
          </cell>
        </row>
        <row r="20097">
          <cell r="B20097" t="str">
            <v>Ernst &amp; Young</v>
          </cell>
          <cell r="C20097" t="str">
            <v>Touqeer and Ali Balancing</v>
          </cell>
          <cell r="D20097" t="str">
            <v>Online to Touqir &amp; Ali Engineering for EY balancing (Online by adeel)</v>
          </cell>
          <cell r="E20097">
            <v>90000</v>
          </cell>
        </row>
        <row r="20098">
          <cell r="B20098" t="str">
            <v>office</v>
          </cell>
          <cell r="C20098" t="str">
            <v>office</v>
          </cell>
          <cell r="D20098" t="str">
            <v>Online to saif khan charged in office expense as instructed by Bh (Online by adeel)</v>
          </cell>
          <cell r="E20098">
            <v>80000</v>
          </cell>
        </row>
        <row r="20099">
          <cell r="B20099" t="str">
            <v>Meezan bank Head office</v>
          </cell>
          <cell r="C20099" t="str">
            <v>zubair duct</v>
          </cell>
          <cell r="D20099" t="str">
            <v>Online to Zubair duct in meezan (Online by adeel)</v>
          </cell>
          <cell r="E20099">
            <v>235000</v>
          </cell>
        </row>
        <row r="20100">
          <cell r="B20100" t="str">
            <v>J out let DML</v>
          </cell>
          <cell r="C20100" t="str">
            <v>material</v>
          </cell>
          <cell r="D20100" t="str">
            <v>Online to Noman for J outlet purchasing (Online by adeel)</v>
          </cell>
          <cell r="E20100">
            <v>50000</v>
          </cell>
        </row>
        <row r="20101">
          <cell r="B20101" t="str">
            <v>BAF maintenance</v>
          </cell>
          <cell r="C20101" t="str">
            <v>Hot Dip Galvanized</v>
          </cell>
          <cell r="D20101" t="str">
            <v>Online to umer khalid for BAFL hot dipped galanized (Online by adeel)</v>
          </cell>
          <cell r="E20101">
            <v>54750</v>
          </cell>
        </row>
        <row r="20102">
          <cell r="B20102" t="str">
            <v>DHL office</v>
          </cell>
          <cell r="C20102" t="str">
            <v>misc</v>
          </cell>
          <cell r="D20102" t="str">
            <v>To Adnan hyder ASPL in DHL Site as instructed by Nadeem bhai (Online by adeel)</v>
          </cell>
          <cell r="E20102">
            <v>20000</v>
          </cell>
        </row>
        <row r="20103">
          <cell r="B20103" t="str">
            <v>Engro 3rd &amp; 8th Floor</v>
          </cell>
          <cell r="C20103" t="str">
            <v>Aneeq Wire</v>
          </cell>
          <cell r="D20103" t="str">
            <v>for wire work at engro 3rd floor (Online by adeel)</v>
          </cell>
          <cell r="E20103">
            <v>25000</v>
          </cell>
        </row>
        <row r="20104">
          <cell r="B20104" t="str">
            <v>CITI Bank</v>
          </cell>
          <cell r="C20104" t="str">
            <v>sadiq pipe</v>
          </cell>
          <cell r="D20104" t="str">
            <v>Give advance for piping work (online by adeel)</v>
          </cell>
          <cell r="E20104">
            <v>100000</v>
          </cell>
        </row>
        <row r="20105">
          <cell r="B20105" t="str">
            <v>office</v>
          </cell>
          <cell r="C20105" t="str">
            <v>office</v>
          </cell>
          <cell r="D20105" t="str">
            <v>umer for office use</v>
          </cell>
          <cell r="E20105">
            <v>3000</v>
          </cell>
        </row>
        <row r="20106">
          <cell r="B20106" t="str">
            <v>GSK DMC</v>
          </cell>
          <cell r="C20106" t="str">
            <v>material</v>
          </cell>
          <cell r="D20106" t="str">
            <v>purhcased chilled water insulation from SMB</v>
          </cell>
          <cell r="E20106">
            <v>38180</v>
          </cell>
        </row>
        <row r="20107">
          <cell r="B20107" t="str">
            <v>GSK DMC</v>
          </cell>
          <cell r="C20107" t="str">
            <v>fare</v>
          </cell>
          <cell r="D20107" t="str">
            <v>paid</v>
          </cell>
          <cell r="E20107">
            <v>3300</v>
          </cell>
        </row>
        <row r="20108">
          <cell r="B20108" t="str">
            <v>GSK DMC</v>
          </cell>
          <cell r="C20108" t="str">
            <v>material</v>
          </cell>
          <cell r="D20108" t="str">
            <v>dammer tapes</v>
          </cell>
          <cell r="E20108">
            <v>600</v>
          </cell>
        </row>
        <row r="20109">
          <cell r="B20109" t="str">
            <v>office</v>
          </cell>
          <cell r="C20109" t="str">
            <v>office</v>
          </cell>
          <cell r="D20109" t="str">
            <v>umer for office use</v>
          </cell>
          <cell r="E20109">
            <v>7000</v>
          </cell>
        </row>
        <row r="20110">
          <cell r="B20110" t="str">
            <v>Rehmat shipping</v>
          </cell>
          <cell r="C20110" t="str">
            <v>material</v>
          </cell>
          <cell r="D20110" t="str">
            <v>purhcased nuts by rafay</v>
          </cell>
          <cell r="E20110">
            <v>1750</v>
          </cell>
        </row>
        <row r="20111">
          <cell r="B20111" t="str">
            <v>Gul Ahmed</v>
          </cell>
          <cell r="C20111" t="str">
            <v>fare</v>
          </cell>
          <cell r="D20111" t="str">
            <v>paid</v>
          </cell>
          <cell r="E20111">
            <v>1100</v>
          </cell>
        </row>
        <row r="20112">
          <cell r="B20112" t="str">
            <v>GSK DMC</v>
          </cell>
          <cell r="C20112" t="str">
            <v>fare</v>
          </cell>
          <cell r="D20112" t="str">
            <v>paid</v>
          </cell>
          <cell r="E20112">
            <v>1000</v>
          </cell>
        </row>
        <row r="20113">
          <cell r="B20113" t="str">
            <v>CITI Bank</v>
          </cell>
          <cell r="C20113" t="str">
            <v>buity</v>
          </cell>
          <cell r="D20113" t="str">
            <v xml:space="preserve">Valves from Scon buity </v>
          </cell>
          <cell r="E20113">
            <v>2600</v>
          </cell>
        </row>
        <row r="20114">
          <cell r="B20114" t="str">
            <v xml:space="preserve">MHR Personal </v>
          </cell>
          <cell r="C20114" t="str">
            <v>utilities bills</v>
          </cell>
          <cell r="D20114" t="str">
            <v>ptcl bills paid</v>
          </cell>
          <cell r="E20114">
            <v>3120</v>
          </cell>
        </row>
        <row r="20115">
          <cell r="B20115" t="str">
            <v>office</v>
          </cell>
          <cell r="C20115" t="str">
            <v>utilities bills</v>
          </cell>
          <cell r="D20115" t="str">
            <v>ptcl bills paid</v>
          </cell>
          <cell r="E20115">
            <v>8595</v>
          </cell>
        </row>
        <row r="20116">
          <cell r="B20116" t="str">
            <v>Ernst &amp; Young</v>
          </cell>
          <cell r="C20116" t="str">
            <v>misc</v>
          </cell>
          <cell r="D20116" t="str">
            <v>misc by jahangeer</v>
          </cell>
          <cell r="E20116">
            <v>2630</v>
          </cell>
        </row>
        <row r="20117">
          <cell r="B20117" t="str">
            <v>tahiri Masjid</v>
          </cell>
          <cell r="C20117" t="str">
            <v>material</v>
          </cell>
          <cell r="D20117" t="str">
            <v>Given to faheem for material (given by Bilal bhai)</v>
          </cell>
          <cell r="E20117">
            <v>136000</v>
          </cell>
        </row>
        <row r="20118">
          <cell r="B20118" t="str">
            <v>O/M The Place</v>
          </cell>
          <cell r="C20118" t="str">
            <v>material</v>
          </cell>
          <cell r="D20118" t="str">
            <v>Unit purchased for Tariq sahab Online to nauman shahid farooqui (online by Bilal bhai)</v>
          </cell>
          <cell r="E20118">
            <v>80000</v>
          </cell>
        </row>
        <row r="20119">
          <cell r="B20119" t="str">
            <v>J out let DML</v>
          </cell>
          <cell r="C20119" t="str">
            <v>M.S Pipe</v>
          </cell>
          <cell r="D20119" t="str">
            <v>purchased M.s pipe Online to nauman shahid farooqi (online by Bilal bhai)</v>
          </cell>
          <cell r="E20119">
            <v>1000000</v>
          </cell>
        </row>
        <row r="20120">
          <cell r="B20120" t="str">
            <v>CITI Bank</v>
          </cell>
          <cell r="C20120" t="str">
            <v>DFCUs</v>
          </cell>
          <cell r="D20120" t="str">
            <v>purchased Citi bank DFCUs 03 Nos - Online to Bismillah enterprises (online by Adeel)</v>
          </cell>
          <cell r="E20120">
            <v>760000</v>
          </cell>
        </row>
        <row r="20121">
          <cell r="B20121" t="str">
            <v>CITI Bank</v>
          </cell>
          <cell r="C20121" t="str">
            <v>fare</v>
          </cell>
          <cell r="D20121" t="str">
            <v>paid</v>
          </cell>
          <cell r="E20121">
            <v>500</v>
          </cell>
        </row>
        <row r="20122">
          <cell r="B20122" t="str">
            <v>office</v>
          </cell>
          <cell r="C20122" t="str">
            <v>office</v>
          </cell>
          <cell r="D20122" t="str">
            <v>umer</v>
          </cell>
          <cell r="E20122">
            <v>3500</v>
          </cell>
        </row>
        <row r="20123">
          <cell r="B20123" t="str">
            <v>o/m NASTP</v>
          </cell>
          <cell r="C20123" t="str">
            <v>MSE Acc</v>
          </cell>
          <cell r="D20123" t="str">
            <v>Rs 4 Lac on June 24 bill in acc of MSE acc as BH recommended</v>
          </cell>
          <cell r="E20123">
            <v>400000</v>
          </cell>
        </row>
        <row r="20124">
          <cell r="B20124" t="str">
            <v>Bahria project</v>
          </cell>
          <cell r="C20124" t="str">
            <v>material</v>
          </cell>
          <cell r="D20124" t="str">
            <v>purchased electric heater from inco (by amjad)</v>
          </cell>
          <cell r="E20124">
            <v>9500</v>
          </cell>
        </row>
        <row r="20125">
          <cell r="B20125" t="str">
            <v>Gul Ahmed</v>
          </cell>
          <cell r="C20125" t="str">
            <v>fare</v>
          </cell>
          <cell r="D20125" t="str">
            <v>Paid to danish suzuki</v>
          </cell>
          <cell r="E20125">
            <v>3000</v>
          </cell>
        </row>
        <row r="20126">
          <cell r="B20126" t="str">
            <v>CITI Bank</v>
          </cell>
          <cell r="C20126" t="str">
            <v>fuel</v>
          </cell>
          <cell r="D20126" t="str">
            <v>claimed by ahsan</v>
          </cell>
          <cell r="E20126">
            <v>1500</v>
          </cell>
        </row>
        <row r="20127">
          <cell r="B20127" t="str">
            <v>GSK DMC</v>
          </cell>
          <cell r="C20127" t="str">
            <v>fare</v>
          </cell>
          <cell r="D20127" t="str">
            <v>bykia</v>
          </cell>
          <cell r="E20127">
            <v>600</v>
          </cell>
        </row>
        <row r="20128">
          <cell r="B20128" t="str">
            <v>GSK DMC</v>
          </cell>
          <cell r="C20128" t="str">
            <v>fare</v>
          </cell>
          <cell r="D20128" t="str">
            <v>paid</v>
          </cell>
          <cell r="E20128">
            <v>500</v>
          </cell>
        </row>
        <row r="20129">
          <cell r="B20129" t="str">
            <v>GSK DMC</v>
          </cell>
          <cell r="C20129" t="str">
            <v>fare</v>
          </cell>
          <cell r="D20129" t="str">
            <v>paid</v>
          </cell>
          <cell r="E20129">
            <v>5500</v>
          </cell>
        </row>
        <row r="20130">
          <cell r="B20130" t="str">
            <v>DHL office</v>
          </cell>
          <cell r="C20130" t="str">
            <v>fare</v>
          </cell>
          <cell r="D20130" t="str">
            <v>paid</v>
          </cell>
          <cell r="E20130">
            <v>1800</v>
          </cell>
        </row>
        <row r="20131">
          <cell r="B20131" t="str">
            <v>J out let DML</v>
          </cell>
          <cell r="C20131" t="str">
            <v>material</v>
          </cell>
          <cell r="D20131" t="str">
            <v>Given to noman engr for site expenses (Online by adeel)</v>
          </cell>
          <cell r="E20131">
            <v>25000</v>
          </cell>
        </row>
        <row r="20132">
          <cell r="B20132" t="str">
            <v>Engro Office</v>
          </cell>
          <cell r="C20132" t="str">
            <v>material</v>
          </cell>
          <cell r="D20132" t="str">
            <v>purchased cable tie by lateef duct</v>
          </cell>
          <cell r="E20132">
            <v>500</v>
          </cell>
        </row>
        <row r="20133">
          <cell r="B20133" t="str">
            <v>VISA Fit-out Office</v>
          </cell>
          <cell r="C20133" t="str">
            <v>material</v>
          </cell>
          <cell r="D20133" t="str">
            <v>cable tie</v>
          </cell>
          <cell r="E20133">
            <v>700</v>
          </cell>
        </row>
        <row r="20134">
          <cell r="B20134" t="str">
            <v>GSK DMC</v>
          </cell>
          <cell r="C20134" t="str">
            <v>material</v>
          </cell>
          <cell r="D20134" t="str">
            <v>purchased 10 tapes</v>
          </cell>
          <cell r="E20134">
            <v>1450</v>
          </cell>
        </row>
        <row r="20135">
          <cell r="B20135" t="str">
            <v>office</v>
          </cell>
          <cell r="C20135" t="str">
            <v>office</v>
          </cell>
          <cell r="D20135" t="str">
            <v>umer</v>
          </cell>
          <cell r="E20135">
            <v>4000</v>
          </cell>
        </row>
        <row r="20136">
          <cell r="B20136" t="str">
            <v>office</v>
          </cell>
          <cell r="C20136" t="str">
            <v>water tanker</v>
          </cell>
          <cell r="D20136" t="str">
            <v>Paid for water tanker filled on 22 june 24</v>
          </cell>
          <cell r="E20136">
            <v>5330</v>
          </cell>
        </row>
        <row r="20137">
          <cell r="B20137" t="str">
            <v>Gul Ahmed</v>
          </cell>
          <cell r="C20137" t="str">
            <v>John</v>
          </cell>
          <cell r="D20137" t="str">
            <v>Cash paid in adance (rec from new jubilee)</v>
          </cell>
          <cell r="E20137">
            <v>50000</v>
          </cell>
        </row>
        <row r="20138">
          <cell r="B20138" t="str">
            <v>CITI Bank</v>
          </cell>
          <cell r="C20138" t="str">
            <v>fuel</v>
          </cell>
          <cell r="D20138" t="str">
            <v>claimed by kamran</v>
          </cell>
          <cell r="E20138">
            <v>350</v>
          </cell>
        </row>
        <row r="20139">
          <cell r="B20139" t="str">
            <v>office</v>
          </cell>
          <cell r="C20139" t="str">
            <v>misc</v>
          </cell>
          <cell r="D20139" t="str">
            <v>for office PABX system troubleshooting</v>
          </cell>
          <cell r="E20139">
            <v>1500</v>
          </cell>
        </row>
        <row r="20140">
          <cell r="B20140" t="str">
            <v>Gul Ahmed</v>
          </cell>
          <cell r="C20140" t="str">
            <v>fare</v>
          </cell>
          <cell r="D20140" t="str">
            <v>paid</v>
          </cell>
          <cell r="E20140">
            <v>1000</v>
          </cell>
        </row>
        <row r="20141">
          <cell r="B20141" t="str">
            <v>BAF maintenance</v>
          </cell>
          <cell r="C20141" t="str">
            <v>engr noman</v>
          </cell>
          <cell r="D20141" t="str">
            <v>Cash paid by nadeem bahi at site</v>
          </cell>
          <cell r="E20141">
            <v>100000</v>
          </cell>
        </row>
        <row r="20142">
          <cell r="B20142" t="str">
            <v>Engro 3rd &amp; 8th Floor</v>
          </cell>
          <cell r="C20142" t="str">
            <v>fare</v>
          </cell>
          <cell r="D20142" t="str">
            <v>paid</v>
          </cell>
          <cell r="E20142">
            <v>1000</v>
          </cell>
        </row>
        <row r="20143">
          <cell r="B20143" t="str">
            <v>Engro 3rd &amp; 8th Floor</v>
          </cell>
          <cell r="C20143" t="str">
            <v>material</v>
          </cell>
          <cell r="D20143" t="str">
            <v>purchased color material</v>
          </cell>
          <cell r="E20143">
            <v>15000</v>
          </cell>
        </row>
        <row r="20144">
          <cell r="B20144" t="str">
            <v>PSYCHIATRY JPMC</v>
          </cell>
          <cell r="C20144" t="str">
            <v>Kamran insulator</v>
          </cell>
          <cell r="D20144" t="str">
            <v>cash paid</v>
          </cell>
          <cell r="E20144">
            <v>40000</v>
          </cell>
        </row>
        <row r="20145">
          <cell r="B20145" t="str">
            <v>GSK DMC</v>
          </cell>
          <cell r="C20145" t="str">
            <v>fare</v>
          </cell>
          <cell r="D20145" t="str">
            <v>paid</v>
          </cell>
          <cell r="E20145">
            <v>2000</v>
          </cell>
        </row>
        <row r="20146">
          <cell r="B20146" t="str">
            <v>Sana safinaz DML</v>
          </cell>
          <cell r="C20146" t="str">
            <v>mungo</v>
          </cell>
          <cell r="D20146" t="str">
            <v>Online to mungo (online by adeel) total = 400,000</v>
          </cell>
          <cell r="E20146">
            <v>7360</v>
          </cell>
        </row>
        <row r="20147">
          <cell r="B20147" t="str">
            <v>VISA Fit-out Office</v>
          </cell>
          <cell r="C20147" t="str">
            <v>mungo</v>
          </cell>
          <cell r="D20147" t="str">
            <v>Online to mungo (online by adeel) total = 400,000</v>
          </cell>
          <cell r="E20147">
            <v>13000</v>
          </cell>
        </row>
        <row r="20148">
          <cell r="B20148" t="str">
            <v>Tri fit Gym</v>
          </cell>
          <cell r="C20148" t="str">
            <v>mungo</v>
          </cell>
          <cell r="D20148" t="str">
            <v>Online to mungo (online by adeel) total = 400,000</v>
          </cell>
          <cell r="E20148">
            <v>5000</v>
          </cell>
        </row>
        <row r="20149">
          <cell r="B20149" t="str">
            <v>Engro 3rd &amp; 8th Floor</v>
          </cell>
          <cell r="C20149" t="str">
            <v>mungo</v>
          </cell>
          <cell r="D20149" t="str">
            <v>Online to mungo (online by adeel) total = 400,000</v>
          </cell>
          <cell r="E20149">
            <v>23956</v>
          </cell>
        </row>
        <row r="20150">
          <cell r="B20150" t="str">
            <v>Meezan Bank Head Office</v>
          </cell>
          <cell r="C20150" t="str">
            <v>mungo</v>
          </cell>
          <cell r="D20150" t="str">
            <v>Online to mungo (online by adeel) total = 400,000</v>
          </cell>
          <cell r="E20150">
            <v>3412</v>
          </cell>
        </row>
        <row r="20151">
          <cell r="B20151" t="str">
            <v>GSK DMC</v>
          </cell>
          <cell r="C20151" t="str">
            <v>mungo</v>
          </cell>
          <cell r="D20151" t="str">
            <v>Online to mungo (online by adeel) total = 400,000</v>
          </cell>
          <cell r="E20151">
            <v>1604</v>
          </cell>
        </row>
        <row r="20152">
          <cell r="B20152" t="str">
            <v>BAH 12th Floor</v>
          </cell>
          <cell r="C20152" t="str">
            <v>mungo</v>
          </cell>
          <cell r="D20152" t="str">
            <v>Online to mungo (online by adeel) total = 400,000</v>
          </cell>
          <cell r="E20152">
            <v>24817</v>
          </cell>
        </row>
        <row r="20153">
          <cell r="B20153" t="str">
            <v>DHL office</v>
          </cell>
          <cell r="C20153" t="str">
            <v>mungo</v>
          </cell>
          <cell r="D20153" t="str">
            <v>Online to mungo (online by adeel) total = 400,000</v>
          </cell>
          <cell r="E20153">
            <v>58770</v>
          </cell>
        </row>
        <row r="20154">
          <cell r="B20154" t="str">
            <v>CITI Bank</v>
          </cell>
          <cell r="C20154" t="str">
            <v>mungo</v>
          </cell>
          <cell r="D20154" t="str">
            <v>Online to mungo (online by adeel) total = 400,000</v>
          </cell>
          <cell r="E20154">
            <v>45496</v>
          </cell>
        </row>
        <row r="20155">
          <cell r="B20155" t="str">
            <v>J out let DML</v>
          </cell>
          <cell r="C20155" t="str">
            <v>mungo</v>
          </cell>
          <cell r="D20155" t="str">
            <v>Online to mungo (online by adeel) total = 400,000</v>
          </cell>
          <cell r="E20155">
            <v>216585</v>
          </cell>
        </row>
        <row r="20156">
          <cell r="B20156" t="str">
            <v>office</v>
          </cell>
          <cell r="C20156" t="str">
            <v>PABX system</v>
          </cell>
          <cell r="D20156" t="str">
            <v>Online to PABX system (online by adeel)</v>
          </cell>
          <cell r="E20156">
            <v>10000</v>
          </cell>
        </row>
        <row r="20157">
          <cell r="B20157" t="str">
            <v>Gul Ahmed</v>
          </cell>
          <cell r="C20157" t="str">
            <v>misc</v>
          </cell>
          <cell r="D20157" t="str">
            <v>Online to eleken engr shamshad (online by adeel)</v>
          </cell>
          <cell r="E20157">
            <v>50000</v>
          </cell>
        </row>
        <row r="20158">
          <cell r="B20158" t="str">
            <v>Tomo Jpmc</v>
          </cell>
          <cell r="C20158" t="str">
            <v>misc</v>
          </cell>
          <cell r="D20158" t="str">
            <v>invoices TOMO JPMC (misc invoices by nadeem bhai)</v>
          </cell>
          <cell r="E20158">
            <v>5000</v>
          </cell>
        </row>
        <row r="20159">
          <cell r="B20159" t="str">
            <v>Gul Ahmed</v>
          </cell>
          <cell r="C20159" t="str">
            <v>misc</v>
          </cell>
          <cell r="D20159" t="str">
            <v>invoices Gul ahmed  (misc invoices by nadeem bhai)</v>
          </cell>
          <cell r="E20159">
            <v>5000</v>
          </cell>
        </row>
        <row r="20160">
          <cell r="B20160" t="str">
            <v>FTC Floors</v>
          </cell>
          <cell r="C20160" t="str">
            <v>misc</v>
          </cell>
          <cell r="D20160" t="str">
            <v>invoices ftc (misc invoices by nadeem bhai)</v>
          </cell>
          <cell r="E20160">
            <v>5000</v>
          </cell>
        </row>
        <row r="20161">
          <cell r="B20161" t="str">
            <v>burhani mehal</v>
          </cell>
          <cell r="C20161" t="str">
            <v>misc</v>
          </cell>
          <cell r="D20161" t="str">
            <v>invoices burhani (misc invoices by nadeem bhai)</v>
          </cell>
          <cell r="E20161">
            <v>4120</v>
          </cell>
        </row>
        <row r="20162">
          <cell r="B20162" t="str">
            <v>o/m NASTP</v>
          </cell>
          <cell r="C20162" t="str">
            <v>misc</v>
          </cell>
          <cell r="D20162" t="str">
            <v>invoices NASTP (misc invoices by nadeem bhai)</v>
          </cell>
          <cell r="E20162">
            <v>4000</v>
          </cell>
        </row>
        <row r="20163">
          <cell r="B20163" t="str">
            <v>Meezan bank Head office</v>
          </cell>
          <cell r="C20163" t="str">
            <v>misc</v>
          </cell>
          <cell r="D20163" t="str">
            <v>Invoices meezan (misc invoices by nadeem bhai)</v>
          </cell>
          <cell r="E20163">
            <v>2500</v>
          </cell>
        </row>
        <row r="20164">
          <cell r="B20164" t="str">
            <v>Gul Ahmed</v>
          </cell>
          <cell r="C20164" t="str">
            <v>shakeel duct</v>
          </cell>
          <cell r="D20164" t="str">
            <v>cash paid</v>
          </cell>
          <cell r="E20164">
            <v>20000</v>
          </cell>
        </row>
        <row r="20165">
          <cell r="B20165" t="str">
            <v>O/M The Place</v>
          </cell>
          <cell r="C20165" t="str">
            <v>transportation</v>
          </cell>
          <cell r="D20165" t="str">
            <v>Paid to mumtaz</v>
          </cell>
          <cell r="E20165">
            <v>5500</v>
          </cell>
        </row>
        <row r="20166">
          <cell r="B20166" t="str">
            <v>O/M The Place</v>
          </cell>
          <cell r="C20166" t="str">
            <v>fuel</v>
          </cell>
          <cell r="D20166" t="str">
            <v>claimed by mumtaz</v>
          </cell>
          <cell r="E20166">
            <v>500</v>
          </cell>
        </row>
        <row r="20167">
          <cell r="B20167" t="str">
            <v>office</v>
          </cell>
          <cell r="C20167" t="str">
            <v>office</v>
          </cell>
          <cell r="D20167" t="str">
            <v>umer</v>
          </cell>
          <cell r="E20167">
            <v>5000</v>
          </cell>
        </row>
        <row r="20168">
          <cell r="B20168" t="str">
            <v>office</v>
          </cell>
          <cell r="C20168" t="str">
            <v>PABX</v>
          </cell>
          <cell r="D20168" t="str">
            <v>paid for PABX system</v>
          </cell>
          <cell r="E20168">
            <v>40000</v>
          </cell>
        </row>
        <row r="20169">
          <cell r="B20169" t="str">
            <v>Gul Ahmed</v>
          </cell>
          <cell r="C20169" t="str">
            <v>fare</v>
          </cell>
          <cell r="D20169" t="str">
            <v>paid</v>
          </cell>
          <cell r="E20169">
            <v>2500</v>
          </cell>
        </row>
        <row r="20170">
          <cell r="B20170" t="str">
            <v>GSK DMC</v>
          </cell>
          <cell r="C20170" t="str">
            <v>fare</v>
          </cell>
          <cell r="D20170" t="str">
            <v>cash paid</v>
          </cell>
          <cell r="E20170">
            <v>600</v>
          </cell>
        </row>
        <row r="20171">
          <cell r="B20171" t="str">
            <v>CITI Bank</v>
          </cell>
          <cell r="C20171" t="str">
            <v>transportation</v>
          </cell>
          <cell r="D20171" t="str">
            <v>paid for unit from airport to dolmen</v>
          </cell>
          <cell r="E20171">
            <v>4500</v>
          </cell>
        </row>
        <row r="20172">
          <cell r="B20172" t="str">
            <v>DHL office</v>
          </cell>
          <cell r="C20172" t="str">
            <v>fare</v>
          </cell>
          <cell r="D20172" t="str">
            <v>bykia</v>
          </cell>
          <cell r="E20172">
            <v>500</v>
          </cell>
        </row>
        <row r="20173">
          <cell r="B20173" t="str">
            <v>Manto DML</v>
          </cell>
          <cell r="C20173" t="str">
            <v>charity</v>
          </cell>
          <cell r="D20173" t="str">
            <v>given by Rehan to needy family</v>
          </cell>
          <cell r="E20173">
            <v>5000</v>
          </cell>
        </row>
        <row r="20174">
          <cell r="B20174" t="str">
            <v>Various sites</v>
          </cell>
          <cell r="C20174" t="str">
            <v>drawings</v>
          </cell>
          <cell r="D20174" t="str">
            <v>cash paid</v>
          </cell>
          <cell r="E20174">
            <v>20000</v>
          </cell>
        </row>
        <row r="20175">
          <cell r="B20175" t="str">
            <v>PSYCHIATRY JPMC</v>
          </cell>
          <cell r="C20175" t="str">
            <v>material</v>
          </cell>
          <cell r="D20175" t="str">
            <v>screw and other items</v>
          </cell>
          <cell r="E20175">
            <v>1700</v>
          </cell>
        </row>
        <row r="20176">
          <cell r="B20176" t="str">
            <v>J out let DML</v>
          </cell>
          <cell r="C20176" t="str">
            <v>transportation</v>
          </cell>
          <cell r="D20176" t="str">
            <v>sample buity</v>
          </cell>
          <cell r="E20176">
            <v>1300</v>
          </cell>
        </row>
        <row r="20177">
          <cell r="B20177" t="str">
            <v>PSYCHIATRY JPMC</v>
          </cell>
          <cell r="C20177" t="str">
            <v>material</v>
          </cell>
          <cell r="D20177" t="str">
            <v>dammer tapes</v>
          </cell>
          <cell r="E20177">
            <v>1800</v>
          </cell>
        </row>
        <row r="20178">
          <cell r="B20178" t="str">
            <v>Engro 3rd &amp; 8th Floor</v>
          </cell>
          <cell r="C20178" t="str">
            <v>Aneeq Wire</v>
          </cell>
          <cell r="D20178" t="str">
            <v>Online to Aneeq for wire work at engro 3rd floor (online by adeel)</v>
          </cell>
          <cell r="E20178">
            <v>25000</v>
          </cell>
        </row>
        <row r="20179">
          <cell r="B20179" t="str">
            <v>GSK DMC</v>
          </cell>
          <cell r="C20179" t="str">
            <v>material</v>
          </cell>
          <cell r="D20179" t="str">
            <v>Online for glue purchases 1o burni (online by adeel)</v>
          </cell>
          <cell r="E20179">
            <v>17000</v>
          </cell>
        </row>
        <row r="20180">
          <cell r="B20180" t="str">
            <v>DHL office</v>
          </cell>
          <cell r="C20180" t="str">
            <v>fare</v>
          </cell>
          <cell r="D20180" t="str">
            <v>paid to abid</v>
          </cell>
          <cell r="E20180">
            <v>1000</v>
          </cell>
        </row>
        <row r="20181">
          <cell r="B20181" t="str">
            <v>Engro 3rd &amp; 8th Floor</v>
          </cell>
          <cell r="C20181" t="str">
            <v>misc</v>
          </cell>
          <cell r="D20181" t="str">
            <v>jahangeer mobile balance</v>
          </cell>
          <cell r="E20181">
            <v>1300</v>
          </cell>
        </row>
        <row r="20182">
          <cell r="B20182" t="str">
            <v>Meezan bank Head office</v>
          </cell>
          <cell r="C20182" t="str">
            <v>material</v>
          </cell>
          <cell r="D20182" t="str">
            <v>purchased craft paper and tapes (given to guddu)</v>
          </cell>
          <cell r="E20182">
            <v>6000</v>
          </cell>
        </row>
        <row r="20183">
          <cell r="B20183" t="str">
            <v>DHL office</v>
          </cell>
          <cell r="C20183" t="str">
            <v>material</v>
          </cell>
          <cell r="D20183" t="str">
            <v>Purchased welding rods and cuttings disc</v>
          </cell>
          <cell r="E20183">
            <v>1000</v>
          </cell>
        </row>
        <row r="20184">
          <cell r="B20184" t="str">
            <v>Tomo JPMC</v>
          </cell>
          <cell r="C20184" t="str">
            <v>shahid regger</v>
          </cell>
          <cell r="D20184" t="str">
            <v>Cash paid for units shifting</v>
          </cell>
          <cell r="E20184">
            <v>20000</v>
          </cell>
        </row>
        <row r="20185">
          <cell r="B20185" t="str">
            <v>DHL office</v>
          </cell>
          <cell r="C20185" t="str">
            <v>material</v>
          </cell>
          <cell r="D20185" t="str">
            <v>purchased dammer tapes</v>
          </cell>
          <cell r="E20185">
            <v>2755</v>
          </cell>
        </row>
        <row r="20186">
          <cell r="B20186" t="str">
            <v>office</v>
          </cell>
          <cell r="C20186" t="str">
            <v>fuel</v>
          </cell>
          <cell r="D20186" t="str">
            <v>given to salman rider</v>
          </cell>
          <cell r="E20186">
            <v>1000</v>
          </cell>
        </row>
        <row r="20187">
          <cell r="B20187" t="str">
            <v>Meezan bank Head office</v>
          </cell>
          <cell r="C20187" t="str">
            <v>fare</v>
          </cell>
          <cell r="D20187" t="str">
            <v>cash paid</v>
          </cell>
          <cell r="E20187">
            <v>2900</v>
          </cell>
        </row>
        <row r="20188">
          <cell r="B20188" t="str">
            <v>DHL office</v>
          </cell>
          <cell r="C20188" t="str">
            <v>fare</v>
          </cell>
          <cell r="D20188" t="str">
            <v>cash paid</v>
          </cell>
          <cell r="E20188">
            <v>500</v>
          </cell>
        </row>
        <row r="20189">
          <cell r="B20189" t="str">
            <v xml:space="preserve">MHR Personal </v>
          </cell>
          <cell r="C20189" t="str">
            <v>utilities bills</v>
          </cell>
          <cell r="D20189" t="str">
            <v>k elec bill paid</v>
          </cell>
          <cell r="E20189">
            <v>123946</v>
          </cell>
        </row>
        <row r="20190">
          <cell r="B20190" t="str">
            <v>office</v>
          </cell>
          <cell r="C20190" t="str">
            <v>utilities bills</v>
          </cell>
          <cell r="D20190" t="str">
            <v>k elec bill paid</v>
          </cell>
          <cell r="E20190">
            <v>77157</v>
          </cell>
        </row>
        <row r="20191">
          <cell r="B20191" t="str">
            <v>Various sites</v>
          </cell>
          <cell r="C20191" t="str">
            <v>fuel</v>
          </cell>
          <cell r="D20191" t="str">
            <v>claimed by abuzar</v>
          </cell>
          <cell r="E20191">
            <v>1340</v>
          </cell>
        </row>
        <row r="20192">
          <cell r="B20192" t="str">
            <v>DHL office</v>
          </cell>
          <cell r="C20192" t="str">
            <v>material</v>
          </cell>
          <cell r="D20192" t="str">
            <v>purchased PU foam by abuzar</v>
          </cell>
          <cell r="E20192">
            <v>1000</v>
          </cell>
        </row>
        <row r="20193">
          <cell r="B20193" t="str">
            <v>office</v>
          </cell>
          <cell r="C20193" t="str">
            <v>misc</v>
          </cell>
          <cell r="D20193" t="str">
            <v>to abuzar for laptop protector</v>
          </cell>
          <cell r="E20193">
            <v>400</v>
          </cell>
        </row>
        <row r="20194">
          <cell r="B20194" t="str">
            <v>GSK DMC</v>
          </cell>
          <cell r="C20194" t="str">
            <v>misc</v>
          </cell>
          <cell r="D20194" t="str">
            <v>misc by jahangeer</v>
          </cell>
          <cell r="E20194">
            <v>3370</v>
          </cell>
        </row>
        <row r="20195">
          <cell r="B20195" t="str">
            <v>CITI Bank</v>
          </cell>
          <cell r="C20195" t="str">
            <v>Noman Engineering</v>
          </cell>
          <cell r="D20195" t="str">
            <v>Sheet to Noman ducting (by al madina steel)</v>
          </cell>
          <cell r="E20195">
            <v>1147000</v>
          </cell>
        </row>
        <row r="20196">
          <cell r="B20196" t="str">
            <v>BAF maintenance</v>
          </cell>
          <cell r="C20196" t="str">
            <v>material</v>
          </cell>
          <cell r="D20196" t="str">
            <v>Purchased fans with housing cash collect by waheed frm al madina</v>
          </cell>
          <cell r="E20196">
            <v>105000</v>
          </cell>
        </row>
        <row r="20197">
          <cell r="B20197" t="str">
            <v>J out let DML</v>
          </cell>
          <cell r="C20197" t="str">
            <v>Fittings</v>
          </cell>
          <cell r="D20197" t="str">
            <v>Online to syed murtaza for Fittings (online by adeel)</v>
          </cell>
          <cell r="E20197">
            <v>300000</v>
          </cell>
        </row>
        <row r="20198">
          <cell r="B20198" t="str">
            <v>J out let DML</v>
          </cell>
          <cell r="C20198" t="str">
            <v>material</v>
          </cell>
          <cell r="D20198" t="str">
            <v>Online to Noman for J outlet purhcasing (online by adeel)</v>
          </cell>
          <cell r="E20198">
            <v>25000</v>
          </cell>
        </row>
        <row r="20199">
          <cell r="B20199" t="str">
            <v>DHL office</v>
          </cell>
          <cell r="C20199" t="str">
            <v>Copper pipe</v>
          </cell>
          <cell r="D20199" t="str">
            <v>Online to Gul Nawaz khan coppe piping (online by adeel)</v>
          </cell>
          <cell r="E20199">
            <v>375000</v>
          </cell>
        </row>
        <row r="20200">
          <cell r="B20200" t="str">
            <v>CITI Bank</v>
          </cell>
          <cell r="C20200" t="str">
            <v>Captive air</v>
          </cell>
          <cell r="D20200" t="str">
            <v>50% advance in FCU &amp; WCPU unit deal (Rec from IK in citi bank)</v>
          </cell>
          <cell r="E20200">
            <v>4598964</v>
          </cell>
        </row>
        <row r="20201">
          <cell r="B20201" t="str">
            <v>office</v>
          </cell>
          <cell r="C20201" t="str">
            <v>office</v>
          </cell>
          <cell r="D20201" t="str">
            <v>for office use</v>
          </cell>
          <cell r="E20201">
            <v>5000</v>
          </cell>
        </row>
        <row r="20202">
          <cell r="B20202" t="str">
            <v>DHL office</v>
          </cell>
          <cell r="C20202" t="str">
            <v>fare</v>
          </cell>
          <cell r="D20202" t="str">
            <v>paid</v>
          </cell>
          <cell r="E20202">
            <v>1800</v>
          </cell>
        </row>
        <row r="20203">
          <cell r="B20203" t="str">
            <v>FTC Floors</v>
          </cell>
          <cell r="C20203" t="str">
            <v>misc</v>
          </cell>
          <cell r="D20203" t="str">
            <v>purhcased flud light</v>
          </cell>
          <cell r="E20203">
            <v>2000</v>
          </cell>
        </row>
        <row r="20204">
          <cell r="B20204" t="str">
            <v>Gul Ahmed</v>
          </cell>
          <cell r="C20204" t="str">
            <v>shakeel duct</v>
          </cell>
          <cell r="D20204" t="str">
            <v>Cash paid uptodate is 50,000</v>
          </cell>
          <cell r="E20204">
            <v>30000</v>
          </cell>
        </row>
        <row r="20205">
          <cell r="B20205" t="str">
            <v>GSK DMC</v>
          </cell>
          <cell r="C20205" t="str">
            <v>sabro technologies</v>
          </cell>
          <cell r="D20205" t="str">
            <v>Online to sabro for GSK deal (online by adeel)</v>
          </cell>
          <cell r="E20205">
            <v>400000</v>
          </cell>
        </row>
        <row r="20206">
          <cell r="B20206" t="str">
            <v>DHL office</v>
          </cell>
          <cell r="C20206" t="str">
            <v>material</v>
          </cell>
          <cell r="D20206" t="str">
            <v>cabe tie and other items</v>
          </cell>
          <cell r="E20206">
            <v>1750</v>
          </cell>
        </row>
        <row r="20207">
          <cell r="B20207" t="str">
            <v>GSK DMC</v>
          </cell>
          <cell r="C20207" t="str">
            <v>Mecatech</v>
          </cell>
          <cell r="D20207" t="str">
            <v>purchased 01 nos DFCU (cash paid)</v>
          </cell>
          <cell r="E20207">
            <v>220000</v>
          </cell>
        </row>
        <row r="20208">
          <cell r="B20208" t="str">
            <v>DHL office</v>
          </cell>
          <cell r="C20208" t="str">
            <v>material</v>
          </cell>
          <cell r="D20208" t="str">
            <v>wire purhcased 2.5mm 2 core 03 nos from IJLAL engr</v>
          </cell>
          <cell r="E20208">
            <v>117500</v>
          </cell>
        </row>
        <row r="20209">
          <cell r="B20209" t="str">
            <v>o/m NASTP</v>
          </cell>
          <cell r="C20209" t="str">
            <v>fare</v>
          </cell>
          <cell r="D20209" t="str">
            <v>paid for rikshaw</v>
          </cell>
          <cell r="E20209">
            <v>1500</v>
          </cell>
        </row>
        <row r="20210">
          <cell r="B20210" t="str">
            <v>o/m NASTP</v>
          </cell>
          <cell r="C20210" t="str">
            <v>material</v>
          </cell>
          <cell r="D20210" t="str">
            <v>cutter knife and blade</v>
          </cell>
          <cell r="E20210">
            <v>340</v>
          </cell>
        </row>
        <row r="20211">
          <cell r="B20211" t="str">
            <v>GSK DMC</v>
          </cell>
          <cell r="C20211" t="str">
            <v>fare</v>
          </cell>
          <cell r="D20211" t="str">
            <v>paid</v>
          </cell>
          <cell r="E20211">
            <v>1500</v>
          </cell>
        </row>
        <row r="20212">
          <cell r="B20212" t="str">
            <v>Engro 3rd &amp; 8th Floor</v>
          </cell>
          <cell r="C20212" t="str">
            <v>material</v>
          </cell>
          <cell r="D20212" t="str">
            <v>purchased black tape and lucky 2"</v>
          </cell>
          <cell r="E20212">
            <v>34000</v>
          </cell>
        </row>
        <row r="20213">
          <cell r="B20213" t="str">
            <v>office</v>
          </cell>
          <cell r="C20213" t="str">
            <v>fuel</v>
          </cell>
          <cell r="D20213" t="str">
            <v>given to salman rider</v>
          </cell>
          <cell r="E20213">
            <v>3000</v>
          </cell>
        </row>
        <row r="20214">
          <cell r="B20214" t="str">
            <v>office</v>
          </cell>
          <cell r="C20214" t="str">
            <v>office</v>
          </cell>
          <cell r="D20214" t="str">
            <v>for office use</v>
          </cell>
          <cell r="E20214">
            <v>4000</v>
          </cell>
        </row>
        <row r="20215">
          <cell r="B20215" t="str">
            <v>daraz office</v>
          </cell>
          <cell r="C20215" t="str">
            <v>material</v>
          </cell>
          <cell r="D20215" t="str">
            <v>purchase gas ket</v>
          </cell>
          <cell r="E20215">
            <v>3200</v>
          </cell>
        </row>
        <row r="20216">
          <cell r="B20216" t="str">
            <v>CITI Bank</v>
          </cell>
          <cell r="C20216" t="str">
            <v>material</v>
          </cell>
          <cell r="D20216" t="str">
            <v>purhcased elbow 1-1/4"  25 nos</v>
          </cell>
          <cell r="E20216">
            <v>7830</v>
          </cell>
        </row>
        <row r="20217">
          <cell r="B20217" t="str">
            <v>Engro 3rd &amp; 8th Floor</v>
          </cell>
          <cell r="C20217" t="str">
            <v>fare</v>
          </cell>
          <cell r="D20217" t="str">
            <v>cash paid</v>
          </cell>
          <cell r="E20217">
            <v>2000</v>
          </cell>
        </row>
        <row r="20218">
          <cell r="B20218" t="str">
            <v>Gul Ahmed</v>
          </cell>
          <cell r="C20218" t="str">
            <v>fare</v>
          </cell>
          <cell r="D20218" t="str">
            <v>cash paid</v>
          </cell>
          <cell r="E20218">
            <v>2000</v>
          </cell>
        </row>
        <row r="20219">
          <cell r="B20219" t="str">
            <v>DHL office</v>
          </cell>
          <cell r="C20219" t="str">
            <v>fare</v>
          </cell>
          <cell r="D20219" t="str">
            <v>cash paid</v>
          </cell>
          <cell r="E20219">
            <v>2000</v>
          </cell>
        </row>
        <row r="20220">
          <cell r="B20220" t="str">
            <v>O/M The Place</v>
          </cell>
          <cell r="C20220" t="str">
            <v>misc</v>
          </cell>
          <cell r="D20220" t="str">
            <v>Repaired chiller pump motor from shahjee by mumtaz</v>
          </cell>
          <cell r="E20220">
            <v>68000</v>
          </cell>
        </row>
        <row r="20221">
          <cell r="B20221" t="str">
            <v>O/M The Place</v>
          </cell>
          <cell r="C20221" t="str">
            <v>misc</v>
          </cell>
          <cell r="D20221" t="str">
            <v>Repaired condenser motor from shahjee by mumtaz</v>
          </cell>
          <cell r="E20221">
            <v>18000</v>
          </cell>
        </row>
        <row r="20222">
          <cell r="B20222" t="str">
            <v>O/M The Place</v>
          </cell>
          <cell r="C20222" t="str">
            <v>mumtaz</v>
          </cell>
          <cell r="D20222" t="str">
            <v>given to mumtaz for misc</v>
          </cell>
          <cell r="E20222">
            <v>6000</v>
          </cell>
        </row>
        <row r="20223">
          <cell r="B20223" t="str">
            <v>Engro Office</v>
          </cell>
          <cell r="C20223" t="str">
            <v>material</v>
          </cell>
          <cell r="D20223" t="str">
            <v>purchased tapes by laraib</v>
          </cell>
          <cell r="E20223">
            <v>180</v>
          </cell>
        </row>
        <row r="20224">
          <cell r="B20224" t="str">
            <v>Tri fit Gym</v>
          </cell>
          <cell r="C20224" t="str">
            <v>misc</v>
          </cell>
          <cell r="D20224" t="str">
            <v>To ali khalid for site work (recommend by nadeem bhai)</v>
          </cell>
          <cell r="E20224">
            <v>2000</v>
          </cell>
        </row>
        <row r="20225">
          <cell r="B20225" t="str">
            <v>Engro 3rd &amp; 8th Floor</v>
          </cell>
          <cell r="C20225" t="str">
            <v>misc</v>
          </cell>
          <cell r="D20225" t="str">
            <v>purchased screw and other item by lariab</v>
          </cell>
          <cell r="E20225">
            <v>2200</v>
          </cell>
        </row>
        <row r="20226">
          <cell r="B20226" t="str">
            <v>office</v>
          </cell>
          <cell r="C20226" t="str">
            <v>misc</v>
          </cell>
          <cell r="D20226" t="str">
            <v>office sitting stool purchased</v>
          </cell>
          <cell r="E20226">
            <v>1950</v>
          </cell>
        </row>
        <row r="20227">
          <cell r="B20227" t="str">
            <v>PSYCHIATRY JPMC</v>
          </cell>
          <cell r="C20227" t="str">
            <v>Kamran insulator</v>
          </cell>
          <cell r="D20227" t="str">
            <v>cash paid</v>
          </cell>
          <cell r="E20227">
            <v>20000</v>
          </cell>
        </row>
        <row r="20228">
          <cell r="B20228" t="str">
            <v>GSK DMC</v>
          </cell>
          <cell r="C20228" t="str">
            <v>Noman Engineering</v>
          </cell>
          <cell r="D20228" t="str">
            <v>To noman engineering for sheet hawala (from Al madina steel)</v>
          </cell>
          <cell r="E20228">
            <v>600000</v>
          </cell>
        </row>
        <row r="20229">
          <cell r="B20229" t="str">
            <v>Engro 3rd &amp; 8th Floor</v>
          </cell>
          <cell r="C20229" t="str">
            <v>Safe &amp; soung engineering</v>
          </cell>
          <cell r="D20229" t="str">
            <v>Online to safe and sound for 60 flexible purchased @ 7000 each (online by BH)</v>
          </cell>
          <cell r="E20229">
            <v>420000</v>
          </cell>
        </row>
        <row r="20230">
          <cell r="B20230" t="str">
            <v>DHL office</v>
          </cell>
          <cell r="C20230" t="str">
            <v>fare</v>
          </cell>
          <cell r="D20230" t="str">
            <v>cash paid</v>
          </cell>
          <cell r="E20230">
            <v>3000</v>
          </cell>
        </row>
        <row r="20231">
          <cell r="B20231" t="str">
            <v>Engro 3rd &amp; 8th Floor</v>
          </cell>
          <cell r="C20231" t="str">
            <v>fare</v>
          </cell>
          <cell r="D20231" t="str">
            <v>cash paid</v>
          </cell>
          <cell r="E20231">
            <v>1600</v>
          </cell>
        </row>
        <row r="20232">
          <cell r="B20232" t="str">
            <v>office</v>
          </cell>
          <cell r="C20232" t="str">
            <v>office</v>
          </cell>
          <cell r="D20232" t="str">
            <v>for office use</v>
          </cell>
          <cell r="E20232">
            <v>4000</v>
          </cell>
        </row>
        <row r="20233">
          <cell r="B20233" t="str">
            <v>CITI Bank</v>
          </cell>
          <cell r="C20233" t="str">
            <v>fare</v>
          </cell>
          <cell r="D20233" t="str">
            <v>paid</v>
          </cell>
          <cell r="E20233">
            <v>1000</v>
          </cell>
        </row>
        <row r="20234">
          <cell r="B20234" t="str">
            <v>GSK DMC</v>
          </cell>
          <cell r="C20234" t="str">
            <v>fare</v>
          </cell>
          <cell r="D20234" t="str">
            <v>paid</v>
          </cell>
          <cell r="E20234">
            <v>1400</v>
          </cell>
        </row>
        <row r="20235">
          <cell r="B20235" t="str">
            <v>J out let DML</v>
          </cell>
          <cell r="C20235" t="str">
            <v>material</v>
          </cell>
          <cell r="D20235" t="str">
            <v>Online to Noman for J outlet purhcasing (online by adeel)</v>
          </cell>
          <cell r="E20235">
            <v>25000</v>
          </cell>
        </row>
        <row r="20236">
          <cell r="B20236" t="str">
            <v>DHL office</v>
          </cell>
          <cell r="C20236" t="str">
            <v>material</v>
          </cell>
          <cell r="D20236" t="str">
            <v>Online to abbas for fast cool for invisible profile, GI corner PVC corner for DHL Online by adeel)</v>
          </cell>
          <cell r="E20236">
            <v>16000</v>
          </cell>
        </row>
        <row r="20237">
          <cell r="B20237" t="str">
            <v>J out let DML</v>
          </cell>
          <cell r="C20237" t="str">
            <v>material</v>
          </cell>
          <cell r="D20237" t="str">
            <v>Online for J outler nut bolt purchased (by adeel)</v>
          </cell>
          <cell r="E20237">
            <v>10750</v>
          </cell>
        </row>
        <row r="20238">
          <cell r="B20238" t="str">
            <v>office</v>
          </cell>
          <cell r="C20238" t="str">
            <v>office</v>
          </cell>
          <cell r="D20238" t="str">
            <v>for office use</v>
          </cell>
          <cell r="E20238">
            <v>1500</v>
          </cell>
        </row>
        <row r="20239">
          <cell r="B20239" t="str">
            <v>Meezan bank Head office</v>
          </cell>
          <cell r="C20239" t="str">
            <v>fakhri brothers</v>
          </cell>
          <cell r="D20239" t="str">
            <v>Cash collect by Fakhri representative Farrukh (from al madina)</v>
          </cell>
          <cell r="E20239">
            <v>1000000</v>
          </cell>
        </row>
        <row r="20240">
          <cell r="B20240" t="str">
            <v>CITI Bank</v>
          </cell>
          <cell r="C20240" t="str">
            <v>material</v>
          </cell>
          <cell r="D20240" t="str">
            <v>Online to imran for fittings for CITI Bank (Online by adeel)</v>
          </cell>
          <cell r="E20240">
            <v>20250</v>
          </cell>
        </row>
        <row r="20241">
          <cell r="B20241" t="str">
            <v>DHL office</v>
          </cell>
          <cell r="C20241" t="str">
            <v>Copper pipe</v>
          </cell>
          <cell r="D20241" t="str">
            <v>Online to Gul Nawaz khan coppe piping (online by adeel)</v>
          </cell>
          <cell r="E20241">
            <v>100000</v>
          </cell>
        </row>
        <row r="20242">
          <cell r="B20242" t="str">
            <v>J out let DML</v>
          </cell>
          <cell r="C20242" t="str">
            <v>Pipe Labour</v>
          </cell>
          <cell r="D20242" t="str">
            <v>Online to murtaza hassan shah for Pipe labour work (By BH)</v>
          </cell>
          <cell r="E20242">
            <v>207000</v>
          </cell>
        </row>
        <row r="20243">
          <cell r="B20243" t="str">
            <v>J out let DML</v>
          </cell>
          <cell r="C20243" t="str">
            <v>steel craft</v>
          </cell>
          <cell r="D20243" t="str">
            <v>Online to steel craft  J outlet (online by adeel)</v>
          </cell>
          <cell r="E20243">
            <v>45000</v>
          </cell>
        </row>
        <row r="20244">
          <cell r="B20244" t="str">
            <v>o/m NASTP</v>
          </cell>
          <cell r="C20244" t="str">
            <v>material</v>
          </cell>
          <cell r="D20244" t="str">
            <v>Purhcase of NASTP + GSK Red Oxide (online by adeel)</v>
          </cell>
          <cell r="E20244">
            <v>8800</v>
          </cell>
        </row>
        <row r="20245">
          <cell r="B20245" t="str">
            <v>DHL office</v>
          </cell>
          <cell r="C20245" t="str">
            <v>material</v>
          </cell>
          <cell r="D20245" t="str">
            <v>Online to muzammil entrpeice for3 coil purchased (online by adeel)</v>
          </cell>
          <cell r="E20245">
            <v>142000</v>
          </cell>
        </row>
        <row r="20246">
          <cell r="B20246" t="str">
            <v>CITI Bank</v>
          </cell>
          <cell r="C20246" t="str">
            <v>material</v>
          </cell>
          <cell r="D20246" t="str">
            <v>To ahsan for citi bank paint and other items</v>
          </cell>
          <cell r="E20246">
            <v>20000</v>
          </cell>
        </row>
        <row r="20247">
          <cell r="B20247" t="str">
            <v>DHL office</v>
          </cell>
          <cell r="C20247" t="str">
            <v>Amir contractor</v>
          </cell>
          <cell r="D20247" t="str">
            <v>To amir contractor in DHL for material (given by BH)</v>
          </cell>
          <cell r="E20247">
            <v>100000</v>
          </cell>
        </row>
        <row r="20248">
          <cell r="B20248" t="str">
            <v>GSK DMC</v>
          </cell>
          <cell r="C20248" t="str">
            <v>material</v>
          </cell>
          <cell r="D20248" t="str">
            <v xml:space="preserve">12 tapes for </v>
          </cell>
          <cell r="E20248">
            <v>1740</v>
          </cell>
        </row>
        <row r="20249">
          <cell r="B20249" t="str">
            <v>office</v>
          </cell>
          <cell r="C20249" t="str">
            <v>water tanker</v>
          </cell>
          <cell r="D20249" t="str">
            <v>filled on 17 july 24</v>
          </cell>
          <cell r="E20249">
            <v>2000</v>
          </cell>
        </row>
        <row r="20250">
          <cell r="B20250" t="str">
            <v>DHL office</v>
          </cell>
          <cell r="C20250" t="str">
            <v>material</v>
          </cell>
          <cell r="D20250" t="str">
            <v xml:space="preserve">Final payment to gul raza for DHL copper pipes </v>
          </cell>
          <cell r="E20250">
            <v>1860</v>
          </cell>
        </row>
        <row r="20251">
          <cell r="B20251" t="str">
            <v>GSK DMC</v>
          </cell>
          <cell r="C20251" t="str">
            <v>fare</v>
          </cell>
          <cell r="D20251" t="str">
            <v>paid</v>
          </cell>
          <cell r="E20251">
            <v>600</v>
          </cell>
        </row>
        <row r="20252">
          <cell r="B20252" t="str">
            <v>GSK DMC</v>
          </cell>
          <cell r="C20252" t="str">
            <v>material</v>
          </cell>
          <cell r="D20252" t="str">
            <v>To ahsan for GSK fare</v>
          </cell>
          <cell r="E20252">
            <v>2000</v>
          </cell>
        </row>
        <row r="20253">
          <cell r="B20253" t="str">
            <v>J out let DML</v>
          </cell>
          <cell r="C20253" t="str">
            <v>zubair duct</v>
          </cell>
          <cell r="D20253" t="str">
            <v>Cash collect by Zubair in J oulet Lahore (cash from al madina)</v>
          </cell>
          <cell r="E20253">
            <v>500000</v>
          </cell>
        </row>
        <row r="20254">
          <cell r="B20254" t="str">
            <v>Meezan bank Head office</v>
          </cell>
          <cell r="C20254" t="str">
            <v>material</v>
          </cell>
          <cell r="D20254" t="str">
            <v>misc by amir engr</v>
          </cell>
          <cell r="E20254">
            <v>13500</v>
          </cell>
        </row>
        <row r="20255">
          <cell r="B20255" t="str">
            <v>FTC Floors</v>
          </cell>
          <cell r="C20255" t="str">
            <v>SST Tax</v>
          </cell>
          <cell r="D20255" t="str">
            <v>MCB chq 1973738917 SST Paid for the month of May 24 tot amt = 683,778</v>
          </cell>
          <cell r="E20255">
            <v>20525</v>
          </cell>
        </row>
        <row r="20256">
          <cell r="B20256" t="str">
            <v xml:space="preserve">O/M Nue Multiplex </v>
          </cell>
          <cell r="C20256" t="str">
            <v>SST Tax</v>
          </cell>
          <cell r="D20256" t="str">
            <v>MCB chq 1973738917 SST Paid for the month of May 24 tot amt = 683,778</v>
          </cell>
          <cell r="E20256">
            <v>35364</v>
          </cell>
        </row>
        <row r="20257">
          <cell r="B20257" t="str">
            <v>O/M The Place</v>
          </cell>
          <cell r="C20257" t="str">
            <v>SST Tax</v>
          </cell>
          <cell r="D20257" t="str">
            <v>MCB chq 1973738917 SST Paid for the month of May 24 tot amt = 683,778</v>
          </cell>
          <cell r="E20257">
            <v>32760</v>
          </cell>
        </row>
        <row r="20258">
          <cell r="B20258" t="str">
            <v>ueP 17th Floor</v>
          </cell>
          <cell r="C20258" t="str">
            <v>SST Tax</v>
          </cell>
          <cell r="D20258" t="str">
            <v>MCB chq 1973738917 SST Paid for the month of May 24 tot amt = 683,778</v>
          </cell>
          <cell r="E20258">
            <v>264941</v>
          </cell>
        </row>
        <row r="20259">
          <cell r="B20259" t="str">
            <v>BAF maintenance</v>
          </cell>
          <cell r="C20259" t="str">
            <v>SST Tax</v>
          </cell>
          <cell r="D20259" t="str">
            <v>MCB chq 1973738917 SST Paid for the month of May 24 tot amt = 683,778</v>
          </cell>
          <cell r="E20259">
            <v>330188</v>
          </cell>
        </row>
        <row r="20260">
          <cell r="B20260" t="str">
            <v>GSK DMC</v>
          </cell>
          <cell r="C20260" t="str">
            <v>sajid pipe</v>
          </cell>
          <cell r="D20260" t="str">
            <v>MCB chq 1973738919</v>
          </cell>
          <cell r="E20260">
            <v>200000</v>
          </cell>
        </row>
        <row r="20261">
          <cell r="B20261" t="str">
            <v>GSK DMC</v>
          </cell>
          <cell r="C20261" t="str">
            <v>Azher Duct</v>
          </cell>
          <cell r="D20261" t="str">
            <v>MCB chq 1973738920</v>
          </cell>
          <cell r="E20261">
            <v>150000</v>
          </cell>
        </row>
        <row r="20262">
          <cell r="B20262" t="str">
            <v>tahiri Masjid</v>
          </cell>
          <cell r="C20262" t="str">
            <v>rafay</v>
          </cell>
          <cell r="D20262" t="str">
            <v>MCB chq 1973738922 chq amount = 107,000</v>
          </cell>
          <cell r="E20262">
            <v>50000</v>
          </cell>
        </row>
        <row r="20263">
          <cell r="B20263" t="str">
            <v>O/M The Place</v>
          </cell>
          <cell r="C20263" t="str">
            <v>rafay</v>
          </cell>
          <cell r="D20263" t="str">
            <v>MCB chq 1973738922 chq amount = 107,000</v>
          </cell>
          <cell r="E20263">
            <v>57000</v>
          </cell>
        </row>
        <row r="20264">
          <cell r="B20264" t="str">
            <v>J out let DML</v>
          </cell>
          <cell r="C20264" t="str">
            <v>sheet</v>
          </cell>
          <cell r="D20264" t="str">
            <v>MCB chq 1973738922 Sheet purchased j out let DML (deposit by abuzer)</v>
          </cell>
          <cell r="E20264">
            <v>940000</v>
          </cell>
        </row>
        <row r="20265">
          <cell r="B20265" t="str">
            <v xml:space="preserve">O/M Nue Multiplex </v>
          </cell>
          <cell r="C20265" t="str">
            <v>Received</v>
          </cell>
          <cell r="D20265" t="str">
            <v>Received O/M April 24 Bill</v>
          </cell>
          <cell r="F20265">
            <v>333522</v>
          </cell>
        </row>
        <row r="20266">
          <cell r="B20266" t="str">
            <v xml:space="preserve">O/M Nue Multiplex </v>
          </cell>
          <cell r="C20266" t="str">
            <v>Received</v>
          </cell>
          <cell r="D20266" t="str">
            <v>Received O/M May 24 Bill</v>
          </cell>
          <cell r="F20266">
            <v>333522</v>
          </cell>
        </row>
        <row r="20267">
          <cell r="B20267" t="str">
            <v>O/M The Place</v>
          </cell>
          <cell r="C20267" t="str">
            <v>Received</v>
          </cell>
          <cell r="D20267" t="str">
            <v>received June 2024 bill</v>
          </cell>
          <cell r="F20267">
            <v>359992</v>
          </cell>
        </row>
        <row r="20268">
          <cell r="B20268" t="str">
            <v>o/m NASTP</v>
          </cell>
          <cell r="C20268" t="str">
            <v>Received</v>
          </cell>
          <cell r="D20268" t="str">
            <v>1% invoice charges for MCB chq # 1973738885 given to Universal traders care off Adeel Steel for SST inpt adjustment in NASTP Monthly payment</v>
          </cell>
          <cell r="E20268">
            <v>17000</v>
          </cell>
        </row>
        <row r="20269">
          <cell r="B20269" t="str">
            <v>o/m NASTP</v>
          </cell>
          <cell r="C20269" t="str">
            <v>Received</v>
          </cell>
          <cell r="D20269" t="str">
            <v>Received o/m bill for the month of June 24</v>
          </cell>
          <cell r="F20269">
            <v>1920212</v>
          </cell>
        </row>
        <row r="20270">
          <cell r="B20270" t="str">
            <v>New Jubilee</v>
          </cell>
          <cell r="C20270" t="str">
            <v>Received</v>
          </cell>
          <cell r="D20270" t="str">
            <v>Received cash by nadeem bhai (given to John in Gul ahmed)</v>
          </cell>
          <cell r="F20270">
            <v>50000</v>
          </cell>
        </row>
        <row r="20271">
          <cell r="B20271" t="str">
            <v>ueP 17th Floor</v>
          </cell>
          <cell r="C20271" t="str">
            <v>Received</v>
          </cell>
          <cell r="D20271" t="str">
            <v>Rec from ASA in acc of UEP for 03 nos logicval controls for units</v>
          </cell>
          <cell r="F20271">
            <v>825741</v>
          </cell>
        </row>
        <row r="20272">
          <cell r="B20272" t="str">
            <v>Jameel baig Building</v>
          </cell>
          <cell r="C20272" t="str">
            <v>Received</v>
          </cell>
          <cell r="D20272" t="str">
            <v>received by BH</v>
          </cell>
          <cell r="F20272">
            <v>1500000</v>
          </cell>
        </row>
        <row r="20273">
          <cell r="B20273" t="str">
            <v>CITI Bank</v>
          </cell>
          <cell r="C20273" t="str">
            <v>Received</v>
          </cell>
          <cell r="D20273" t="str">
            <v>Received from IK given to Captive aire in CITI Bank deal</v>
          </cell>
          <cell r="F20273">
            <v>4598964</v>
          </cell>
        </row>
        <row r="20274">
          <cell r="B20274" t="str">
            <v>VISA Fit-out Office</v>
          </cell>
          <cell r="C20274" t="str">
            <v>Received</v>
          </cell>
          <cell r="D20274" t="str">
            <v>Received from IK in visa office (Given to Adeel universal traders)</v>
          </cell>
          <cell r="F20274">
            <v>2500000</v>
          </cell>
        </row>
        <row r="20275">
          <cell r="B20275" t="str">
            <v>VISA Fit-out Office</v>
          </cell>
          <cell r="C20275" t="str">
            <v>Received</v>
          </cell>
          <cell r="D20275" t="str">
            <v>Invoice charges 1%</v>
          </cell>
          <cell r="E20275">
            <v>25000</v>
          </cell>
        </row>
        <row r="20276">
          <cell r="B20276" t="str">
            <v>O/M The Place</v>
          </cell>
          <cell r="C20276" t="str">
            <v>Received</v>
          </cell>
          <cell r="D20276" t="str">
            <v>Received cash from nuepllex against bill # 092 &amp; 093 (used in offiice petty cash)</v>
          </cell>
          <cell r="F20276">
            <v>112000</v>
          </cell>
        </row>
        <row r="20277">
          <cell r="B20277" t="str">
            <v>office</v>
          </cell>
          <cell r="C20277" t="str">
            <v>salary</v>
          </cell>
          <cell r="D20277" t="str">
            <v>mossi office salary</v>
          </cell>
          <cell r="E20277">
            <v>6000</v>
          </cell>
        </row>
        <row r="20278">
          <cell r="B20278" t="str">
            <v>BAF maintenance</v>
          </cell>
          <cell r="C20278" t="str">
            <v>salary</v>
          </cell>
          <cell r="D20278" t="str">
            <v>Nadeem bha salary</v>
          </cell>
          <cell r="E20278">
            <v>50000</v>
          </cell>
        </row>
        <row r="20279">
          <cell r="B20279" t="str">
            <v>kumail bhai</v>
          </cell>
          <cell r="C20279" t="str">
            <v>salary</v>
          </cell>
          <cell r="D20279" t="str">
            <v>Waris salary</v>
          </cell>
          <cell r="E20279">
            <v>5000</v>
          </cell>
        </row>
        <row r="20280">
          <cell r="B20280" t="str">
            <v>GSK DMC</v>
          </cell>
          <cell r="C20280" t="str">
            <v>salary</v>
          </cell>
          <cell r="D20280" t="str">
            <v xml:space="preserve">bilal bhai </v>
          </cell>
          <cell r="E20280">
            <v>50000</v>
          </cell>
        </row>
        <row r="20281">
          <cell r="B20281" t="str">
            <v>office</v>
          </cell>
          <cell r="C20281" t="str">
            <v>salary</v>
          </cell>
          <cell r="D20281" t="str">
            <v>Mhr home mossi salaries</v>
          </cell>
          <cell r="E20281">
            <v>105000</v>
          </cell>
        </row>
        <row r="20282">
          <cell r="B20282" t="str">
            <v>office</v>
          </cell>
          <cell r="C20282" t="str">
            <v>office</v>
          </cell>
          <cell r="D20282" t="str">
            <v>for office use</v>
          </cell>
          <cell r="E20282">
            <v>6000</v>
          </cell>
        </row>
        <row r="20283">
          <cell r="B20283" t="str">
            <v>office</v>
          </cell>
          <cell r="C20283" t="str">
            <v>water tanker</v>
          </cell>
          <cell r="D20283" t="str">
            <v>filled on 17 july 24</v>
          </cell>
          <cell r="E20283">
            <v>5330</v>
          </cell>
        </row>
        <row r="20284">
          <cell r="B20284" t="str">
            <v>DHL office</v>
          </cell>
          <cell r="C20284" t="str">
            <v>material</v>
          </cell>
          <cell r="D20284" t="str">
            <v>12 dammeer tapes purchased</v>
          </cell>
          <cell r="E20284">
            <v>1740</v>
          </cell>
        </row>
        <row r="20285">
          <cell r="B20285" t="str">
            <v>o/m NASTP</v>
          </cell>
          <cell r="C20285" t="str">
            <v>material</v>
          </cell>
          <cell r="D20285" t="str">
            <v>purhcased wire mech by ahsan</v>
          </cell>
          <cell r="E20285">
            <v>2250</v>
          </cell>
        </row>
        <row r="20286">
          <cell r="B20286" t="str">
            <v>GSK DMC</v>
          </cell>
          <cell r="C20286" t="str">
            <v>material</v>
          </cell>
          <cell r="D20286" t="str">
            <v>purchase silicon</v>
          </cell>
          <cell r="E20286">
            <v>1500</v>
          </cell>
        </row>
        <row r="20287">
          <cell r="B20287" t="str">
            <v>Various sites</v>
          </cell>
          <cell r="C20287" t="str">
            <v>fuel</v>
          </cell>
          <cell r="D20287" t="str">
            <v>fuel to salman</v>
          </cell>
          <cell r="E20287">
            <v>1100</v>
          </cell>
        </row>
        <row r="20288">
          <cell r="B20288" t="str">
            <v>DHL office</v>
          </cell>
          <cell r="C20288" t="str">
            <v>fare</v>
          </cell>
          <cell r="D20288" t="str">
            <v>paid</v>
          </cell>
          <cell r="E20288">
            <v>1800</v>
          </cell>
        </row>
        <row r="20289">
          <cell r="B20289" t="str">
            <v>Engro 3rd &amp; 8th Floor</v>
          </cell>
          <cell r="C20289" t="str">
            <v>transportation</v>
          </cell>
          <cell r="D20289" t="str">
            <v>engro builty flexbile from safe and sound</v>
          </cell>
          <cell r="E20289">
            <v>6840</v>
          </cell>
        </row>
        <row r="20290">
          <cell r="B20290" t="str">
            <v xml:space="preserve">MHR Personal </v>
          </cell>
          <cell r="C20290" t="str">
            <v>utilities bills</v>
          </cell>
          <cell r="D20290" t="str">
            <v>SSGC bill paid</v>
          </cell>
          <cell r="E20290">
            <v>2060</v>
          </cell>
        </row>
        <row r="20291">
          <cell r="B20291" t="str">
            <v>office</v>
          </cell>
          <cell r="C20291" t="str">
            <v>utilities bills</v>
          </cell>
          <cell r="D20291" t="str">
            <v>SSGC bill paid</v>
          </cell>
          <cell r="E20291">
            <v>2650</v>
          </cell>
        </row>
        <row r="20292">
          <cell r="B20292" t="str">
            <v>Gul Ahmed</v>
          </cell>
          <cell r="C20292" t="str">
            <v>Rafay</v>
          </cell>
          <cell r="D20292" t="str">
            <v>cash paid</v>
          </cell>
          <cell r="E20292">
            <v>30000</v>
          </cell>
        </row>
        <row r="20293">
          <cell r="B20293" t="str">
            <v>office</v>
          </cell>
          <cell r="C20293" t="str">
            <v>tender</v>
          </cell>
          <cell r="D20293" t="str">
            <v>Purhcased NICVD tender from SEM</v>
          </cell>
          <cell r="E20293">
            <v>5000</v>
          </cell>
        </row>
        <row r="20294">
          <cell r="B20294" t="str">
            <v>Various sites</v>
          </cell>
          <cell r="C20294" t="str">
            <v>photocopies</v>
          </cell>
          <cell r="D20294" t="str">
            <v>paid (given by umer)</v>
          </cell>
          <cell r="E20294">
            <v>9500</v>
          </cell>
        </row>
        <row r="20295">
          <cell r="B20295" t="str">
            <v>GSK DMC</v>
          </cell>
          <cell r="C20295" t="str">
            <v>material</v>
          </cell>
          <cell r="D20295" t="str">
            <v>purchased inslation from SMB</v>
          </cell>
          <cell r="E20295">
            <v>13830</v>
          </cell>
        </row>
        <row r="20296">
          <cell r="B20296" t="str">
            <v>DHL office</v>
          </cell>
          <cell r="C20296" t="str">
            <v>Amir contractor</v>
          </cell>
          <cell r="D20296" t="str">
            <v>cash paid (via ahsan hand)</v>
          </cell>
          <cell r="E20296">
            <v>75000</v>
          </cell>
        </row>
        <row r="20297">
          <cell r="B20297" t="str">
            <v>GSK DMC</v>
          </cell>
          <cell r="C20297" t="str">
            <v>fare</v>
          </cell>
          <cell r="D20297" t="str">
            <v>paid</v>
          </cell>
          <cell r="E20297">
            <v>3500</v>
          </cell>
        </row>
        <row r="20298">
          <cell r="B20298" t="str">
            <v>O/M The Place</v>
          </cell>
          <cell r="C20298" t="str">
            <v>material</v>
          </cell>
          <cell r="D20298" t="str">
            <v>purhcased pipe for chiller servicing</v>
          </cell>
          <cell r="E20298">
            <v>3500</v>
          </cell>
        </row>
        <row r="20299">
          <cell r="B20299" t="str">
            <v>office</v>
          </cell>
          <cell r="C20299" t="str">
            <v>PABX</v>
          </cell>
          <cell r="D20299" t="str">
            <v>final cash paid</v>
          </cell>
          <cell r="E20299">
            <v>5000</v>
          </cell>
        </row>
        <row r="20300">
          <cell r="B20300" t="str">
            <v>Meezan bank Head office</v>
          </cell>
          <cell r="C20300" t="str">
            <v>misc</v>
          </cell>
          <cell r="D20300" t="str">
            <v>claimed super card for August 24 by amir</v>
          </cell>
          <cell r="E20300">
            <v>1500</v>
          </cell>
        </row>
        <row r="20301">
          <cell r="B20301" t="str">
            <v>DHL office</v>
          </cell>
          <cell r="C20301" t="str">
            <v>adam regger</v>
          </cell>
          <cell r="D20301" t="str">
            <v>cash paid</v>
          </cell>
          <cell r="E20301">
            <v>31000</v>
          </cell>
        </row>
        <row r="20302">
          <cell r="B20302" t="str">
            <v>office</v>
          </cell>
          <cell r="C20302" t="str">
            <v>office</v>
          </cell>
          <cell r="D20302" t="str">
            <v>for office use</v>
          </cell>
          <cell r="E20302">
            <v>5000</v>
          </cell>
        </row>
        <row r="20303">
          <cell r="B20303" t="str">
            <v>DHL office</v>
          </cell>
          <cell r="C20303" t="str">
            <v>material</v>
          </cell>
          <cell r="D20303" t="str">
            <v>copper rod and black tapes to amir contractor</v>
          </cell>
          <cell r="E20303">
            <v>5280</v>
          </cell>
        </row>
        <row r="20304">
          <cell r="B20304" t="str">
            <v>CITI Bank</v>
          </cell>
          <cell r="C20304" t="str">
            <v>material</v>
          </cell>
          <cell r="D20304" t="str">
            <v>purhcased 305 nos link adpator</v>
          </cell>
          <cell r="E20304">
            <v>51850</v>
          </cell>
        </row>
        <row r="20305">
          <cell r="B20305" t="str">
            <v>DHL office</v>
          </cell>
          <cell r="C20305" t="str">
            <v>material</v>
          </cell>
          <cell r="D20305" t="str">
            <v>purchased safety helmits</v>
          </cell>
          <cell r="E20305">
            <v>1500</v>
          </cell>
        </row>
        <row r="20306">
          <cell r="B20306" t="str">
            <v>DHL office</v>
          </cell>
          <cell r="C20306" t="str">
            <v>material</v>
          </cell>
          <cell r="D20306" t="str">
            <v>flare nuts purhcased</v>
          </cell>
          <cell r="E20306">
            <v>3340</v>
          </cell>
        </row>
        <row r="20307">
          <cell r="B20307" t="str">
            <v>GSK DMC</v>
          </cell>
          <cell r="C20307" t="str">
            <v>fuel</v>
          </cell>
          <cell r="D20307" t="str">
            <v>to salman rider</v>
          </cell>
          <cell r="E20307">
            <v>1000</v>
          </cell>
        </row>
        <row r="20308">
          <cell r="B20308" t="str">
            <v>GSK DMC</v>
          </cell>
          <cell r="C20308" t="str">
            <v>fare</v>
          </cell>
          <cell r="D20308" t="str">
            <v>PAID</v>
          </cell>
          <cell r="E20308">
            <v>14000</v>
          </cell>
        </row>
        <row r="20309">
          <cell r="B20309" t="str">
            <v>Meezan bank Head office</v>
          </cell>
          <cell r="C20309" t="str">
            <v>fare</v>
          </cell>
          <cell r="D20309" t="str">
            <v>PAID</v>
          </cell>
          <cell r="E20309">
            <v>7000</v>
          </cell>
        </row>
        <row r="20310">
          <cell r="B20310" t="str">
            <v>CITI Bank</v>
          </cell>
          <cell r="C20310" t="str">
            <v>fare</v>
          </cell>
          <cell r="D20310" t="str">
            <v>PAID</v>
          </cell>
          <cell r="E20310">
            <v>5000</v>
          </cell>
        </row>
        <row r="20311">
          <cell r="B20311" t="str">
            <v>CITI Bank</v>
          </cell>
          <cell r="C20311" t="str">
            <v>material</v>
          </cell>
          <cell r="D20311" t="str">
            <v>purchased Tee  8 nos</v>
          </cell>
          <cell r="E20311">
            <v>3560</v>
          </cell>
        </row>
        <row r="20312">
          <cell r="B20312" t="str">
            <v>CITI Bank</v>
          </cell>
          <cell r="C20312" t="str">
            <v>danish insulator</v>
          </cell>
          <cell r="D20312" t="str">
            <v>cash paid advance</v>
          </cell>
          <cell r="E20312">
            <v>200000</v>
          </cell>
        </row>
        <row r="20313">
          <cell r="B20313" t="str">
            <v>Sana safinaz DML</v>
          </cell>
          <cell r="C20313" t="str">
            <v>material</v>
          </cell>
          <cell r="D20313" t="str">
            <v>Online to Noman for J outlet purhcasing (online by adeel)</v>
          </cell>
          <cell r="E20313">
            <v>50000</v>
          </cell>
        </row>
        <row r="20314">
          <cell r="B20314" t="str">
            <v>ueP 17th Floor</v>
          </cell>
          <cell r="C20314" t="str">
            <v>misc</v>
          </cell>
          <cell r="D20314" t="str">
            <v>Online to M. Naeem in UEP ASA as recommend by bH (online by adeel)</v>
          </cell>
          <cell r="E20314">
            <v>250000</v>
          </cell>
        </row>
        <row r="20315">
          <cell r="B20315" t="str">
            <v>ueP 17th Floor</v>
          </cell>
          <cell r="C20315" t="str">
            <v>misc</v>
          </cell>
          <cell r="D20315" t="str">
            <v>Online to M. Naeem in UEP ASA as recommend by bH (online by adeel)</v>
          </cell>
          <cell r="E20315">
            <v>100000</v>
          </cell>
        </row>
        <row r="20316">
          <cell r="B20316" t="str">
            <v>DHL office</v>
          </cell>
          <cell r="C20316" t="str">
            <v>Amir contractor</v>
          </cell>
          <cell r="D20316" t="str">
            <v>cash paid</v>
          </cell>
          <cell r="E20316">
            <v>100000</v>
          </cell>
        </row>
        <row r="20317">
          <cell r="B20317" t="str">
            <v>Tomo JPMC</v>
          </cell>
          <cell r="C20317" t="str">
            <v>Kamran insulator</v>
          </cell>
          <cell r="D20317" t="str">
            <v>cash paid</v>
          </cell>
          <cell r="E20317">
            <v>40000</v>
          </cell>
        </row>
        <row r="20318">
          <cell r="B20318" t="str">
            <v>Tomo JPMC</v>
          </cell>
          <cell r="C20318" t="str">
            <v>material</v>
          </cell>
          <cell r="D20318" t="str">
            <v>purhcased angle 1.5 x 1.5 160 Rft from mughal</v>
          </cell>
          <cell r="E20318">
            <v>25000</v>
          </cell>
        </row>
        <row r="20319">
          <cell r="B20319" t="str">
            <v>office</v>
          </cell>
          <cell r="C20319" t="str">
            <v>misc</v>
          </cell>
          <cell r="D20319" t="str">
            <v>Offices 2 Printer servicing</v>
          </cell>
          <cell r="E20319">
            <v>1000</v>
          </cell>
        </row>
        <row r="20320">
          <cell r="B20320" t="str">
            <v>DHL office</v>
          </cell>
          <cell r="C20320" t="str">
            <v>fare</v>
          </cell>
          <cell r="D20320" t="str">
            <v>paid</v>
          </cell>
          <cell r="E20320">
            <v>3500</v>
          </cell>
        </row>
        <row r="20321">
          <cell r="B20321" t="str">
            <v>GSK DMC</v>
          </cell>
          <cell r="C20321" t="str">
            <v>fare</v>
          </cell>
          <cell r="D20321" t="str">
            <v>paid</v>
          </cell>
          <cell r="E20321">
            <v>1000</v>
          </cell>
        </row>
        <row r="20322">
          <cell r="B20322" t="str">
            <v>DHL office</v>
          </cell>
          <cell r="C20322" t="str">
            <v>fare</v>
          </cell>
          <cell r="D20322" t="str">
            <v>bykia</v>
          </cell>
          <cell r="E20322">
            <v>400</v>
          </cell>
        </row>
        <row r="20323">
          <cell r="B20323" t="str">
            <v>ueP 17th Floor</v>
          </cell>
          <cell r="C20323" t="str">
            <v>misc</v>
          </cell>
          <cell r="D20323" t="str">
            <v>Online to M. Naeem in UEP ASA as recommend by bH (online by adeel)</v>
          </cell>
          <cell r="E20323">
            <v>200000</v>
          </cell>
        </row>
        <row r="20324">
          <cell r="B20324" t="str">
            <v>Tomo JPMC</v>
          </cell>
          <cell r="C20324" t="str">
            <v>material</v>
          </cell>
          <cell r="D20324" t="str">
            <v>TO Mughal ehsan ul haq for tomo for mughal iron angle (by Adeel)</v>
          </cell>
          <cell r="E20324">
            <v>9770</v>
          </cell>
        </row>
        <row r="20325">
          <cell r="B20325" t="str">
            <v>CITI Bank</v>
          </cell>
          <cell r="C20325" t="str">
            <v>material</v>
          </cell>
          <cell r="D20325" t="str">
            <v>To m amir for linkadaptor for citi bank (by adeel)</v>
          </cell>
          <cell r="E20325">
            <v>51000</v>
          </cell>
        </row>
        <row r="20326">
          <cell r="B20326" t="str">
            <v>Meezan bank Head office</v>
          </cell>
          <cell r="C20326" t="str">
            <v>fare</v>
          </cell>
          <cell r="D20326" t="str">
            <v>paid</v>
          </cell>
          <cell r="E20326">
            <v>2000</v>
          </cell>
        </row>
        <row r="20327">
          <cell r="B20327" t="str">
            <v>office</v>
          </cell>
          <cell r="C20327" t="str">
            <v>office</v>
          </cell>
          <cell r="D20327" t="str">
            <v>for office use</v>
          </cell>
          <cell r="E20327">
            <v>5000</v>
          </cell>
        </row>
        <row r="20328">
          <cell r="B20328" t="str">
            <v>Meezan bank Head office</v>
          </cell>
          <cell r="C20328" t="str">
            <v>labour</v>
          </cell>
          <cell r="D20328" t="str">
            <v>paid for labour + pipe cuttings</v>
          </cell>
          <cell r="E20328">
            <v>2000</v>
          </cell>
        </row>
        <row r="20329">
          <cell r="B20329" t="str">
            <v>office</v>
          </cell>
          <cell r="C20329" t="str">
            <v>mineral water</v>
          </cell>
          <cell r="D20329" t="str">
            <v>paid for 29 bottles</v>
          </cell>
          <cell r="E20329">
            <v>3190</v>
          </cell>
        </row>
        <row r="20330">
          <cell r="B20330" t="str">
            <v>Gul Ahmed</v>
          </cell>
          <cell r="C20330" t="str">
            <v>Shabbir pipe</v>
          </cell>
          <cell r="D20330" t="str">
            <v>To shabbir brohters for gul ahmed coil purhcased (by adeel)</v>
          </cell>
          <cell r="E20330">
            <v>48000</v>
          </cell>
        </row>
        <row r="20331">
          <cell r="B20331" t="str">
            <v>GSK DMC</v>
          </cell>
          <cell r="C20331" t="str">
            <v>material</v>
          </cell>
          <cell r="D20331" t="str">
            <v>for safety helmit, shoes and jackets</v>
          </cell>
          <cell r="E20331">
            <v>30000</v>
          </cell>
        </row>
        <row r="20332">
          <cell r="B20332" t="str">
            <v>DHL office</v>
          </cell>
          <cell r="C20332" t="str">
            <v>transportation</v>
          </cell>
          <cell r="D20332" t="str">
            <v>paid for buity for copper pipes</v>
          </cell>
          <cell r="E20332">
            <v>7000</v>
          </cell>
        </row>
        <row r="20333">
          <cell r="B20333" t="str">
            <v>CITI Bank</v>
          </cell>
          <cell r="C20333" t="str">
            <v>material</v>
          </cell>
          <cell r="D20333" t="str">
            <v>purhcaed screw</v>
          </cell>
          <cell r="E20333">
            <v>800</v>
          </cell>
        </row>
        <row r="20334">
          <cell r="B20334" t="str">
            <v>CITI Bank</v>
          </cell>
          <cell r="C20334" t="str">
            <v>misc</v>
          </cell>
          <cell r="D20334" t="str">
            <v>fuel and bike work to salman</v>
          </cell>
          <cell r="E20334">
            <v>4000</v>
          </cell>
        </row>
        <row r="20335">
          <cell r="B20335" t="str">
            <v>CITI Bank</v>
          </cell>
          <cell r="C20335" t="str">
            <v>fare</v>
          </cell>
          <cell r="D20335" t="str">
            <v>paid</v>
          </cell>
          <cell r="E20335">
            <v>3500</v>
          </cell>
        </row>
        <row r="20336">
          <cell r="B20336" t="str">
            <v>CITI Bank</v>
          </cell>
          <cell r="C20336" t="str">
            <v>material</v>
          </cell>
          <cell r="D20336" t="str">
            <v>safety shoes purhcased</v>
          </cell>
          <cell r="E20336">
            <v>6900</v>
          </cell>
        </row>
        <row r="20337">
          <cell r="B20337" t="str">
            <v>DHL office</v>
          </cell>
          <cell r="C20337" t="str">
            <v>fare</v>
          </cell>
          <cell r="D20337" t="str">
            <v>paid</v>
          </cell>
          <cell r="E20337">
            <v>3000</v>
          </cell>
        </row>
        <row r="20338">
          <cell r="B20338" t="str">
            <v>3rd Floor NASTP</v>
          </cell>
          <cell r="C20338" t="str">
            <v>material</v>
          </cell>
          <cell r="D20338" t="str">
            <v>purhcased silicon and PU foam</v>
          </cell>
          <cell r="E20338">
            <v>19280</v>
          </cell>
        </row>
        <row r="20339">
          <cell r="B20339" t="str">
            <v>GSK DMC</v>
          </cell>
          <cell r="C20339" t="str">
            <v>fare</v>
          </cell>
          <cell r="D20339" t="str">
            <v>paid</v>
          </cell>
          <cell r="E20339">
            <v>3000</v>
          </cell>
        </row>
        <row r="20340">
          <cell r="B20340" t="str">
            <v>CITI Bank</v>
          </cell>
          <cell r="C20340" t="str">
            <v>salary</v>
          </cell>
          <cell r="D20340" t="str">
            <v>Jahangeer salary</v>
          </cell>
          <cell r="E20340">
            <v>100000</v>
          </cell>
        </row>
        <row r="20341">
          <cell r="B20341" t="str">
            <v>GSK DMC</v>
          </cell>
          <cell r="C20341" t="str">
            <v>Malik brother</v>
          </cell>
          <cell r="D20341" t="str">
            <v>cash paid for GSK project</v>
          </cell>
          <cell r="E20341">
            <v>27580</v>
          </cell>
        </row>
        <row r="20342">
          <cell r="B20342" t="str">
            <v>CITI Bank</v>
          </cell>
          <cell r="C20342" t="str">
            <v>fare</v>
          </cell>
          <cell r="D20342" t="str">
            <v>paid</v>
          </cell>
          <cell r="E20342">
            <v>3000</v>
          </cell>
        </row>
        <row r="20343">
          <cell r="B20343" t="str">
            <v>DHL office</v>
          </cell>
          <cell r="C20343" t="str">
            <v>fare</v>
          </cell>
          <cell r="D20343" t="str">
            <v>paid</v>
          </cell>
          <cell r="E20343">
            <v>1100</v>
          </cell>
        </row>
        <row r="20344">
          <cell r="B20344" t="str">
            <v>Meezan bank Head office</v>
          </cell>
          <cell r="C20344" t="str">
            <v>salary</v>
          </cell>
          <cell r="D20344" t="str">
            <v>Gul sher salary</v>
          </cell>
          <cell r="E20344">
            <v>18620</v>
          </cell>
        </row>
        <row r="20345">
          <cell r="B20345" t="str">
            <v>GSK DMC</v>
          </cell>
          <cell r="C20345" t="str">
            <v>salary</v>
          </cell>
          <cell r="D20345" t="str">
            <v>Abbas Ishaq salary</v>
          </cell>
          <cell r="E20345">
            <v>63650</v>
          </cell>
        </row>
        <row r="20346">
          <cell r="B20346" t="str">
            <v>Tomo JPMC</v>
          </cell>
          <cell r="C20346" t="str">
            <v>salary</v>
          </cell>
          <cell r="D20346" t="str">
            <v>Imran engr</v>
          </cell>
          <cell r="E20346">
            <v>78831</v>
          </cell>
        </row>
        <row r="20347">
          <cell r="B20347" t="str">
            <v>office</v>
          </cell>
          <cell r="C20347" t="str">
            <v>office</v>
          </cell>
          <cell r="D20347" t="str">
            <v>for office use</v>
          </cell>
          <cell r="E20347">
            <v>5000</v>
          </cell>
        </row>
        <row r="20348">
          <cell r="B20348" t="str">
            <v>office</v>
          </cell>
          <cell r="C20348" t="str">
            <v>salary</v>
          </cell>
          <cell r="D20348" t="str">
            <v>Office</v>
          </cell>
          <cell r="E20348">
            <v>200250</v>
          </cell>
        </row>
        <row r="20349">
          <cell r="B20349" t="str">
            <v>GSK DMC</v>
          </cell>
          <cell r="C20349" t="str">
            <v>fuel</v>
          </cell>
          <cell r="D20349" t="str">
            <v>to salman rider</v>
          </cell>
          <cell r="E20349">
            <v>1000</v>
          </cell>
        </row>
        <row r="20350">
          <cell r="B20350" t="str">
            <v>Tomo JPMC</v>
          </cell>
          <cell r="C20350" t="str">
            <v>Noman Engineering</v>
          </cell>
          <cell r="D20350" t="str">
            <v>Sheet to Noman engr (sheet from al madina) = 500,000</v>
          </cell>
          <cell r="E20350">
            <v>250000</v>
          </cell>
        </row>
        <row r="20351">
          <cell r="B20351" t="str">
            <v>BAH 12th Floor</v>
          </cell>
          <cell r="C20351" t="str">
            <v>Noman Engineering</v>
          </cell>
          <cell r="D20351" t="str">
            <v>Sheet to Noman engr (sheet from al madina) = 500,000</v>
          </cell>
          <cell r="E20351">
            <v>250000</v>
          </cell>
        </row>
        <row r="20352">
          <cell r="B20352" t="str">
            <v>Gul Ahmed</v>
          </cell>
          <cell r="C20352" t="str">
            <v>shabbir brothers</v>
          </cell>
          <cell r="D20352" t="str">
            <v>Cash to Shabbir Brothers (Rec by Jibran) from al madina)</v>
          </cell>
          <cell r="E20352">
            <v>85600</v>
          </cell>
        </row>
        <row r="20353">
          <cell r="B20353" t="str">
            <v>GSK office</v>
          </cell>
          <cell r="C20353" t="str">
            <v>mungo</v>
          </cell>
          <cell r="D20353" t="str">
            <v>To Mungo (online by adeel) = 300,000</v>
          </cell>
          <cell r="E20353">
            <v>16040</v>
          </cell>
        </row>
        <row r="20354">
          <cell r="B20354" t="str">
            <v>Meezan bank Head office</v>
          </cell>
          <cell r="C20354" t="str">
            <v>mungo</v>
          </cell>
          <cell r="D20354" t="str">
            <v>To Mungo (online by adeel) = 300,000</v>
          </cell>
          <cell r="E20354">
            <v>8865</v>
          </cell>
        </row>
        <row r="20355">
          <cell r="B20355" t="str">
            <v>Daraz Office</v>
          </cell>
          <cell r="C20355" t="str">
            <v>mungo</v>
          </cell>
          <cell r="D20355" t="str">
            <v>To Mungo (online by adeel) = 300,000</v>
          </cell>
          <cell r="E20355">
            <v>5650</v>
          </cell>
        </row>
        <row r="20356">
          <cell r="B20356" t="str">
            <v>BAF maintenance</v>
          </cell>
          <cell r="C20356" t="str">
            <v>mungo</v>
          </cell>
          <cell r="D20356" t="str">
            <v>To Mungo (online by adeel) = 300,000</v>
          </cell>
          <cell r="E20356">
            <v>54460</v>
          </cell>
        </row>
        <row r="20357">
          <cell r="B20357" t="str">
            <v>Engro 3rd &amp; 8th Floor</v>
          </cell>
          <cell r="C20357" t="str">
            <v>mungo</v>
          </cell>
          <cell r="D20357" t="str">
            <v>To Mungo (online by adeel) = 300,000</v>
          </cell>
          <cell r="E20357">
            <v>24884</v>
          </cell>
        </row>
        <row r="20358">
          <cell r="B20358" t="str">
            <v>BAH 12th Floor</v>
          </cell>
          <cell r="C20358" t="str">
            <v>mungo</v>
          </cell>
          <cell r="D20358" t="str">
            <v>To Mungo (online by adeel) = 300,000</v>
          </cell>
          <cell r="E20358">
            <v>51300</v>
          </cell>
        </row>
        <row r="20359">
          <cell r="B20359" t="str">
            <v>Gul Ahmed</v>
          </cell>
          <cell r="C20359" t="str">
            <v>mungo</v>
          </cell>
          <cell r="D20359" t="str">
            <v>To Mungo (online by adeel) = 300,000</v>
          </cell>
          <cell r="E20359">
            <v>62465</v>
          </cell>
        </row>
        <row r="20360">
          <cell r="B20360" t="str">
            <v>DHL office</v>
          </cell>
          <cell r="C20360" t="str">
            <v>mungo</v>
          </cell>
          <cell r="D20360" t="str">
            <v>To Mungo (online by adeel) = 300,000</v>
          </cell>
          <cell r="E20360">
            <v>32400</v>
          </cell>
        </row>
        <row r="20361">
          <cell r="B20361" t="str">
            <v>CITI Bank</v>
          </cell>
          <cell r="C20361" t="str">
            <v>mungo</v>
          </cell>
          <cell r="D20361" t="str">
            <v>To Mungo (online by adeel) = 300,000</v>
          </cell>
          <cell r="E20361">
            <v>43936</v>
          </cell>
        </row>
        <row r="20362">
          <cell r="B20362" t="str">
            <v>3rd Floor NASTP</v>
          </cell>
          <cell r="C20362" t="str">
            <v>abdullah enterprises</v>
          </cell>
          <cell r="D20362" t="str">
            <v>To kashif air devices (online by adeel)</v>
          </cell>
          <cell r="E20362">
            <v>441625</v>
          </cell>
        </row>
        <row r="20363">
          <cell r="B20363" t="str">
            <v>Ernst &amp; Young</v>
          </cell>
          <cell r="C20363" t="str">
            <v>material</v>
          </cell>
          <cell r="D20363" t="str">
            <v>misc mateiral by majid insulator</v>
          </cell>
          <cell r="E20363">
            <v>13000</v>
          </cell>
        </row>
        <row r="20364">
          <cell r="B20364" t="str">
            <v>CITI Bank</v>
          </cell>
          <cell r="C20364" t="str">
            <v>salary</v>
          </cell>
          <cell r="D20364" t="str">
            <v>Lateef &amp; chacha lateef</v>
          </cell>
          <cell r="E20364">
            <v>65140</v>
          </cell>
        </row>
        <row r="20365">
          <cell r="B20365" t="str">
            <v>office</v>
          </cell>
          <cell r="C20365" t="str">
            <v>office</v>
          </cell>
          <cell r="D20365" t="str">
            <v>umer for office use</v>
          </cell>
          <cell r="E20365">
            <v>1500</v>
          </cell>
        </row>
        <row r="20366">
          <cell r="B20366" t="str">
            <v>office</v>
          </cell>
          <cell r="C20366" t="str">
            <v>office</v>
          </cell>
          <cell r="D20366" t="str">
            <v>umer for office use</v>
          </cell>
          <cell r="E20366">
            <v>1500</v>
          </cell>
        </row>
        <row r="20367">
          <cell r="B20367" t="str">
            <v>Tomo JPMC</v>
          </cell>
          <cell r="C20367" t="str">
            <v>salary</v>
          </cell>
          <cell r="D20367" t="str">
            <v>Irfan bhai salary</v>
          </cell>
          <cell r="E20367">
            <v>50980</v>
          </cell>
        </row>
        <row r="20368">
          <cell r="B20368" t="str">
            <v xml:space="preserve">MHR Personal </v>
          </cell>
          <cell r="C20368" t="str">
            <v>rehana aunty</v>
          </cell>
          <cell r="D20368" t="str">
            <v>mobile balance and ufone card</v>
          </cell>
          <cell r="E20368">
            <v>2550</v>
          </cell>
        </row>
        <row r="20369">
          <cell r="B20369" t="str">
            <v>GSK DMC</v>
          </cell>
          <cell r="C20369" t="str">
            <v>fuel</v>
          </cell>
          <cell r="D20369" t="str">
            <v>to salman rider</v>
          </cell>
          <cell r="E20369">
            <v>2000</v>
          </cell>
        </row>
        <row r="20370">
          <cell r="B20370" t="str">
            <v>o/m NASTP</v>
          </cell>
          <cell r="C20370" t="str">
            <v>salary</v>
          </cell>
          <cell r="D20370" t="str">
            <v>NASTP staff salary</v>
          </cell>
          <cell r="E20370">
            <v>865653</v>
          </cell>
        </row>
        <row r="20371">
          <cell r="B20371" t="str">
            <v>FTC Floors</v>
          </cell>
          <cell r="C20371" t="str">
            <v>salary</v>
          </cell>
          <cell r="D20371" t="str">
            <v>ftc staff salaries</v>
          </cell>
          <cell r="E20371">
            <v>203198</v>
          </cell>
        </row>
        <row r="20372">
          <cell r="B20372" t="str">
            <v>GSK DMC</v>
          </cell>
          <cell r="C20372" t="str">
            <v>salary</v>
          </cell>
          <cell r="D20372" t="str">
            <v>Engr Ahsan  salary</v>
          </cell>
          <cell r="E20372">
            <v>76300</v>
          </cell>
        </row>
        <row r="20373">
          <cell r="B20373" t="str">
            <v>BAH 12th Floor</v>
          </cell>
          <cell r="C20373" t="str">
            <v>misc</v>
          </cell>
          <cell r="D20373" t="str">
            <v>misc puhcases at BAH</v>
          </cell>
          <cell r="E20373">
            <v>1700</v>
          </cell>
        </row>
        <row r="20374">
          <cell r="B20374" t="str">
            <v>FTC Floors</v>
          </cell>
          <cell r="C20374" t="str">
            <v>misc</v>
          </cell>
          <cell r="D20374" t="str">
            <v>paid for tea and refreshment + ducting clothes</v>
          </cell>
          <cell r="E20374">
            <v>4000</v>
          </cell>
        </row>
        <row r="20375">
          <cell r="B20375" t="str">
            <v>LAMA Outlet</v>
          </cell>
          <cell r="C20375" t="str">
            <v>fare</v>
          </cell>
          <cell r="D20375" t="str">
            <v>paid</v>
          </cell>
          <cell r="E20375">
            <v>1200</v>
          </cell>
        </row>
        <row r="20376">
          <cell r="B20376" t="str">
            <v>Bahria project</v>
          </cell>
          <cell r="C20376" t="str">
            <v>misc</v>
          </cell>
          <cell r="D20376" t="str">
            <v>to amjad for misc expenses</v>
          </cell>
          <cell r="E20376">
            <v>1500</v>
          </cell>
        </row>
        <row r="20377">
          <cell r="B20377" t="str">
            <v>office</v>
          </cell>
          <cell r="C20377" t="str">
            <v>misc</v>
          </cell>
          <cell r="D20377" t="str">
            <v>wrapping tapes</v>
          </cell>
          <cell r="E20377">
            <v>900</v>
          </cell>
        </row>
        <row r="20378">
          <cell r="B20378" t="str">
            <v>office</v>
          </cell>
          <cell r="C20378" t="str">
            <v>office</v>
          </cell>
          <cell r="D20378" t="str">
            <v>for office use</v>
          </cell>
          <cell r="E20378">
            <v>5000</v>
          </cell>
        </row>
        <row r="20379">
          <cell r="B20379" t="str">
            <v>o/m NASTP</v>
          </cell>
          <cell r="C20379" t="str">
            <v>mineral water</v>
          </cell>
          <cell r="D20379" t="str">
            <v>paid to israr bhai</v>
          </cell>
          <cell r="E20379">
            <v>5560</v>
          </cell>
        </row>
        <row r="20380">
          <cell r="B20380" t="str">
            <v>Engro 3rd &amp; 8th Floor</v>
          </cell>
          <cell r="C20380" t="str">
            <v>saqib insulation</v>
          </cell>
          <cell r="D20380" t="str">
            <v>to saqib insulator in engro 3rd floor (onlone by adeel)</v>
          </cell>
          <cell r="E20380">
            <v>60000</v>
          </cell>
        </row>
        <row r="20381">
          <cell r="B20381" t="str">
            <v>GSK DMC</v>
          </cell>
          <cell r="C20381" t="str">
            <v>faheem elec</v>
          </cell>
          <cell r="D20381" t="str">
            <v>Cash advance in labour (by BH)</v>
          </cell>
          <cell r="E20381">
            <v>60000</v>
          </cell>
        </row>
        <row r="20382">
          <cell r="B20382" t="str">
            <v>O/M The Place</v>
          </cell>
          <cell r="C20382" t="str">
            <v>salary</v>
          </cell>
          <cell r="D20382" t="str">
            <v>The place staff salaries</v>
          </cell>
          <cell r="E20382">
            <v>160181</v>
          </cell>
        </row>
        <row r="20383">
          <cell r="B20383" t="str">
            <v>DHL office</v>
          </cell>
          <cell r="C20383" t="str">
            <v>Adnan Hyder</v>
          </cell>
          <cell r="D20383" t="str">
            <v>To adnan hyder for misc (Online by Adeel)</v>
          </cell>
          <cell r="E20383">
            <v>150000</v>
          </cell>
        </row>
        <row r="20384">
          <cell r="B20384" t="str">
            <v xml:space="preserve">MHR Personal </v>
          </cell>
          <cell r="C20384" t="str">
            <v>Groceries</v>
          </cell>
          <cell r="D20384" t="str">
            <v>Groceries (April to July 24) (by bH)</v>
          </cell>
          <cell r="E20384">
            <v>340000</v>
          </cell>
        </row>
        <row r="20385">
          <cell r="B20385" t="str">
            <v xml:space="preserve">MHR Personal </v>
          </cell>
          <cell r="C20385" t="str">
            <v>Milk expenses</v>
          </cell>
          <cell r="D20385" t="str">
            <v>Milk expenses MHR (may 24 to July) (by bH)</v>
          </cell>
          <cell r="E20385">
            <v>45000</v>
          </cell>
        </row>
        <row r="20386">
          <cell r="B20386" t="str">
            <v>CITI Bank</v>
          </cell>
          <cell r="C20386" t="str">
            <v>fare</v>
          </cell>
          <cell r="D20386" t="str">
            <v>Paid to danish suzuki</v>
          </cell>
          <cell r="E20386">
            <v>4000</v>
          </cell>
        </row>
        <row r="20387">
          <cell r="B20387" t="str">
            <v>Gul Ahmed</v>
          </cell>
          <cell r="C20387" t="str">
            <v>material</v>
          </cell>
          <cell r="D20387" t="str">
            <v>Given to abbas</v>
          </cell>
          <cell r="E20387">
            <v>3000</v>
          </cell>
        </row>
        <row r="20388">
          <cell r="B20388" t="str">
            <v>Engro 3rd &amp; 8th Floor</v>
          </cell>
          <cell r="C20388" t="str">
            <v>material</v>
          </cell>
          <cell r="D20388" t="str">
            <v>purchased dammer tapes</v>
          </cell>
          <cell r="E20388">
            <v>1270</v>
          </cell>
        </row>
        <row r="20389">
          <cell r="B20389" t="str">
            <v>Gul Ahmed</v>
          </cell>
          <cell r="C20389" t="str">
            <v>material</v>
          </cell>
          <cell r="D20389" t="str">
            <v>purhcaed red oxide and mixing oil</v>
          </cell>
          <cell r="E20389">
            <v>5660</v>
          </cell>
        </row>
        <row r="20390">
          <cell r="B20390" t="str">
            <v>Meezan bank Head office</v>
          </cell>
          <cell r="C20390" t="str">
            <v>misc</v>
          </cell>
          <cell r="D20390" t="str">
            <v>prhcased pipe leveler by abid</v>
          </cell>
          <cell r="E20390">
            <v>1000</v>
          </cell>
        </row>
        <row r="20391">
          <cell r="B20391" t="str">
            <v>Meezan bank Head office</v>
          </cell>
          <cell r="C20391" t="str">
            <v>salary</v>
          </cell>
          <cell r="D20391" t="str">
            <v>Khushnood salary</v>
          </cell>
          <cell r="E20391">
            <v>36532</v>
          </cell>
        </row>
        <row r="20392">
          <cell r="B20392" t="str">
            <v>office</v>
          </cell>
          <cell r="C20392" t="str">
            <v>salary</v>
          </cell>
          <cell r="D20392" t="str">
            <v>Abuzar salary MCB chq 1973738931</v>
          </cell>
          <cell r="E20392">
            <v>75000</v>
          </cell>
        </row>
        <row r="20393">
          <cell r="B20393" t="str">
            <v>DHL office</v>
          </cell>
          <cell r="C20393" t="str">
            <v>fare</v>
          </cell>
          <cell r="D20393" t="str">
            <v>paid</v>
          </cell>
          <cell r="E20393">
            <v>3500</v>
          </cell>
        </row>
        <row r="20394">
          <cell r="B20394" t="str">
            <v>CITI Bank</v>
          </cell>
          <cell r="C20394" t="str">
            <v>KTM</v>
          </cell>
          <cell r="D20394" t="str">
            <v>To KTM for Zilver fixtures (Online by Adeel)</v>
          </cell>
          <cell r="E20394">
            <v>123300</v>
          </cell>
        </row>
        <row r="20395">
          <cell r="B20395" t="str">
            <v>GSK DMC</v>
          </cell>
          <cell r="C20395" t="str">
            <v>Fame International</v>
          </cell>
          <cell r="D20395" t="str">
            <v>To Fame (Online by Adeel)</v>
          </cell>
          <cell r="E20395">
            <v>40800</v>
          </cell>
        </row>
        <row r="20396">
          <cell r="B20396" t="str">
            <v>BAF maintenance</v>
          </cell>
          <cell r="C20396" t="str">
            <v>Misc</v>
          </cell>
          <cell r="D20396" t="str">
            <v>TO IQBAL Core (Online by adeel)</v>
          </cell>
          <cell r="E20396">
            <v>74000</v>
          </cell>
        </row>
        <row r="20397">
          <cell r="B20397" t="str">
            <v>Manto DML</v>
          </cell>
          <cell r="C20397" t="str">
            <v>Material</v>
          </cell>
          <cell r="D20397" t="str">
            <v>TO Imran purchased nut bolts (Online by adeel)</v>
          </cell>
          <cell r="E20397">
            <v>8730</v>
          </cell>
        </row>
        <row r="20398">
          <cell r="B20398" t="str">
            <v>o/m NASTP</v>
          </cell>
          <cell r="C20398" t="str">
            <v>Material</v>
          </cell>
          <cell r="D20398" t="str">
            <v>TO ibraheem fittings (online by adeel)</v>
          </cell>
          <cell r="E20398">
            <v>19800</v>
          </cell>
        </row>
        <row r="20399">
          <cell r="B20399" t="str">
            <v>CITI Bank</v>
          </cell>
          <cell r="C20399" t="str">
            <v>sadiq pipe</v>
          </cell>
          <cell r="D20399" t="str">
            <v>TO Sadiq pipe (Online by adeel)</v>
          </cell>
          <cell r="E20399">
            <v>100000</v>
          </cell>
        </row>
        <row r="20400">
          <cell r="B20400" t="str">
            <v>Burhani mehal (new)</v>
          </cell>
          <cell r="C20400" t="str">
            <v>Ismail jee</v>
          </cell>
          <cell r="D20400" t="str">
            <v>TO Porta Ismail jee (online by adeel)</v>
          </cell>
          <cell r="E20400">
            <v>93000</v>
          </cell>
        </row>
        <row r="20401">
          <cell r="B20401" t="str">
            <v>GSK DMC</v>
          </cell>
          <cell r="C20401" t="str">
            <v>material</v>
          </cell>
          <cell r="D20401" t="str">
            <v>TO MBI Industries for nut bolt payment (online by adeel)</v>
          </cell>
          <cell r="E20401">
            <v>49350</v>
          </cell>
        </row>
        <row r="20402">
          <cell r="B20402" t="str">
            <v>CITI Bank</v>
          </cell>
          <cell r="C20402" t="str">
            <v>Material</v>
          </cell>
          <cell r="D20402" t="str">
            <v>TO Muzammli caree of Abbas Brothers (online by adeel)</v>
          </cell>
          <cell r="E20402">
            <v>96668</v>
          </cell>
        </row>
        <row r="20403">
          <cell r="B20403" t="str">
            <v>Bahria project</v>
          </cell>
          <cell r="C20403" t="str">
            <v>salary</v>
          </cell>
          <cell r="D20403" t="str">
            <v>Amjad + Gher khan salary</v>
          </cell>
          <cell r="E20403">
            <v>58500</v>
          </cell>
        </row>
        <row r="20404">
          <cell r="B20404" t="str">
            <v>office</v>
          </cell>
          <cell r="C20404" t="str">
            <v>office</v>
          </cell>
          <cell r="D20404" t="str">
            <v>for office use</v>
          </cell>
          <cell r="E20404">
            <v>5000</v>
          </cell>
        </row>
        <row r="20405">
          <cell r="B20405" t="str">
            <v>Meezan bank Head office</v>
          </cell>
          <cell r="C20405" t="str">
            <v>salary</v>
          </cell>
          <cell r="D20405" t="str">
            <v>Shahid, nadeem painter + Fahad</v>
          </cell>
          <cell r="E20405">
            <v>149270</v>
          </cell>
        </row>
        <row r="20406">
          <cell r="B20406" t="str">
            <v>Meezan bank Head office</v>
          </cell>
          <cell r="C20406" t="str">
            <v>charity</v>
          </cell>
          <cell r="D20406" t="str">
            <v>given by nadeem bhai</v>
          </cell>
          <cell r="E20406">
            <v>2250</v>
          </cell>
        </row>
        <row r="20407">
          <cell r="B20407" t="str">
            <v>office</v>
          </cell>
          <cell r="C20407" t="str">
            <v>fuel</v>
          </cell>
          <cell r="D20407" t="str">
            <v>paid to salman</v>
          </cell>
          <cell r="E20407">
            <v>2000</v>
          </cell>
        </row>
        <row r="20408">
          <cell r="B20408" t="str">
            <v>Meezan bank Head office</v>
          </cell>
          <cell r="C20408" t="str">
            <v>salary</v>
          </cell>
          <cell r="D20408" t="str">
            <v>amir engr salary</v>
          </cell>
          <cell r="E20408">
            <v>60200</v>
          </cell>
        </row>
        <row r="20409">
          <cell r="B20409" t="str">
            <v>office</v>
          </cell>
          <cell r="C20409" t="str">
            <v>salary</v>
          </cell>
          <cell r="D20409" t="str">
            <v>ashraf bhai salary after advance deduct</v>
          </cell>
          <cell r="E20409">
            <v>55000</v>
          </cell>
        </row>
        <row r="20410">
          <cell r="B20410" t="str">
            <v>office</v>
          </cell>
          <cell r="C20410" t="str">
            <v>salary</v>
          </cell>
          <cell r="D20410" t="str">
            <v>salman rider for 9 days</v>
          </cell>
          <cell r="E20410">
            <v>7260</v>
          </cell>
        </row>
        <row r="20411">
          <cell r="B20411" t="str">
            <v>Gul Ahmed</v>
          </cell>
          <cell r="C20411" t="str">
            <v>misc</v>
          </cell>
          <cell r="D20411" t="str">
            <v>nadeem bhai mobile balance</v>
          </cell>
          <cell r="E20411">
            <v>1000</v>
          </cell>
        </row>
        <row r="20412">
          <cell r="B20412" t="str">
            <v>GSK DMC</v>
          </cell>
          <cell r="C20412" t="str">
            <v>misc</v>
          </cell>
          <cell r="D20412" t="str">
            <v>misc by jahangeer</v>
          </cell>
          <cell r="E20412">
            <v>4800</v>
          </cell>
        </row>
        <row r="20413">
          <cell r="B20413" t="str">
            <v>Various sites</v>
          </cell>
          <cell r="C20413" t="str">
            <v>salary</v>
          </cell>
          <cell r="D20413" t="str">
            <v xml:space="preserve">RAZA, Umair, Laraib, Zafar, Abid, Abid, Ahmed </v>
          </cell>
          <cell r="E20413">
            <v>220455</v>
          </cell>
        </row>
        <row r="20414">
          <cell r="B20414" t="str">
            <v xml:space="preserve">O/M Nue Multiplex </v>
          </cell>
          <cell r="C20414" t="str">
            <v>salary</v>
          </cell>
          <cell r="D20414" t="str">
            <v>RMR staff salaries</v>
          </cell>
          <cell r="E20414">
            <v>145550</v>
          </cell>
        </row>
        <row r="20415">
          <cell r="B20415" t="str">
            <v>office</v>
          </cell>
          <cell r="C20415" t="str">
            <v>office</v>
          </cell>
          <cell r="D20415" t="str">
            <v>for office use</v>
          </cell>
          <cell r="E20415">
            <v>5000</v>
          </cell>
        </row>
        <row r="20416">
          <cell r="B20416" t="str">
            <v xml:space="preserve">O/M Nue Multiplex </v>
          </cell>
          <cell r="C20416" t="str">
            <v>material</v>
          </cell>
          <cell r="D20416" t="str">
            <v>purhcased black tapes by noor alam</v>
          </cell>
          <cell r="E20416">
            <v>300</v>
          </cell>
        </row>
        <row r="20417">
          <cell r="B20417" t="str">
            <v>Tomo JPMC</v>
          </cell>
          <cell r="C20417" t="str">
            <v>material</v>
          </cell>
          <cell r="D20417" t="str">
            <v>purhcased Chaneel 3 x 1-1/2</v>
          </cell>
          <cell r="E20417">
            <v>10450</v>
          </cell>
        </row>
        <row r="20418">
          <cell r="B20418" t="str">
            <v>DHL office</v>
          </cell>
          <cell r="C20418" t="str">
            <v>material</v>
          </cell>
          <cell r="D20418" t="str">
            <v xml:space="preserve">purchased insulation </v>
          </cell>
          <cell r="E20418">
            <v>3300</v>
          </cell>
        </row>
        <row r="20419">
          <cell r="B20419" t="str">
            <v>DHL office</v>
          </cell>
          <cell r="C20419" t="str">
            <v>material</v>
          </cell>
          <cell r="D20419" t="str">
            <v>purchased screw</v>
          </cell>
          <cell r="E20419">
            <v>300</v>
          </cell>
        </row>
        <row r="20420">
          <cell r="B20420" t="str">
            <v>Meezan bank Head office</v>
          </cell>
          <cell r="C20420" t="str">
            <v>material</v>
          </cell>
          <cell r="D20420" t="str">
            <v>purchased ss wire mech</v>
          </cell>
          <cell r="E20420">
            <v>900</v>
          </cell>
        </row>
        <row r="20421">
          <cell r="B20421" t="str">
            <v>GSK DMC</v>
          </cell>
          <cell r="C20421" t="str">
            <v>fare</v>
          </cell>
          <cell r="D20421" t="str">
            <v>paid</v>
          </cell>
          <cell r="E20421">
            <v>2000</v>
          </cell>
        </row>
        <row r="20422">
          <cell r="B20422" t="str">
            <v>Orient DML</v>
          </cell>
          <cell r="C20422" t="str">
            <v>charity</v>
          </cell>
          <cell r="D20422" t="str">
            <v>paid by rehan to needy family</v>
          </cell>
          <cell r="E20422">
            <v>5000</v>
          </cell>
        </row>
        <row r="20423">
          <cell r="B20423" t="str">
            <v>O/M The Place</v>
          </cell>
          <cell r="C20423" t="str">
            <v>misc</v>
          </cell>
          <cell r="D20423" t="str">
            <v>3 phase pump Motor aligment given to mumtaz</v>
          </cell>
          <cell r="E20423">
            <v>7000</v>
          </cell>
        </row>
        <row r="20424">
          <cell r="B20424" t="str">
            <v>DHL office</v>
          </cell>
          <cell r="C20424" t="str">
            <v>fare</v>
          </cell>
          <cell r="D20424" t="str">
            <v>paid</v>
          </cell>
          <cell r="E20424">
            <v>900</v>
          </cell>
        </row>
        <row r="20425">
          <cell r="B20425" t="str">
            <v>BAF maintenance</v>
          </cell>
          <cell r="C20425" t="str">
            <v>Chemical</v>
          </cell>
          <cell r="D20425" t="str">
            <v>To muneer ahmed (Online by adeel)</v>
          </cell>
          <cell r="E20425">
            <v>32000</v>
          </cell>
        </row>
        <row r="20426">
          <cell r="B20426" t="str">
            <v>CITI Bank</v>
          </cell>
          <cell r="C20426" t="str">
            <v>Material</v>
          </cell>
          <cell r="D20426" t="str">
            <v>To M. Amir for purhcaed of 200 nos linkadaptor (Online by adeel)</v>
          </cell>
          <cell r="E20426">
            <v>34000</v>
          </cell>
        </row>
        <row r="20427">
          <cell r="B20427" t="str">
            <v>CITI Bank</v>
          </cell>
          <cell r="C20427" t="str">
            <v>Material</v>
          </cell>
          <cell r="D20427" t="str">
            <v>To Hussain S Diwan for fittings (Online by adeel)</v>
          </cell>
          <cell r="E20427">
            <v>49870</v>
          </cell>
        </row>
        <row r="20428">
          <cell r="B20428" t="str">
            <v>Sana safinaz DML</v>
          </cell>
          <cell r="C20428" t="str">
            <v>Material</v>
          </cell>
          <cell r="D20428" t="str">
            <v>To A. Rehman chohdry Gi sheet purchased by Noman Lahore (Online by adeel)</v>
          </cell>
          <cell r="E20428">
            <v>300000</v>
          </cell>
        </row>
        <row r="20429">
          <cell r="B20429" t="str">
            <v>CITI Bank</v>
          </cell>
          <cell r="C20429" t="str">
            <v>Drawings</v>
          </cell>
          <cell r="D20429" t="str">
            <v>To S. Azam Hussaini for drawings print (Online by adeel) = 42000</v>
          </cell>
          <cell r="E20429">
            <v>10500</v>
          </cell>
        </row>
        <row r="20430">
          <cell r="B20430" t="str">
            <v>GSK DMC</v>
          </cell>
          <cell r="C20430" t="str">
            <v>Drawings</v>
          </cell>
          <cell r="D20430" t="str">
            <v>To S. Azam Hussaini for drawings print (Online by adeel) = 42000</v>
          </cell>
          <cell r="E20430">
            <v>10500</v>
          </cell>
        </row>
        <row r="20431">
          <cell r="B20431" t="str">
            <v>BAH 22 &amp; 23rd Floor</v>
          </cell>
          <cell r="C20431" t="str">
            <v>Drawings</v>
          </cell>
          <cell r="D20431" t="str">
            <v>To S. Azam Hussaini for drawings print (Online by adeel) = 42000</v>
          </cell>
          <cell r="E20431">
            <v>10500</v>
          </cell>
        </row>
        <row r="20432">
          <cell r="B20432" t="str">
            <v>Engro 3rd &amp; 8th Floor</v>
          </cell>
          <cell r="C20432" t="str">
            <v>Drawings</v>
          </cell>
          <cell r="D20432" t="str">
            <v>To S. Azam Hussaini for drawings print (Online by adeel) = 42000</v>
          </cell>
          <cell r="E20432">
            <v>10500</v>
          </cell>
        </row>
        <row r="20433">
          <cell r="B20433" t="str">
            <v>DHL office</v>
          </cell>
          <cell r="C20433" t="str">
            <v>fare</v>
          </cell>
          <cell r="D20433" t="str">
            <v>paid</v>
          </cell>
          <cell r="E20433">
            <v>2300</v>
          </cell>
        </row>
        <row r="20434">
          <cell r="B20434" t="str">
            <v>Gul Ahmed</v>
          </cell>
          <cell r="C20434" t="str">
            <v>fare</v>
          </cell>
          <cell r="D20434" t="str">
            <v>paid</v>
          </cell>
          <cell r="E20434">
            <v>2300</v>
          </cell>
        </row>
        <row r="20435">
          <cell r="B20435" t="str">
            <v>Meezan bank Head office</v>
          </cell>
          <cell r="C20435" t="str">
            <v>material</v>
          </cell>
          <cell r="D20435" t="str">
            <v>purhcased rubber sheet and isolator</v>
          </cell>
          <cell r="E20435">
            <v>26600</v>
          </cell>
        </row>
        <row r="20436">
          <cell r="B20436" t="str">
            <v>office</v>
          </cell>
          <cell r="C20436" t="str">
            <v>office</v>
          </cell>
          <cell r="D20436" t="str">
            <v>Bilal bhai guest PIZZA</v>
          </cell>
          <cell r="E20436">
            <v>2000</v>
          </cell>
        </row>
        <row r="20437">
          <cell r="B20437" t="str">
            <v>GSK DMC</v>
          </cell>
          <cell r="C20437" t="str">
            <v>material</v>
          </cell>
          <cell r="D20437" t="str">
            <v>purchased 5" grinder and cutting disc by abbas from innco</v>
          </cell>
          <cell r="E20437">
            <v>7880</v>
          </cell>
        </row>
        <row r="20438">
          <cell r="B20438" t="str">
            <v>Meezan bank Head office</v>
          </cell>
          <cell r="C20438" t="str">
            <v>material</v>
          </cell>
          <cell r="D20438" t="str">
            <v>purchased kraft papers + tapes</v>
          </cell>
          <cell r="E20438">
            <v>8000</v>
          </cell>
        </row>
        <row r="20439">
          <cell r="B20439" t="str">
            <v>LAMA Outlet</v>
          </cell>
          <cell r="C20439" t="str">
            <v>material</v>
          </cell>
          <cell r="D20439" t="str">
            <v>welding rods and disc by salman</v>
          </cell>
          <cell r="E20439">
            <v>2250</v>
          </cell>
        </row>
        <row r="20440">
          <cell r="B20440" t="str">
            <v>GSK DMC</v>
          </cell>
          <cell r="C20440" t="str">
            <v>fare</v>
          </cell>
          <cell r="D20440" t="str">
            <v>PAID</v>
          </cell>
          <cell r="E20440">
            <v>2000</v>
          </cell>
        </row>
        <row r="20441">
          <cell r="B20441" t="str">
            <v>office</v>
          </cell>
          <cell r="C20441" t="str">
            <v>office</v>
          </cell>
          <cell r="D20441" t="str">
            <v>for office use</v>
          </cell>
          <cell r="E20441">
            <v>4000</v>
          </cell>
        </row>
        <row r="20442">
          <cell r="B20442" t="str">
            <v>DHL office</v>
          </cell>
          <cell r="C20442" t="str">
            <v>Adam regger</v>
          </cell>
          <cell r="D20442" t="str">
            <v>Cash collect from Al madina by adman regger son for DHL work</v>
          </cell>
          <cell r="E20442">
            <v>32000</v>
          </cell>
        </row>
        <row r="20443">
          <cell r="B20443" t="str">
            <v>BAH 12th Floor</v>
          </cell>
          <cell r="C20443" t="str">
            <v>Misc</v>
          </cell>
          <cell r="D20443" t="str">
            <v>To Ayaz ali units hanging BAHL 12th floor(Online by adeel)</v>
          </cell>
          <cell r="E20443">
            <v>40000</v>
          </cell>
        </row>
        <row r="20444">
          <cell r="B20444" t="str">
            <v>J out let DML</v>
          </cell>
          <cell r="C20444" t="str">
            <v>Material</v>
          </cell>
          <cell r="D20444" t="str">
            <v>nut bolt for lahore (Online by adeel)</v>
          </cell>
          <cell r="E20444">
            <v>10500</v>
          </cell>
        </row>
        <row r="20445">
          <cell r="B20445" t="str">
            <v>Sana Safinaz</v>
          </cell>
          <cell r="C20445" t="str">
            <v>Zafar grills</v>
          </cell>
          <cell r="D20445" t="str">
            <v>Online by adeel to Zafar grills  = 200,000</v>
          </cell>
          <cell r="E20445">
            <v>15600</v>
          </cell>
        </row>
        <row r="20446">
          <cell r="B20446" t="str">
            <v>Riazeda project</v>
          </cell>
          <cell r="C20446" t="str">
            <v>Zafar grills</v>
          </cell>
          <cell r="D20446" t="str">
            <v>Online by adeel to Zafar grills  = 200,000</v>
          </cell>
          <cell r="E20446">
            <v>4500</v>
          </cell>
        </row>
        <row r="20447">
          <cell r="B20447" t="str">
            <v>BAH 22 &amp; 23rd Floor</v>
          </cell>
          <cell r="C20447" t="str">
            <v>Zafar grills</v>
          </cell>
          <cell r="D20447" t="str">
            <v>Online by adeel to Zafar grills  = 200,000</v>
          </cell>
          <cell r="E20447">
            <v>86852</v>
          </cell>
        </row>
        <row r="20448">
          <cell r="B20448" t="str">
            <v>Amreli steel</v>
          </cell>
          <cell r="C20448" t="str">
            <v>Zafar grills</v>
          </cell>
          <cell r="D20448" t="str">
            <v>Online by adeel to Zafar grills  = 200,000</v>
          </cell>
          <cell r="E20448">
            <v>33900</v>
          </cell>
        </row>
        <row r="20449">
          <cell r="B20449" t="str">
            <v>Tri fit Gym</v>
          </cell>
          <cell r="C20449" t="str">
            <v>Zafar grills</v>
          </cell>
          <cell r="D20449" t="str">
            <v>Online by adeel to Zafar grills  = 200,000</v>
          </cell>
          <cell r="E20449">
            <v>29000</v>
          </cell>
        </row>
        <row r="20450">
          <cell r="B20450" t="str">
            <v>O/M NASTP</v>
          </cell>
          <cell r="C20450" t="str">
            <v>Zafar grills</v>
          </cell>
          <cell r="D20450" t="str">
            <v>Online by adeel to Zafar grills  = 200,000</v>
          </cell>
          <cell r="E20450">
            <v>30148</v>
          </cell>
        </row>
        <row r="20451">
          <cell r="B20451" t="str">
            <v>Gul Ahmed</v>
          </cell>
          <cell r="C20451" t="str">
            <v>john</v>
          </cell>
          <cell r="D20451" t="str">
            <v>cash paid for labour (uptodate is 100,000)</v>
          </cell>
          <cell r="E20451">
            <v>50000</v>
          </cell>
        </row>
        <row r="20452">
          <cell r="B20452" t="str">
            <v>Gul Ahmed</v>
          </cell>
          <cell r="C20452" t="str">
            <v>salary</v>
          </cell>
          <cell r="D20452" t="str">
            <v>Noman bhai DM lahore salary</v>
          </cell>
          <cell r="E20452">
            <v>70000</v>
          </cell>
        </row>
        <row r="20453">
          <cell r="B20453" t="str">
            <v>Sana safinaz DML</v>
          </cell>
          <cell r="C20453" t="str">
            <v>salary</v>
          </cell>
          <cell r="D20453" t="str">
            <v>Talha site engr salary</v>
          </cell>
          <cell r="E20453">
            <v>58065</v>
          </cell>
        </row>
        <row r="20454">
          <cell r="B20454" t="str">
            <v>O/M The Place</v>
          </cell>
          <cell r="C20454" t="str">
            <v>salary</v>
          </cell>
          <cell r="D20454" t="str">
            <v>Zeeshan salary</v>
          </cell>
          <cell r="E20454">
            <v>28000</v>
          </cell>
        </row>
        <row r="20455">
          <cell r="B20455" t="str">
            <v>CITI Bank</v>
          </cell>
          <cell r="C20455" t="str">
            <v>fuel</v>
          </cell>
          <cell r="D20455" t="str">
            <v>claimed by kamran</v>
          </cell>
          <cell r="E20455">
            <v>1000</v>
          </cell>
        </row>
        <row r="20456">
          <cell r="B20456" t="str">
            <v>DHL office</v>
          </cell>
          <cell r="C20456" t="str">
            <v>fare</v>
          </cell>
          <cell r="D20456" t="str">
            <v>paid</v>
          </cell>
          <cell r="E20456">
            <v>1700</v>
          </cell>
        </row>
        <row r="20457">
          <cell r="B20457" t="str">
            <v>LAMA Outlet</v>
          </cell>
          <cell r="C20457" t="str">
            <v>fare</v>
          </cell>
          <cell r="D20457" t="str">
            <v>paid</v>
          </cell>
          <cell r="E20457">
            <v>800</v>
          </cell>
        </row>
        <row r="20458">
          <cell r="B20458" t="str">
            <v>BAF maintenance</v>
          </cell>
          <cell r="C20458" t="str">
            <v>fare</v>
          </cell>
          <cell r="D20458" t="str">
            <v>paid</v>
          </cell>
          <cell r="E20458">
            <v>500</v>
          </cell>
        </row>
        <row r="20459">
          <cell r="B20459" t="str">
            <v>Tomo JPMC</v>
          </cell>
          <cell r="C20459" t="str">
            <v>Kamran insulator</v>
          </cell>
          <cell r="D20459" t="str">
            <v xml:space="preserve">cash paid for labour </v>
          </cell>
          <cell r="E20459">
            <v>30000</v>
          </cell>
        </row>
        <row r="20460">
          <cell r="B20460" t="str">
            <v>DHL office</v>
          </cell>
          <cell r="C20460" t="str">
            <v>Irfan contractor</v>
          </cell>
          <cell r="D20460" t="str">
            <v xml:space="preserve">cash paid for labour </v>
          </cell>
          <cell r="E20460">
            <v>10000</v>
          </cell>
        </row>
        <row r="20461">
          <cell r="B20461" t="str">
            <v>GSK DMC</v>
          </cell>
          <cell r="C20461" t="str">
            <v>fare</v>
          </cell>
          <cell r="D20461" t="str">
            <v>paid for rikshaw</v>
          </cell>
          <cell r="E20461">
            <v>800</v>
          </cell>
        </row>
        <row r="20462">
          <cell r="B20462" t="str">
            <v>DHL office</v>
          </cell>
          <cell r="C20462" t="str">
            <v>misc</v>
          </cell>
          <cell r="D20462" t="str">
            <v>paid to salman for parking</v>
          </cell>
          <cell r="E20462">
            <v>200</v>
          </cell>
        </row>
        <row r="20463">
          <cell r="B20463" t="str">
            <v>Gul Ahmed</v>
          </cell>
          <cell r="C20463" t="str">
            <v>material</v>
          </cell>
          <cell r="D20463" t="str">
            <v>Cash collect from Al madina by faheem for wire coil purchased</v>
          </cell>
          <cell r="E20463">
            <v>20000</v>
          </cell>
        </row>
        <row r="20464">
          <cell r="B20464" t="str">
            <v>Gul Ahmed</v>
          </cell>
          <cell r="C20464" t="str">
            <v>Shakeel duct</v>
          </cell>
          <cell r="D20464" t="str">
            <v xml:space="preserve">Cash collect from Al madina by shakeel </v>
          </cell>
          <cell r="E20464">
            <v>30000</v>
          </cell>
        </row>
        <row r="20465">
          <cell r="B20465" t="str">
            <v>Sana safinaz DML</v>
          </cell>
          <cell r="C20465" t="str">
            <v>Salary</v>
          </cell>
          <cell r="D20465" t="str">
            <v>Online by adeel to Noman for DML staff salaries</v>
          </cell>
          <cell r="E20465">
            <v>110550</v>
          </cell>
        </row>
        <row r="20466">
          <cell r="B20466" t="str">
            <v>CITI Bank</v>
          </cell>
          <cell r="C20466" t="str">
            <v>fare</v>
          </cell>
          <cell r="D20466" t="str">
            <v>paid</v>
          </cell>
          <cell r="E20466">
            <v>500</v>
          </cell>
        </row>
        <row r="20467">
          <cell r="B20467" t="str">
            <v>Engro Office</v>
          </cell>
          <cell r="C20467" t="str">
            <v>salary</v>
          </cell>
          <cell r="D20467" t="str">
            <v>Paid saalry for 9 days</v>
          </cell>
          <cell r="E20467">
            <v>15600</v>
          </cell>
        </row>
        <row r="20468">
          <cell r="B20468" t="str">
            <v>GSK DMC</v>
          </cell>
          <cell r="C20468" t="str">
            <v>Zahid Insulator</v>
          </cell>
          <cell r="D20468" t="str">
            <v>Online by adeel to Zahid insulator - toal amt = 200,000</v>
          </cell>
          <cell r="E20468">
            <v>100000</v>
          </cell>
        </row>
        <row r="20469">
          <cell r="B20469" t="str">
            <v>CITI Bank</v>
          </cell>
          <cell r="C20469" t="str">
            <v>Zahid Insulator</v>
          </cell>
          <cell r="D20469" t="str">
            <v>Online by adeel to Zahid insulator - toal amt = 200,000</v>
          </cell>
          <cell r="E20469">
            <v>100000</v>
          </cell>
        </row>
        <row r="20470">
          <cell r="B20470" t="str">
            <v>Gul Ahmed</v>
          </cell>
          <cell r="C20470" t="str">
            <v>Wire</v>
          </cell>
          <cell r="D20470" t="str">
            <v>Online by adeel to Muzammil enterprise for Coil purhcased</v>
          </cell>
          <cell r="E20470">
            <v>65000</v>
          </cell>
        </row>
        <row r="20471">
          <cell r="B20471" t="str">
            <v>DHL office</v>
          </cell>
          <cell r="C20471" t="str">
            <v>Amir contractor</v>
          </cell>
          <cell r="D20471" t="str">
            <v>Online by BH</v>
          </cell>
          <cell r="E20471">
            <v>100000</v>
          </cell>
        </row>
        <row r="20472">
          <cell r="B20472" t="str">
            <v>Sana safinaz DML</v>
          </cell>
          <cell r="C20472" t="str">
            <v>Material</v>
          </cell>
          <cell r="D20472" t="str">
            <v xml:space="preserve">Online by adeel to Ali Hassan for  fittings purchcased </v>
          </cell>
          <cell r="E20472">
            <v>50000</v>
          </cell>
        </row>
        <row r="20473">
          <cell r="B20473" t="str">
            <v>Orient DML</v>
          </cell>
          <cell r="C20473" t="str">
            <v>Material</v>
          </cell>
          <cell r="D20473" t="str">
            <v>Online by adeel to Greentech E2 for clamp purchased</v>
          </cell>
          <cell r="E20473">
            <v>61675</v>
          </cell>
        </row>
        <row r="20474">
          <cell r="B20474" t="str">
            <v>office</v>
          </cell>
          <cell r="C20474" t="str">
            <v>office</v>
          </cell>
          <cell r="D20474" t="str">
            <v>for office use</v>
          </cell>
          <cell r="E20474">
            <v>5000</v>
          </cell>
        </row>
        <row r="20475">
          <cell r="B20475" t="str">
            <v>Gul Ahmed</v>
          </cell>
          <cell r="C20475" t="str">
            <v>material</v>
          </cell>
          <cell r="D20475" t="str">
            <v>copper fittings tapes purhcased</v>
          </cell>
          <cell r="E20475">
            <v>9000</v>
          </cell>
        </row>
        <row r="20476">
          <cell r="B20476" t="str">
            <v>DHL office</v>
          </cell>
          <cell r="C20476" t="str">
            <v>material</v>
          </cell>
          <cell r="D20476" t="str">
            <v>purchased 1 mm 2 core coil</v>
          </cell>
          <cell r="E20476">
            <v>18200</v>
          </cell>
        </row>
        <row r="20477">
          <cell r="B20477" t="str">
            <v>Tomo JPMC</v>
          </cell>
          <cell r="C20477" t="str">
            <v>material</v>
          </cell>
          <cell r="D20477" t="str">
            <v>purchaed screw and isolator</v>
          </cell>
          <cell r="E20477">
            <v>3000</v>
          </cell>
        </row>
        <row r="20478">
          <cell r="B20478" t="str">
            <v>Tomo JPMC</v>
          </cell>
          <cell r="C20478" t="str">
            <v>fare</v>
          </cell>
          <cell r="D20478" t="str">
            <v>paid</v>
          </cell>
          <cell r="E20478">
            <v>2000</v>
          </cell>
        </row>
        <row r="20479">
          <cell r="B20479" t="str">
            <v>Meezan bank Head office</v>
          </cell>
          <cell r="C20479" t="str">
            <v>fare</v>
          </cell>
          <cell r="D20479" t="str">
            <v>paid</v>
          </cell>
          <cell r="E20479">
            <v>2000</v>
          </cell>
        </row>
        <row r="20480">
          <cell r="B20480" t="str">
            <v>CITI Bank</v>
          </cell>
          <cell r="C20480" t="str">
            <v>fare</v>
          </cell>
          <cell r="D20480" t="str">
            <v>paid</v>
          </cell>
          <cell r="E20480">
            <v>3500</v>
          </cell>
        </row>
        <row r="20481">
          <cell r="B20481" t="str">
            <v>Meezan bank Head office</v>
          </cell>
          <cell r="C20481" t="str">
            <v>salary</v>
          </cell>
          <cell r="D20481" t="str">
            <v>Gul sher salary increased</v>
          </cell>
          <cell r="E20481">
            <v>4400</v>
          </cell>
        </row>
        <row r="20482">
          <cell r="B20482" t="str">
            <v>GSK DMC</v>
          </cell>
          <cell r="C20482" t="str">
            <v>material</v>
          </cell>
          <cell r="D20482" t="str">
            <v>purchased j box and dammer tapes</v>
          </cell>
          <cell r="E20482">
            <v>3840</v>
          </cell>
        </row>
        <row r="20483">
          <cell r="B20483" t="str">
            <v>CITI Bank</v>
          </cell>
          <cell r="C20483" t="str">
            <v>fare</v>
          </cell>
          <cell r="D20483" t="str">
            <v>bykia</v>
          </cell>
          <cell r="E20483">
            <v>350</v>
          </cell>
        </row>
        <row r="20484">
          <cell r="B20484" t="str">
            <v>GSK DMC</v>
          </cell>
          <cell r="C20484" t="str">
            <v>bharmal international</v>
          </cell>
          <cell r="D20484" t="str">
            <v>Online by adeel to mufaddal enterprise for purhcased rubber bellow 3/4" 02 Nos</v>
          </cell>
          <cell r="E20484">
            <v>10000</v>
          </cell>
        </row>
        <row r="20485">
          <cell r="B20485" t="str">
            <v>CITI Bank</v>
          </cell>
          <cell r="C20485" t="str">
            <v>fare</v>
          </cell>
          <cell r="D20485" t="str">
            <v>paid</v>
          </cell>
          <cell r="E20485">
            <v>3000</v>
          </cell>
        </row>
        <row r="20486">
          <cell r="B20486" t="str">
            <v>DHL office</v>
          </cell>
          <cell r="C20486" t="str">
            <v>Adam regger</v>
          </cell>
          <cell r="D20486" t="str">
            <v>To Adam regger in DHL units shifting (By Nadeem bhai)</v>
          </cell>
          <cell r="E20486">
            <v>25000</v>
          </cell>
        </row>
        <row r="20487">
          <cell r="B20487" t="str">
            <v>DHL office</v>
          </cell>
          <cell r="C20487" t="str">
            <v>Adam regger</v>
          </cell>
          <cell r="D20487" t="str">
            <v>Cash collect from Al madina by adman regger son for DHL work</v>
          </cell>
          <cell r="E20487">
            <v>45000</v>
          </cell>
        </row>
        <row r="20488">
          <cell r="B20488" t="str">
            <v>office</v>
          </cell>
          <cell r="C20488" t="str">
            <v>office</v>
          </cell>
          <cell r="D20488" t="str">
            <v>for office use</v>
          </cell>
          <cell r="E20488">
            <v>5000</v>
          </cell>
        </row>
        <row r="20489">
          <cell r="B20489" t="str">
            <v>O/M The Place</v>
          </cell>
          <cell r="C20489" t="str">
            <v>fare</v>
          </cell>
          <cell r="D20489" t="str">
            <v>paid</v>
          </cell>
          <cell r="E20489">
            <v>450</v>
          </cell>
        </row>
        <row r="20490">
          <cell r="B20490" t="str">
            <v>office</v>
          </cell>
          <cell r="C20490" t="str">
            <v>office</v>
          </cell>
          <cell r="D20490" t="str">
            <v>Fuel to salman rider</v>
          </cell>
          <cell r="E20490">
            <v>1000</v>
          </cell>
        </row>
        <row r="20491">
          <cell r="B20491" t="str">
            <v>office</v>
          </cell>
          <cell r="C20491" t="str">
            <v>office</v>
          </cell>
          <cell r="D20491" t="str">
            <v>salman for tyre puncture</v>
          </cell>
          <cell r="E20491">
            <v>500</v>
          </cell>
        </row>
        <row r="20492">
          <cell r="B20492" t="str">
            <v>Meezan bank Head office</v>
          </cell>
          <cell r="C20492" t="str">
            <v>guddu insulation</v>
          </cell>
          <cell r="D20492" t="str">
            <v>To Guddu for meezan bank insulation (given by Nadeem)</v>
          </cell>
          <cell r="E20492">
            <v>15000</v>
          </cell>
        </row>
        <row r="20493">
          <cell r="B20493" t="str">
            <v>Bahria project</v>
          </cell>
          <cell r="C20493" t="str">
            <v>material</v>
          </cell>
          <cell r="D20493" t="str">
            <v>To amjad for bahria project tool purchased (given by Nadeem)</v>
          </cell>
          <cell r="E20493">
            <v>2000</v>
          </cell>
        </row>
        <row r="20494">
          <cell r="B20494" t="str">
            <v>O/M The Place</v>
          </cell>
          <cell r="C20494" t="str">
            <v>Material</v>
          </cell>
          <cell r="D20494" t="str">
            <v xml:space="preserve">Online by adeel to Mukesh for purhcased 2 nos cylinder </v>
          </cell>
          <cell r="E20494">
            <v>47000</v>
          </cell>
        </row>
        <row r="20495">
          <cell r="B20495" t="str">
            <v>CITI Bank</v>
          </cell>
          <cell r="C20495" t="str">
            <v>sadiq pipe</v>
          </cell>
          <cell r="D20495" t="str">
            <v>Online by adeel to Mehboob ur rehman for for CITI bank advance</v>
          </cell>
          <cell r="E20495">
            <v>200000</v>
          </cell>
        </row>
        <row r="20496">
          <cell r="B20496" t="str">
            <v>J out let DML</v>
          </cell>
          <cell r="C20496" t="str">
            <v>Material</v>
          </cell>
          <cell r="D20496" t="str">
            <v>Online by adeel to M. Hamza awais  for J Outlet fittings</v>
          </cell>
          <cell r="E20496">
            <v>32750</v>
          </cell>
        </row>
        <row r="20497">
          <cell r="B20497" t="str">
            <v>Gul Ahmed</v>
          </cell>
          <cell r="C20497" t="str">
            <v>Misc</v>
          </cell>
          <cell r="D20497" t="str">
            <v>Online by adeel to Adnan hyder for foundation and Gas</v>
          </cell>
          <cell r="E20497">
            <v>130000</v>
          </cell>
        </row>
        <row r="20498">
          <cell r="B20498" t="str">
            <v>office</v>
          </cell>
          <cell r="C20498" t="str">
            <v>office</v>
          </cell>
          <cell r="D20498" t="str">
            <v>to salman rider for fuel</v>
          </cell>
          <cell r="E20498">
            <v>1000</v>
          </cell>
        </row>
        <row r="20499">
          <cell r="B20499" t="str">
            <v>J out let DML</v>
          </cell>
          <cell r="C20499" t="str">
            <v>Material</v>
          </cell>
          <cell r="D20499" t="str">
            <v>Online by adeel to mansoor ejaz for Hanging material and units labour</v>
          </cell>
          <cell r="E20499">
            <v>187482</v>
          </cell>
        </row>
        <row r="20500">
          <cell r="B20500" t="str">
            <v>J out let DML</v>
          </cell>
          <cell r="C20500" t="str">
            <v>Material</v>
          </cell>
          <cell r="D20500" t="str">
            <v>Online by adeel for to noman easy paisa for fittings purchased by Noman engr from his cash</v>
          </cell>
          <cell r="E20500">
            <v>21750</v>
          </cell>
        </row>
        <row r="20501">
          <cell r="B20501" t="str">
            <v>Sana safinaz DML</v>
          </cell>
          <cell r="C20501" t="str">
            <v>Material</v>
          </cell>
          <cell r="D20501" t="str">
            <v>Online by adeel to ayaz niaz for purhcased of channel for the project Sana safinaz DML</v>
          </cell>
          <cell r="E20501">
            <v>43500</v>
          </cell>
        </row>
        <row r="20502">
          <cell r="B20502" t="str">
            <v>Gul Ahmed</v>
          </cell>
          <cell r="C20502" t="str">
            <v>Material</v>
          </cell>
          <cell r="D20502" t="str">
            <v>Online by adeel to Hassan asif for control wire for Gul Ahmed</v>
          </cell>
          <cell r="E20502">
            <v>31500</v>
          </cell>
        </row>
        <row r="20503">
          <cell r="B20503" t="str">
            <v>LAMA Outlet</v>
          </cell>
          <cell r="C20503" t="str">
            <v>material</v>
          </cell>
          <cell r="D20503" t="str">
            <v>misc by jahangeer</v>
          </cell>
          <cell r="E20503">
            <v>5650</v>
          </cell>
        </row>
        <row r="20504">
          <cell r="B20504" t="str">
            <v>Rehmat shipping</v>
          </cell>
          <cell r="C20504" t="str">
            <v>material</v>
          </cell>
          <cell r="D20504" t="str">
            <v>To waqar cable tray for rehmet shipping (by al madina)</v>
          </cell>
          <cell r="E20504">
            <v>159040</v>
          </cell>
        </row>
        <row r="20505">
          <cell r="B20505" t="str">
            <v>office</v>
          </cell>
          <cell r="C20505" t="str">
            <v>office</v>
          </cell>
          <cell r="D20505" t="str">
            <v>for office use</v>
          </cell>
          <cell r="E20505">
            <v>4000</v>
          </cell>
        </row>
        <row r="20506">
          <cell r="B20506" t="str">
            <v>CITI Bank</v>
          </cell>
          <cell r="C20506" t="str">
            <v>fare</v>
          </cell>
          <cell r="D20506" t="str">
            <v>cash paid</v>
          </cell>
          <cell r="E20506">
            <v>3000</v>
          </cell>
        </row>
        <row r="20507">
          <cell r="B20507" t="str">
            <v>office</v>
          </cell>
          <cell r="C20507" t="str">
            <v>office</v>
          </cell>
          <cell r="D20507" t="str">
            <v>Depositted in BAHL new acc in the name of Pioneer</v>
          </cell>
          <cell r="E20507">
            <v>5000</v>
          </cell>
        </row>
        <row r="20508">
          <cell r="B20508" t="str">
            <v>Gul Ahmed</v>
          </cell>
          <cell r="C20508" t="str">
            <v>material</v>
          </cell>
          <cell r="D20508" t="str">
            <v>purchased misc fittings by Rafay</v>
          </cell>
          <cell r="E20508">
            <v>2300</v>
          </cell>
        </row>
        <row r="20509">
          <cell r="B20509" t="str">
            <v>GSK DMC</v>
          </cell>
          <cell r="C20509" t="str">
            <v>fare</v>
          </cell>
          <cell r="D20509" t="str">
            <v>paid</v>
          </cell>
          <cell r="E20509">
            <v>2400</v>
          </cell>
        </row>
        <row r="20510">
          <cell r="B20510" t="str">
            <v>J out let DML</v>
          </cell>
          <cell r="C20510" t="str">
            <v>Material</v>
          </cell>
          <cell r="D20510" t="str">
            <v>Online by adeel to S murtaza hassan shah for J dot piping labour</v>
          </cell>
          <cell r="E20510">
            <v>100000</v>
          </cell>
        </row>
        <row r="20511">
          <cell r="B20511" t="str">
            <v>BAH 12th Floor</v>
          </cell>
          <cell r="C20511" t="str">
            <v>Material</v>
          </cell>
          <cell r="D20511" t="str">
            <v>Online by adeel to crescent corp payment for copper fittings for BAHL 12th floor</v>
          </cell>
          <cell r="E20511">
            <v>56026</v>
          </cell>
        </row>
        <row r="20512">
          <cell r="B20512" t="str">
            <v>Gul Ahmed</v>
          </cell>
          <cell r="C20512" t="str">
            <v>Material</v>
          </cell>
          <cell r="D20512" t="str">
            <v xml:space="preserve">Online by adeel to crescent corp payment for copper pipes </v>
          </cell>
          <cell r="E20512">
            <v>63720</v>
          </cell>
        </row>
        <row r="20513">
          <cell r="B20513" t="str">
            <v>Sana safinaz DML</v>
          </cell>
          <cell r="C20513" t="str">
            <v>Material</v>
          </cell>
          <cell r="D20513" t="str">
            <v>Online by adeel to Online to Noman forsana safinaz DML site expenses</v>
          </cell>
          <cell r="E20513">
            <v>50000</v>
          </cell>
        </row>
        <row r="20514">
          <cell r="B20514" t="str">
            <v>office</v>
          </cell>
          <cell r="C20514" t="str">
            <v>office</v>
          </cell>
          <cell r="D20514" t="str">
            <v>To salman for fuel</v>
          </cell>
          <cell r="E20514">
            <v>2000</v>
          </cell>
        </row>
        <row r="20515">
          <cell r="B20515" t="str">
            <v>GSK DMC</v>
          </cell>
          <cell r="C20515" t="str">
            <v>material</v>
          </cell>
          <cell r="D20515" t="str">
            <v>Paid to john for karchar pump repaired</v>
          </cell>
          <cell r="E20515">
            <v>8000</v>
          </cell>
        </row>
        <row r="20516">
          <cell r="B20516" t="str">
            <v>VISA Fit-out Office</v>
          </cell>
          <cell r="C20516" t="str">
            <v>fare</v>
          </cell>
          <cell r="D20516" t="str">
            <v>paid</v>
          </cell>
          <cell r="E20516">
            <v>2000</v>
          </cell>
        </row>
        <row r="20517">
          <cell r="B20517" t="str">
            <v>office</v>
          </cell>
          <cell r="C20517" t="str">
            <v>office</v>
          </cell>
          <cell r="D20517" t="str">
            <v>for office use</v>
          </cell>
          <cell r="E20517">
            <v>2000</v>
          </cell>
        </row>
        <row r="20518">
          <cell r="B20518" t="str">
            <v>GSK DMC</v>
          </cell>
          <cell r="C20518" t="str">
            <v>Material</v>
          </cell>
          <cell r="D20518" t="str">
            <v>Online by adeel to muzammil for purchased of linkadptor = 51,000</v>
          </cell>
          <cell r="E20518">
            <v>17000</v>
          </cell>
        </row>
        <row r="20519">
          <cell r="B20519" t="str">
            <v>CITI Bank</v>
          </cell>
          <cell r="C20519" t="str">
            <v>Material</v>
          </cell>
          <cell r="D20519" t="str">
            <v>Online by adeel to muzammil for purchased of linkadptor = 51,000</v>
          </cell>
          <cell r="E20519">
            <v>17000</v>
          </cell>
        </row>
        <row r="20520">
          <cell r="B20520" t="str">
            <v>Engro 3rd &amp; 8th Floor</v>
          </cell>
          <cell r="C20520" t="str">
            <v>Material</v>
          </cell>
          <cell r="D20520" t="str">
            <v>Online by adeel to muzammil for purchased of linkadptor = 51,000</v>
          </cell>
          <cell r="E20520">
            <v>17000</v>
          </cell>
        </row>
        <row r="20521">
          <cell r="B20521" t="str">
            <v>GSK DMC</v>
          </cell>
          <cell r="C20521" t="str">
            <v>Material</v>
          </cell>
          <cell r="D20521" t="str">
            <v>Online by adeel to MBI Industries pvt Ltd for purchased of Rods, nuts &amp; washers = 143550</v>
          </cell>
          <cell r="E20521">
            <v>47850</v>
          </cell>
        </row>
        <row r="20522">
          <cell r="B20522" t="str">
            <v>CITI Bank</v>
          </cell>
          <cell r="C20522" t="str">
            <v>Material</v>
          </cell>
          <cell r="D20522" t="str">
            <v>Online by adeel to MBI Industries pvt Ltd for purchased of Rods, nuts &amp; washers = 143550</v>
          </cell>
          <cell r="E20522">
            <v>47850</v>
          </cell>
        </row>
        <row r="20523">
          <cell r="B20523" t="str">
            <v>LAMA Outlet</v>
          </cell>
          <cell r="C20523" t="str">
            <v>Material</v>
          </cell>
          <cell r="D20523" t="str">
            <v>Online by adeel to MBI Industries pvt Ltd for purchased of Rods, nuts &amp; washers = 143550</v>
          </cell>
          <cell r="E20523">
            <v>47850</v>
          </cell>
        </row>
        <row r="20524">
          <cell r="B20524" t="str">
            <v>Meezan bank Head office</v>
          </cell>
          <cell r="C20524" t="str">
            <v>Material</v>
          </cell>
          <cell r="D20524" t="str">
            <v>Online by adeel to M azam rafiq  for fittings purchased from Abbas brothers = 164715</v>
          </cell>
          <cell r="E20524">
            <v>76000</v>
          </cell>
        </row>
        <row r="20525">
          <cell r="B20525" t="str">
            <v>CITI Bank</v>
          </cell>
          <cell r="C20525" t="str">
            <v>Material</v>
          </cell>
          <cell r="D20525" t="str">
            <v>Online by adeel to M azam rafiq  for fittings purchased from Abbas brothers = 164715</v>
          </cell>
          <cell r="E20525">
            <v>78715</v>
          </cell>
        </row>
        <row r="20526">
          <cell r="B20526" t="str">
            <v>LAMA Outlet</v>
          </cell>
          <cell r="C20526" t="str">
            <v>Material</v>
          </cell>
          <cell r="D20526" t="str">
            <v>Online by adeel to M azam rafiq  for fittings purchased from Abbas brothers = 164715</v>
          </cell>
          <cell r="E20526">
            <v>10000</v>
          </cell>
        </row>
        <row r="20527">
          <cell r="B20527" t="str">
            <v>Family area</v>
          </cell>
          <cell r="C20527" t="str">
            <v>ZILVER</v>
          </cell>
          <cell r="D20527" t="str">
            <v>Online by adeel to M Abbas Ladi wala payment to ZILVER for plumbing fixtures for Mother care DMC karachi.</v>
          </cell>
          <cell r="E20527">
            <v>121520</v>
          </cell>
        </row>
        <row r="20528">
          <cell r="B20528" t="str">
            <v>DHL office</v>
          </cell>
          <cell r="C20528" t="str">
            <v>Material</v>
          </cell>
          <cell r="D20528" t="str">
            <v xml:space="preserve">Online by adeel to Mohsin Afzal payment for control wire 1mm 2 core shielded </v>
          </cell>
          <cell r="E20528">
            <v>18000</v>
          </cell>
        </row>
        <row r="20529">
          <cell r="B20529" t="str">
            <v>BAH 12th Floor</v>
          </cell>
          <cell r="C20529" t="str">
            <v>material</v>
          </cell>
          <cell r="D20529" t="str">
            <v>Pipe purchased from Ibraheem fittings</v>
          </cell>
          <cell r="E20529">
            <v>11200</v>
          </cell>
        </row>
        <row r="20530">
          <cell r="B20530" t="str">
            <v>CITI Bank</v>
          </cell>
          <cell r="C20530" t="str">
            <v>material</v>
          </cell>
          <cell r="D20530" t="str">
            <v>Pipe purchased from Ibraheem fittings</v>
          </cell>
          <cell r="E20530">
            <v>51500</v>
          </cell>
        </row>
        <row r="20531">
          <cell r="B20531" t="str">
            <v>office</v>
          </cell>
          <cell r="C20531" t="str">
            <v>office</v>
          </cell>
          <cell r="D20531" t="str">
            <v>for office use</v>
          </cell>
          <cell r="E20531">
            <v>4000</v>
          </cell>
        </row>
        <row r="20532">
          <cell r="B20532" t="str">
            <v>Gul Ahmed</v>
          </cell>
          <cell r="C20532" t="str">
            <v>fare</v>
          </cell>
          <cell r="D20532" t="str">
            <v>paid for builty for copper pipes for cargo</v>
          </cell>
          <cell r="E20532">
            <v>2000</v>
          </cell>
        </row>
        <row r="20533">
          <cell r="B20533" t="str">
            <v>Meezan bank Head office</v>
          </cell>
          <cell r="C20533" t="str">
            <v>material</v>
          </cell>
          <cell r="D20533" t="str">
            <v>purchased wire mech by ahsan 50 Rft</v>
          </cell>
          <cell r="E20533">
            <v>41000</v>
          </cell>
        </row>
        <row r="20534">
          <cell r="B20534" t="str">
            <v>CITI Bank</v>
          </cell>
          <cell r="C20534" t="str">
            <v>material</v>
          </cell>
          <cell r="D20534" t="str">
            <v>red oxide</v>
          </cell>
          <cell r="E20534">
            <v>2800</v>
          </cell>
        </row>
        <row r="20535">
          <cell r="B20535" t="str">
            <v>Meezan bank Head office</v>
          </cell>
          <cell r="C20535" t="str">
            <v>fare</v>
          </cell>
          <cell r="D20535" t="str">
            <v>paid</v>
          </cell>
          <cell r="E20535">
            <v>1000</v>
          </cell>
        </row>
        <row r="20536">
          <cell r="B20536" t="str">
            <v>office</v>
          </cell>
          <cell r="C20536" t="str">
            <v>office</v>
          </cell>
          <cell r="D20536" t="str">
            <v>02 nos printer refills</v>
          </cell>
          <cell r="E20536">
            <v>1500</v>
          </cell>
        </row>
        <row r="20537">
          <cell r="B20537" t="str">
            <v>Meezan bank Head office</v>
          </cell>
          <cell r="C20537" t="str">
            <v>fare</v>
          </cell>
          <cell r="D20537" t="str">
            <v>paid</v>
          </cell>
          <cell r="E20537">
            <v>2100</v>
          </cell>
        </row>
        <row r="20538">
          <cell r="B20538" t="str">
            <v>Gul Ahmed</v>
          </cell>
          <cell r="C20538" t="str">
            <v>fare</v>
          </cell>
          <cell r="D20538" t="str">
            <v>paid</v>
          </cell>
          <cell r="E20538">
            <v>2100</v>
          </cell>
        </row>
        <row r="20539">
          <cell r="B20539" t="str">
            <v>office</v>
          </cell>
          <cell r="C20539" t="str">
            <v>office</v>
          </cell>
          <cell r="D20539" t="str">
            <v>Rent aggrement for 1st floor</v>
          </cell>
          <cell r="E20539">
            <v>1500</v>
          </cell>
        </row>
        <row r="20540">
          <cell r="B20540" t="str">
            <v>office</v>
          </cell>
          <cell r="C20540" t="str">
            <v>office</v>
          </cell>
          <cell r="D20540" t="str">
            <v>kunna for Bilal sahab guest</v>
          </cell>
          <cell r="E20540">
            <v>1050</v>
          </cell>
        </row>
        <row r="20541">
          <cell r="B20541" t="str">
            <v>Tomo JPMC</v>
          </cell>
          <cell r="C20541" t="str">
            <v>fare</v>
          </cell>
          <cell r="D20541" t="str">
            <v>paid</v>
          </cell>
          <cell r="E20541">
            <v>1000</v>
          </cell>
        </row>
        <row r="20542">
          <cell r="B20542" t="str">
            <v>office</v>
          </cell>
          <cell r="C20542" t="str">
            <v>office</v>
          </cell>
          <cell r="D20542" t="str">
            <v>To salman for fuel</v>
          </cell>
          <cell r="E20542">
            <v>2000</v>
          </cell>
        </row>
        <row r="20543">
          <cell r="B20543" t="str">
            <v>GSK DMC</v>
          </cell>
          <cell r="C20543" t="str">
            <v>Clothes</v>
          </cell>
          <cell r="D20543" t="str">
            <v>Online by adeel to Kamil for 15 thans cloth purhcased from saeed clothes</v>
          </cell>
          <cell r="E20543">
            <v>65250</v>
          </cell>
        </row>
        <row r="20544">
          <cell r="B20544" t="str">
            <v>Tomo JPMC</v>
          </cell>
          <cell r="C20544" t="str">
            <v>Kamran insulator</v>
          </cell>
          <cell r="D20544" t="str">
            <v>Online by adeel to Kamran hussain for TOMO I labour work</v>
          </cell>
          <cell r="E20544">
            <v>50000</v>
          </cell>
        </row>
        <row r="20545">
          <cell r="B20545" t="str">
            <v>J out let DML</v>
          </cell>
          <cell r="C20545" t="str">
            <v>Mehran Engineering</v>
          </cell>
          <cell r="D20545" t="str">
            <v>Online by adeel to Zeeshan Baig j dot grills advance</v>
          </cell>
          <cell r="E20545">
            <v>300000</v>
          </cell>
        </row>
        <row r="20546">
          <cell r="B20546" t="str">
            <v>CITI Bank</v>
          </cell>
          <cell r="C20546" t="str">
            <v>Misc</v>
          </cell>
          <cell r="D20546" t="str">
            <v>Bilal bhai car expenses</v>
          </cell>
          <cell r="E20546">
            <v>15000</v>
          </cell>
        </row>
        <row r="20547">
          <cell r="B20547" t="str">
            <v>BAH 12th Floor</v>
          </cell>
          <cell r="C20547" t="str">
            <v>fare</v>
          </cell>
          <cell r="D20547" t="str">
            <v>paid</v>
          </cell>
          <cell r="E20547">
            <v>2500</v>
          </cell>
        </row>
        <row r="20548">
          <cell r="B20548" t="str">
            <v>GSK DMC</v>
          </cell>
          <cell r="C20548" t="str">
            <v>misc</v>
          </cell>
          <cell r="D20548" t="str">
            <v>jahangeer mobile balance</v>
          </cell>
          <cell r="E20548">
            <v>1250</v>
          </cell>
        </row>
        <row r="20549">
          <cell r="B20549" t="str">
            <v>O/M The Place</v>
          </cell>
          <cell r="C20549" t="str">
            <v>transportation</v>
          </cell>
          <cell r="D20549" t="str">
            <v>paid for Repairing of chiller pump motor # 3</v>
          </cell>
          <cell r="E20549">
            <v>6000</v>
          </cell>
        </row>
        <row r="20550">
          <cell r="B20550" t="str">
            <v>O/M The Place</v>
          </cell>
          <cell r="C20550" t="str">
            <v>material</v>
          </cell>
          <cell r="D20550" t="str">
            <v>purchased reducer 5/8 by mumtaz</v>
          </cell>
          <cell r="E20550">
            <v>1000</v>
          </cell>
        </row>
        <row r="20551">
          <cell r="B20551" t="str">
            <v>DHL office</v>
          </cell>
          <cell r="C20551" t="str">
            <v>material</v>
          </cell>
          <cell r="D20551" t="str">
            <v>Purchased copper pipe by Amir contractor</v>
          </cell>
          <cell r="E20551">
            <v>263000</v>
          </cell>
        </row>
        <row r="20552">
          <cell r="B20552" t="str">
            <v>office</v>
          </cell>
          <cell r="C20552" t="str">
            <v>office</v>
          </cell>
          <cell r="D20552" t="str">
            <v>for office use</v>
          </cell>
          <cell r="E20552">
            <v>3000</v>
          </cell>
        </row>
        <row r="20553">
          <cell r="B20553" t="str">
            <v>office</v>
          </cell>
          <cell r="C20553" t="str">
            <v>utilities bills</v>
          </cell>
          <cell r="D20553" t="str">
            <v>ptcl bills paid</v>
          </cell>
          <cell r="E20553">
            <v>6900</v>
          </cell>
        </row>
        <row r="20554">
          <cell r="B20554" t="str">
            <v xml:space="preserve">MHR Personal </v>
          </cell>
          <cell r="C20554" t="str">
            <v>utilities bills</v>
          </cell>
          <cell r="D20554" t="str">
            <v>ptcl bills paid</v>
          </cell>
          <cell r="E20554">
            <v>1230</v>
          </cell>
        </row>
        <row r="20555">
          <cell r="B20555" t="str">
            <v>Rehmat shipping</v>
          </cell>
          <cell r="C20555" t="str">
            <v>fare</v>
          </cell>
          <cell r="D20555" t="str">
            <v>paid for fakhri insulation</v>
          </cell>
          <cell r="E20555">
            <v>500</v>
          </cell>
        </row>
        <row r="20556">
          <cell r="B20556" t="str">
            <v>CITI Bank</v>
          </cell>
          <cell r="C20556" t="str">
            <v>fare</v>
          </cell>
          <cell r="D20556" t="str">
            <v>paid</v>
          </cell>
          <cell r="E20556">
            <v>400</v>
          </cell>
        </row>
        <row r="20557">
          <cell r="B20557" t="str">
            <v>Generation DML</v>
          </cell>
          <cell r="C20557" t="str">
            <v>Material</v>
          </cell>
          <cell r="D20557" t="str">
            <v>Online by adeel to crescent corp payment for M.S Pipe and fittings = ttoal amt = 565808</v>
          </cell>
          <cell r="E20557">
            <v>500000</v>
          </cell>
        </row>
        <row r="20558">
          <cell r="B20558" t="str">
            <v>Manto DML</v>
          </cell>
          <cell r="C20558" t="str">
            <v>Material</v>
          </cell>
          <cell r="D20558" t="str">
            <v>Online by adeel to crescent corp payment for M.S Pipe and fittings = ttoal amt = 565808</v>
          </cell>
          <cell r="E20558">
            <v>65808</v>
          </cell>
        </row>
        <row r="20559">
          <cell r="B20559" t="str">
            <v>Manto DML</v>
          </cell>
          <cell r="C20559" t="str">
            <v>Material</v>
          </cell>
          <cell r="D20559" t="str">
            <v>Online by adeel to noman engr for material</v>
          </cell>
          <cell r="E20559">
            <v>25000</v>
          </cell>
        </row>
        <row r="20560">
          <cell r="B20560" t="str">
            <v>Generation DML</v>
          </cell>
          <cell r="C20560" t="str">
            <v>Material</v>
          </cell>
          <cell r="D20560" t="str">
            <v xml:space="preserve">Online by adeel to Ayaz Niaz for material </v>
          </cell>
          <cell r="E20560">
            <v>44000</v>
          </cell>
        </row>
        <row r="20561">
          <cell r="B20561" t="str">
            <v>DHL office</v>
          </cell>
          <cell r="C20561" t="str">
            <v>Fakhri brothers</v>
          </cell>
          <cell r="D20561" t="str">
            <v xml:space="preserve">Online by adeel to HVAC business solution </v>
          </cell>
          <cell r="E20561">
            <v>400000</v>
          </cell>
        </row>
        <row r="20562">
          <cell r="B20562" t="str">
            <v>Gul Ahmed</v>
          </cell>
          <cell r="C20562" t="str">
            <v>Rafay</v>
          </cell>
          <cell r="D20562" t="str">
            <v>Cash given to Rafay by Bilal bhai</v>
          </cell>
          <cell r="E20562">
            <v>25000</v>
          </cell>
        </row>
        <row r="20563">
          <cell r="B20563" t="str">
            <v>CITI Bank</v>
          </cell>
          <cell r="C20563" t="str">
            <v>fare</v>
          </cell>
          <cell r="D20563" t="str">
            <v>paid</v>
          </cell>
          <cell r="E20563">
            <v>500</v>
          </cell>
        </row>
        <row r="20564">
          <cell r="B20564" t="str">
            <v>Rehmat shipping</v>
          </cell>
          <cell r="C20564" t="str">
            <v>material</v>
          </cell>
          <cell r="D20564" t="str">
            <v>purhcased ruuber isolator 200 nos</v>
          </cell>
          <cell r="E20564">
            <v>5000</v>
          </cell>
        </row>
        <row r="20565">
          <cell r="B20565" t="str">
            <v>Meezan bank Head office</v>
          </cell>
          <cell r="C20565" t="str">
            <v>material</v>
          </cell>
          <cell r="D20565" t="str">
            <v>Misc by abbas plumber</v>
          </cell>
          <cell r="E20565">
            <v>20622</v>
          </cell>
        </row>
        <row r="20566">
          <cell r="B20566" t="str">
            <v>CITI Bank</v>
          </cell>
          <cell r="C20566" t="str">
            <v>material</v>
          </cell>
          <cell r="D20566" t="str">
            <v>Misc by abbas plumber</v>
          </cell>
          <cell r="E20566">
            <v>11650</v>
          </cell>
        </row>
        <row r="20567">
          <cell r="B20567" t="str">
            <v>GSK DMC</v>
          </cell>
          <cell r="C20567" t="str">
            <v>material</v>
          </cell>
          <cell r="D20567" t="str">
            <v>Misc by abbas plumber</v>
          </cell>
          <cell r="E20567">
            <v>2750</v>
          </cell>
        </row>
        <row r="20568">
          <cell r="B20568" t="str">
            <v xml:space="preserve">MHR Personal </v>
          </cell>
          <cell r="C20568" t="str">
            <v>Groceries</v>
          </cell>
          <cell r="D20568" t="str">
            <v>groceries from Imtiaz store by BH for the month of august 24</v>
          </cell>
          <cell r="E20568">
            <v>98983</v>
          </cell>
        </row>
        <row r="20569">
          <cell r="B20569" t="str">
            <v>BAH 12th Floor</v>
          </cell>
          <cell r="C20569" t="str">
            <v>material</v>
          </cell>
          <cell r="D20569" t="str">
            <v>purchased red oxide</v>
          </cell>
          <cell r="E20569">
            <v>8500</v>
          </cell>
        </row>
        <row r="20570">
          <cell r="B20570" t="str">
            <v>office</v>
          </cell>
          <cell r="C20570" t="str">
            <v>office</v>
          </cell>
          <cell r="D20570" t="str">
            <v>office printer cartrage repairred</v>
          </cell>
          <cell r="E20570">
            <v>1000</v>
          </cell>
        </row>
        <row r="20571">
          <cell r="B20571" t="str">
            <v>Engro 3rd &amp; 8th Floor</v>
          </cell>
          <cell r="C20571" t="str">
            <v>material</v>
          </cell>
          <cell r="D20571" t="str">
            <v>purchased flexible 3/4 6 Dozens by Laraib</v>
          </cell>
          <cell r="E20571">
            <v>1050</v>
          </cell>
        </row>
        <row r="20572">
          <cell r="B20572" t="str">
            <v>Gul Ahmed</v>
          </cell>
          <cell r="C20572" t="str">
            <v>john</v>
          </cell>
          <cell r="D20572" t="str">
            <v>cash paid for labour work</v>
          </cell>
          <cell r="E20572">
            <v>50000</v>
          </cell>
        </row>
        <row r="20573">
          <cell r="B20573" t="str">
            <v>office</v>
          </cell>
          <cell r="C20573" t="str">
            <v>office</v>
          </cell>
          <cell r="D20573" t="str">
            <v>for office use</v>
          </cell>
          <cell r="E20573">
            <v>4000</v>
          </cell>
        </row>
        <row r="20574">
          <cell r="B20574" t="str">
            <v>Gul Ahmed</v>
          </cell>
          <cell r="C20574" t="str">
            <v>material</v>
          </cell>
          <cell r="D20574" t="str">
            <v>purchased 1 x 1/2 bush 3 nos</v>
          </cell>
          <cell r="E20574">
            <v>420</v>
          </cell>
        </row>
        <row r="20575">
          <cell r="B20575" t="str">
            <v>Engro 3rd &amp; 8th Floor</v>
          </cell>
          <cell r="C20575" t="str">
            <v>fare</v>
          </cell>
          <cell r="D20575" t="str">
            <v>paid</v>
          </cell>
          <cell r="E20575">
            <v>1000</v>
          </cell>
        </row>
        <row r="20576">
          <cell r="B20576" t="str">
            <v>O/M The Place</v>
          </cell>
          <cell r="C20576" t="str">
            <v>Flow Master</v>
          </cell>
          <cell r="D20576" t="str">
            <v>Online by adeel to Flow master for Chiller balancing work at The place Cinema DHA PHASE VIII</v>
          </cell>
          <cell r="E20576">
            <v>20000</v>
          </cell>
        </row>
        <row r="20577">
          <cell r="B20577" t="str">
            <v>DHL office</v>
          </cell>
          <cell r="C20577" t="str">
            <v>Amir contractor</v>
          </cell>
          <cell r="D20577" t="str">
            <v>Online by adeel to Amir contractor in Labour work</v>
          </cell>
          <cell r="E20577">
            <v>100000</v>
          </cell>
        </row>
        <row r="20578">
          <cell r="B20578" t="str">
            <v>Eat On Project</v>
          </cell>
          <cell r="C20578" t="str">
            <v>Misc</v>
          </cell>
          <cell r="D20578" t="str">
            <v>Sheet from Adeel for Eat on project</v>
          </cell>
          <cell r="E20578">
            <v>49900</v>
          </cell>
        </row>
        <row r="20579">
          <cell r="B20579" t="str">
            <v>o/m NASTP</v>
          </cell>
          <cell r="C20579" t="str">
            <v>MSE Acc</v>
          </cell>
          <cell r="D20579" t="str">
            <v>Rs 4 Lac on July 24 bill in acc of MSE acc as BH recommended</v>
          </cell>
          <cell r="E20579">
            <v>400000</v>
          </cell>
        </row>
        <row r="20580">
          <cell r="B20580" t="str">
            <v>CITI Bank</v>
          </cell>
          <cell r="C20580" t="str">
            <v>fare</v>
          </cell>
          <cell r="D20580" t="str">
            <v>paid</v>
          </cell>
          <cell r="E20580">
            <v>2000</v>
          </cell>
        </row>
        <row r="20581">
          <cell r="B20581" t="str">
            <v>DHL office</v>
          </cell>
          <cell r="C20581" t="str">
            <v>Irfan contractor</v>
          </cell>
          <cell r="D20581" t="str">
            <v>Cash paid</v>
          </cell>
          <cell r="E20581">
            <v>10000</v>
          </cell>
        </row>
        <row r="20582">
          <cell r="B20582" t="str">
            <v>DHL office</v>
          </cell>
          <cell r="C20582" t="str">
            <v>fuel</v>
          </cell>
          <cell r="D20582" t="str">
            <v>fuel to irfan contractor</v>
          </cell>
          <cell r="E20582">
            <v>400</v>
          </cell>
        </row>
        <row r="20583">
          <cell r="B20583" t="str">
            <v>CITI Bank</v>
          </cell>
          <cell r="C20583" t="str">
            <v>fare</v>
          </cell>
          <cell r="D20583" t="str">
            <v>paid for insulation shifting</v>
          </cell>
          <cell r="E20583">
            <v>7000</v>
          </cell>
        </row>
        <row r="20584">
          <cell r="B20584" t="str">
            <v>GSK DMC</v>
          </cell>
          <cell r="C20584" t="str">
            <v>fare</v>
          </cell>
          <cell r="D20584" t="str">
            <v>paid</v>
          </cell>
          <cell r="E20584">
            <v>800</v>
          </cell>
        </row>
        <row r="20585">
          <cell r="B20585" t="str">
            <v>office</v>
          </cell>
          <cell r="C20585" t="str">
            <v>office</v>
          </cell>
          <cell r="D20585" t="str">
            <v>To salman for fuel</v>
          </cell>
          <cell r="E20585">
            <v>2000</v>
          </cell>
        </row>
        <row r="20586">
          <cell r="B20586" t="str">
            <v>CITI Bank</v>
          </cell>
          <cell r="C20586" t="str">
            <v>material</v>
          </cell>
          <cell r="D20586" t="str">
            <v>Purhcased red oxide</v>
          </cell>
          <cell r="E20586">
            <v>4550</v>
          </cell>
        </row>
        <row r="20587">
          <cell r="B20587" t="str">
            <v>Tomo JPMC</v>
          </cell>
          <cell r="C20587" t="str">
            <v>material</v>
          </cell>
          <cell r="D20587" t="str">
            <v>purchased pipe bender, tube cutter and copper rod by irfan</v>
          </cell>
          <cell r="E20587">
            <v>14400</v>
          </cell>
        </row>
        <row r="20588">
          <cell r="B20588" t="str">
            <v>office</v>
          </cell>
          <cell r="C20588" t="str">
            <v>Tender</v>
          </cell>
          <cell r="D20588" t="str">
            <v>purchased tender for Ziauddin hospital</v>
          </cell>
          <cell r="E20588">
            <v>30000</v>
          </cell>
        </row>
        <row r="20589">
          <cell r="B20589" t="str">
            <v>Engro 3rd &amp; 8th Floor</v>
          </cell>
          <cell r="C20589" t="str">
            <v>fare</v>
          </cell>
          <cell r="D20589" t="str">
            <v>paid</v>
          </cell>
          <cell r="E20589">
            <v>2500</v>
          </cell>
        </row>
        <row r="20590">
          <cell r="B20590" t="str">
            <v>Bahria project</v>
          </cell>
          <cell r="C20590" t="str">
            <v>misc</v>
          </cell>
          <cell r="D20590" t="str">
            <v>TO khushnood for Bike expesnes (recommended by nadeem)</v>
          </cell>
          <cell r="E20590">
            <v>10000</v>
          </cell>
        </row>
        <row r="20591">
          <cell r="B20591" t="str">
            <v>Eat On Project</v>
          </cell>
          <cell r="C20591" t="str">
            <v>material</v>
          </cell>
          <cell r="D20591" t="str">
            <v>Purhcased Angle Bracket for 04 nos by Azher from sajid</v>
          </cell>
          <cell r="E20591">
            <v>4000</v>
          </cell>
        </row>
        <row r="20592">
          <cell r="B20592" t="str">
            <v>Meezan bank Head office</v>
          </cell>
          <cell r="C20592" t="str">
            <v>Sheet</v>
          </cell>
          <cell r="D20592" t="str">
            <v>Sheet from Al madina steel</v>
          </cell>
          <cell r="E20592">
            <v>97400</v>
          </cell>
        </row>
        <row r="20593">
          <cell r="B20593" t="str">
            <v>Meezan bank Head office</v>
          </cell>
          <cell r="C20593" t="str">
            <v>Material</v>
          </cell>
          <cell r="D20593" t="str">
            <v>Online by adeel to Ibraheem shershan for flanges purchased</v>
          </cell>
          <cell r="E20593">
            <v>63600</v>
          </cell>
        </row>
        <row r="20594">
          <cell r="B20594" t="str">
            <v>J out let DML</v>
          </cell>
          <cell r="C20594" t="str">
            <v>Material</v>
          </cell>
          <cell r="D20594" t="str">
            <v>Online by adeel to murtaza hassan shah for fittings in J outlet</v>
          </cell>
          <cell r="E20594">
            <v>50000</v>
          </cell>
        </row>
        <row r="20595">
          <cell r="B20595" t="str">
            <v>Meezan bank Head office</v>
          </cell>
          <cell r="C20595" t="str">
            <v>guddu insulation</v>
          </cell>
          <cell r="D20595" t="str">
            <v>Cash paid</v>
          </cell>
          <cell r="E20595">
            <v>25000</v>
          </cell>
        </row>
        <row r="20596">
          <cell r="B20596" t="str">
            <v>Gul Ahmed</v>
          </cell>
          <cell r="C20596" t="str">
            <v>fare</v>
          </cell>
          <cell r="D20596" t="str">
            <v>paid</v>
          </cell>
          <cell r="E20596">
            <v>1200</v>
          </cell>
        </row>
        <row r="20597">
          <cell r="B20597" t="str">
            <v>DHL office</v>
          </cell>
          <cell r="C20597" t="str">
            <v>fare</v>
          </cell>
          <cell r="D20597" t="str">
            <v>paid</v>
          </cell>
          <cell r="E20597">
            <v>500</v>
          </cell>
        </row>
        <row r="20598">
          <cell r="B20598" t="str">
            <v>office</v>
          </cell>
          <cell r="C20598" t="str">
            <v>office</v>
          </cell>
          <cell r="D20598" t="str">
            <v>for office use</v>
          </cell>
          <cell r="E20598">
            <v>5000</v>
          </cell>
        </row>
        <row r="20599">
          <cell r="B20599" t="str">
            <v>Tomo JPMC</v>
          </cell>
          <cell r="C20599" t="str">
            <v>material</v>
          </cell>
          <cell r="D20599" t="str">
            <v>Purchased copper socket</v>
          </cell>
          <cell r="E20599">
            <v>6300</v>
          </cell>
        </row>
        <row r="20600">
          <cell r="B20600" t="str">
            <v>Tomo JPMC</v>
          </cell>
          <cell r="C20600" t="str">
            <v>fuel</v>
          </cell>
          <cell r="D20600" t="str">
            <v>to irfan</v>
          </cell>
          <cell r="E20600">
            <v>200</v>
          </cell>
        </row>
        <row r="20601">
          <cell r="B20601" t="str">
            <v>Tomo JPMC</v>
          </cell>
          <cell r="C20601" t="str">
            <v>fare</v>
          </cell>
          <cell r="D20601" t="str">
            <v>paid</v>
          </cell>
          <cell r="E20601">
            <v>1000</v>
          </cell>
        </row>
        <row r="20602">
          <cell r="B20602" t="str">
            <v>Family area</v>
          </cell>
          <cell r="C20602" t="str">
            <v>fare</v>
          </cell>
          <cell r="D20602" t="str">
            <v>paid</v>
          </cell>
          <cell r="E20602">
            <v>1000</v>
          </cell>
        </row>
        <row r="20603">
          <cell r="B20603" t="str">
            <v>Ernst &amp; Young</v>
          </cell>
          <cell r="C20603" t="str">
            <v>material</v>
          </cell>
          <cell r="D20603" t="str">
            <v>Purchased 06 Nos Siemens Hand Drier from M. Ismail jee (by ahsan)</v>
          </cell>
          <cell r="E20603">
            <v>51000</v>
          </cell>
        </row>
        <row r="20604">
          <cell r="B20604" t="str">
            <v>CITI Bank</v>
          </cell>
          <cell r="C20604" t="str">
            <v>Noman Engineering</v>
          </cell>
          <cell r="D20604" t="str">
            <v>Sheet from Al madina steel</v>
          </cell>
          <cell r="E20604">
            <v>1000000</v>
          </cell>
        </row>
        <row r="20605">
          <cell r="B20605" t="str">
            <v>Tomo JPMC</v>
          </cell>
          <cell r="C20605" t="str">
            <v>shabbir brothers</v>
          </cell>
          <cell r="D20605" t="str">
            <v>Cash to Shabbir brother - collect by Jibran from Al madina steel -- Total = 125600</v>
          </cell>
          <cell r="E20605">
            <v>94800</v>
          </cell>
        </row>
        <row r="20606">
          <cell r="B20606" t="str">
            <v>DHL office</v>
          </cell>
          <cell r="C20606" t="str">
            <v>shabbir brothers</v>
          </cell>
          <cell r="D20606" t="str">
            <v>Cash to Shabbir brother - collect by Jibran from Al madina steel -- Total = 125600</v>
          </cell>
          <cell r="E20606">
            <v>30800</v>
          </cell>
        </row>
        <row r="20607">
          <cell r="B20607" t="str">
            <v>CITI Bank</v>
          </cell>
          <cell r="C20607" t="str">
            <v>mungo</v>
          </cell>
          <cell r="D20607" t="str">
            <v>Online to M. Musaddiq care off Unique Enterprise by Al madina steel = 500,000</v>
          </cell>
          <cell r="E20607">
            <v>200000</v>
          </cell>
        </row>
        <row r="20608">
          <cell r="B20608" t="str">
            <v>J out let DML</v>
          </cell>
          <cell r="C20608" t="str">
            <v>mungo</v>
          </cell>
          <cell r="D20608" t="str">
            <v>Online to M. Musaddiq care off Unique Enterprise by Al madina steel = 500,000</v>
          </cell>
          <cell r="E20608">
            <v>200000</v>
          </cell>
        </row>
        <row r="20609">
          <cell r="B20609" t="str">
            <v>Sana safinaz DML</v>
          </cell>
          <cell r="C20609" t="str">
            <v>mungo</v>
          </cell>
          <cell r="D20609" t="str">
            <v>Online to M. Musaddiq care off Unique Enterprise by Al madina steel = 500,000</v>
          </cell>
          <cell r="E20609">
            <v>100000</v>
          </cell>
        </row>
        <row r="20610">
          <cell r="B20610" t="str">
            <v>Generation DML</v>
          </cell>
          <cell r="C20610" t="str">
            <v>Material</v>
          </cell>
          <cell r="D20610" t="str">
            <v>Online by adeel to Crescent corporation for purhcased of fittings = 169530</v>
          </cell>
          <cell r="E20610">
            <v>84765</v>
          </cell>
        </row>
        <row r="20611">
          <cell r="B20611" t="str">
            <v>Sana safinaz DML</v>
          </cell>
          <cell r="C20611" t="str">
            <v>Material</v>
          </cell>
          <cell r="D20611" t="str">
            <v>Online by adeel to Crescent corporation for purhcased of fittings = 169530</v>
          </cell>
          <cell r="E20611">
            <v>84765</v>
          </cell>
        </row>
        <row r="20612">
          <cell r="B20612" t="str">
            <v>Family area</v>
          </cell>
          <cell r="C20612" t="str">
            <v>ZILVER</v>
          </cell>
          <cell r="D20612" t="str">
            <v>Online by adeel to M. Abbas Landiwala care off M Islaml jee for purhcased of Comode for Family area</v>
          </cell>
          <cell r="E20612">
            <v>32000</v>
          </cell>
        </row>
        <row r="20613">
          <cell r="B20613" t="str">
            <v>Engro 3rd &amp; 8th Floor</v>
          </cell>
          <cell r="C20613" t="str">
            <v>Saqib insulator</v>
          </cell>
          <cell r="D20613" t="str">
            <v>Online by adeel to Saqib insualtion</v>
          </cell>
          <cell r="E20613">
            <v>60000</v>
          </cell>
        </row>
        <row r="20614">
          <cell r="B20614" t="str">
            <v>LAMA Outlet</v>
          </cell>
          <cell r="C20614" t="str">
            <v>Misc</v>
          </cell>
          <cell r="D20614" t="str">
            <v>misc by jahangeer</v>
          </cell>
          <cell r="E20614">
            <v>5960</v>
          </cell>
        </row>
        <row r="20615">
          <cell r="B20615" t="str">
            <v>GSK DMC</v>
          </cell>
          <cell r="C20615" t="str">
            <v>material</v>
          </cell>
          <cell r="D20615" t="str">
            <v>purhcased cable tie</v>
          </cell>
          <cell r="E20615">
            <v>900</v>
          </cell>
        </row>
        <row r="20616">
          <cell r="B20616" t="str">
            <v>office</v>
          </cell>
          <cell r="C20616" t="str">
            <v>office</v>
          </cell>
          <cell r="D20616" t="str">
            <v>To salman for fuel</v>
          </cell>
          <cell r="E20616">
            <v>2000</v>
          </cell>
        </row>
        <row r="20617">
          <cell r="B20617" t="str">
            <v>CITI Bank</v>
          </cell>
          <cell r="C20617" t="str">
            <v>Material</v>
          </cell>
          <cell r="D20617" t="str">
            <v>Online by adeel to Araish Interior &amp; contructors for purhcasd of 04 water shield Bucket = 62,000</v>
          </cell>
          <cell r="E20617">
            <v>20667</v>
          </cell>
        </row>
        <row r="20618">
          <cell r="B20618" t="str">
            <v>GSK DMC</v>
          </cell>
          <cell r="C20618" t="str">
            <v>Material</v>
          </cell>
          <cell r="D20618" t="str">
            <v>Online by adeel to Araish Interior &amp; contructors for purhcasd of 04 water shield Bucket = 62,000</v>
          </cell>
          <cell r="E20618">
            <v>20667</v>
          </cell>
        </row>
        <row r="20619">
          <cell r="B20619" t="str">
            <v>Meezan bank Head office</v>
          </cell>
          <cell r="C20619" t="str">
            <v>Material</v>
          </cell>
          <cell r="D20619" t="str">
            <v>Online by adeel to Araish Interior &amp; contructors for purhcasd of 04 water shield Bucket = 62,000</v>
          </cell>
          <cell r="E20619">
            <v>20666</v>
          </cell>
        </row>
        <row r="20620">
          <cell r="B20620" t="str">
            <v>CITI Bank</v>
          </cell>
          <cell r="C20620" t="str">
            <v>Material</v>
          </cell>
          <cell r="D20620" t="str">
            <v>Online by adeel to M azam rafiq  for fittings purchased from Abbas brothers = 46525</v>
          </cell>
          <cell r="E20620">
            <v>31025</v>
          </cell>
        </row>
        <row r="20621">
          <cell r="B20621" t="str">
            <v>BAH 12th Floor</v>
          </cell>
          <cell r="C20621" t="str">
            <v>Material</v>
          </cell>
          <cell r="D20621" t="str">
            <v>Online by adeel to M azam rafiq  for fittings purchased from Abbas brothers = 46525</v>
          </cell>
          <cell r="E20621">
            <v>15500</v>
          </cell>
        </row>
        <row r="20622">
          <cell r="B20622" t="str">
            <v>CITI Bank</v>
          </cell>
          <cell r="C20622" t="str">
            <v>Material</v>
          </cell>
          <cell r="D20622" t="str">
            <v xml:space="preserve">Online by adeel to muzammil for purchased of linkadptor </v>
          </cell>
          <cell r="E20622">
            <v>35700</v>
          </cell>
        </row>
        <row r="20623">
          <cell r="B20623" t="str">
            <v>DHL office</v>
          </cell>
          <cell r="C20623" t="str">
            <v>material</v>
          </cell>
          <cell r="D20623" t="str">
            <v>purhcased misc material by irfan contractor</v>
          </cell>
          <cell r="E20623">
            <v>17000</v>
          </cell>
        </row>
        <row r="20624">
          <cell r="B20624" t="str">
            <v>CITI Bank</v>
          </cell>
          <cell r="C20624" t="str">
            <v>Material</v>
          </cell>
          <cell r="D20624" t="str">
            <v>Online by adeel to Gul Zameen Khan for Purchased 125 Nos Threaded rods 10mm and 21 KG Nut from Mehmood = 69245</v>
          </cell>
          <cell r="E20624">
            <v>17311</v>
          </cell>
        </row>
        <row r="20625">
          <cell r="B20625" t="str">
            <v>GSK DMC</v>
          </cell>
          <cell r="C20625" t="str">
            <v>Material</v>
          </cell>
          <cell r="D20625" t="str">
            <v>Online by adeel to Gul Zameen Khan for Purchased 125 Nos Threaded rods 10mm and 21 KG Nut from Mehmood = 69245</v>
          </cell>
          <cell r="E20625">
            <v>17311</v>
          </cell>
        </row>
        <row r="20626">
          <cell r="B20626" t="str">
            <v>Engro 3rd &amp; 8th Floor</v>
          </cell>
          <cell r="C20626" t="str">
            <v>Material</v>
          </cell>
          <cell r="D20626" t="str">
            <v>Online by adeel to Gul Zameen Khan for Purchased 125 Nos Threaded rods 10mm and 21 KG Nut from Mehmood = 69245</v>
          </cell>
          <cell r="E20626">
            <v>17311</v>
          </cell>
        </row>
        <row r="20627">
          <cell r="B20627" t="str">
            <v>LAMA Outlet</v>
          </cell>
          <cell r="C20627" t="str">
            <v>Material</v>
          </cell>
          <cell r="D20627" t="str">
            <v>Online by adeel to Gul Zameen Khan for Purchased 125 Nos Threaded rods 10mm and 21 KG Nut from Mehmood = 69245</v>
          </cell>
          <cell r="E20627">
            <v>17312</v>
          </cell>
        </row>
        <row r="20628">
          <cell r="B20628" t="str">
            <v>GSK DMC</v>
          </cell>
          <cell r="C20628" t="str">
            <v>material</v>
          </cell>
          <cell r="D20628" t="str">
            <v>purhcased cable tie</v>
          </cell>
          <cell r="E20628">
            <v>900</v>
          </cell>
        </row>
        <row r="20629">
          <cell r="B20629" t="str">
            <v>office</v>
          </cell>
          <cell r="C20629" t="str">
            <v>office</v>
          </cell>
          <cell r="D20629" t="str">
            <v>To salman for fuel</v>
          </cell>
          <cell r="E20629">
            <v>2000</v>
          </cell>
        </row>
        <row r="20630">
          <cell r="B20630" t="str">
            <v>Meezan bank Head office</v>
          </cell>
          <cell r="C20630" t="str">
            <v>fare</v>
          </cell>
          <cell r="D20630" t="str">
            <v>paid</v>
          </cell>
          <cell r="E20630">
            <v>3000</v>
          </cell>
        </row>
        <row r="20631">
          <cell r="B20631" t="str">
            <v>DHL office</v>
          </cell>
          <cell r="C20631" t="str">
            <v>material</v>
          </cell>
          <cell r="D20631" t="str">
            <v>purhcased 06 nos rubber isolator</v>
          </cell>
          <cell r="E20631">
            <v>900</v>
          </cell>
        </row>
        <row r="20632">
          <cell r="B20632" t="str">
            <v>Bahria project</v>
          </cell>
          <cell r="C20632" t="str">
            <v>material</v>
          </cell>
          <cell r="D20632" t="str">
            <v>for purhcased grinder blade and other items</v>
          </cell>
          <cell r="E20632">
            <v>3000</v>
          </cell>
        </row>
        <row r="20633">
          <cell r="B20633" t="str">
            <v>BAF maintenance</v>
          </cell>
          <cell r="C20633" t="str">
            <v>asif fiber</v>
          </cell>
          <cell r="D20633" t="str">
            <v>To asif in BAF (given by nadeem bhai)</v>
          </cell>
          <cell r="E20633">
            <v>5000</v>
          </cell>
        </row>
        <row r="20634">
          <cell r="B20634" t="str">
            <v>BAF maintenance</v>
          </cell>
          <cell r="C20634" t="str">
            <v>Misc</v>
          </cell>
          <cell r="D20634" t="str">
            <v>to abid in BAF (given by nadeem bhai)</v>
          </cell>
          <cell r="E20634">
            <v>1000</v>
          </cell>
        </row>
        <row r="20635">
          <cell r="B20635" t="str">
            <v>New Jubilee</v>
          </cell>
          <cell r="C20635" t="str">
            <v>Flow Master</v>
          </cell>
          <cell r="D20635" t="str">
            <v>To ahsan flow tab in new jubilee (given by nadeem bhai)</v>
          </cell>
          <cell r="E20635">
            <v>15000</v>
          </cell>
        </row>
        <row r="20636">
          <cell r="B20636" t="str">
            <v>office</v>
          </cell>
          <cell r="C20636" t="str">
            <v>office</v>
          </cell>
          <cell r="D20636" t="str">
            <v>for office use</v>
          </cell>
          <cell r="E20636">
            <v>4000</v>
          </cell>
        </row>
        <row r="20637">
          <cell r="B20637" t="str">
            <v>office</v>
          </cell>
          <cell r="C20637" t="str">
            <v>office</v>
          </cell>
          <cell r="D20637" t="str">
            <v>Salman bike work</v>
          </cell>
          <cell r="E20637">
            <v>1600</v>
          </cell>
        </row>
        <row r="20638">
          <cell r="B20638" t="str">
            <v>Sana safinaz DML</v>
          </cell>
          <cell r="C20638" t="str">
            <v>Material</v>
          </cell>
          <cell r="D20638" t="str">
            <v>Online by adeel to Noman for DML site expenses</v>
          </cell>
          <cell r="E20638">
            <v>50000</v>
          </cell>
        </row>
        <row r="20639">
          <cell r="B20639" t="str">
            <v>Engro Office</v>
          </cell>
          <cell r="C20639" t="str">
            <v>thumb international</v>
          </cell>
          <cell r="D20639" t="str">
            <v>Online by adeel to S. Kamran Aziz care off thumb</v>
          </cell>
          <cell r="E20639">
            <v>400000</v>
          </cell>
        </row>
        <row r="20640">
          <cell r="B20640" t="str">
            <v>Sana safinaz DML</v>
          </cell>
          <cell r="C20640" t="str">
            <v>transportation</v>
          </cell>
          <cell r="D20640" t="str">
            <v>Jazz cash to juzaifa taj for sana safinaz transportation - by BH</v>
          </cell>
          <cell r="E20640">
            <v>18500</v>
          </cell>
        </row>
        <row r="20641">
          <cell r="B20641" t="str">
            <v>BAF maintenance</v>
          </cell>
          <cell r="C20641" t="str">
            <v>asif fiber</v>
          </cell>
          <cell r="D20641" t="str">
            <v>cash paid</v>
          </cell>
          <cell r="E20641">
            <v>2000</v>
          </cell>
        </row>
        <row r="20642">
          <cell r="B20642" t="str">
            <v>CITI Bank</v>
          </cell>
          <cell r="C20642" t="str">
            <v>fare</v>
          </cell>
          <cell r="D20642" t="str">
            <v>paid</v>
          </cell>
          <cell r="E20642">
            <v>1700</v>
          </cell>
        </row>
        <row r="20643">
          <cell r="B20643" t="str">
            <v>CITI Bank</v>
          </cell>
          <cell r="C20643" t="str">
            <v>transportation</v>
          </cell>
          <cell r="D20643" t="str">
            <v>paid for insulation shifting</v>
          </cell>
          <cell r="E20643">
            <v>7000</v>
          </cell>
        </row>
        <row r="20644">
          <cell r="B20644" t="str">
            <v>BAH 12th Floor</v>
          </cell>
          <cell r="C20644" t="str">
            <v>transportation</v>
          </cell>
          <cell r="D20644" t="str">
            <v>paid for insulation shifting</v>
          </cell>
          <cell r="E20644">
            <v>7000</v>
          </cell>
        </row>
        <row r="20645">
          <cell r="B20645" t="str">
            <v>office</v>
          </cell>
          <cell r="C20645" t="str">
            <v>water tanker</v>
          </cell>
          <cell r="D20645" t="str">
            <v>paid</v>
          </cell>
          <cell r="E20645">
            <v>2830</v>
          </cell>
        </row>
        <row r="20646">
          <cell r="B20646" t="str">
            <v>Sana safinaz DML</v>
          </cell>
          <cell r="C20646" t="str">
            <v>zubair duct</v>
          </cell>
          <cell r="D20646" t="str">
            <v>Cash collect by zubair Duct from Al madina steel</v>
          </cell>
          <cell r="E20646">
            <v>400000</v>
          </cell>
        </row>
        <row r="20647">
          <cell r="B20647" t="str">
            <v>Sana safinaz DML</v>
          </cell>
          <cell r="C20647" t="str">
            <v>Material</v>
          </cell>
          <cell r="D20647" t="str">
            <v>Online by adeel to Murtaza for 10 cartons tapes from hussain puri</v>
          </cell>
          <cell r="E20647">
            <v>42000</v>
          </cell>
        </row>
        <row r="20648">
          <cell r="B20648" t="str">
            <v>Generation DML</v>
          </cell>
          <cell r="C20648" t="str">
            <v>Material</v>
          </cell>
          <cell r="D20648" t="str">
            <v xml:space="preserve">Online by adeel to S.M Shahid akhtar for Kapra payment generation </v>
          </cell>
          <cell r="E20648">
            <v>24000</v>
          </cell>
        </row>
        <row r="20649">
          <cell r="B20649" t="str">
            <v>Generation DML</v>
          </cell>
          <cell r="C20649" t="str">
            <v>Labour</v>
          </cell>
          <cell r="D20649" t="str">
            <v>Online by adeel to shahid rizwan Piping labour</v>
          </cell>
          <cell r="E20649">
            <v>150000</v>
          </cell>
        </row>
        <row r="20650">
          <cell r="B20650" t="str">
            <v>CITI Bank</v>
          </cell>
          <cell r="C20650" t="str">
            <v>material</v>
          </cell>
          <cell r="D20650" t="str">
            <v>Jubilee clamp</v>
          </cell>
          <cell r="E20650">
            <v>8100</v>
          </cell>
        </row>
        <row r="20651">
          <cell r="B20651" t="str">
            <v>GSK DMC</v>
          </cell>
          <cell r="C20651" t="str">
            <v>material</v>
          </cell>
          <cell r="D20651" t="str">
            <v>purchased inslaution</v>
          </cell>
          <cell r="E20651">
            <v>4200</v>
          </cell>
        </row>
        <row r="20652">
          <cell r="B20652" t="str">
            <v>Meezan bank Head office</v>
          </cell>
          <cell r="C20652" t="str">
            <v>material</v>
          </cell>
          <cell r="D20652" t="str">
            <v>rubber gasket</v>
          </cell>
          <cell r="E20652">
            <v>3600</v>
          </cell>
        </row>
        <row r="20653">
          <cell r="B20653" t="str">
            <v>sana safinaz dml</v>
          </cell>
          <cell r="C20653" t="str">
            <v>material</v>
          </cell>
          <cell r="D20653" t="str">
            <v>To ahsan for Builty</v>
          </cell>
          <cell r="E20653">
            <v>2000</v>
          </cell>
        </row>
        <row r="20654">
          <cell r="B20654" t="str">
            <v>CITI Bank</v>
          </cell>
          <cell r="C20654" t="str">
            <v>material</v>
          </cell>
          <cell r="D20654" t="str">
            <v>dammer tapes</v>
          </cell>
          <cell r="E20654">
            <v>870</v>
          </cell>
        </row>
        <row r="20655">
          <cell r="B20655" t="str">
            <v>Meezan bank Head office</v>
          </cell>
          <cell r="C20655" t="str">
            <v>material</v>
          </cell>
          <cell r="D20655" t="str">
            <v xml:space="preserve">welding rods and disc </v>
          </cell>
          <cell r="E20655">
            <v>1750</v>
          </cell>
        </row>
        <row r="20656">
          <cell r="B20656" t="str">
            <v>CITI Bank</v>
          </cell>
          <cell r="C20656" t="str">
            <v>fare</v>
          </cell>
          <cell r="D20656" t="str">
            <v>paid</v>
          </cell>
          <cell r="E20656">
            <v>1100</v>
          </cell>
        </row>
        <row r="20657">
          <cell r="B20657" t="str">
            <v>office</v>
          </cell>
          <cell r="C20657" t="str">
            <v>office</v>
          </cell>
          <cell r="D20657" t="str">
            <v>abuzar ms office registration</v>
          </cell>
          <cell r="E20657">
            <v>500</v>
          </cell>
        </row>
        <row r="20658">
          <cell r="B20658" t="str">
            <v>BAH 12th Floor</v>
          </cell>
          <cell r="C20658" t="str">
            <v>fare</v>
          </cell>
          <cell r="D20658" t="str">
            <v>paid</v>
          </cell>
          <cell r="E20658">
            <v>1000</v>
          </cell>
        </row>
        <row r="20659">
          <cell r="B20659" t="str">
            <v>office</v>
          </cell>
          <cell r="C20659" t="str">
            <v>office</v>
          </cell>
          <cell r="D20659" t="str">
            <v>for office use</v>
          </cell>
          <cell r="E20659">
            <v>2500</v>
          </cell>
        </row>
        <row r="20660">
          <cell r="B20660" t="str">
            <v>office</v>
          </cell>
          <cell r="C20660" t="str">
            <v>office</v>
          </cell>
          <cell r="D20660" t="str">
            <v>To salman for mobile packge</v>
          </cell>
          <cell r="E20660">
            <v>1000</v>
          </cell>
        </row>
        <row r="20661">
          <cell r="B20661" t="str">
            <v>o/m NASTP</v>
          </cell>
          <cell r="C20661" t="str">
            <v>misc</v>
          </cell>
          <cell r="D20661" t="str">
            <v>for staff entry card NASTP</v>
          </cell>
          <cell r="E20661">
            <v>1000</v>
          </cell>
        </row>
        <row r="20662">
          <cell r="B20662" t="str">
            <v>Tomo JPMC</v>
          </cell>
          <cell r="C20662" t="str">
            <v>material</v>
          </cell>
          <cell r="D20662" t="str">
            <v>purchased lux</v>
          </cell>
          <cell r="E20662">
            <v>300</v>
          </cell>
        </row>
        <row r="20663">
          <cell r="B20663" t="str">
            <v>office</v>
          </cell>
          <cell r="C20663" t="str">
            <v>office</v>
          </cell>
          <cell r="D20663" t="str">
            <v xml:space="preserve">office door bell </v>
          </cell>
          <cell r="E20663">
            <v>360</v>
          </cell>
        </row>
        <row r="20664">
          <cell r="B20664" t="str">
            <v>Tomo JPMC</v>
          </cell>
          <cell r="C20664" t="str">
            <v>material</v>
          </cell>
          <cell r="D20664" t="str">
            <v>purchased osygen, guge, copper rods, by irfan</v>
          </cell>
          <cell r="E20664">
            <v>3900</v>
          </cell>
        </row>
        <row r="20665">
          <cell r="B20665" t="str">
            <v>office</v>
          </cell>
          <cell r="C20665" t="str">
            <v>office</v>
          </cell>
          <cell r="D20665" t="str">
            <v>fuel for bike salman</v>
          </cell>
          <cell r="E20665">
            <v>350</v>
          </cell>
        </row>
        <row r="20666">
          <cell r="B20666" t="str">
            <v>Gul Ahmed</v>
          </cell>
          <cell r="C20666" t="str">
            <v>fare</v>
          </cell>
          <cell r="D20666" t="str">
            <v>paid</v>
          </cell>
          <cell r="E20666">
            <v>1100</v>
          </cell>
        </row>
        <row r="20667">
          <cell r="B20667" t="str">
            <v>office</v>
          </cell>
          <cell r="C20667" t="str">
            <v>office</v>
          </cell>
          <cell r="D20667" t="str">
            <v>for office use</v>
          </cell>
          <cell r="E20667">
            <v>5000</v>
          </cell>
        </row>
        <row r="20668">
          <cell r="B20668" t="str">
            <v>Tomo JPMC</v>
          </cell>
          <cell r="C20668" t="str">
            <v>material</v>
          </cell>
          <cell r="D20668" t="str">
            <v>misc by imran engr</v>
          </cell>
          <cell r="E20668">
            <v>23740</v>
          </cell>
        </row>
        <row r="20669">
          <cell r="B20669" t="str">
            <v>DHL office</v>
          </cell>
          <cell r="C20669" t="str">
            <v>fare</v>
          </cell>
          <cell r="D20669" t="str">
            <v>paid</v>
          </cell>
          <cell r="E20669">
            <v>700</v>
          </cell>
        </row>
        <row r="20670">
          <cell r="B20670" t="str">
            <v>Meezan bank Head office</v>
          </cell>
          <cell r="C20670" t="str">
            <v>material</v>
          </cell>
          <cell r="D20670" t="str">
            <v>purchased kraft papers 10 roll by nadeem bahi</v>
          </cell>
          <cell r="E20670">
            <v>18500</v>
          </cell>
        </row>
        <row r="20671">
          <cell r="B20671" t="str">
            <v>DHL office</v>
          </cell>
          <cell r="C20671" t="str">
            <v>fare</v>
          </cell>
          <cell r="D20671" t="str">
            <v>paid</v>
          </cell>
          <cell r="E20671">
            <v>600</v>
          </cell>
        </row>
        <row r="20672">
          <cell r="B20672" t="str">
            <v>CITI Bank</v>
          </cell>
          <cell r="C20672" t="str">
            <v>fare</v>
          </cell>
          <cell r="D20672" t="str">
            <v>paid</v>
          </cell>
          <cell r="E20672">
            <v>2000</v>
          </cell>
        </row>
        <row r="20673">
          <cell r="B20673" t="str">
            <v>Tomo JPMC</v>
          </cell>
          <cell r="C20673" t="str">
            <v>Kamran insulator</v>
          </cell>
          <cell r="D20673" t="str">
            <v>Cash collect by kamran hussain  from al madina</v>
          </cell>
          <cell r="E20673">
            <v>50000</v>
          </cell>
        </row>
        <row r="20674">
          <cell r="B20674" t="str">
            <v>CITI Bank</v>
          </cell>
          <cell r="C20674" t="str">
            <v>Malik brother</v>
          </cell>
          <cell r="D20674" t="str">
            <v>Online by adeel to Malik brother = 293500</v>
          </cell>
          <cell r="E20674">
            <v>117907</v>
          </cell>
        </row>
        <row r="20675">
          <cell r="B20675" t="str">
            <v>DHL office</v>
          </cell>
          <cell r="C20675" t="str">
            <v>Malik brother</v>
          </cell>
          <cell r="D20675" t="str">
            <v>Online by adeel to Malik brother = 293500</v>
          </cell>
          <cell r="E20675">
            <v>50603</v>
          </cell>
        </row>
        <row r="20676">
          <cell r="B20676" t="str">
            <v>Engro 3rd &amp; 8th Floor</v>
          </cell>
          <cell r="C20676" t="str">
            <v>Malik brother</v>
          </cell>
          <cell r="D20676" t="str">
            <v>Online by adeel to Malik brother = 293500</v>
          </cell>
          <cell r="E20676">
            <v>102340</v>
          </cell>
        </row>
        <row r="20677">
          <cell r="B20677" t="str">
            <v>Gul Ahmed</v>
          </cell>
          <cell r="C20677" t="str">
            <v>Malik brother</v>
          </cell>
          <cell r="D20677" t="str">
            <v>Online by adeel to Malik brother = 293500</v>
          </cell>
          <cell r="E20677">
            <v>13350</v>
          </cell>
        </row>
        <row r="20678">
          <cell r="B20678" t="str">
            <v>Ernst &amp; Young</v>
          </cell>
          <cell r="C20678" t="str">
            <v>Malik brother</v>
          </cell>
          <cell r="D20678" t="str">
            <v>Online by adeel to Malik brother = 293500</v>
          </cell>
          <cell r="E20678">
            <v>9300</v>
          </cell>
        </row>
        <row r="20679">
          <cell r="B20679" t="str">
            <v>Tomo JPMC</v>
          </cell>
          <cell r="C20679" t="str">
            <v>Material</v>
          </cell>
          <cell r="D20679" t="str">
            <v>Online by adeel to Saad waseem for purhcased of Cable tray for TOMO II</v>
          </cell>
          <cell r="E20679">
            <v>16000</v>
          </cell>
        </row>
        <row r="20680">
          <cell r="B20680" t="str">
            <v>Meezan bank Head office</v>
          </cell>
          <cell r="C20680" t="str">
            <v>fare</v>
          </cell>
          <cell r="D20680" t="str">
            <v>bykia</v>
          </cell>
          <cell r="E20680">
            <v>520</v>
          </cell>
        </row>
        <row r="20681">
          <cell r="B20681" t="str">
            <v>GSK DMC</v>
          </cell>
          <cell r="C20681" t="str">
            <v>fuel</v>
          </cell>
          <cell r="D20681" t="str">
            <v>To salman for fuel</v>
          </cell>
          <cell r="E20681">
            <v>560</v>
          </cell>
        </row>
        <row r="20682">
          <cell r="B20682" t="str">
            <v>Meezan bank Head office</v>
          </cell>
          <cell r="C20682" t="str">
            <v>nadeem bhai</v>
          </cell>
          <cell r="D20682" t="str">
            <v>mobile balance</v>
          </cell>
          <cell r="E20682">
            <v>1000</v>
          </cell>
        </row>
        <row r="20683">
          <cell r="B20683" t="str">
            <v>Rehmat shipping</v>
          </cell>
          <cell r="C20683" t="str">
            <v>material</v>
          </cell>
          <cell r="D20683" t="str">
            <v>Cash collect by Hunain care off SHI Engineering for Rehmat shipping copper pipes TROX</v>
          </cell>
          <cell r="E20683">
            <v>46120</v>
          </cell>
        </row>
        <row r="20684">
          <cell r="B20684" t="str">
            <v>Generation DML</v>
          </cell>
          <cell r="C20684" t="str">
            <v>Misc</v>
          </cell>
          <cell r="D20684" t="str">
            <v>Online by adeel to Noman engr</v>
          </cell>
          <cell r="E20684">
            <v>50000</v>
          </cell>
        </row>
        <row r="20685">
          <cell r="B20685" t="str">
            <v>O/M The Place</v>
          </cell>
          <cell r="C20685" t="str">
            <v>KRC total solution</v>
          </cell>
          <cell r="D20685" t="str">
            <v>Online by adeel to Unus Engineering for Phase 8 chiller repair work</v>
          </cell>
          <cell r="E20685">
            <v>100000</v>
          </cell>
        </row>
        <row r="20686">
          <cell r="B20686" t="str">
            <v>Generation DML</v>
          </cell>
          <cell r="C20686" t="str">
            <v>Crescent corpotation</v>
          </cell>
          <cell r="D20686" t="str">
            <v>Online by adeel to Crescent corporation for copper fittings</v>
          </cell>
          <cell r="E20686">
            <v>60711</v>
          </cell>
        </row>
        <row r="20687">
          <cell r="B20687" t="str">
            <v>CITI Bank</v>
          </cell>
          <cell r="C20687" t="str">
            <v>Danish duct</v>
          </cell>
          <cell r="D20687" t="str">
            <v>Online by adeel to Zahid asghar for payment for ducting work advance</v>
          </cell>
          <cell r="E20687">
            <v>100000</v>
          </cell>
        </row>
        <row r="20688">
          <cell r="B20688" t="str">
            <v>BAF maintenance</v>
          </cell>
          <cell r="C20688" t="str">
            <v>asif fiber</v>
          </cell>
          <cell r="D20688" t="str">
            <v>Cash paid by Shahid painter to asif</v>
          </cell>
          <cell r="E20688">
            <v>114000</v>
          </cell>
        </row>
        <row r="20689">
          <cell r="B20689" t="str">
            <v>BAF maintenance</v>
          </cell>
          <cell r="C20689" t="str">
            <v>material</v>
          </cell>
          <cell r="D20689" t="str">
            <v>misc invoices by shahid</v>
          </cell>
          <cell r="E20689">
            <v>55800</v>
          </cell>
        </row>
        <row r="20690">
          <cell r="B20690" t="str">
            <v>BAF maintenance</v>
          </cell>
          <cell r="C20690" t="str">
            <v>material</v>
          </cell>
          <cell r="D20690" t="str">
            <v>misc invoices by shahid</v>
          </cell>
          <cell r="E20690">
            <v>61815</v>
          </cell>
        </row>
        <row r="20691">
          <cell r="B20691" t="str">
            <v>BAF maintenance</v>
          </cell>
          <cell r="C20691" t="str">
            <v>material</v>
          </cell>
          <cell r="D20691" t="str">
            <v>misc invoices by shahid</v>
          </cell>
          <cell r="E20691">
            <v>86380</v>
          </cell>
        </row>
        <row r="20692">
          <cell r="B20692" t="str">
            <v>BAF maintenance</v>
          </cell>
          <cell r="C20692" t="str">
            <v>material</v>
          </cell>
          <cell r="D20692" t="str">
            <v>misc invoices by shahid</v>
          </cell>
          <cell r="E20692">
            <v>107855</v>
          </cell>
        </row>
        <row r="20693">
          <cell r="B20693" t="str">
            <v>BAF maintenance</v>
          </cell>
          <cell r="C20693" t="str">
            <v>material</v>
          </cell>
          <cell r="D20693" t="str">
            <v>misc invoices by shahid</v>
          </cell>
          <cell r="E20693">
            <v>67705</v>
          </cell>
        </row>
        <row r="20694">
          <cell r="B20694" t="str">
            <v>BAF maintenance</v>
          </cell>
          <cell r="C20694" t="str">
            <v>material</v>
          </cell>
          <cell r="D20694" t="str">
            <v>misc invoices by shahid</v>
          </cell>
          <cell r="E20694">
            <v>19000</v>
          </cell>
        </row>
        <row r="20695">
          <cell r="B20695" t="str">
            <v>BAF maintenance</v>
          </cell>
          <cell r="C20695" t="str">
            <v>material</v>
          </cell>
          <cell r="D20695" t="str">
            <v>misc invoices by shahid</v>
          </cell>
          <cell r="E20695">
            <v>25020</v>
          </cell>
        </row>
        <row r="20696">
          <cell r="B20696" t="str">
            <v>BAF maintenance</v>
          </cell>
          <cell r="C20696" t="str">
            <v>material</v>
          </cell>
          <cell r="D20696" t="str">
            <v>misc invoices by shahid</v>
          </cell>
          <cell r="E20696">
            <v>33750</v>
          </cell>
        </row>
        <row r="20697">
          <cell r="B20697" t="str">
            <v>office</v>
          </cell>
          <cell r="C20697" t="str">
            <v>fuel</v>
          </cell>
          <cell r="D20697" t="str">
            <v>To salman for fuel</v>
          </cell>
          <cell r="E20697">
            <v>1000</v>
          </cell>
        </row>
        <row r="20698">
          <cell r="B20698" t="str">
            <v>office</v>
          </cell>
          <cell r="C20698" t="str">
            <v>office</v>
          </cell>
          <cell r="D20698" t="str">
            <v>for office use</v>
          </cell>
          <cell r="E20698">
            <v>3000</v>
          </cell>
        </row>
        <row r="20699">
          <cell r="B20699" t="str">
            <v>Meezan bank Head office</v>
          </cell>
          <cell r="C20699" t="str">
            <v>material</v>
          </cell>
          <cell r="D20699" t="str">
            <v>purchased socket end cap and other fittings</v>
          </cell>
          <cell r="E20699">
            <v>1270</v>
          </cell>
        </row>
        <row r="20700">
          <cell r="B20700" t="str">
            <v>DHL office</v>
          </cell>
          <cell r="C20700" t="str">
            <v>wire</v>
          </cell>
          <cell r="D20700" t="str">
            <v>Purhcased wire coil 1mm 2c 90 mter and 2.5mm 3C 31 meter by ashraf bhai from Indus</v>
          </cell>
          <cell r="E20700">
            <v>28400</v>
          </cell>
        </row>
        <row r="20701">
          <cell r="B20701" t="str">
            <v>Gul Ahmed</v>
          </cell>
          <cell r="C20701" t="str">
            <v>Material</v>
          </cell>
          <cell r="D20701" t="str">
            <v>Online by adeel to m. Akber for purhcased fof Y joints for Gul ahmed</v>
          </cell>
          <cell r="E20701">
            <v>22000</v>
          </cell>
        </row>
        <row r="20702">
          <cell r="B20702" t="str">
            <v>BAF maintenance</v>
          </cell>
          <cell r="C20702" t="str">
            <v>Imran choori wala</v>
          </cell>
          <cell r="D20702" t="str">
            <v>cash paid (as recommended by BH)</v>
          </cell>
          <cell r="E20702">
            <v>15000</v>
          </cell>
        </row>
        <row r="20703">
          <cell r="B20703" t="str">
            <v>CITI Bank</v>
          </cell>
          <cell r="C20703" t="str">
            <v>misc</v>
          </cell>
          <cell r="D20703" t="str">
            <v>To salman rider for bike puncture + parking</v>
          </cell>
          <cell r="E20703">
            <v>800</v>
          </cell>
        </row>
        <row r="20704">
          <cell r="B20704" t="str">
            <v>Meezan bank Head office</v>
          </cell>
          <cell r="C20704" t="str">
            <v>fare</v>
          </cell>
          <cell r="D20704" t="str">
            <v>paid</v>
          </cell>
          <cell r="E20704">
            <v>2000</v>
          </cell>
        </row>
        <row r="20705">
          <cell r="B20705" t="str">
            <v>GSK DMC</v>
          </cell>
          <cell r="C20705" t="str">
            <v>fare</v>
          </cell>
          <cell r="D20705" t="str">
            <v>paid</v>
          </cell>
          <cell r="E20705">
            <v>900</v>
          </cell>
        </row>
        <row r="20706">
          <cell r="B20706" t="str">
            <v>office</v>
          </cell>
          <cell r="C20706" t="str">
            <v>salary</v>
          </cell>
          <cell r="D20706" t="str">
            <v>umer salary (after advance deduct)</v>
          </cell>
          <cell r="E20706">
            <v>22000</v>
          </cell>
        </row>
        <row r="20707">
          <cell r="B20707" t="str">
            <v>office</v>
          </cell>
          <cell r="C20707" t="str">
            <v>salary</v>
          </cell>
          <cell r="D20707" t="str">
            <v>mossi salary</v>
          </cell>
          <cell r="E20707">
            <v>6000</v>
          </cell>
        </row>
        <row r="20708">
          <cell r="B20708" t="str">
            <v>office</v>
          </cell>
          <cell r="C20708" t="str">
            <v>misc</v>
          </cell>
          <cell r="D20708" t="str">
            <v>For 2 car wash</v>
          </cell>
          <cell r="E20708">
            <v>2500</v>
          </cell>
        </row>
        <row r="20709">
          <cell r="B20709" t="str">
            <v>GSK DMC</v>
          </cell>
          <cell r="C20709" t="str">
            <v>sabro technologies</v>
          </cell>
          <cell r="D20709" t="str">
            <v>Online by adeel to Sabro technologies (final payment)</v>
          </cell>
          <cell r="E20709">
            <v>220400</v>
          </cell>
        </row>
        <row r="20710">
          <cell r="B20710" t="str">
            <v>Meezan bank Head office</v>
          </cell>
          <cell r="C20710" t="str">
            <v>faheem elec</v>
          </cell>
          <cell r="D20710" t="str">
            <v>cash paid to faheem by Nadeem bhai</v>
          </cell>
          <cell r="E20710">
            <v>10000</v>
          </cell>
        </row>
        <row r="20711">
          <cell r="B20711" t="str">
            <v>Meezan bank Head office</v>
          </cell>
          <cell r="C20711" t="str">
            <v>fakhri brothers</v>
          </cell>
          <cell r="D20711" t="str">
            <v>Open cashed chq received from al madina steel (given to fakhri brothers) = 400,000/-</v>
          </cell>
          <cell r="E20711">
            <v>256037</v>
          </cell>
        </row>
        <row r="20712">
          <cell r="B20712" t="str">
            <v>BAH 22 &amp; 23rd Floor</v>
          </cell>
          <cell r="C20712" t="str">
            <v>fakhri brothers</v>
          </cell>
          <cell r="D20712" t="str">
            <v>Open cashed chq received from al madina steel (given to fakhri brothers) = 400,000/-</v>
          </cell>
          <cell r="E20712">
            <v>31000</v>
          </cell>
        </row>
        <row r="20713">
          <cell r="B20713" t="str">
            <v>Amreli steel</v>
          </cell>
          <cell r="C20713" t="str">
            <v>fakhri brothers</v>
          </cell>
          <cell r="D20713" t="str">
            <v>Open cashed chq received from al madina steel (given to fakhri brothers) = 400,000/-</v>
          </cell>
          <cell r="E20713">
            <v>33000</v>
          </cell>
        </row>
        <row r="20714">
          <cell r="B20714" t="str">
            <v>keenu office</v>
          </cell>
          <cell r="C20714" t="str">
            <v>fakhri brothers</v>
          </cell>
          <cell r="D20714" t="str">
            <v>Open cashed chq received from al madina steel (given to fakhri brothers) = 400,000/-</v>
          </cell>
          <cell r="E20714">
            <v>27500</v>
          </cell>
        </row>
        <row r="20715">
          <cell r="B20715" t="str">
            <v>Marriot Hotel</v>
          </cell>
          <cell r="C20715" t="str">
            <v>fakhri brothers</v>
          </cell>
          <cell r="D20715" t="str">
            <v>Open cashed chq received from al madina steel (given to fakhri brothers) = 400,000/-</v>
          </cell>
          <cell r="E20715">
            <v>38500</v>
          </cell>
        </row>
        <row r="20716">
          <cell r="B20716" t="str">
            <v>BAH 12th Floor</v>
          </cell>
          <cell r="C20716" t="str">
            <v>fakhri brothers</v>
          </cell>
          <cell r="D20716" t="str">
            <v>Open cashed chq received from al madina steel (given to fakhri brothers) = 400,000/-</v>
          </cell>
          <cell r="E20716">
            <v>12000</v>
          </cell>
        </row>
        <row r="20717">
          <cell r="B20717" t="str">
            <v>Ernst &amp; Young</v>
          </cell>
          <cell r="C20717" t="str">
            <v>fakhri brothers</v>
          </cell>
          <cell r="D20717" t="str">
            <v>Open cashed chq received from al madina steel (given to fakhri brothers) = 400,000/-</v>
          </cell>
          <cell r="E20717">
            <v>1963</v>
          </cell>
        </row>
        <row r="20718">
          <cell r="B20718" t="str">
            <v>Ernst &amp; Young</v>
          </cell>
          <cell r="C20718" t="str">
            <v>fakhri brothers</v>
          </cell>
          <cell r="D20718" t="str">
            <v>Open cashed chq received from al madina steel (given to fakhri brothers) =680,000/-</v>
          </cell>
          <cell r="E20718">
            <v>167156</v>
          </cell>
        </row>
        <row r="20719">
          <cell r="B20719" t="str">
            <v>Tomo JPMC</v>
          </cell>
          <cell r="C20719" t="str">
            <v>fakhri brothers</v>
          </cell>
          <cell r="D20719" t="str">
            <v>Open cashed chq received from al madina steel (given to fakhri brothers) =680,000/-</v>
          </cell>
          <cell r="E20719">
            <v>19000</v>
          </cell>
        </row>
        <row r="20720">
          <cell r="B20720" t="str">
            <v>Engro 3rd &amp; 8th Floor</v>
          </cell>
          <cell r="C20720" t="str">
            <v>fakhri brothers</v>
          </cell>
          <cell r="D20720" t="str">
            <v>Open cashed chq received from al madina steel (given to fakhri brothers) =680,000/-</v>
          </cell>
          <cell r="E20720">
            <v>42703</v>
          </cell>
        </row>
        <row r="20721">
          <cell r="B20721" t="str">
            <v>Gul Ahmed</v>
          </cell>
          <cell r="C20721" t="str">
            <v>fakhri brothers</v>
          </cell>
          <cell r="D20721" t="str">
            <v>Open cashed chq received from al madina steel (given to fakhri brothers) =680,000/-</v>
          </cell>
          <cell r="E20721">
            <v>171005</v>
          </cell>
        </row>
        <row r="20722">
          <cell r="B20722" t="str">
            <v>10 Pearl NASTP</v>
          </cell>
          <cell r="C20722" t="str">
            <v>fakhri brothers</v>
          </cell>
          <cell r="D20722" t="str">
            <v>Open cashed chq received from al madina steel (given to fakhri brothers) =680,000/-</v>
          </cell>
          <cell r="E20722">
            <v>48550</v>
          </cell>
        </row>
        <row r="20723">
          <cell r="B20723" t="str">
            <v>LAMA Outlet</v>
          </cell>
          <cell r="C20723" t="str">
            <v>fakhri brothers</v>
          </cell>
          <cell r="D20723" t="str">
            <v>Open cashed chq received from al madina steel (given to fakhri brothers) =680,000/-</v>
          </cell>
          <cell r="E20723">
            <v>25000</v>
          </cell>
        </row>
        <row r="20724">
          <cell r="B20724" t="str">
            <v>CITI Bank</v>
          </cell>
          <cell r="C20724" t="str">
            <v>fakhri brothers</v>
          </cell>
          <cell r="D20724" t="str">
            <v>Open cashed chq received from al madina steel (given to fakhri brothers) =680,000/-</v>
          </cell>
          <cell r="E20724">
            <v>206586</v>
          </cell>
        </row>
        <row r="20725">
          <cell r="B20725" t="str">
            <v>Engro Office</v>
          </cell>
          <cell r="C20725" t="str">
            <v>thumb international</v>
          </cell>
          <cell r="D20725" t="str">
            <v>Open cashed chq received from al madina steel (given to thumb intl</v>
          </cell>
          <cell r="E20725">
            <v>730000</v>
          </cell>
        </row>
        <row r="20726">
          <cell r="B20726" t="str">
            <v>Gul Ahmed</v>
          </cell>
          <cell r="C20726" t="str">
            <v>Rafay</v>
          </cell>
          <cell r="D20726" t="str">
            <v>MCB chq 1973738925 total amt = 200,000</v>
          </cell>
          <cell r="E20726">
            <v>100000</v>
          </cell>
        </row>
        <row r="20727">
          <cell r="B20727" t="str">
            <v>Rehmat shipping</v>
          </cell>
          <cell r="C20727" t="str">
            <v>Rafay</v>
          </cell>
          <cell r="D20727" t="str">
            <v>MCB chq 1973738925 total amt = 200,000</v>
          </cell>
          <cell r="E20727">
            <v>100000</v>
          </cell>
        </row>
        <row r="20728">
          <cell r="B20728" t="str">
            <v>GSK DMC</v>
          </cell>
          <cell r="C20728" t="str">
            <v>Raees brothers</v>
          </cell>
          <cell r="D20728" t="str">
            <v>MCB chq 1973738927</v>
          </cell>
          <cell r="E20728">
            <v>250000</v>
          </cell>
        </row>
        <row r="20729">
          <cell r="B20729" t="str">
            <v>ueP 17th Floor</v>
          </cell>
          <cell r="C20729" t="str">
            <v>Global Technologies</v>
          </cell>
          <cell r="D20729" t="str">
            <v>Open cashed chq received from al madina steel (given to global) = 690,000</v>
          </cell>
          <cell r="E20729">
            <v>93755</v>
          </cell>
        </row>
        <row r="20730">
          <cell r="B20730" t="str">
            <v>BAF maintenance</v>
          </cell>
          <cell r="C20730" t="str">
            <v>Global Technologies</v>
          </cell>
          <cell r="D20730" t="str">
            <v>Open cashed chq received from al madina steel (given to global) = 690,000</v>
          </cell>
          <cell r="E20730">
            <v>45459</v>
          </cell>
        </row>
        <row r="20731">
          <cell r="B20731" t="str">
            <v>Ernst &amp; Young</v>
          </cell>
          <cell r="C20731" t="str">
            <v>Global Technologies</v>
          </cell>
          <cell r="D20731" t="str">
            <v>Open cashed chq received from al madina steel (given to global) = 690,000</v>
          </cell>
          <cell r="E20731">
            <v>306006</v>
          </cell>
        </row>
        <row r="20732">
          <cell r="B20732" t="str">
            <v>Engro Office</v>
          </cell>
          <cell r="C20732" t="str">
            <v>Global Technologies</v>
          </cell>
          <cell r="D20732" t="str">
            <v>Open cashed chq received from al madina steel (given to global) = 690,000</v>
          </cell>
          <cell r="E20732">
            <v>32600</v>
          </cell>
        </row>
        <row r="20733">
          <cell r="B20733" t="str">
            <v>Tri fit Gym</v>
          </cell>
          <cell r="C20733" t="str">
            <v>Global Technologies</v>
          </cell>
          <cell r="D20733" t="str">
            <v>Open cashed chq received from al madina steel (given to global) = 690,000</v>
          </cell>
          <cell r="E20733">
            <v>33559</v>
          </cell>
        </row>
        <row r="20734">
          <cell r="B20734" t="str">
            <v>Family area</v>
          </cell>
          <cell r="C20734" t="str">
            <v>Global Technologies</v>
          </cell>
          <cell r="D20734" t="str">
            <v>Open cashed chq received from al madina steel (given to global) = 690,000</v>
          </cell>
          <cell r="E20734">
            <v>43900</v>
          </cell>
        </row>
        <row r="20735">
          <cell r="B20735" t="str">
            <v>Tomo JPMC</v>
          </cell>
          <cell r="C20735" t="str">
            <v>Global Technologies</v>
          </cell>
          <cell r="D20735" t="str">
            <v>Open cashed chq received from al madina steel (given to global) = 690,000</v>
          </cell>
          <cell r="E20735">
            <v>105607</v>
          </cell>
        </row>
        <row r="20736">
          <cell r="B20736" t="str">
            <v>Food Court (Hydery)</v>
          </cell>
          <cell r="C20736" t="str">
            <v>Global Technologies</v>
          </cell>
          <cell r="D20736" t="str">
            <v>Open cashed chq received from al madina steel (given to global) = 690,000</v>
          </cell>
          <cell r="E20736">
            <v>29114</v>
          </cell>
        </row>
        <row r="20737">
          <cell r="B20737" t="str">
            <v>GSK DMC</v>
          </cell>
          <cell r="C20737" t="str">
            <v>Azher Duct</v>
          </cell>
          <cell r="D20737" t="str">
            <v>MCB chq 1973738930</v>
          </cell>
          <cell r="E20737">
            <v>150000</v>
          </cell>
        </row>
        <row r="20738">
          <cell r="B20738" t="str">
            <v>O/M The Place</v>
          </cell>
          <cell r="C20738" t="str">
            <v>SST Tax</v>
          </cell>
          <cell r="D20738" t="str">
            <v>MCB chq 1973738932 for SST total amt Is 249704</v>
          </cell>
          <cell r="E20738">
            <v>65520</v>
          </cell>
        </row>
        <row r="20739">
          <cell r="B20739" t="str">
            <v xml:space="preserve">O/M Nue Multiplex </v>
          </cell>
          <cell r="C20739" t="str">
            <v>SST Tax</v>
          </cell>
          <cell r="D20739" t="str">
            <v>MCB chq 1973738932 for SST total amt Is 249704</v>
          </cell>
          <cell r="E20739">
            <v>70728</v>
          </cell>
        </row>
        <row r="20740">
          <cell r="B20740" t="str">
            <v>FTC Floors</v>
          </cell>
          <cell r="C20740" t="str">
            <v>SST Tax</v>
          </cell>
          <cell r="D20740" t="str">
            <v>MCB chq 1973738932 for SST total amt Is 249704</v>
          </cell>
          <cell r="E20740">
            <v>41050</v>
          </cell>
        </row>
        <row r="20741">
          <cell r="B20741" t="str">
            <v>o/m NASTP</v>
          </cell>
          <cell r="C20741" t="str">
            <v>SST Tax</v>
          </cell>
          <cell r="D20741" t="str">
            <v>MCB chq 1973738932 for SST total amt Is 249704</v>
          </cell>
          <cell r="E20741">
            <v>72406</v>
          </cell>
        </row>
        <row r="20742">
          <cell r="B20742" t="str">
            <v>GSK DMC</v>
          </cell>
          <cell r="C20742" t="str">
            <v>sajid pipe</v>
          </cell>
          <cell r="D20742" t="str">
            <v>MCB chq 1973738933</v>
          </cell>
          <cell r="E20742">
            <v>200000</v>
          </cell>
        </row>
        <row r="20743">
          <cell r="B20743" t="str">
            <v>CITI Bank</v>
          </cell>
          <cell r="C20743" t="str">
            <v>Build pro</v>
          </cell>
          <cell r="D20743" t="str">
            <v>received Advance payment from IK HBL CHQ # 10001981</v>
          </cell>
          <cell r="E20743">
            <v>2000000</v>
          </cell>
        </row>
        <row r="20744">
          <cell r="B20744" t="str">
            <v>Food Court (Hydery)</v>
          </cell>
          <cell r="C20744" t="str">
            <v>iqbal sons</v>
          </cell>
          <cell r="D20744" t="str">
            <v>received Advance payment from IK HBL CHQ # 10001980 = 597,014</v>
          </cell>
          <cell r="E20744">
            <v>3390</v>
          </cell>
        </row>
        <row r="20745">
          <cell r="B20745" t="str">
            <v>Meezan bank Head office</v>
          </cell>
          <cell r="C20745" t="str">
            <v>iqbal sons</v>
          </cell>
          <cell r="D20745" t="str">
            <v>received Advance payment from IK HBL CHQ # 10001980 = 597,014</v>
          </cell>
          <cell r="E20745">
            <v>31324</v>
          </cell>
        </row>
        <row r="20746">
          <cell r="B20746" t="str">
            <v>O/M NASTP</v>
          </cell>
          <cell r="C20746" t="str">
            <v>iqbal sons</v>
          </cell>
          <cell r="D20746" t="str">
            <v>received Advance payment from IK HBL CHQ # 10001980 = 597,014</v>
          </cell>
          <cell r="E20746">
            <v>8000</v>
          </cell>
        </row>
        <row r="20747">
          <cell r="B20747" t="str">
            <v>3rd Floor NASTP</v>
          </cell>
          <cell r="C20747" t="str">
            <v>iqbal sons</v>
          </cell>
          <cell r="D20747" t="str">
            <v>received Advance payment from IK HBL CHQ # 10001980 = 597,014</v>
          </cell>
          <cell r="E20747">
            <v>351969</v>
          </cell>
        </row>
        <row r="20748">
          <cell r="B20748" t="str">
            <v>Marriot Hotel</v>
          </cell>
          <cell r="C20748" t="str">
            <v>iqbal sons</v>
          </cell>
          <cell r="D20748" t="str">
            <v>received Advance payment from IK HBL CHQ # 10001980 = 597,014</v>
          </cell>
          <cell r="E20748">
            <v>14000</v>
          </cell>
        </row>
        <row r="20749">
          <cell r="B20749" t="str">
            <v>Engro 3rd &amp; 8th Floor</v>
          </cell>
          <cell r="C20749" t="str">
            <v>iqbal sons</v>
          </cell>
          <cell r="D20749" t="str">
            <v>received Advance payment from IK HBL CHQ # 10001980 = 597,014</v>
          </cell>
          <cell r="E20749">
            <v>31500</v>
          </cell>
        </row>
        <row r="20750">
          <cell r="B20750" t="str">
            <v>DHL office</v>
          </cell>
          <cell r="C20750" t="str">
            <v>iqbal sons</v>
          </cell>
          <cell r="D20750" t="str">
            <v>received Advance payment from IK HBL CHQ # 10001980 = 597,014</v>
          </cell>
          <cell r="E20750">
            <v>131377</v>
          </cell>
        </row>
        <row r="20751">
          <cell r="B20751" t="str">
            <v>Rehmat shipping</v>
          </cell>
          <cell r="C20751" t="str">
            <v>iqbal sons</v>
          </cell>
          <cell r="D20751" t="str">
            <v>received Advance payment from IK HBL CHQ # 10001980 = 597,014</v>
          </cell>
          <cell r="E20751">
            <v>25454</v>
          </cell>
        </row>
        <row r="20752">
          <cell r="B20752" t="str">
            <v>tahiri Masjid</v>
          </cell>
          <cell r="C20752" t="str">
            <v>faheem elec</v>
          </cell>
          <cell r="D20752" t="str">
            <v>MCB chq 1973738934</v>
          </cell>
          <cell r="E20752">
            <v>130000</v>
          </cell>
        </row>
        <row r="20753">
          <cell r="B20753" t="str">
            <v>O/M The Place</v>
          </cell>
          <cell r="C20753" t="str">
            <v>SST Tax</v>
          </cell>
          <cell r="D20753" t="str">
            <v>MCB chq 1973738935 = tot amt = 110,085</v>
          </cell>
          <cell r="E20753">
            <v>45000</v>
          </cell>
        </row>
        <row r="20754">
          <cell r="B20754" t="str">
            <v xml:space="preserve">O/M Nue Multiplex </v>
          </cell>
          <cell r="C20754" t="str">
            <v>SST Tax</v>
          </cell>
          <cell r="D20754" t="str">
            <v>MCB chq 1973738935 = tot amt = 110,085</v>
          </cell>
          <cell r="E20754">
            <v>49000</v>
          </cell>
        </row>
        <row r="20755">
          <cell r="B20755" t="str">
            <v>Burhani mehal (new)</v>
          </cell>
          <cell r="C20755" t="str">
            <v>SST Tax</v>
          </cell>
          <cell r="D20755" t="str">
            <v>MCB chq 1973738935 = tot amt = 110,085 - burhani mehal mist system</v>
          </cell>
          <cell r="E20755">
            <v>1085</v>
          </cell>
        </row>
        <row r="20756">
          <cell r="B20756" t="str">
            <v>Burhani mehal (new)</v>
          </cell>
          <cell r="C20756" t="str">
            <v>SST Tax</v>
          </cell>
          <cell r="D20756" t="str">
            <v>MCB chq 1973738935 = tot amt = 110,085 - burhani mehal swimming pool</v>
          </cell>
          <cell r="E20756">
            <v>1000</v>
          </cell>
        </row>
        <row r="20757">
          <cell r="B20757" t="str">
            <v>ueP 17th Floor</v>
          </cell>
          <cell r="C20757" t="str">
            <v>SST Tax</v>
          </cell>
          <cell r="D20757" t="str">
            <v>MCB chq 1973738935 = tot amt = 110,085</v>
          </cell>
          <cell r="E20757">
            <v>6000</v>
          </cell>
        </row>
        <row r="20758">
          <cell r="B20758" t="str">
            <v>o/m NASTP</v>
          </cell>
          <cell r="C20758" t="str">
            <v>SST Tax</v>
          </cell>
          <cell r="D20758" t="str">
            <v>MCB chq 1973738935 = tot amt = 110,085</v>
          </cell>
          <cell r="E20758">
            <v>8000</v>
          </cell>
        </row>
        <row r="20759">
          <cell r="B20759" t="str">
            <v>Generation DML</v>
          </cell>
          <cell r="C20759" t="str">
            <v>IIL Pipe</v>
          </cell>
          <cell r="D20759" t="str">
            <v>MCB chq 1973738935</v>
          </cell>
          <cell r="E20759">
            <v>597559</v>
          </cell>
        </row>
        <row r="20760">
          <cell r="B20760" t="str">
            <v>GSK DMC</v>
          </cell>
          <cell r="C20760" t="str">
            <v>Pioneer Steel</v>
          </cell>
          <cell r="D20760" t="str">
            <v>Received advance 20% from IK in Gul Ahmed (rec Meezan chq # A-94402401 given to Delta industrial supplies care off Pioneer Steel) total amt 800,000</v>
          </cell>
          <cell r="E20760">
            <v>343156</v>
          </cell>
        </row>
        <row r="20761">
          <cell r="B20761" t="str">
            <v>Gul Ahmed</v>
          </cell>
          <cell r="C20761" t="str">
            <v>Pioneer Steel</v>
          </cell>
          <cell r="D20761" t="str">
            <v>Received advance 20% from IK in Gul Ahmed (rec Meezan chq # A-94402401 given to Delta industrial supplies care off Pioneer Steel) total amt 800,000</v>
          </cell>
          <cell r="E20761">
            <v>456844</v>
          </cell>
        </row>
        <row r="20762">
          <cell r="B20762" t="str">
            <v>Gul Ahmed</v>
          </cell>
          <cell r="C20762" t="str">
            <v>fakhri brothers</v>
          </cell>
          <cell r="D20762" t="str">
            <v>Received advance 20% from IK in Gul Ahmed (rec Meezan chq # A-94402407 given to ST Brothers)</v>
          </cell>
          <cell r="E20762">
            <v>515900</v>
          </cell>
        </row>
        <row r="20763">
          <cell r="B20763" t="str">
            <v>Gul Ahmed</v>
          </cell>
          <cell r="C20763" t="str">
            <v>khan brothers</v>
          </cell>
          <cell r="D20763" t="str">
            <v>Purhcased isolation valves - Received From NEC in TRI FIT &amp; engro (rec Soneri Bank # CA-69652385 given to khan brother in Gul Ahmed deal) = chq amount 482,096</v>
          </cell>
          <cell r="E20763">
            <v>482096</v>
          </cell>
        </row>
        <row r="20764">
          <cell r="B20764" t="str">
            <v>BAH 12th Floor</v>
          </cell>
          <cell r="C20764" t="str">
            <v>shan control</v>
          </cell>
          <cell r="D20764" t="str">
            <v>Received From NEC in Engro (rec Soneri Bank # CA-69652384 given to Shan controls pvt ltd)</v>
          </cell>
          <cell r="E20764">
            <v>741191</v>
          </cell>
        </row>
        <row r="20765">
          <cell r="B20765" t="str">
            <v>10 Pearl NASTP</v>
          </cell>
          <cell r="C20765" t="str">
            <v>muzammil duct</v>
          </cell>
          <cell r="D20765" t="str">
            <v>MCB chq 1973738938</v>
          </cell>
          <cell r="E20765">
            <v>200000</v>
          </cell>
        </row>
        <row r="20766">
          <cell r="B20766" t="str">
            <v>HIVE NASTP</v>
          </cell>
          <cell r="C20766" t="str">
            <v>muzammil duct</v>
          </cell>
          <cell r="D20766" t="str">
            <v>MCB chq 1973738939</v>
          </cell>
          <cell r="E20766">
            <v>193500</v>
          </cell>
        </row>
        <row r="20767">
          <cell r="B20767" t="str">
            <v>BAH 12th Floor</v>
          </cell>
          <cell r="C20767" t="str">
            <v>faheem elec</v>
          </cell>
          <cell r="D20767" t="str">
            <v>MCB chq 1973738940</v>
          </cell>
          <cell r="E20767">
            <v>100000</v>
          </cell>
        </row>
        <row r="20768">
          <cell r="B20768" t="str">
            <v>Engro 3rd &amp; 8th Floor</v>
          </cell>
          <cell r="C20768" t="str">
            <v>IIL Pipe</v>
          </cell>
          <cell r="D20768" t="str">
            <v xml:space="preserve">Received From NEC in Engro (rec Soneri Bank # CA-69652388 given to IIL in Engro 7th Floor) </v>
          </cell>
          <cell r="E20768">
            <v>695773</v>
          </cell>
        </row>
        <row r="20769">
          <cell r="B20769" t="str">
            <v>Riazeda project</v>
          </cell>
          <cell r="C20769" t="str">
            <v>Received</v>
          </cell>
          <cell r="D20769" t="str">
            <v>Received from IK (Given to AL madina steel)</v>
          </cell>
          <cell r="F20769">
            <v>926500</v>
          </cell>
        </row>
        <row r="20770">
          <cell r="B20770" t="str">
            <v>Sana safinaz DML</v>
          </cell>
          <cell r="C20770" t="str">
            <v>Received</v>
          </cell>
          <cell r="D20770" t="str">
            <v>Received from IK (Given to AL madina steel)</v>
          </cell>
          <cell r="F20770">
            <v>2000000</v>
          </cell>
        </row>
        <row r="20771">
          <cell r="B20771" t="str">
            <v>Sana safinaz DML</v>
          </cell>
          <cell r="C20771" t="str">
            <v>Received</v>
          </cell>
          <cell r="D20771" t="str">
            <v>1% invoice charges</v>
          </cell>
          <cell r="E20771">
            <v>29265</v>
          </cell>
        </row>
        <row r="20772">
          <cell r="B20772" t="str">
            <v>Burhani mehal (new)</v>
          </cell>
          <cell r="C20772" t="str">
            <v>Received</v>
          </cell>
          <cell r="D20772" t="str">
            <v>Received from burhani mehal for supply scope - Mist system Bill # 015</v>
          </cell>
          <cell r="F20772">
            <v>399735</v>
          </cell>
        </row>
        <row r="20773">
          <cell r="B20773" t="str">
            <v>Burhani mehal (new)</v>
          </cell>
          <cell r="C20773" t="str">
            <v>Received</v>
          </cell>
          <cell r="D20773" t="str">
            <v>Received from burhani mehal for Labour scope - Mist system Bill #  051</v>
          </cell>
          <cell r="F20773">
            <v>97660</v>
          </cell>
        </row>
        <row r="20774">
          <cell r="B20774" t="str">
            <v>o/m NASTP</v>
          </cell>
          <cell r="C20774" t="str">
            <v>Received</v>
          </cell>
          <cell r="D20774" t="str">
            <v>1% invoice charges for MCB chq # 1973738929 given to Universal traders care off Adeel Steel for SST inpt adjustment in NASTP Monthly payment</v>
          </cell>
          <cell r="E20774">
            <v>20000</v>
          </cell>
        </row>
        <row r="20775">
          <cell r="B20775" t="str">
            <v xml:space="preserve">O/M Nue Multiplex </v>
          </cell>
          <cell r="C20775" t="str">
            <v>Received</v>
          </cell>
          <cell r="D20775" t="str">
            <v>Received O/M June 24 Bill</v>
          </cell>
          <cell r="F20775">
            <v>333522</v>
          </cell>
        </row>
        <row r="20776">
          <cell r="B20776" t="str">
            <v>O/M The Place</v>
          </cell>
          <cell r="C20776" t="str">
            <v>Received</v>
          </cell>
          <cell r="D20776" t="str">
            <v>received July 2024 bill</v>
          </cell>
          <cell r="F20776">
            <v>365160</v>
          </cell>
        </row>
        <row r="20777">
          <cell r="B20777" t="str">
            <v>DHL office</v>
          </cell>
          <cell r="C20777" t="str">
            <v>Received</v>
          </cell>
          <cell r="D20777" t="str">
            <v>received Advance payment from IK HBL CHQ # 10001981 (Given to Build pro in CIT BANK Deal)</v>
          </cell>
          <cell r="F20777">
            <v>2000000</v>
          </cell>
        </row>
        <row r="20778">
          <cell r="B20778" t="str">
            <v>DHL office</v>
          </cell>
          <cell r="C20778" t="str">
            <v>Received</v>
          </cell>
          <cell r="D20778" t="str">
            <v>received Advance payment from IK HBL CHQ # 10001980 (Given to Iqbal sons trading company)</v>
          </cell>
          <cell r="F20778">
            <v>597014</v>
          </cell>
        </row>
        <row r="20779">
          <cell r="B20779" t="str">
            <v>DHL office</v>
          </cell>
          <cell r="C20779" t="str">
            <v>Received</v>
          </cell>
          <cell r="D20779" t="str">
            <v>received Advance payment from IK BAFL CHQ # 53927622 (Given to universal traders caree off adeel)</v>
          </cell>
          <cell r="F20779">
            <v>3000000</v>
          </cell>
        </row>
        <row r="20780">
          <cell r="B20780" t="str">
            <v>Sana safinaz DML</v>
          </cell>
          <cell r="C20780" t="str">
            <v>Received</v>
          </cell>
          <cell r="D20780" t="str">
            <v>1% invoice charges</v>
          </cell>
          <cell r="E20780">
            <v>30000</v>
          </cell>
        </row>
        <row r="20781">
          <cell r="B20781" t="str">
            <v>Ernst &amp; Young</v>
          </cell>
          <cell r="C20781" t="str">
            <v>Received</v>
          </cell>
          <cell r="D20781" t="str">
            <v>received payment from IK Meezan bank CHQ # A-94402358 (Given to Al madina steel traders)</v>
          </cell>
          <cell r="F20781">
            <v>6709743</v>
          </cell>
        </row>
        <row r="20782">
          <cell r="B20782" t="str">
            <v>Ernst &amp; Young</v>
          </cell>
          <cell r="C20782" t="str">
            <v>Received</v>
          </cell>
          <cell r="D20782" t="str">
            <v>1% invoice charges</v>
          </cell>
          <cell r="E20782">
            <v>67097</v>
          </cell>
        </row>
        <row r="20783">
          <cell r="B20783" t="str">
            <v>Marriot Hotel</v>
          </cell>
          <cell r="C20783" t="str">
            <v>Received</v>
          </cell>
          <cell r="D20783" t="str">
            <v>received by BH</v>
          </cell>
          <cell r="F20783">
            <v>300000</v>
          </cell>
        </row>
        <row r="20784">
          <cell r="B20784" t="str">
            <v>keenu office</v>
          </cell>
          <cell r="C20784" t="str">
            <v>Received</v>
          </cell>
          <cell r="D20784" t="str">
            <v>received by BH</v>
          </cell>
          <cell r="F20784">
            <v>120000</v>
          </cell>
        </row>
        <row r="20785">
          <cell r="B20785" t="str">
            <v>Meezan bank Head office</v>
          </cell>
          <cell r="C20785" t="str">
            <v>Received</v>
          </cell>
          <cell r="D20785" t="str">
            <v>Received from Total in meezan bank (rec BAFL chq # 42852837 given to BH)</v>
          </cell>
          <cell r="F20785">
            <v>3000000</v>
          </cell>
        </row>
        <row r="20786">
          <cell r="B20786" t="str">
            <v>Meezan bank Head office</v>
          </cell>
          <cell r="C20786" t="str">
            <v>Received</v>
          </cell>
          <cell r="D20786" t="str">
            <v>Received from Total in meezan bank (rec BAFL chq # 42852838 given to BH)</v>
          </cell>
          <cell r="F20786">
            <v>3689000</v>
          </cell>
        </row>
        <row r="20787">
          <cell r="B20787" t="str">
            <v>tahiri Masjid</v>
          </cell>
          <cell r="C20787" t="str">
            <v>Received</v>
          </cell>
          <cell r="D20787" t="str">
            <v>Received cash from Tahiri masjid work (Rec by Bilal bhai)</v>
          </cell>
          <cell r="F20787">
            <v>3500000</v>
          </cell>
        </row>
        <row r="20788">
          <cell r="B20788" t="str">
            <v>FTC Floors</v>
          </cell>
          <cell r="C20788" t="str">
            <v>Received</v>
          </cell>
          <cell r="D20788" t="str">
            <v>O/M June 24 Bill</v>
          </cell>
          <cell r="F20788">
            <v>246087</v>
          </cell>
        </row>
        <row r="20789">
          <cell r="B20789" t="str">
            <v>o/m NASTP</v>
          </cell>
          <cell r="C20789" t="str">
            <v>Received</v>
          </cell>
          <cell r="D20789" t="str">
            <v>Received o/m bill for the month of July 24</v>
          </cell>
          <cell r="F20789">
            <v>1947260</v>
          </cell>
        </row>
        <row r="20790">
          <cell r="B20790" t="str">
            <v>Meezan bank Head office</v>
          </cell>
          <cell r="C20790" t="str">
            <v>Received</v>
          </cell>
          <cell r="D20790" t="str">
            <v>Received from Total in meezan bank (rec Meezan chq # A-03671854 given to Universal traders)</v>
          </cell>
          <cell r="F20790">
            <v>3725071</v>
          </cell>
        </row>
        <row r="20791">
          <cell r="B20791" t="str">
            <v>Meezan bank Head office</v>
          </cell>
          <cell r="C20791" t="str">
            <v>Received</v>
          </cell>
          <cell r="D20791" t="str">
            <v>1% invoice charges</v>
          </cell>
          <cell r="E20791">
            <v>37251</v>
          </cell>
        </row>
        <row r="20792">
          <cell r="B20792" t="str">
            <v>Gul Ahmed</v>
          </cell>
          <cell r="C20792" t="str">
            <v>Received</v>
          </cell>
          <cell r="D20792" t="str">
            <v>Received advance 20% from IK in Gul Ahmed (rec Meezan chq # A-94402407 given to ST Brothers)</v>
          </cell>
          <cell r="F20792">
            <v>515900</v>
          </cell>
        </row>
        <row r="20793">
          <cell r="B20793" t="str">
            <v>Gul Ahmed</v>
          </cell>
          <cell r="C20793" t="str">
            <v>Received</v>
          </cell>
          <cell r="D20793" t="str">
            <v>Received advance 20% from IK in Gul Ahmed (rec Meezan chq # A-94402401 given to Delta industrial supplies care off Pioneer Steel)</v>
          </cell>
          <cell r="F20793">
            <v>800000</v>
          </cell>
        </row>
        <row r="20794">
          <cell r="B20794" t="str">
            <v>Gul Ahmed</v>
          </cell>
          <cell r="C20794" t="str">
            <v>Received</v>
          </cell>
          <cell r="D20794" t="str">
            <v>Received advance 20% from IK in Gul Ahmed (rec Meezan chq # A-94402408 given to Universal traders care of Adeel)</v>
          </cell>
          <cell r="F20794">
            <v>1884105</v>
          </cell>
        </row>
        <row r="20795">
          <cell r="B20795" t="str">
            <v>Gul Ahmed</v>
          </cell>
          <cell r="C20795" t="str">
            <v>Received</v>
          </cell>
          <cell r="D20795" t="str">
            <v>1% invoice charges</v>
          </cell>
          <cell r="E20795">
            <v>18841</v>
          </cell>
        </row>
        <row r="20796">
          <cell r="B20796" t="str">
            <v>Engro Office</v>
          </cell>
          <cell r="C20796" t="str">
            <v>Received</v>
          </cell>
          <cell r="D20796" t="str">
            <v>Received From NEC in Engro (rec Soneri Bank # CA-69652384 given to Shan controls pvt ltd)</v>
          </cell>
          <cell r="F20796">
            <v>741191</v>
          </cell>
        </row>
        <row r="20797">
          <cell r="B20797" t="str">
            <v>Engro Office</v>
          </cell>
          <cell r="C20797" t="str">
            <v>Received</v>
          </cell>
          <cell r="D20797" t="str">
            <v>Received From NEC in TRI FIT &amp; engro (rec Soneri Bank # CA-69652385 given to khan brother in Gul Ahmed deal) = chq amount 482,096</v>
          </cell>
          <cell r="F20797">
            <v>18405</v>
          </cell>
        </row>
        <row r="20798">
          <cell r="B20798" t="str">
            <v>Tri fit Gym</v>
          </cell>
          <cell r="C20798" t="str">
            <v>Received</v>
          </cell>
          <cell r="D20798" t="str">
            <v>Received From NEC in TRI FIT &amp; engro (rec Soneri Bank # CA-69652385 given to khan brother in Gul Ahmed deal) = chq amount 482,096</v>
          </cell>
          <cell r="F20798">
            <v>463691</v>
          </cell>
        </row>
        <row r="20799">
          <cell r="B20799" t="str">
            <v>Engro Office</v>
          </cell>
          <cell r="C20799" t="str">
            <v>Received</v>
          </cell>
          <cell r="D20799" t="str">
            <v xml:space="preserve">Received From NEC in Engro (rec Soneri Bank # CA-69652388 given to IIL in Engro 7th Floor) </v>
          </cell>
          <cell r="F20799">
            <v>695773</v>
          </cell>
        </row>
        <row r="20800">
          <cell r="B20800" t="str">
            <v>Burhani mehal (new)</v>
          </cell>
          <cell r="C20800" t="str">
            <v>Received</v>
          </cell>
          <cell r="D20800" t="str">
            <v>Bill for Supply of Material for Washroom and Pool Plumbing work for Burhani mehal bill # 016</v>
          </cell>
          <cell r="F20800">
            <v>419296</v>
          </cell>
        </row>
        <row r="20801">
          <cell r="B20801" t="str">
            <v>Burhani mehal (new)</v>
          </cell>
          <cell r="C20801" t="str">
            <v>Received</v>
          </cell>
          <cell r="D20801" t="str">
            <v>Bill for installation of Material for Washroom and Pool Plumbing work for Burhani mehal bill # 018 &amp; SST inv # 1049</v>
          </cell>
          <cell r="F20801">
            <v>495359</v>
          </cell>
        </row>
        <row r="20802">
          <cell r="B20802" t="str">
            <v>office</v>
          </cell>
          <cell r="C20802" t="str">
            <v>office</v>
          </cell>
          <cell r="D20802" t="str">
            <v>for office use</v>
          </cell>
          <cell r="E20802">
            <v>4000</v>
          </cell>
        </row>
        <row r="20803">
          <cell r="B20803" t="str">
            <v>CITI Bank</v>
          </cell>
          <cell r="C20803" t="str">
            <v>salary</v>
          </cell>
          <cell r="D20803" t="str">
            <v>Jahangeer salary</v>
          </cell>
          <cell r="E20803">
            <v>104150</v>
          </cell>
        </row>
        <row r="20804">
          <cell r="B20804" t="str">
            <v xml:space="preserve">MHR Personal </v>
          </cell>
          <cell r="C20804" t="str">
            <v>utilities bills</v>
          </cell>
          <cell r="D20804" t="str">
            <v>k elec bill paid</v>
          </cell>
          <cell r="E20804">
            <v>114451</v>
          </cell>
        </row>
        <row r="20805">
          <cell r="B20805" t="str">
            <v>office</v>
          </cell>
          <cell r="C20805" t="str">
            <v>utilities bills</v>
          </cell>
          <cell r="D20805" t="str">
            <v>k elec bill paid</v>
          </cell>
          <cell r="E20805">
            <v>70368</v>
          </cell>
        </row>
        <row r="20806">
          <cell r="B20806" t="str">
            <v xml:space="preserve">MHR Personal </v>
          </cell>
          <cell r="C20806" t="str">
            <v>utilities bills</v>
          </cell>
          <cell r="D20806" t="str">
            <v>SSGC bill paid</v>
          </cell>
          <cell r="E20806">
            <v>2300</v>
          </cell>
        </row>
        <row r="20807">
          <cell r="B20807" t="str">
            <v>office</v>
          </cell>
          <cell r="C20807" t="str">
            <v>utilities bills</v>
          </cell>
          <cell r="D20807" t="str">
            <v>SSGC bill paid</v>
          </cell>
          <cell r="E20807">
            <v>2030</v>
          </cell>
        </row>
        <row r="20808">
          <cell r="B20808" t="str">
            <v>Meezan bank Head office</v>
          </cell>
          <cell r="C20808" t="str">
            <v>fare</v>
          </cell>
          <cell r="D20808" t="str">
            <v>bykia</v>
          </cell>
          <cell r="E20808">
            <v>200</v>
          </cell>
        </row>
        <row r="20809">
          <cell r="B20809" t="str">
            <v>CITI Bank</v>
          </cell>
          <cell r="C20809" t="str">
            <v>ahsan insulatio</v>
          </cell>
          <cell r="D20809" t="str">
            <v>Paid via Jazz cash by umer office</v>
          </cell>
          <cell r="E20809">
            <v>20000</v>
          </cell>
        </row>
        <row r="20810">
          <cell r="B20810" t="str">
            <v>O/M The Place</v>
          </cell>
          <cell r="C20810" t="str">
            <v>salary</v>
          </cell>
          <cell r="D20810" t="str">
            <v>The place staff salaries</v>
          </cell>
          <cell r="E20810">
            <v>141699.59677419355</v>
          </cell>
        </row>
        <row r="20811">
          <cell r="B20811" t="str">
            <v>GSK DMC</v>
          </cell>
          <cell r="C20811" t="str">
            <v>material</v>
          </cell>
          <cell r="D20811" t="str">
            <v>misc plumbing fittings purhcase by majid insulator</v>
          </cell>
          <cell r="E20811">
            <v>2570</v>
          </cell>
        </row>
        <row r="20812">
          <cell r="B20812" t="str">
            <v>Engro 3rd &amp; 8th Floor</v>
          </cell>
          <cell r="C20812" t="str">
            <v>material</v>
          </cell>
          <cell r="D20812" t="str">
            <v xml:space="preserve">purchased dead plug </v>
          </cell>
          <cell r="E20812">
            <v>600</v>
          </cell>
        </row>
        <row r="20813">
          <cell r="B20813" t="str">
            <v>Engro 3rd &amp; 8th Floor</v>
          </cell>
          <cell r="C20813" t="str">
            <v>fare</v>
          </cell>
          <cell r="D20813" t="str">
            <v>paid</v>
          </cell>
          <cell r="E20813">
            <v>800</v>
          </cell>
        </row>
        <row r="20814">
          <cell r="B20814" t="str">
            <v>o/m NASTP</v>
          </cell>
          <cell r="C20814" t="str">
            <v>fare</v>
          </cell>
          <cell r="D20814" t="str">
            <v>paid for invoice</v>
          </cell>
          <cell r="E20814">
            <v>300</v>
          </cell>
        </row>
        <row r="20815">
          <cell r="B20815" t="str">
            <v>office</v>
          </cell>
          <cell r="C20815" t="str">
            <v>salary</v>
          </cell>
          <cell r="D20815" t="str">
            <v xml:space="preserve">office staff salaries </v>
          </cell>
          <cell r="E20815">
            <v>287500</v>
          </cell>
        </row>
        <row r="20816">
          <cell r="B20816" t="str">
            <v>Rehmat shipping</v>
          </cell>
          <cell r="C20816" t="str">
            <v>shabbir brothers</v>
          </cell>
          <cell r="D20816" t="str">
            <v>Cash collect by Anees care off Shabbir brothers for  purhcased 1-1/8 copper pipe 40 RFT for Rehmat shipping</v>
          </cell>
          <cell r="E20816">
            <v>31000</v>
          </cell>
        </row>
        <row r="20817">
          <cell r="B20817" t="str">
            <v>Engro 3rd &amp; 8th Floor</v>
          </cell>
          <cell r="C20817" t="str">
            <v>Saqib insulator</v>
          </cell>
          <cell r="D20817" t="str">
            <v>Online by adeel to Saqib insualtion</v>
          </cell>
          <cell r="E20817">
            <v>30000</v>
          </cell>
        </row>
        <row r="20818">
          <cell r="B20818" t="str">
            <v>Sana safinaz DML</v>
          </cell>
          <cell r="C20818" t="str">
            <v>Sheet</v>
          </cell>
          <cell r="D20818" t="str">
            <v>Online by adeel to Anwaar ul Haq for Sheet purchased Lahore</v>
          </cell>
          <cell r="E20818">
            <v>282000</v>
          </cell>
        </row>
        <row r="20819">
          <cell r="B20819" t="str">
            <v>CITI Bank</v>
          </cell>
          <cell r="C20819" t="str">
            <v>Majid insulator</v>
          </cell>
          <cell r="D20819" t="str">
            <v>Online by adeel to majid mukhtar</v>
          </cell>
          <cell r="E20819">
            <v>150000</v>
          </cell>
        </row>
        <row r="20820">
          <cell r="B20820" t="str">
            <v>DHL office</v>
          </cell>
          <cell r="C20820" t="str">
            <v>Material</v>
          </cell>
          <cell r="D20820" t="str">
            <v xml:space="preserve">Online by adeel to Mohsin Afzal payment for control wire 1mm 2 core shielded </v>
          </cell>
          <cell r="E20820">
            <v>18000</v>
          </cell>
        </row>
        <row r="20821">
          <cell r="B20821" t="str">
            <v>BAF maintenance</v>
          </cell>
          <cell r="C20821" t="str">
            <v>Shakeel duct</v>
          </cell>
          <cell r="D20821" t="str">
            <v>cash paid to shakee by nadeem bhai</v>
          </cell>
          <cell r="E20821">
            <v>10000</v>
          </cell>
        </row>
        <row r="20822">
          <cell r="B20822" t="str">
            <v>CITI Bank</v>
          </cell>
          <cell r="C20822" t="str">
            <v>fakhri brothers</v>
          </cell>
          <cell r="D20822" t="str">
            <v>Received advance from IK in DHL (rec Meezan chq # A-94402495 given to ST brothers care off fakhri brothers)</v>
          </cell>
          <cell r="E20822">
            <v>2500000</v>
          </cell>
        </row>
        <row r="20823">
          <cell r="B20823" t="str">
            <v>DHL office</v>
          </cell>
          <cell r="C20823" t="str">
            <v>Received</v>
          </cell>
          <cell r="D20823" t="str">
            <v>Received advance from IK in DHL (rec Meezan chq # A-94402495 given to ST brothers care off fakhri brothers)</v>
          </cell>
          <cell r="F20823">
            <v>2500000</v>
          </cell>
        </row>
        <row r="20824">
          <cell r="B20824" t="str">
            <v>Sana safinaz DML</v>
          </cell>
          <cell r="C20824" t="str">
            <v>Received</v>
          </cell>
          <cell r="D20824" t="str">
            <v>Received advance from IK in Sana safinaz (rec Meezan chq # A-94402494 given to shaikh traders care off Adeel)</v>
          </cell>
          <cell r="F20824">
            <v>1560000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3">
          <cell r="C23">
            <v>1099464.3999999999</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695B7-9FC9-46CF-A850-FB641529BE7D}">
  <dimension ref="A3:E60"/>
  <sheetViews>
    <sheetView tabSelected="1" zoomScaleNormal="100" workbookViewId="0">
      <selection activeCell="E58" sqref="E58"/>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45076</v>
      </c>
    </row>
    <row r="4" spans="1:5" x14ac:dyDescent="0.2">
      <c r="E4" s="24"/>
    </row>
    <row r="5" spans="1:5" x14ac:dyDescent="0.2">
      <c r="E5" s="24"/>
    </row>
    <row r="6" spans="1:5" ht="21" x14ac:dyDescent="0.35">
      <c r="A6" s="86" t="s">
        <v>101</v>
      </c>
      <c r="B6" s="86"/>
      <c r="C6" s="86"/>
      <c r="D6" s="86"/>
      <c r="E6" s="86"/>
    </row>
    <row r="8" spans="1:5" ht="28.5" x14ac:dyDescent="0.45">
      <c r="A8" s="87" t="s">
        <v>107</v>
      </c>
      <c r="B8" s="87"/>
      <c r="C8" s="87"/>
      <c r="D8" s="87"/>
      <c r="E8" s="87"/>
    </row>
    <row r="10" spans="1:5" s="36" customFormat="1" ht="47.25" hidden="1"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hidden="1" customHeight="1" x14ac:dyDescent="0.2">
      <c r="A35" s="56"/>
      <c r="B35" s="57"/>
      <c r="C35" s="64"/>
      <c r="D35" s="64"/>
      <c r="E35" s="65"/>
    </row>
    <row r="36" spans="1:5" s="55" customFormat="1" ht="26.25" hidden="1" customHeight="1" x14ac:dyDescent="0.2">
      <c r="A36" s="66">
        <v>1</v>
      </c>
      <c r="B36" s="67" t="s">
        <v>99</v>
      </c>
      <c r="C36" s="68">
        <f>HVAC!K33</f>
        <v>1098000</v>
      </c>
      <c r="D36" s="68">
        <f>HVAC!O33</f>
        <v>231500</v>
      </c>
      <c r="E36" s="69">
        <f>D36+C36</f>
        <v>1329500</v>
      </c>
    </row>
    <row r="37" spans="1:5" s="55" customFormat="1" ht="24" hidden="1" customHeight="1" x14ac:dyDescent="0.2">
      <c r="A37" s="70"/>
      <c r="B37" s="71"/>
      <c r="C37" s="72"/>
      <c r="D37" s="72"/>
      <c r="E37" s="73"/>
    </row>
    <row r="38" spans="1:5" s="55" customFormat="1" ht="24.75" hidden="1" customHeight="1" x14ac:dyDescent="0.2">
      <c r="A38" s="66">
        <v>2</v>
      </c>
      <c r="B38" s="74" t="s">
        <v>100</v>
      </c>
      <c r="C38" s="68">
        <f>Fire!J27</f>
        <v>780460</v>
      </c>
      <c r="D38" s="68">
        <f>Fire!N27</f>
        <v>187800</v>
      </c>
      <c r="E38" s="69">
        <f>D38+C38</f>
        <v>968260</v>
      </c>
    </row>
    <row r="39" spans="1:5" s="55" customFormat="1" ht="24.75" hidden="1" customHeight="1" x14ac:dyDescent="0.2">
      <c r="A39" s="75"/>
      <c r="B39" s="76"/>
      <c r="C39" s="77"/>
      <c r="D39" s="77"/>
      <c r="E39" s="78"/>
    </row>
    <row r="40" spans="1:5" s="59" customFormat="1" ht="21.75" hidden="1" thickBot="1" x14ac:dyDescent="0.4">
      <c r="A40" s="88" t="s">
        <v>74</v>
      </c>
      <c r="B40" s="89"/>
      <c r="C40" s="58">
        <f>C38+C36</f>
        <v>1878460</v>
      </c>
      <c r="D40" s="58">
        <f>D38+D36</f>
        <v>419300</v>
      </c>
      <c r="E40" s="62">
        <f>E38+E36</f>
        <v>2297760</v>
      </c>
    </row>
    <row r="41" spans="1:5" s="59" customFormat="1" ht="21.75" hidden="1" thickBot="1" x14ac:dyDescent="0.4">
      <c r="A41" s="88" t="s">
        <v>113</v>
      </c>
      <c r="B41" s="89"/>
      <c r="C41" s="58"/>
      <c r="D41" s="58"/>
      <c r="E41" s="62">
        <f>E40*4.5%</f>
        <v>103399.2</v>
      </c>
    </row>
    <row r="42" spans="1:5" s="59" customFormat="1" ht="21.75" hidden="1" thickBot="1" x14ac:dyDescent="0.4">
      <c r="A42" s="88" t="s">
        <v>112</v>
      </c>
      <c r="B42" s="89"/>
      <c r="C42" s="58"/>
      <c r="D42" s="58"/>
      <c r="E42" s="81">
        <f>E41+E40</f>
        <v>2401159.2000000002</v>
      </c>
    </row>
    <row r="46" spans="1:5" s="83" customFormat="1" ht="18" customHeight="1" x14ac:dyDescent="0.2">
      <c r="B46" s="85" t="s">
        <v>119</v>
      </c>
      <c r="E46" s="84">
        <f>'[2]PES summary'!$E$40</f>
        <v>3568560</v>
      </c>
    </row>
    <row r="47" spans="1:5" s="83" customFormat="1" ht="18" customHeight="1" x14ac:dyDescent="0.2">
      <c r="B47" s="85" t="s">
        <v>116</v>
      </c>
      <c r="E47" s="84">
        <f>E40</f>
        <v>2297760</v>
      </c>
    </row>
    <row r="48" spans="1:5" ht="18.75" x14ac:dyDescent="0.2">
      <c r="E48" s="84">
        <f>SUM(E46:E47)</f>
        <v>5866320</v>
      </c>
    </row>
    <row r="50" spans="2:5" ht="18.75" x14ac:dyDescent="0.2">
      <c r="B50" s="85" t="s">
        <v>120</v>
      </c>
      <c r="E50" s="84">
        <v>1099464.3999999999</v>
      </c>
    </row>
    <row r="51" spans="2:5" ht="18.75" x14ac:dyDescent="0.2">
      <c r="B51" s="85"/>
    </row>
    <row r="52" spans="2:5" ht="18.75" x14ac:dyDescent="0.2">
      <c r="B52" s="85" t="s">
        <v>121</v>
      </c>
      <c r="E52" s="84">
        <f>E48+E50</f>
        <v>6965784.4000000004</v>
      </c>
    </row>
    <row r="53" spans="2:5" ht="18.75" x14ac:dyDescent="0.2">
      <c r="B53" s="85"/>
      <c r="E53" s="84"/>
    </row>
    <row r="54" spans="2:5" ht="18.75" x14ac:dyDescent="0.2">
      <c r="B54" s="85" t="s">
        <v>125</v>
      </c>
      <c r="E54" s="84">
        <f>E52*5.5%</f>
        <v>383118.14200000005</v>
      </c>
    </row>
    <row r="55" spans="2:5" ht="18.75" x14ac:dyDescent="0.2">
      <c r="B55" s="85"/>
      <c r="E55" s="84"/>
    </row>
    <row r="56" spans="2:5" ht="18.75" x14ac:dyDescent="0.2">
      <c r="B56" s="85" t="s">
        <v>122</v>
      </c>
      <c r="E56" s="84">
        <f>E54+E52</f>
        <v>7348902.5420000004</v>
      </c>
    </row>
    <row r="57" spans="2:5" ht="18.75" x14ac:dyDescent="0.2">
      <c r="B57" s="85"/>
      <c r="E57" s="84"/>
    </row>
    <row r="58" spans="2:5" ht="18.75" x14ac:dyDescent="0.2">
      <c r="B58" s="85" t="s">
        <v>123</v>
      </c>
      <c r="E58" s="84">
        <f ca="1">SUMIF([3]Posting!$B:$F,"Sana safinaz",[3]Posting!$F:$F)</f>
        <v>3500000</v>
      </c>
    </row>
    <row r="59" spans="2:5" ht="18.75" x14ac:dyDescent="0.2">
      <c r="B59" s="85"/>
    </row>
    <row r="60" spans="2:5" ht="18.75" x14ac:dyDescent="0.2">
      <c r="B60" s="85" t="s">
        <v>124</v>
      </c>
      <c r="E60" s="84">
        <f ca="1">E56-E58</f>
        <v>3848902.5420000004</v>
      </c>
    </row>
  </sheetData>
  <mergeCells count="5">
    <mergeCell ref="A6:E6"/>
    <mergeCell ref="A8:E8"/>
    <mergeCell ref="A40:B40"/>
    <mergeCell ref="A41:B41"/>
    <mergeCell ref="A42:B42"/>
  </mergeCells>
  <pageMargins left="0.7" right="0.7" top="0.75" bottom="0.75" header="0.3" footer="0.3"/>
  <pageSetup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370E-2DAA-4AB4-8E71-EFC043DF40A5}">
  <dimension ref="A3:E42"/>
  <sheetViews>
    <sheetView zoomScaleNormal="100" workbookViewId="0">
      <selection activeCell="E28" sqref="E28:P28"/>
    </sheetView>
  </sheetViews>
  <sheetFormatPr defaultRowHeight="12.75" x14ac:dyDescent="0.2"/>
  <cols>
    <col min="1" max="1" width="9.33203125" style="23"/>
    <col min="2" max="2" width="37.6640625" style="23" customWidth="1"/>
    <col min="3" max="3" width="19" style="23" customWidth="1"/>
    <col min="4" max="4" width="16.1640625" style="23" customWidth="1"/>
    <col min="5" max="5" width="18.6640625" style="23" customWidth="1"/>
    <col min="6" max="16384" width="9.33203125" style="23"/>
  </cols>
  <sheetData>
    <row r="3" spans="1:5" ht="15" x14ac:dyDescent="0.25">
      <c r="E3" s="63">
        <v>45216</v>
      </c>
    </row>
    <row r="4" spans="1:5" x14ac:dyDescent="0.2">
      <c r="E4" s="24"/>
    </row>
    <row r="5" spans="1:5" x14ac:dyDescent="0.2">
      <c r="E5" s="24"/>
    </row>
    <row r="6" spans="1:5" ht="21" x14ac:dyDescent="0.35">
      <c r="A6" s="86" t="s">
        <v>101</v>
      </c>
      <c r="B6" s="86"/>
      <c r="C6" s="86"/>
      <c r="D6" s="86"/>
      <c r="E6" s="86"/>
    </row>
    <row r="8" spans="1:5" ht="28.5" x14ac:dyDescent="0.45">
      <c r="A8" s="87" t="s">
        <v>117</v>
      </c>
      <c r="B8" s="87"/>
      <c r="C8" s="87"/>
      <c r="D8" s="87"/>
      <c r="E8" s="87"/>
    </row>
    <row r="9" spans="1:5" ht="13.5" thickBot="1" x14ac:dyDescent="0.25"/>
    <row r="10" spans="1:5" s="36" customFormat="1" ht="47.25" customHeight="1" thickBot="1" x14ac:dyDescent="0.25">
      <c r="A10" s="60" t="s">
        <v>70</v>
      </c>
      <c r="B10" s="61" t="s">
        <v>71</v>
      </c>
      <c r="C10" s="79" t="s">
        <v>72</v>
      </c>
      <c r="D10" s="79" t="s">
        <v>73</v>
      </c>
      <c r="E10" s="80" t="s">
        <v>74</v>
      </c>
    </row>
    <row r="11" spans="1:5" ht="15" hidden="1" x14ac:dyDescent="0.25">
      <c r="A11" s="37"/>
      <c r="B11" s="38" t="s">
        <v>75</v>
      </c>
      <c r="C11" s="39">
        <f>SUM(C12:C20)</f>
        <v>0</v>
      </c>
      <c r="D11" s="39">
        <f t="shared" ref="D11:E11" si="0">SUM(D12:D20)</f>
        <v>0</v>
      </c>
      <c r="E11" s="40">
        <f t="shared" si="0"/>
        <v>0</v>
      </c>
    </row>
    <row r="12" spans="1:5" hidden="1" x14ac:dyDescent="0.2">
      <c r="A12" s="41">
        <v>1</v>
      </c>
      <c r="B12" s="42" t="s">
        <v>76</v>
      </c>
      <c r="C12" s="43">
        <f>'[1]CIVIL ID'!F72</f>
        <v>0</v>
      </c>
      <c r="D12" s="43">
        <f>'[1]CIVIL ID'!H72</f>
        <v>0</v>
      </c>
      <c r="E12" s="44">
        <f>'[1]CIVIL ID'!I72</f>
        <v>0</v>
      </c>
    </row>
    <row r="13" spans="1:5" hidden="1" x14ac:dyDescent="0.2">
      <c r="A13" s="41">
        <v>2</v>
      </c>
      <c r="B13" s="42" t="s">
        <v>77</v>
      </c>
      <c r="C13" s="43">
        <f>'[1]CIVIL ID'!F140</f>
        <v>0</v>
      </c>
      <c r="D13" s="43">
        <f>'[1]CIVIL ID'!H140</f>
        <v>0</v>
      </c>
      <c r="E13" s="44">
        <f>'[1]CIVIL ID'!I140</f>
        <v>0</v>
      </c>
    </row>
    <row r="14" spans="1:5" hidden="1" x14ac:dyDescent="0.2">
      <c r="A14" s="41">
        <v>3</v>
      </c>
      <c r="B14" s="42" t="s">
        <v>78</v>
      </c>
      <c r="C14" s="43">
        <f>'[1]CIVIL ID'!F183</f>
        <v>0</v>
      </c>
      <c r="D14" s="43">
        <f>'[1]CIVIL ID'!H183</f>
        <v>0</v>
      </c>
      <c r="E14" s="44">
        <f>'[1]CIVIL ID'!I183</f>
        <v>0</v>
      </c>
    </row>
    <row r="15" spans="1:5" hidden="1" x14ac:dyDescent="0.2">
      <c r="A15" s="41">
        <v>4</v>
      </c>
      <c r="B15" s="42" t="s">
        <v>79</v>
      </c>
      <c r="C15" s="43">
        <f>'[1]CIVIL ID'!F297</f>
        <v>0</v>
      </c>
      <c r="D15" s="43">
        <f>'[1]CIVIL ID'!H297</f>
        <v>0</v>
      </c>
      <c r="E15" s="44">
        <f>'[1]CIVIL ID'!I297</f>
        <v>0</v>
      </c>
    </row>
    <row r="16" spans="1:5" hidden="1" x14ac:dyDescent="0.2">
      <c r="A16" s="41">
        <v>5</v>
      </c>
      <c r="B16" s="42" t="s">
        <v>80</v>
      </c>
      <c r="C16" s="43">
        <f>'[1]CIVIL ID'!F338</f>
        <v>0</v>
      </c>
      <c r="D16" s="43">
        <f>'[1]CIVIL ID'!H338</f>
        <v>0</v>
      </c>
      <c r="E16" s="44">
        <f>'[1]CIVIL ID'!I338</f>
        <v>0</v>
      </c>
    </row>
    <row r="17" spans="1:5" hidden="1" x14ac:dyDescent="0.2">
      <c r="A17" s="41">
        <v>6</v>
      </c>
      <c r="B17" s="45" t="s">
        <v>81</v>
      </c>
      <c r="C17" s="43">
        <f>'[1]CIVIL ID'!F387</f>
        <v>0</v>
      </c>
      <c r="D17" s="43">
        <f>'[1]CIVIL ID'!H387</f>
        <v>0</v>
      </c>
      <c r="E17" s="44">
        <f>'[1]CIVIL ID'!I387</f>
        <v>0</v>
      </c>
    </row>
    <row r="18" spans="1:5" hidden="1" x14ac:dyDescent="0.2">
      <c r="A18" s="41">
        <v>7</v>
      </c>
      <c r="B18" s="45" t="s">
        <v>82</v>
      </c>
      <c r="C18" s="43">
        <f>'[1]CIVIL ID'!F421</f>
        <v>0</v>
      </c>
      <c r="D18" s="43">
        <f>'[1]CIVIL ID'!H421</f>
        <v>0</v>
      </c>
      <c r="E18" s="44">
        <f>'[1]CIVIL ID'!I421</f>
        <v>0</v>
      </c>
    </row>
    <row r="19" spans="1:5" hidden="1" x14ac:dyDescent="0.2">
      <c r="A19" s="41">
        <v>8</v>
      </c>
      <c r="B19" s="42" t="s">
        <v>83</v>
      </c>
      <c r="C19" s="43">
        <f>'[1]CIVIL ID'!F460</f>
        <v>0</v>
      </c>
      <c r="D19" s="43">
        <f>'[1]CIVIL ID'!H460</f>
        <v>0</v>
      </c>
      <c r="E19" s="44">
        <f>'[1]CIVIL ID'!I460</f>
        <v>0</v>
      </c>
    </row>
    <row r="20" spans="1:5" hidden="1" x14ac:dyDescent="0.2">
      <c r="A20" s="41">
        <v>9</v>
      </c>
      <c r="B20" s="42" t="s">
        <v>84</v>
      </c>
      <c r="C20" s="43">
        <f>'[1]CIVIL ID'!F491</f>
        <v>0</v>
      </c>
      <c r="D20" s="43">
        <f>'[1]CIVIL ID'!H491</f>
        <v>0</v>
      </c>
      <c r="E20" s="44">
        <f>'[1]CIVIL ID'!I491</f>
        <v>0</v>
      </c>
    </row>
    <row r="21" spans="1:5" ht="15" hidden="1" x14ac:dyDescent="0.25">
      <c r="A21" s="46"/>
      <c r="B21" s="47" t="s">
        <v>85</v>
      </c>
      <c r="C21" s="48">
        <f>SUM(C22:C34)</f>
        <v>0</v>
      </c>
      <c r="D21" s="48">
        <f>SUM(D22:D34)</f>
        <v>0</v>
      </c>
      <c r="E21" s="49">
        <f>SUM(E22:E34)</f>
        <v>0</v>
      </c>
    </row>
    <row r="22" spans="1:5" hidden="1" x14ac:dyDescent="0.2">
      <c r="A22" s="50">
        <v>1</v>
      </c>
      <c r="B22" s="42" t="s">
        <v>86</v>
      </c>
      <c r="C22" s="43">
        <f>'[1]Electric Work'!F12</f>
        <v>0</v>
      </c>
      <c r="D22" s="43">
        <f>'[1]Electric Work'!H12</f>
        <v>0</v>
      </c>
      <c r="E22" s="44">
        <f>'[1]Electric Work'!I12</f>
        <v>0</v>
      </c>
    </row>
    <row r="23" spans="1:5" hidden="1" x14ac:dyDescent="0.2">
      <c r="A23" s="50">
        <v>2</v>
      </c>
      <c r="B23" s="42" t="s">
        <v>87</v>
      </c>
      <c r="C23" s="43">
        <f>'[1]Electric Work'!F64</f>
        <v>0</v>
      </c>
      <c r="D23" s="43">
        <f>'[1]Electric Work'!H64</f>
        <v>0</v>
      </c>
      <c r="E23" s="44">
        <f>'[1]Electric Work'!I64</f>
        <v>0</v>
      </c>
    </row>
    <row r="24" spans="1:5" hidden="1" x14ac:dyDescent="0.2">
      <c r="A24" s="50">
        <v>3</v>
      </c>
      <c r="B24" s="42" t="s">
        <v>88</v>
      </c>
      <c r="C24" s="43">
        <f>'[1]Electric Work'!F95</f>
        <v>0</v>
      </c>
      <c r="D24" s="43">
        <f>'[1]Electric Work'!H95</f>
        <v>0</v>
      </c>
      <c r="E24" s="44">
        <f>'[1]Electric Work'!I95</f>
        <v>0</v>
      </c>
    </row>
    <row r="25" spans="1:5" hidden="1" x14ac:dyDescent="0.2">
      <c r="A25" s="50">
        <v>4</v>
      </c>
      <c r="B25" s="42" t="s">
        <v>89</v>
      </c>
      <c r="C25" s="43">
        <f>'[1]Electric Work'!F128</f>
        <v>0</v>
      </c>
      <c r="D25" s="43">
        <f>'[1]Electric Work'!H128</f>
        <v>0</v>
      </c>
      <c r="E25" s="44">
        <f>'[1]Electric Work'!I128</f>
        <v>0</v>
      </c>
    </row>
    <row r="26" spans="1:5" hidden="1" x14ac:dyDescent="0.2">
      <c r="A26" s="50">
        <v>5</v>
      </c>
      <c r="B26" s="42" t="s">
        <v>90</v>
      </c>
      <c r="C26" s="43">
        <f>'[1]Electric Work'!F207</f>
        <v>0</v>
      </c>
      <c r="D26" s="43">
        <f>'[1]Electric Work'!H207</f>
        <v>0</v>
      </c>
      <c r="E26" s="44">
        <f>'[1]Electric Work'!I207</f>
        <v>0</v>
      </c>
    </row>
    <row r="27" spans="1:5" hidden="1" x14ac:dyDescent="0.2">
      <c r="A27" s="50">
        <v>6</v>
      </c>
      <c r="B27" s="42" t="s">
        <v>91</v>
      </c>
      <c r="C27" s="43">
        <f>'[1]Electric Work'!F232</f>
        <v>0</v>
      </c>
      <c r="D27" s="43">
        <f>'[1]Electric Work'!H232</f>
        <v>0</v>
      </c>
      <c r="E27" s="44">
        <f>'[1]Electric Work'!I232</f>
        <v>0</v>
      </c>
    </row>
    <row r="28" spans="1:5" hidden="1" x14ac:dyDescent="0.2">
      <c r="A28" s="50">
        <v>7</v>
      </c>
      <c r="B28" s="42" t="s">
        <v>92</v>
      </c>
      <c r="C28" s="43">
        <f>'[1]Electric Work'!F264</f>
        <v>0</v>
      </c>
      <c r="D28" s="43">
        <f>'[1]Electric Work'!H264</f>
        <v>0</v>
      </c>
      <c r="E28" s="44">
        <f>'[1]Electric Work'!I264</f>
        <v>0</v>
      </c>
    </row>
    <row r="29" spans="1:5" hidden="1" x14ac:dyDescent="0.2">
      <c r="A29" s="50">
        <v>8</v>
      </c>
      <c r="B29" s="42" t="s">
        <v>93</v>
      </c>
      <c r="C29" s="43">
        <f>'[1]Electric Work'!F284</f>
        <v>0</v>
      </c>
      <c r="D29" s="43">
        <f>'[1]Electric Work'!H284</f>
        <v>0</v>
      </c>
      <c r="E29" s="44">
        <f>'[1]Electric Work'!I284</f>
        <v>0</v>
      </c>
    </row>
    <row r="30" spans="1:5" hidden="1" x14ac:dyDescent="0.2">
      <c r="A30" s="50">
        <v>9</v>
      </c>
      <c r="B30" s="42" t="s">
        <v>94</v>
      </c>
      <c r="C30" s="43">
        <f>'[1]Electric Work'!F297</f>
        <v>0</v>
      </c>
      <c r="D30" s="43">
        <f>'[1]Electric Work'!H297</f>
        <v>0</v>
      </c>
      <c r="E30" s="44">
        <f>'[1]Electric Work'!I297</f>
        <v>0</v>
      </c>
    </row>
    <row r="31" spans="1:5" hidden="1" x14ac:dyDescent="0.2">
      <c r="A31" s="50">
        <v>10</v>
      </c>
      <c r="B31" s="42" t="s">
        <v>95</v>
      </c>
      <c r="C31" s="43">
        <f>'[1]Electric Work'!F311</f>
        <v>0</v>
      </c>
      <c r="D31" s="43">
        <f>'[1]Electric Work'!H311</f>
        <v>0</v>
      </c>
      <c r="E31" s="44">
        <f>'[1]Electric Work'!I311</f>
        <v>0</v>
      </c>
    </row>
    <row r="32" spans="1:5" hidden="1" x14ac:dyDescent="0.2">
      <c r="A32" s="50">
        <v>11</v>
      </c>
      <c r="B32" s="42" t="s">
        <v>96</v>
      </c>
      <c r="C32" s="43">
        <f>'[1]Electric Work'!F314</f>
        <v>0</v>
      </c>
      <c r="D32" s="43">
        <f>'[1]Electric Work'!H314</f>
        <v>0</v>
      </c>
      <c r="E32" s="44">
        <f>'[1]Electric Work'!I314</f>
        <v>0</v>
      </c>
    </row>
    <row r="33" spans="1:5" hidden="1" x14ac:dyDescent="0.2">
      <c r="A33" s="50">
        <v>12</v>
      </c>
      <c r="B33" s="42" t="s">
        <v>97</v>
      </c>
      <c r="C33" s="43">
        <f>'[1]Electric Work'!F323</f>
        <v>0</v>
      </c>
      <c r="D33" s="43">
        <f>'[1]Electric Work'!H323</f>
        <v>0</v>
      </c>
      <c r="E33" s="44">
        <f>'[1]Electric Work'!I323</f>
        <v>0</v>
      </c>
    </row>
    <row r="34" spans="1:5" hidden="1" x14ac:dyDescent="0.2">
      <c r="A34" s="51">
        <v>13</v>
      </c>
      <c r="B34" s="52" t="s">
        <v>98</v>
      </c>
      <c r="C34" s="53">
        <f>'[1]Electric Work'!F332</f>
        <v>0</v>
      </c>
      <c r="D34" s="53">
        <f>'[1]Electric Work'!H332</f>
        <v>0</v>
      </c>
      <c r="E34" s="54">
        <f>'[1]Electric Work'!I332</f>
        <v>0</v>
      </c>
    </row>
    <row r="35" spans="1:5" s="55" customFormat="1" ht="24" customHeight="1" x14ac:dyDescent="0.2">
      <c r="A35" s="56"/>
      <c r="B35" s="57"/>
      <c r="C35" s="64"/>
      <c r="D35" s="64"/>
      <c r="E35" s="65"/>
    </row>
    <row r="36" spans="1:5" s="55" customFormat="1" ht="26.25" customHeight="1" x14ac:dyDescent="0.2">
      <c r="A36" s="66">
        <v>1</v>
      </c>
      <c r="B36" s="67" t="s">
        <v>99</v>
      </c>
      <c r="C36" s="68">
        <f>HVAC!K33</f>
        <v>1098000</v>
      </c>
      <c r="D36" s="68">
        <f>HVAC!O33</f>
        <v>231500</v>
      </c>
      <c r="E36" s="69">
        <f>D36+C36</f>
        <v>1329500</v>
      </c>
    </row>
    <row r="37" spans="1:5" s="55" customFormat="1" ht="24" customHeight="1" x14ac:dyDescent="0.2">
      <c r="A37" s="70"/>
      <c r="B37" s="71"/>
      <c r="C37" s="72"/>
      <c r="D37" s="72"/>
      <c r="E37" s="73"/>
    </row>
    <row r="38" spans="1:5" s="55" customFormat="1" ht="24.75" customHeight="1" x14ac:dyDescent="0.2">
      <c r="A38" s="66">
        <v>2</v>
      </c>
      <c r="B38" s="74" t="s">
        <v>100</v>
      </c>
      <c r="C38" s="68">
        <f>Fire!J27</f>
        <v>780460</v>
      </c>
      <c r="D38" s="68">
        <f>Fire!N27</f>
        <v>187800</v>
      </c>
      <c r="E38" s="69">
        <f>D38+C38</f>
        <v>968260</v>
      </c>
    </row>
    <row r="39" spans="1:5" s="55" customFormat="1" ht="24.75" customHeight="1" x14ac:dyDescent="0.2">
      <c r="A39" s="75"/>
      <c r="B39" s="76"/>
      <c r="C39" s="77"/>
      <c r="D39" s="77"/>
      <c r="E39" s="78"/>
    </row>
    <row r="40" spans="1:5" s="55" customFormat="1" ht="24.75" customHeight="1" x14ac:dyDescent="0.2">
      <c r="A40" s="66">
        <v>3</v>
      </c>
      <c r="B40" s="74" t="s">
        <v>118</v>
      </c>
      <c r="C40" s="68">
        <f>Fire!J29</f>
        <v>0</v>
      </c>
      <c r="D40" s="68">
        <f>Fire!N29</f>
        <v>0</v>
      </c>
      <c r="E40" s="69">
        <f>[4]Sheet1!$C$23</f>
        <v>1099464.3999999999</v>
      </c>
    </row>
    <row r="41" spans="1:5" s="55" customFormat="1" ht="24.75" customHeight="1" x14ac:dyDescent="0.2">
      <c r="A41" s="75"/>
      <c r="B41" s="76"/>
      <c r="C41" s="77"/>
      <c r="D41" s="77"/>
      <c r="E41" s="78"/>
    </row>
    <row r="42" spans="1:5" s="59" customFormat="1" ht="21.75" thickBot="1" x14ac:dyDescent="0.4">
      <c r="A42" s="88" t="s">
        <v>74</v>
      </c>
      <c r="B42" s="89"/>
      <c r="C42" s="58"/>
      <c r="D42" s="58"/>
      <c r="E42" s="62">
        <f>SUM(E36:E41)</f>
        <v>3397224.4</v>
      </c>
    </row>
  </sheetData>
  <mergeCells count="3">
    <mergeCell ref="A6:E6"/>
    <mergeCell ref="A8:E8"/>
    <mergeCell ref="A42:B42"/>
  </mergeCells>
  <pageMargins left="0.7" right="0.7" top="0.75" bottom="0.75" header="0.3" footer="0.3"/>
  <pageSetup scale="9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3"/>
  <sheetViews>
    <sheetView view="pageBreakPreview" topLeftCell="A19" zoomScale="60" zoomScaleNormal="100" workbookViewId="0">
      <selection activeCell="E28" sqref="E28:P28"/>
    </sheetView>
  </sheetViews>
  <sheetFormatPr defaultRowHeight="16.5" x14ac:dyDescent="0.2"/>
  <cols>
    <col min="1" max="1" width="3.33203125" style="1" customWidth="1"/>
    <col min="2" max="2" width="3.5" style="1" customWidth="1"/>
    <col min="3" max="3" width="38" style="1" customWidth="1"/>
    <col min="4" max="4" width="7.33203125" style="17" customWidth="1"/>
    <col min="5" max="5" width="5.5" style="17" customWidth="1"/>
    <col min="6" max="6" width="10.5" style="1" customWidth="1"/>
    <col min="7" max="7" width="9" style="1" bestFit="1" customWidth="1"/>
    <col min="8" max="8" width="9" style="1" customWidth="1"/>
    <col min="9" max="10" width="10.5" style="1" customWidth="1"/>
    <col min="11" max="11" width="13" style="1" customWidth="1"/>
    <col min="12" max="14" width="11" style="1" customWidth="1"/>
    <col min="15" max="15" width="14.33203125" style="1" customWidth="1"/>
    <col min="16" max="16" width="16.33203125" style="1" customWidth="1"/>
    <col min="17" max="16384" width="9.33203125" style="1"/>
  </cols>
  <sheetData>
    <row r="1" spans="1:16" ht="27.75" customHeight="1" x14ac:dyDescent="0.2">
      <c r="A1" s="105" t="s">
        <v>102</v>
      </c>
      <c r="B1" s="105"/>
      <c r="C1" s="105"/>
      <c r="D1" s="105"/>
      <c r="E1" s="105"/>
      <c r="F1" s="105"/>
      <c r="G1" s="105"/>
      <c r="H1" s="107" t="s">
        <v>116</v>
      </c>
      <c r="I1" s="108"/>
      <c r="J1" s="108"/>
      <c r="K1" s="108"/>
      <c r="L1" s="108"/>
      <c r="M1" s="108"/>
      <c r="N1" s="108"/>
      <c r="O1" s="108"/>
      <c r="P1" s="109"/>
    </row>
    <row r="2" spans="1:16" ht="15.75" customHeight="1" x14ac:dyDescent="0.2">
      <c r="A2" s="102" t="s">
        <v>1</v>
      </c>
      <c r="B2" s="102"/>
      <c r="C2" s="103" t="s">
        <v>2</v>
      </c>
      <c r="D2" s="104" t="s">
        <v>3</v>
      </c>
      <c r="E2" s="104" t="s">
        <v>4</v>
      </c>
      <c r="F2" s="106" t="s">
        <v>103</v>
      </c>
      <c r="G2" s="106" t="s">
        <v>104</v>
      </c>
      <c r="H2" s="26"/>
      <c r="I2" s="106" t="s">
        <v>40</v>
      </c>
      <c r="J2" s="106"/>
      <c r="K2" s="106"/>
      <c r="L2" s="106" t="s">
        <v>41</v>
      </c>
      <c r="M2" s="106"/>
      <c r="N2" s="106"/>
      <c r="O2" s="106"/>
      <c r="P2" s="27" t="s">
        <v>5</v>
      </c>
    </row>
    <row r="3" spans="1:16" x14ac:dyDescent="0.2">
      <c r="A3" s="102"/>
      <c r="B3" s="102"/>
      <c r="C3" s="103"/>
      <c r="D3" s="104"/>
      <c r="E3" s="104"/>
      <c r="F3" s="106"/>
      <c r="G3" s="106"/>
      <c r="H3" s="26" t="s">
        <v>114</v>
      </c>
      <c r="I3" s="26" t="s">
        <v>105</v>
      </c>
      <c r="J3" s="26" t="s">
        <v>115</v>
      </c>
      <c r="K3" s="28" t="s">
        <v>6</v>
      </c>
      <c r="L3" s="26" t="s">
        <v>114</v>
      </c>
      <c r="M3" s="26" t="s">
        <v>105</v>
      </c>
      <c r="N3" s="26" t="s">
        <v>115</v>
      </c>
      <c r="O3" s="28" t="s">
        <v>6</v>
      </c>
      <c r="P3" s="27" t="s">
        <v>6</v>
      </c>
    </row>
    <row r="4" spans="1:16" x14ac:dyDescent="0.2">
      <c r="A4" s="93" t="s">
        <v>7</v>
      </c>
      <c r="B4" s="94"/>
      <c r="C4" s="94"/>
      <c r="D4" s="94"/>
      <c r="E4" s="95"/>
      <c r="F4" s="25"/>
      <c r="G4" s="25"/>
      <c r="H4" s="25"/>
      <c r="I4" s="25"/>
      <c r="J4" s="25"/>
      <c r="K4" s="25"/>
      <c r="L4" s="25"/>
      <c r="M4" s="25"/>
      <c r="N4" s="25"/>
      <c r="O4" s="25"/>
      <c r="P4" s="25"/>
    </row>
    <row r="5" spans="1:16" ht="264" x14ac:dyDescent="0.2">
      <c r="A5" s="3">
        <v>1</v>
      </c>
      <c r="B5" s="4"/>
      <c r="C5" s="4" t="s">
        <v>8</v>
      </c>
      <c r="D5" s="2"/>
      <c r="E5" s="2"/>
      <c r="F5" s="4"/>
      <c r="G5" s="4"/>
      <c r="H5" s="4"/>
      <c r="I5" s="4"/>
      <c r="J5" s="4"/>
      <c r="K5" s="4"/>
      <c r="L5" s="4"/>
      <c r="M5" s="4"/>
      <c r="N5" s="4"/>
      <c r="O5" s="4"/>
      <c r="P5" s="4"/>
    </row>
    <row r="6" spans="1:16" ht="25.5" customHeight="1" x14ac:dyDescent="0.2">
      <c r="A6" s="2"/>
      <c r="B6" s="5" t="s">
        <v>9</v>
      </c>
      <c r="C6" s="6" t="s">
        <v>10</v>
      </c>
      <c r="D6" s="7">
        <v>4700</v>
      </c>
      <c r="E6" s="8" t="s">
        <v>11</v>
      </c>
      <c r="F6" s="21">
        <v>300</v>
      </c>
      <c r="G6" s="21">
        <v>65</v>
      </c>
      <c r="H6" s="21">
        <v>2450</v>
      </c>
      <c r="I6" s="21">
        <v>1800</v>
      </c>
      <c r="J6" s="21">
        <f>I6+H6</f>
        <v>4250</v>
      </c>
      <c r="K6" s="21">
        <f>I6*F6</f>
        <v>540000</v>
      </c>
      <c r="L6" s="21">
        <f>H6</f>
        <v>2450</v>
      </c>
      <c r="M6" s="21">
        <f>I6</f>
        <v>1800</v>
      </c>
      <c r="N6" s="21">
        <f>M6+L6</f>
        <v>4250</v>
      </c>
      <c r="O6" s="21">
        <f>M6*G6</f>
        <v>117000</v>
      </c>
      <c r="P6" s="21">
        <f>O6+K6</f>
        <v>657000</v>
      </c>
    </row>
    <row r="7" spans="1:16" ht="99" x14ac:dyDescent="0.2">
      <c r="A7" s="3">
        <v>2</v>
      </c>
      <c r="B7" s="4"/>
      <c r="C7" s="4" t="s">
        <v>12</v>
      </c>
      <c r="D7" s="7">
        <v>4700</v>
      </c>
      <c r="E7" s="8" t="s">
        <v>11</v>
      </c>
      <c r="F7" s="21">
        <v>140</v>
      </c>
      <c r="G7" s="21">
        <v>50</v>
      </c>
      <c r="H7" s="21">
        <v>2450</v>
      </c>
      <c r="I7" s="21">
        <v>1800</v>
      </c>
      <c r="J7" s="21">
        <f>I7+H7</f>
        <v>4250</v>
      </c>
      <c r="K7" s="21">
        <f>I7*F7</f>
        <v>252000</v>
      </c>
      <c r="L7" s="21">
        <f>H7</f>
        <v>2450</v>
      </c>
      <c r="M7" s="21">
        <f>I7</f>
        <v>1800</v>
      </c>
      <c r="N7" s="21">
        <f>M7+L7</f>
        <v>4250</v>
      </c>
      <c r="O7" s="21">
        <f>M7*G7</f>
        <v>90000</v>
      </c>
      <c r="P7" s="21">
        <f>O7+K7</f>
        <v>342000</v>
      </c>
    </row>
    <row r="8" spans="1:16" ht="148.5" x14ac:dyDescent="0.2">
      <c r="A8" s="3">
        <v>3</v>
      </c>
      <c r="B8" s="4"/>
      <c r="C8" s="4" t="s">
        <v>13</v>
      </c>
      <c r="D8" s="2"/>
      <c r="E8" s="2"/>
      <c r="F8" s="4"/>
      <c r="G8" s="4"/>
      <c r="H8" s="4"/>
      <c r="I8" s="4"/>
      <c r="J8" s="4"/>
      <c r="K8" s="4"/>
      <c r="L8" s="4"/>
      <c r="M8" s="4"/>
      <c r="N8" s="4"/>
      <c r="O8" s="4"/>
      <c r="P8" s="4"/>
    </row>
    <row r="9" spans="1:16" ht="33" x14ac:dyDescent="0.2">
      <c r="A9" s="2"/>
      <c r="B9" s="9">
        <v>3.1</v>
      </c>
      <c r="C9" s="10" t="s">
        <v>14</v>
      </c>
      <c r="D9" s="2"/>
      <c r="E9" s="2"/>
      <c r="F9" s="2"/>
      <c r="G9" s="2"/>
      <c r="H9" s="2"/>
      <c r="I9" s="2"/>
      <c r="J9" s="2"/>
      <c r="K9" s="2"/>
      <c r="L9" s="2"/>
      <c r="M9" s="2"/>
      <c r="N9" s="2"/>
      <c r="O9" s="2"/>
      <c r="P9" s="2"/>
    </row>
    <row r="10" spans="1:16" x14ac:dyDescent="0.2">
      <c r="A10" s="2"/>
      <c r="B10" s="2"/>
      <c r="C10" s="10" t="s">
        <v>15</v>
      </c>
      <c r="D10" s="2"/>
      <c r="E10" s="2"/>
      <c r="F10" s="2"/>
      <c r="G10" s="2"/>
      <c r="H10" s="2"/>
      <c r="I10" s="2"/>
      <c r="J10" s="2"/>
      <c r="K10" s="2"/>
      <c r="L10" s="2"/>
      <c r="M10" s="2"/>
      <c r="N10" s="2"/>
      <c r="O10" s="2"/>
      <c r="P10" s="2"/>
    </row>
    <row r="11" spans="1:16" x14ac:dyDescent="0.2">
      <c r="A11" s="2"/>
      <c r="B11" s="5" t="s">
        <v>9</v>
      </c>
      <c r="C11" s="6" t="s">
        <v>16</v>
      </c>
      <c r="D11" s="18">
        <v>36</v>
      </c>
      <c r="E11" s="8" t="s">
        <v>17</v>
      </c>
      <c r="F11" s="21">
        <v>13500</v>
      </c>
      <c r="G11" s="21">
        <v>750</v>
      </c>
      <c r="H11" s="21">
        <v>23</v>
      </c>
      <c r="I11" s="21">
        <v>6</v>
      </c>
      <c r="J11" s="21">
        <f t="shared" ref="J11:J13" si="0">I11+H11</f>
        <v>29</v>
      </c>
      <c r="K11" s="21">
        <f t="shared" ref="K11:K19" si="1">I11*F11</f>
        <v>81000</v>
      </c>
      <c r="L11" s="21">
        <f t="shared" ref="L11:M13" si="2">H11</f>
        <v>23</v>
      </c>
      <c r="M11" s="21">
        <f t="shared" si="2"/>
        <v>6</v>
      </c>
      <c r="N11" s="21">
        <f t="shared" ref="N11:N19" si="3">M11+L11</f>
        <v>29</v>
      </c>
      <c r="O11" s="21">
        <f>M11*G11</f>
        <v>4500</v>
      </c>
      <c r="P11" s="21">
        <f t="shared" ref="P11:P19" si="4">O11+K11</f>
        <v>85500</v>
      </c>
    </row>
    <row r="12" spans="1:16" x14ac:dyDescent="0.2">
      <c r="A12" s="2"/>
      <c r="B12" s="5" t="s">
        <v>18</v>
      </c>
      <c r="C12" s="6" t="s">
        <v>19</v>
      </c>
      <c r="D12" s="18">
        <v>2</v>
      </c>
      <c r="E12" s="8" t="s">
        <v>17</v>
      </c>
      <c r="F12" s="21">
        <v>3800</v>
      </c>
      <c r="G12" s="21">
        <v>750</v>
      </c>
      <c r="H12" s="21">
        <v>2</v>
      </c>
      <c r="I12" s="21"/>
      <c r="J12" s="21">
        <f t="shared" si="0"/>
        <v>2</v>
      </c>
      <c r="K12" s="21">
        <f t="shared" si="1"/>
        <v>0</v>
      </c>
      <c r="L12" s="21">
        <f t="shared" si="2"/>
        <v>2</v>
      </c>
      <c r="M12" s="21">
        <f t="shared" si="2"/>
        <v>0</v>
      </c>
      <c r="N12" s="21">
        <f t="shared" si="3"/>
        <v>2</v>
      </c>
      <c r="O12" s="21">
        <f t="shared" ref="O12:O19" si="5">L12*G12</f>
        <v>1500</v>
      </c>
      <c r="P12" s="21">
        <f t="shared" si="4"/>
        <v>1500</v>
      </c>
    </row>
    <row r="13" spans="1:16" x14ac:dyDescent="0.2">
      <c r="A13" s="2"/>
      <c r="B13" s="5" t="s">
        <v>20</v>
      </c>
      <c r="C13" s="6" t="s">
        <v>21</v>
      </c>
      <c r="D13" s="18">
        <v>5</v>
      </c>
      <c r="E13" s="8" t="s">
        <v>17</v>
      </c>
      <c r="F13" s="21">
        <v>3000</v>
      </c>
      <c r="G13" s="21">
        <v>500</v>
      </c>
      <c r="H13" s="21"/>
      <c r="I13" s="21">
        <v>5</v>
      </c>
      <c r="J13" s="21">
        <f t="shared" si="0"/>
        <v>5</v>
      </c>
      <c r="K13" s="21">
        <f t="shared" si="1"/>
        <v>15000</v>
      </c>
      <c r="L13" s="21">
        <f t="shared" si="2"/>
        <v>0</v>
      </c>
      <c r="M13" s="21">
        <f t="shared" si="2"/>
        <v>5</v>
      </c>
      <c r="N13" s="21">
        <f t="shared" si="3"/>
        <v>5</v>
      </c>
      <c r="O13" s="21">
        <f>M13*G13</f>
        <v>2500</v>
      </c>
      <c r="P13" s="21">
        <f t="shared" si="4"/>
        <v>17500</v>
      </c>
    </row>
    <row r="14" spans="1:16" x14ac:dyDescent="0.2">
      <c r="A14" s="2"/>
      <c r="B14" s="2"/>
      <c r="C14" s="10" t="s">
        <v>15</v>
      </c>
      <c r="D14" s="2"/>
      <c r="E14" s="2"/>
      <c r="F14" s="2"/>
      <c r="G14" s="2"/>
      <c r="H14" s="2"/>
      <c r="I14" s="21"/>
      <c r="J14" s="21"/>
      <c r="K14" s="21">
        <f t="shared" si="1"/>
        <v>0</v>
      </c>
      <c r="L14" s="21">
        <f t="shared" ref="L14" si="6">I14</f>
        <v>0</v>
      </c>
      <c r="M14" s="21">
        <f>I14</f>
        <v>0</v>
      </c>
      <c r="N14" s="21">
        <f t="shared" si="3"/>
        <v>0</v>
      </c>
      <c r="O14" s="21">
        <f t="shared" si="5"/>
        <v>0</v>
      </c>
      <c r="P14" s="21">
        <f t="shared" si="4"/>
        <v>0</v>
      </c>
    </row>
    <row r="15" spans="1:16" x14ac:dyDescent="0.2">
      <c r="A15" s="2"/>
      <c r="B15" s="5" t="s">
        <v>9</v>
      </c>
      <c r="C15" s="6" t="s">
        <v>22</v>
      </c>
      <c r="D15" s="18">
        <v>4</v>
      </c>
      <c r="E15" s="8" t="s">
        <v>17</v>
      </c>
      <c r="F15" s="21">
        <v>9500</v>
      </c>
      <c r="G15" s="21">
        <v>750</v>
      </c>
      <c r="H15" s="21"/>
      <c r="I15" s="21">
        <v>4</v>
      </c>
      <c r="J15" s="21">
        <f t="shared" ref="J15:J16" si="7">I15+H15</f>
        <v>4</v>
      </c>
      <c r="K15" s="21">
        <f t="shared" si="1"/>
        <v>38000</v>
      </c>
      <c r="L15" s="21">
        <f t="shared" ref="L15:L19" si="8">H15</f>
        <v>0</v>
      </c>
      <c r="M15" s="21">
        <v>0</v>
      </c>
      <c r="N15" s="21">
        <f t="shared" si="3"/>
        <v>0</v>
      </c>
      <c r="O15" s="21">
        <f>M15*G15</f>
        <v>0</v>
      </c>
      <c r="P15" s="21">
        <f t="shared" si="4"/>
        <v>38000</v>
      </c>
    </row>
    <row r="16" spans="1:16" x14ac:dyDescent="0.2">
      <c r="A16" s="2"/>
      <c r="B16" s="5" t="s">
        <v>18</v>
      </c>
      <c r="C16" s="6" t="s">
        <v>23</v>
      </c>
      <c r="D16" s="18">
        <v>8</v>
      </c>
      <c r="E16" s="8" t="s">
        <v>17</v>
      </c>
      <c r="F16" s="21">
        <v>8250</v>
      </c>
      <c r="G16" s="21">
        <v>750</v>
      </c>
      <c r="H16" s="21"/>
      <c r="I16" s="21">
        <v>8</v>
      </c>
      <c r="J16" s="21">
        <f t="shared" si="7"/>
        <v>8</v>
      </c>
      <c r="K16" s="21">
        <f t="shared" si="1"/>
        <v>66000</v>
      </c>
      <c r="L16" s="21">
        <f t="shared" si="8"/>
        <v>0</v>
      </c>
      <c r="M16" s="21">
        <v>0</v>
      </c>
      <c r="N16" s="21">
        <f t="shared" si="3"/>
        <v>0</v>
      </c>
      <c r="O16" s="21">
        <f>M16*G16</f>
        <v>0</v>
      </c>
      <c r="P16" s="21">
        <f t="shared" si="4"/>
        <v>66000</v>
      </c>
    </row>
    <row r="17" spans="1:16" x14ac:dyDescent="0.2">
      <c r="A17" s="2"/>
      <c r="B17" s="2"/>
      <c r="C17" s="10" t="s">
        <v>24</v>
      </c>
      <c r="D17" s="2"/>
      <c r="E17" s="2"/>
      <c r="F17" s="2"/>
      <c r="G17" s="2"/>
      <c r="H17" s="2"/>
      <c r="I17" s="21"/>
      <c r="J17" s="21"/>
      <c r="K17" s="21">
        <f t="shared" si="1"/>
        <v>0</v>
      </c>
      <c r="L17" s="21">
        <f t="shared" si="8"/>
        <v>0</v>
      </c>
      <c r="M17" s="21"/>
      <c r="N17" s="21"/>
      <c r="O17" s="21">
        <f t="shared" si="5"/>
        <v>0</v>
      </c>
      <c r="P17" s="21">
        <f t="shared" si="4"/>
        <v>0</v>
      </c>
    </row>
    <row r="18" spans="1:16" x14ac:dyDescent="0.2">
      <c r="A18" s="2"/>
      <c r="B18" s="5" t="s">
        <v>9</v>
      </c>
      <c r="C18" s="6" t="s">
        <v>25</v>
      </c>
      <c r="D18" s="18">
        <v>1</v>
      </c>
      <c r="E18" s="8" t="s">
        <v>26</v>
      </c>
      <c r="F18" s="21">
        <v>4800</v>
      </c>
      <c r="G18" s="21">
        <v>500</v>
      </c>
      <c r="H18" s="21"/>
      <c r="I18" s="21"/>
      <c r="J18" s="21">
        <f t="shared" ref="J18:J19" si="9">I18+H18</f>
        <v>0</v>
      </c>
      <c r="K18" s="21">
        <f t="shared" si="1"/>
        <v>0</v>
      </c>
      <c r="L18" s="21">
        <f t="shared" si="8"/>
        <v>0</v>
      </c>
      <c r="M18" s="21"/>
      <c r="N18" s="21">
        <f t="shared" si="3"/>
        <v>0</v>
      </c>
      <c r="O18" s="21">
        <f t="shared" si="5"/>
        <v>0</v>
      </c>
      <c r="P18" s="21">
        <f t="shared" si="4"/>
        <v>0</v>
      </c>
    </row>
    <row r="19" spans="1:16" x14ac:dyDescent="0.2">
      <c r="A19" s="2"/>
      <c r="B19" s="5" t="s">
        <v>18</v>
      </c>
      <c r="C19" s="6" t="s">
        <v>27</v>
      </c>
      <c r="D19" s="18">
        <v>1</v>
      </c>
      <c r="E19" s="8" t="s">
        <v>26</v>
      </c>
      <c r="F19" s="21">
        <v>3800</v>
      </c>
      <c r="G19" s="21">
        <v>500</v>
      </c>
      <c r="H19" s="21"/>
      <c r="I19" s="21"/>
      <c r="J19" s="21">
        <f t="shared" si="9"/>
        <v>0</v>
      </c>
      <c r="K19" s="21">
        <f t="shared" si="1"/>
        <v>0</v>
      </c>
      <c r="L19" s="21">
        <f t="shared" si="8"/>
        <v>0</v>
      </c>
      <c r="M19" s="21"/>
      <c r="N19" s="21">
        <f t="shared" si="3"/>
        <v>0</v>
      </c>
      <c r="O19" s="21">
        <f t="shared" si="5"/>
        <v>0</v>
      </c>
      <c r="P19" s="21">
        <f t="shared" si="4"/>
        <v>0</v>
      </c>
    </row>
    <row r="20" spans="1:16" ht="148.5" x14ac:dyDescent="0.2">
      <c r="A20" s="3">
        <v>4</v>
      </c>
      <c r="B20" s="4"/>
      <c r="C20" s="4" t="s">
        <v>28</v>
      </c>
      <c r="D20" s="2"/>
      <c r="E20" s="2"/>
      <c r="F20" s="4"/>
      <c r="G20" s="4"/>
      <c r="H20" s="4"/>
      <c r="I20" s="4"/>
      <c r="J20" s="4"/>
      <c r="K20" s="4"/>
      <c r="L20" s="4"/>
      <c r="M20" s="4"/>
      <c r="N20" s="4"/>
      <c r="O20" s="4"/>
      <c r="P20" s="4"/>
    </row>
    <row r="21" spans="1:16" x14ac:dyDescent="0.2">
      <c r="A21" s="2"/>
      <c r="B21" s="9">
        <v>4.0999999999999996</v>
      </c>
      <c r="C21" s="10" t="s">
        <v>29</v>
      </c>
      <c r="D21" s="2"/>
      <c r="E21" s="2"/>
      <c r="F21" s="2"/>
      <c r="G21" s="2"/>
      <c r="H21" s="2"/>
      <c r="I21" s="2"/>
      <c r="J21" s="2"/>
      <c r="K21" s="2"/>
      <c r="L21" s="2"/>
      <c r="M21" s="2"/>
      <c r="N21" s="2"/>
      <c r="O21" s="2"/>
      <c r="P21" s="2"/>
    </row>
    <row r="22" spans="1:16" x14ac:dyDescent="0.2">
      <c r="A22" s="2"/>
      <c r="B22" s="5" t="s">
        <v>9</v>
      </c>
      <c r="C22" s="6" t="s">
        <v>30</v>
      </c>
      <c r="D22" s="18">
        <v>1</v>
      </c>
      <c r="E22" s="8" t="s">
        <v>26</v>
      </c>
      <c r="F22" s="21">
        <v>6000</v>
      </c>
      <c r="G22" s="21">
        <v>750</v>
      </c>
      <c r="H22" s="21"/>
      <c r="I22" s="21"/>
      <c r="J22" s="21">
        <f t="shared" ref="J22:J23" si="10">I22+H22</f>
        <v>0</v>
      </c>
      <c r="K22" s="21">
        <f t="shared" ref="K22:K25" si="11">I22*F22</f>
        <v>0</v>
      </c>
      <c r="L22" s="21">
        <f t="shared" ref="L22:L31" si="12">H22</f>
        <v>0</v>
      </c>
      <c r="M22" s="21"/>
      <c r="N22" s="21">
        <f t="shared" ref="N22:N26" si="13">M22+L22</f>
        <v>0</v>
      </c>
      <c r="O22" s="21">
        <f t="shared" ref="O22:O25" si="14">L22*G22</f>
        <v>0</v>
      </c>
      <c r="P22" s="21">
        <f t="shared" ref="P22:P25" si="15">O22+K22</f>
        <v>0</v>
      </c>
    </row>
    <row r="23" spans="1:16" x14ac:dyDescent="0.2">
      <c r="A23" s="2"/>
      <c r="B23" s="5" t="s">
        <v>9</v>
      </c>
      <c r="C23" s="6" t="s">
        <v>31</v>
      </c>
      <c r="D23" s="18">
        <v>1</v>
      </c>
      <c r="E23" s="8" t="s">
        <v>26</v>
      </c>
      <c r="F23" s="21">
        <v>5500</v>
      </c>
      <c r="G23" s="21">
        <v>750</v>
      </c>
      <c r="H23" s="21"/>
      <c r="I23" s="21"/>
      <c r="J23" s="21">
        <f t="shared" si="10"/>
        <v>0</v>
      </c>
      <c r="K23" s="21">
        <f t="shared" si="11"/>
        <v>0</v>
      </c>
      <c r="L23" s="21">
        <f t="shared" si="12"/>
        <v>0</v>
      </c>
      <c r="M23" s="21"/>
      <c r="N23" s="21">
        <f t="shared" si="13"/>
        <v>0</v>
      </c>
      <c r="O23" s="21">
        <f t="shared" si="14"/>
        <v>0</v>
      </c>
      <c r="P23" s="21">
        <f t="shared" si="15"/>
        <v>0</v>
      </c>
    </row>
    <row r="24" spans="1:16" x14ac:dyDescent="0.2">
      <c r="A24" s="2"/>
      <c r="B24" s="9">
        <v>4.2</v>
      </c>
      <c r="C24" s="10" t="s">
        <v>32</v>
      </c>
      <c r="D24" s="2"/>
      <c r="E24" s="2"/>
      <c r="F24" s="2"/>
      <c r="G24" s="2"/>
      <c r="H24" s="2"/>
      <c r="I24" s="21"/>
      <c r="J24" s="21"/>
      <c r="K24" s="21">
        <f t="shared" si="11"/>
        <v>0</v>
      </c>
      <c r="L24" s="21">
        <f t="shared" si="12"/>
        <v>0</v>
      </c>
      <c r="M24" s="21"/>
      <c r="N24" s="21">
        <f t="shared" si="13"/>
        <v>0</v>
      </c>
      <c r="O24" s="21">
        <f t="shared" si="14"/>
        <v>0</v>
      </c>
      <c r="P24" s="21">
        <f t="shared" si="15"/>
        <v>0</v>
      </c>
    </row>
    <row r="25" spans="1:16" x14ac:dyDescent="0.2">
      <c r="A25" s="2"/>
      <c r="B25" s="5" t="s">
        <v>9</v>
      </c>
      <c r="C25" s="6" t="s">
        <v>30</v>
      </c>
      <c r="D25" s="18">
        <v>1</v>
      </c>
      <c r="E25" s="8" t="s">
        <v>26</v>
      </c>
      <c r="F25" s="21">
        <v>6000</v>
      </c>
      <c r="G25" s="21">
        <v>750</v>
      </c>
      <c r="H25" s="21"/>
      <c r="I25" s="21"/>
      <c r="J25" s="21">
        <f>I25+H25</f>
        <v>0</v>
      </c>
      <c r="K25" s="21">
        <f t="shared" si="11"/>
        <v>0</v>
      </c>
      <c r="L25" s="21">
        <f t="shared" si="12"/>
        <v>0</v>
      </c>
      <c r="M25" s="21"/>
      <c r="N25" s="21">
        <f t="shared" si="13"/>
        <v>0</v>
      </c>
      <c r="O25" s="21">
        <f t="shared" si="14"/>
        <v>0</v>
      </c>
      <c r="P25" s="21">
        <f t="shared" si="15"/>
        <v>0</v>
      </c>
    </row>
    <row r="26" spans="1:16" ht="49.5" x14ac:dyDescent="0.2">
      <c r="A26" s="2"/>
      <c r="B26" s="5" t="s">
        <v>9</v>
      </c>
      <c r="C26" s="6" t="s">
        <v>0</v>
      </c>
      <c r="D26" s="18">
        <v>1</v>
      </c>
      <c r="E26" s="8" t="s">
        <v>26</v>
      </c>
      <c r="F26" s="21"/>
      <c r="G26" s="21"/>
      <c r="H26" s="21"/>
      <c r="I26" s="21"/>
      <c r="J26" s="21"/>
      <c r="K26" s="21"/>
      <c r="L26" s="21">
        <f t="shared" si="12"/>
        <v>0</v>
      </c>
      <c r="M26" s="21"/>
      <c r="N26" s="21">
        <f t="shared" si="13"/>
        <v>0</v>
      </c>
      <c r="O26" s="21"/>
      <c r="P26" s="21"/>
    </row>
    <row r="27" spans="1:16" x14ac:dyDescent="0.2">
      <c r="A27" s="96" t="s">
        <v>33</v>
      </c>
      <c r="B27" s="97"/>
      <c r="C27" s="97"/>
      <c r="D27" s="97"/>
      <c r="E27" s="98"/>
      <c r="F27" s="2"/>
      <c r="G27" s="2"/>
      <c r="H27" s="2"/>
      <c r="I27" s="2"/>
      <c r="J27" s="2"/>
      <c r="K27" s="2"/>
      <c r="L27" s="21">
        <f t="shared" si="12"/>
        <v>0</v>
      </c>
      <c r="M27" s="21"/>
      <c r="N27" s="21"/>
      <c r="O27" s="2"/>
      <c r="P27" s="2"/>
    </row>
    <row r="28" spans="1:16" ht="82.5" x14ac:dyDescent="0.2">
      <c r="A28" s="12">
        <v>1</v>
      </c>
      <c r="B28" s="2"/>
      <c r="C28" s="4" t="s">
        <v>34</v>
      </c>
      <c r="D28" s="18">
        <v>8</v>
      </c>
      <c r="E28" s="8" t="s">
        <v>17</v>
      </c>
      <c r="F28" s="21">
        <v>48000</v>
      </c>
      <c r="G28" s="21">
        <v>8000</v>
      </c>
      <c r="H28" s="82">
        <v>4</v>
      </c>
      <c r="I28" s="21">
        <v>2</v>
      </c>
      <c r="J28" s="21">
        <f>I28+H28</f>
        <v>6</v>
      </c>
      <c r="K28" s="21">
        <f>I28*F28</f>
        <v>96000</v>
      </c>
      <c r="L28" s="21">
        <f t="shared" si="12"/>
        <v>4</v>
      </c>
      <c r="M28" s="21">
        <f>I28</f>
        <v>2</v>
      </c>
      <c r="N28" s="21">
        <f t="shared" ref="N28:N31" si="16">M28+L28</f>
        <v>6</v>
      </c>
      <c r="O28" s="21">
        <f>M28*G28</f>
        <v>16000</v>
      </c>
      <c r="P28" s="21">
        <f>O28+K28</f>
        <v>112000</v>
      </c>
    </row>
    <row r="29" spans="1:16" ht="49.5" x14ac:dyDescent="0.2">
      <c r="A29" s="12">
        <v>2</v>
      </c>
      <c r="B29" s="2"/>
      <c r="C29" s="4" t="s">
        <v>35</v>
      </c>
      <c r="D29" s="18">
        <v>1</v>
      </c>
      <c r="E29" s="8" t="s">
        <v>36</v>
      </c>
      <c r="F29" s="21">
        <v>0</v>
      </c>
      <c r="G29" s="21">
        <v>75000</v>
      </c>
      <c r="H29" s="21"/>
      <c r="I29" s="21">
        <v>1</v>
      </c>
      <c r="J29" s="21">
        <f>I29+H29</f>
        <v>1</v>
      </c>
      <c r="K29" s="21">
        <f>I29*F29</f>
        <v>0</v>
      </c>
      <c r="L29" s="21">
        <f t="shared" si="12"/>
        <v>0</v>
      </c>
      <c r="M29" s="21"/>
      <c r="N29" s="21">
        <f t="shared" si="16"/>
        <v>0</v>
      </c>
      <c r="O29" s="21">
        <f>M29*G29</f>
        <v>0</v>
      </c>
      <c r="P29" s="21">
        <f>O29+K29</f>
        <v>0</v>
      </c>
    </row>
    <row r="30" spans="1:16" ht="115.5" x14ac:dyDescent="0.2">
      <c r="A30" s="3">
        <v>3</v>
      </c>
      <c r="B30" s="4"/>
      <c r="C30" s="6" t="s">
        <v>37</v>
      </c>
      <c r="D30" s="22">
        <v>1</v>
      </c>
      <c r="E30" s="8" t="s">
        <v>36</v>
      </c>
      <c r="F30" s="21">
        <v>10000</v>
      </c>
      <c r="G30" s="21">
        <v>15000</v>
      </c>
      <c r="H30" s="21"/>
      <c r="I30" s="21">
        <v>1</v>
      </c>
      <c r="J30" s="21">
        <f>I30+H30</f>
        <v>1</v>
      </c>
      <c r="K30" s="21">
        <f>I30*F30</f>
        <v>10000</v>
      </c>
      <c r="L30" s="21">
        <f t="shared" si="12"/>
        <v>0</v>
      </c>
      <c r="M30" s="21"/>
      <c r="N30" s="21">
        <f t="shared" si="16"/>
        <v>0</v>
      </c>
      <c r="O30" s="21">
        <f>M30*G30</f>
        <v>0</v>
      </c>
      <c r="P30" s="21">
        <f>O30+K30</f>
        <v>10000</v>
      </c>
    </row>
    <row r="31" spans="1:16" ht="99" x14ac:dyDescent="0.2">
      <c r="A31" s="3">
        <v>4</v>
      </c>
      <c r="B31" s="4"/>
      <c r="C31" s="4" t="s">
        <v>38</v>
      </c>
      <c r="D31" s="22">
        <v>1</v>
      </c>
      <c r="E31" s="8" t="s">
        <v>36</v>
      </c>
      <c r="F31" s="21">
        <v>0</v>
      </c>
      <c r="G31" s="21">
        <v>0</v>
      </c>
      <c r="H31" s="21"/>
      <c r="I31" s="21">
        <v>1</v>
      </c>
      <c r="J31" s="21">
        <f>I31+H31</f>
        <v>1</v>
      </c>
      <c r="K31" s="21">
        <f>I31*F31</f>
        <v>0</v>
      </c>
      <c r="L31" s="21">
        <f t="shared" si="12"/>
        <v>0</v>
      </c>
      <c r="M31" s="21"/>
      <c r="N31" s="21">
        <f t="shared" si="16"/>
        <v>0</v>
      </c>
      <c r="O31" s="21">
        <f>L31*G31</f>
        <v>0</v>
      </c>
      <c r="P31" s="21">
        <f>O31+K31</f>
        <v>0</v>
      </c>
    </row>
    <row r="32" spans="1:16" x14ac:dyDescent="0.3">
      <c r="A32" s="99"/>
      <c r="B32" s="100"/>
      <c r="C32" s="100"/>
      <c r="D32" s="100"/>
      <c r="E32" s="100"/>
      <c r="F32" s="100"/>
      <c r="G32" s="100"/>
      <c r="H32" s="100"/>
      <c r="I32" s="100"/>
      <c r="J32" s="100"/>
      <c r="K32" s="100"/>
      <c r="L32" s="100"/>
      <c r="M32" s="100"/>
      <c r="N32" s="100"/>
      <c r="O32" s="100"/>
      <c r="P32" s="101"/>
    </row>
    <row r="33" spans="1:16" ht="36.75" customHeight="1" x14ac:dyDescent="0.2">
      <c r="A33" s="90" t="s">
        <v>106</v>
      </c>
      <c r="B33" s="91"/>
      <c r="C33" s="91"/>
      <c r="D33" s="91"/>
      <c r="E33" s="92"/>
      <c r="F33" s="11"/>
      <c r="G33" s="32"/>
      <c r="H33" s="32"/>
      <c r="I33" s="32"/>
      <c r="J33" s="32"/>
      <c r="K33" s="32">
        <f>SUM(K2:K32)</f>
        <v>1098000</v>
      </c>
      <c r="L33" s="32"/>
      <c r="M33" s="32"/>
      <c r="N33" s="32"/>
      <c r="O33" s="32">
        <f>SUM(O2:O32)</f>
        <v>231500</v>
      </c>
      <c r="P33" s="32">
        <f>SUM(P2:P32)</f>
        <v>1329500</v>
      </c>
    </row>
  </sheetData>
  <mergeCells count="14">
    <mergeCell ref="A1:G1"/>
    <mergeCell ref="F2:F3"/>
    <mergeCell ref="G2:G3"/>
    <mergeCell ref="I2:K2"/>
    <mergeCell ref="L2:O2"/>
    <mergeCell ref="H1:P1"/>
    <mergeCell ref="A33:E33"/>
    <mergeCell ref="A4:E4"/>
    <mergeCell ref="A27:E27"/>
    <mergeCell ref="A32:P32"/>
    <mergeCell ref="A2:B3"/>
    <mergeCell ref="C2:C3"/>
    <mergeCell ref="D2:D3"/>
    <mergeCell ref="E2:E3"/>
  </mergeCells>
  <pageMargins left="0.7" right="0.7" top="0.75" bottom="0.75" header="0.3" footer="0.3"/>
  <pageSetup scale="5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8"/>
  <sheetViews>
    <sheetView view="pageBreakPreview" zoomScale="60" zoomScaleNormal="110" workbookViewId="0">
      <selection activeCell="W20" sqref="W20"/>
    </sheetView>
  </sheetViews>
  <sheetFormatPr defaultRowHeight="16.5" x14ac:dyDescent="0.3"/>
  <cols>
    <col min="1" max="1" width="7.83203125" style="1" customWidth="1"/>
    <col min="2" max="2" width="41.5" style="15" customWidth="1"/>
    <col min="3" max="3" width="5.1640625" style="20" bestFit="1" customWidth="1"/>
    <col min="4" max="4" width="7" style="20" customWidth="1"/>
    <col min="5" max="6" width="10.1640625" style="1" customWidth="1"/>
    <col min="7" max="9" width="9.33203125" style="1" customWidth="1"/>
    <col min="10" max="10" width="14.5" style="1" customWidth="1"/>
    <col min="11" max="13" width="10.1640625" style="1" customWidth="1"/>
    <col min="14" max="14" width="14.5" style="1" customWidth="1"/>
    <col min="15" max="15" width="14.6640625" style="1" customWidth="1"/>
    <col min="16" max="16" width="3.83203125" style="1" customWidth="1"/>
    <col min="17" max="16384" width="9.33203125" style="1"/>
  </cols>
  <sheetData>
    <row r="1" spans="1:15" ht="16.5" customHeight="1" x14ac:dyDescent="0.2">
      <c r="A1" s="110" t="s">
        <v>102</v>
      </c>
      <c r="B1" s="111"/>
      <c r="C1" s="111"/>
      <c r="D1" s="111"/>
      <c r="E1" s="111"/>
      <c r="F1" s="111"/>
      <c r="G1" s="112" t="s">
        <v>116</v>
      </c>
      <c r="H1" s="112"/>
      <c r="I1" s="112"/>
      <c r="J1" s="112"/>
      <c r="K1" s="112"/>
      <c r="L1" s="112"/>
      <c r="M1" s="112"/>
      <c r="N1" s="112"/>
      <c r="O1" s="113"/>
    </row>
    <row r="2" spans="1:15" s="14" customFormat="1" x14ac:dyDescent="0.2">
      <c r="A2" s="124" t="s">
        <v>39</v>
      </c>
      <c r="B2" s="126" t="s">
        <v>2</v>
      </c>
      <c r="C2" s="124" t="s">
        <v>3</v>
      </c>
      <c r="D2" s="128" t="s">
        <v>4</v>
      </c>
      <c r="E2" s="106" t="s">
        <v>103</v>
      </c>
      <c r="F2" s="106" t="s">
        <v>104</v>
      </c>
      <c r="G2" s="106" t="s">
        <v>40</v>
      </c>
      <c r="H2" s="106"/>
      <c r="I2" s="106"/>
      <c r="J2" s="106"/>
      <c r="K2" s="106" t="s">
        <v>41</v>
      </c>
      <c r="L2" s="106"/>
      <c r="M2" s="106"/>
      <c r="N2" s="106"/>
      <c r="O2" s="13" t="s">
        <v>42</v>
      </c>
    </row>
    <row r="3" spans="1:15" s="14" customFormat="1" ht="33" x14ac:dyDescent="0.2">
      <c r="A3" s="125"/>
      <c r="B3" s="127"/>
      <c r="C3" s="125"/>
      <c r="D3" s="129"/>
      <c r="E3" s="106"/>
      <c r="F3" s="106"/>
      <c r="G3" s="26" t="s">
        <v>114</v>
      </c>
      <c r="H3" s="26" t="s">
        <v>105</v>
      </c>
      <c r="I3" s="26" t="s">
        <v>115</v>
      </c>
      <c r="J3" s="28" t="s">
        <v>6</v>
      </c>
      <c r="K3" s="26" t="s">
        <v>114</v>
      </c>
      <c r="L3" s="26" t="s">
        <v>105</v>
      </c>
      <c r="M3" s="26" t="s">
        <v>115</v>
      </c>
      <c r="N3" s="28" t="s">
        <v>6</v>
      </c>
      <c r="O3" s="13" t="s">
        <v>43</v>
      </c>
    </row>
    <row r="4" spans="1:15" x14ac:dyDescent="0.2">
      <c r="A4" s="121" t="s">
        <v>44</v>
      </c>
      <c r="B4" s="122"/>
      <c r="C4" s="122"/>
      <c r="D4" s="122"/>
      <c r="E4" s="122"/>
      <c r="F4" s="122"/>
      <c r="G4" s="122"/>
      <c r="H4" s="122"/>
      <c r="I4" s="122"/>
      <c r="J4" s="122"/>
      <c r="K4" s="122"/>
      <c r="L4" s="122"/>
      <c r="M4" s="122"/>
      <c r="N4" s="122"/>
      <c r="O4" s="123"/>
    </row>
    <row r="5" spans="1:15" s="17" customFormat="1" x14ac:dyDescent="0.2">
      <c r="A5" s="118" t="s">
        <v>45</v>
      </c>
      <c r="B5" s="119"/>
      <c r="C5" s="119"/>
      <c r="D5" s="119"/>
      <c r="E5" s="2"/>
      <c r="F5" s="2"/>
      <c r="G5" s="2"/>
      <c r="H5" s="2"/>
      <c r="I5" s="2"/>
      <c r="J5" s="2"/>
      <c r="K5" s="2"/>
      <c r="L5" s="2"/>
      <c r="M5" s="2"/>
      <c r="N5" s="2"/>
      <c r="O5" s="2"/>
    </row>
    <row r="6" spans="1:15" s="17" customFormat="1" x14ac:dyDescent="0.2">
      <c r="A6" s="22">
        <v>1</v>
      </c>
      <c r="B6" s="16" t="s">
        <v>46</v>
      </c>
      <c r="C6" s="18">
        <v>5</v>
      </c>
      <c r="D6" s="30" t="s">
        <v>17</v>
      </c>
      <c r="E6" s="21">
        <v>24000</v>
      </c>
      <c r="F6" s="21">
        <v>500</v>
      </c>
      <c r="G6" s="21">
        <v>2</v>
      </c>
      <c r="H6" s="21">
        <v>3</v>
      </c>
      <c r="I6" s="21">
        <f>H6+G6</f>
        <v>5</v>
      </c>
      <c r="J6" s="21">
        <f>H6*E6</f>
        <v>72000</v>
      </c>
      <c r="K6" s="21">
        <f>G6</f>
        <v>2</v>
      </c>
      <c r="L6" s="21">
        <f>H6</f>
        <v>3</v>
      </c>
      <c r="M6" s="21">
        <f>L6+K6</f>
        <v>5</v>
      </c>
      <c r="N6" s="21">
        <f>L6*F6</f>
        <v>1500</v>
      </c>
      <c r="O6" s="21">
        <f>N6+J6</f>
        <v>73500</v>
      </c>
    </row>
    <row r="7" spans="1:15" s="17" customFormat="1" x14ac:dyDescent="0.2">
      <c r="A7" s="22">
        <v>2</v>
      </c>
      <c r="B7" s="16" t="s">
        <v>47</v>
      </c>
      <c r="C7" s="18">
        <v>5</v>
      </c>
      <c r="D7" s="30" t="s">
        <v>17</v>
      </c>
      <c r="E7" s="21">
        <v>14500</v>
      </c>
      <c r="F7" s="21">
        <v>500</v>
      </c>
      <c r="G7" s="21">
        <v>2</v>
      </c>
      <c r="H7" s="21">
        <v>3</v>
      </c>
      <c r="I7" s="21">
        <f>H7+G7</f>
        <v>5</v>
      </c>
      <c r="J7" s="21">
        <f>H7*E7</f>
        <v>43500</v>
      </c>
      <c r="K7" s="21">
        <f>G7</f>
        <v>2</v>
      </c>
      <c r="L7" s="21">
        <f>H7</f>
        <v>3</v>
      </c>
      <c r="M7" s="21">
        <f>L7+K7</f>
        <v>5</v>
      </c>
      <c r="N7" s="21">
        <f>L7*F7</f>
        <v>1500</v>
      </c>
      <c r="O7" s="21">
        <f>N7+J7</f>
        <v>45000</v>
      </c>
    </row>
    <row r="8" spans="1:15" s="17" customFormat="1" x14ac:dyDescent="0.2">
      <c r="A8" s="118" t="s">
        <v>48</v>
      </c>
      <c r="B8" s="119"/>
      <c r="C8" s="119"/>
      <c r="D8" s="119"/>
      <c r="E8" s="2"/>
      <c r="F8" s="2"/>
      <c r="G8" s="2"/>
      <c r="H8" s="2"/>
      <c r="I8" s="2"/>
      <c r="J8" s="2"/>
      <c r="K8" s="2"/>
      <c r="L8" s="2"/>
      <c r="M8" s="2"/>
      <c r="N8" s="2"/>
      <c r="O8" s="2"/>
    </row>
    <row r="9" spans="1:15" s="17" customFormat="1" ht="49.5" x14ac:dyDescent="0.2">
      <c r="A9" s="22">
        <v>1</v>
      </c>
      <c r="B9" s="16" t="s">
        <v>49</v>
      </c>
      <c r="C9" s="18">
        <v>61</v>
      </c>
      <c r="D9" s="30" t="s">
        <v>17</v>
      </c>
      <c r="E9" s="21">
        <v>5000</v>
      </c>
      <c r="F9" s="21">
        <v>500</v>
      </c>
      <c r="G9" s="21">
        <v>39</v>
      </c>
      <c r="H9" s="21">
        <v>12</v>
      </c>
      <c r="I9" s="21">
        <f>H9+G9</f>
        <v>51</v>
      </c>
      <c r="J9" s="21">
        <f>H9*E9</f>
        <v>60000</v>
      </c>
      <c r="K9" s="21">
        <f t="shared" ref="K9:K26" si="0">G9</f>
        <v>39</v>
      </c>
      <c r="L9" s="21">
        <f>H9</f>
        <v>12</v>
      </c>
      <c r="M9" s="21">
        <f>L9+K9</f>
        <v>51</v>
      </c>
      <c r="N9" s="21">
        <f>L9*F9</f>
        <v>6000</v>
      </c>
      <c r="O9" s="21">
        <f>N9+J9</f>
        <v>66000</v>
      </c>
    </row>
    <row r="10" spans="1:15" s="17" customFormat="1" ht="33" x14ac:dyDescent="0.2">
      <c r="A10" s="22">
        <v>2</v>
      </c>
      <c r="B10" s="16" t="s">
        <v>50</v>
      </c>
      <c r="C10" s="18">
        <v>8</v>
      </c>
      <c r="D10" s="30" t="s">
        <v>17</v>
      </c>
      <c r="E10" s="21">
        <v>4000</v>
      </c>
      <c r="F10" s="21">
        <v>500</v>
      </c>
      <c r="G10" s="21">
        <v>7</v>
      </c>
      <c r="H10" s="21">
        <v>13</v>
      </c>
      <c r="I10" s="21">
        <f>H10+G10</f>
        <v>20</v>
      </c>
      <c r="J10" s="21">
        <f>H10*E10</f>
        <v>52000</v>
      </c>
      <c r="K10" s="21">
        <f t="shared" si="0"/>
        <v>7</v>
      </c>
      <c r="L10" s="21">
        <f>H10</f>
        <v>13</v>
      </c>
      <c r="M10" s="21">
        <f>L10+K10</f>
        <v>20</v>
      </c>
      <c r="N10" s="21">
        <f>L10*F10</f>
        <v>6500</v>
      </c>
      <c r="O10" s="21">
        <f>N10+J10</f>
        <v>58500</v>
      </c>
    </row>
    <row r="11" spans="1:15" s="17" customFormat="1" x14ac:dyDescent="0.2">
      <c r="A11" s="118" t="s">
        <v>51</v>
      </c>
      <c r="B11" s="119"/>
      <c r="C11" s="119"/>
      <c r="D11" s="119"/>
      <c r="E11" s="2"/>
      <c r="F11" s="2"/>
      <c r="G11" s="2"/>
      <c r="H11" s="2"/>
      <c r="I11" s="2"/>
      <c r="J11" s="2"/>
      <c r="K11" s="21">
        <f t="shared" si="0"/>
        <v>0</v>
      </c>
      <c r="L11" s="21"/>
      <c r="M11" s="21"/>
      <c r="N11" s="2"/>
      <c r="O11" s="2"/>
    </row>
    <row r="12" spans="1:15" s="17" customFormat="1" ht="148.5" x14ac:dyDescent="0.2">
      <c r="A12" s="22">
        <v>1</v>
      </c>
      <c r="B12" s="16" t="s">
        <v>52</v>
      </c>
      <c r="C12" s="19"/>
      <c r="D12" s="31"/>
      <c r="E12" s="2"/>
      <c r="F12" s="2"/>
      <c r="G12" s="2"/>
      <c r="H12" s="2"/>
      <c r="I12" s="2"/>
      <c r="J12" s="2"/>
      <c r="K12" s="21">
        <f t="shared" si="0"/>
        <v>0</v>
      </c>
      <c r="L12" s="21"/>
      <c r="M12" s="21"/>
      <c r="N12" s="2"/>
      <c r="O12" s="2"/>
    </row>
    <row r="13" spans="1:15" s="17" customFormat="1" x14ac:dyDescent="0.2">
      <c r="A13" s="29" t="s">
        <v>53</v>
      </c>
      <c r="B13" s="16" t="s">
        <v>108</v>
      </c>
      <c r="C13" s="18">
        <v>440</v>
      </c>
      <c r="D13" s="30" t="s">
        <v>54</v>
      </c>
      <c r="E13" s="21">
        <v>630</v>
      </c>
      <c r="F13" s="21">
        <v>150</v>
      </c>
      <c r="G13" s="21">
        <v>310</v>
      </c>
      <c r="H13" s="21">
        <v>296</v>
      </c>
      <c r="I13" s="21">
        <f t="shared" ref="I13:I18" si="1">H13+G13</f>
        <v>606</v>
      </c>
      <c r="J13" s="21">
        <f t="shared" ref="J13:J18" si="2">H13*E13</f>
        <v>186480</v>
      </c>
      <c r="K13" s="21">
        <f t="shared" si="0"/>
        <v>310</v>
      </c>
      <c r="L13" s="21">
        <f t="shared" ref="L13:L26" si="3">H13</f>
        <v>296</v>
      </c>
      <c r="M13" s="21">
        <f t="shared" ref="M13:M18" si="4">L13+K13</f>
        <v>606</v>
      </c>
      <c r="N13" s="21">
        <f t="shared" ref="N13:N18" si="5">L13*F13</f>
        <v>44400</v>
      </c>
      <c r="O13" s="21">
        <f t="shared" ref="O13:O18" si="6">N13+J13</f>
        <v>230880</v>
      </c>
    </row>
    <row r="14" spans="1:15" s="17" customFormat="1" x14ac:dyDescent="0.2">
      <c r="A14" s="29" t="s">
        <v>55</v>
      </c>
      <c r="B14" s="16" t="s">
        <v>56</v>
      </c>
      <c r="C14" s="18">
        <v>100</v>
      </c>
      <c r="D14" s="30" t="s">
        <v>54</v>
      </c>
      <c r="E14" s="21">
        <v>780</v>
      </c>
      <c r="F14" s="21">
        <v>150</v>
      </c>
      <c r="G14" s="21">
        <v>84</v>
      </c>
      <c r="H14" s="21">
        <v>42</v>
      </c>
      <c r="I14" s="21">
        <f t="shared" si="1"/>
        <v>126</v>
      </c>
      <c r="J14" s="21">
        <f t="shared" si="2"/>
        <v>32760</v>
      </c>
      <c r="K14" s="21">
        <f t="shared" si="0"/>
        <v>84</v>
      </c>
      <c r="L14" s="21">
        <f t="shared" si="3"/>
        <v>42</v>
      </c>
      <c r="M14" s="21">
        <f t="shared" si="4"/>
        <v>126</v>
      </c>
      <c r="N14" s="21">
        <f t="shared" si="5"/>
        <v>6300</v>
      </c>
      <c r="O14" s="21">
        <f t="shared" si="6"/>
        <v>39060</v>
      </c>
    </row>
    <row r="15" spans="1:15" s="17" customFormat="1" x14ac:dyDescent="0.2">
      <c r="A15" s="29" t="s">
        <v>57</v>
      </c>
      <c r="B15" s="16" t="s">
        <v>58</v>
      </c>
      <c r="C15" s="18">
        <v>100</v>
      </c>
      <c r="D15" s="30" t="s">
        <v>54</v>
      </c>
      <c r="E15" s="21">
        <v>910</v>
      </c>
      <c r="F15" s="21">
        <v>200</v>
      </c>
      <c r="G15" s="21">
        <v>80</v>
      </c>
      <c r="H15" s="21">
        <v>0</v>
      </c>
      <c r="I15" s="21">
        <f t="shared" si="1"/>
        <v>80</v>
      </c>
      <c r="J15" s="21">
        <f t="shared" si="2"/>
        <v>0</v>
      </c>
      <c r="K15" s="21">
        <f t="shared" si="0"/>
        <v>80</v>
      </c>
      <c r="L15" s="21">
        <f t="shared" si="3"/>
        <v>0</v>
      </c>
      <c r="M15" s="21">
        <f t="shared" si="4"/>
        <v>80</v>
      </c>
      <c r="N15" s="21">
        <f t="shared" si="5"/>
        <v>0</v>
      </c>
      <c r="O15" s="21">
        <f t="shared" si="6"/>
        <v>0</v>
      </c>
    </row>
    <row r="16" spans="1:15" s="17" customFormat="1" x14ac:dyDescent="0.2">
      <c r="A16" s="29" t="s">
        <v>59</v>
      </c>
      <c r="B16" s="16" t="s">
        <v>109</v>
      </c>
      <c r="C16" s="18">
        <v>60</v>
      </c>
      <c r="D16" s="30" t="s">
        <v>54</v>
      </c>
      <c r="E16" s="21">
        <v>1190</v>
      </c>
      <c r="F16" s="21">
        <v>250</v>
      </c>
      <c r="G16" s="21">
        <v>16</v>
      </c>
      <c r="H16" s="21">
        <v>32</v>
      </c>
      <c r="I16" s="21">
        <f t="shared" si="1"/>
        <v>48</v>
      </c>
      <c r="J16" s="21">
        <f t="shared" si="2"/>
        <v>38080</v>
      </c>
      <c r="K16" s="21">
        <f t="shared" si="0"/>
        <v>16</v>
      </c>
      <c r="L16" s="21">
        <f t="shared" si="3"/>
        <v>32</v>
      </c>
      <c r="M16" s="21">
        <f t="shared" si="4"/>
        <v>48</v>
      </c>
      <c r="N16" s="21">
        <f t="shared" si="5"/>
        <v>8000</v>
      </c>
      <c r="O16" s="21">
        <f t="shared" si="6"/>
        <v>46080</v>
      </c>
    </row>
    <row r="17" spans="1:16" s="17" customFormat="1" x14ac:dyDescent="0.2">
      <c r="A17" s="29" t="s">
        <v>60</v>
      </c>
      <c r="B17" s="16" t="s">
        <v>61</v>
      </c>
      <c r="C17" s="18">
        <v>120</v>
      </c>
      <c r="D17" s="30" t="s">
        <v>54</v>
      </c>
      <c r="E17" s="21">
        <v>1820</v>
      </c>
      <c r="F17" s="21">
        <v>300</v>
      </c>
      <c r="G17" s="21">
        <v>20</v>
      </c>
      <c r="H17" s="21">
        <v>102</v>
      </c>
      <c r="I17" s="21">
        <f t="shared" si="1"/>
        <v>122</v>
      </c>
      <c r="J17" s="21">
        <f t="shared" si="2"/>
        <v>185640</v>
      </c>
      <c r="K17" s="21">
        <f t="shared" si="0"/>
        <v>20</v>
      </c>
      <c r="L17" s="21">
        <f t="shared" si="3"/>
        <v>102</v>
      </c>
      <c r="M17" s="21">
        <f t="shared" si="4"/>
        <v>122</v>
      </c>
      <c r="N17" s="21">
        <f t="shared" si="5"/>
        <v>30600</v>
      </c>
      <c r="O17" s="21">
        <f t="shared" si="6"/>
        <v>216240</v>
      </c>
    </row>
    <row r="18" spans="1:16" s="17" customFormat="1" x14ac:dyDescent="0.2">
      <c r="A18" s="29" t="s">
        <v>62</v>
      </c>
      <c r="B18" s="16" t="s">
        <v>110</v>
      </c>
      <c r="C18" s="18">
        <v>120</v>
      </c>
      <c r="D18" s="30" t="s">
        <v>54</v>
      </c>
      <c r="E18" s="21">
        <v>2550</v>
      </c>
      <c r="F18" s="21">
        <v>400</v>
      </c>
      <c r="G18" s="21">
        <v>88</v>
      </c>
      <c r="H18" s="21">
        <v>0</v>
      </c>
      <c r="I18" s="21">
        <f t="shared" si="1"/>
        <v>88</v>
      </c>
      <c r="J18" s="21">
        <f t="shared" si="2"/>
        <v>0</v>
      </c>
      <c r="K18" s="21">
        <f t="shared" si="0"/>
        <v>88</v>
      </c>
      <c r="L18" s="21">
        <f t="shared" si="3"/>
        <v>0</v>
      </c>
      <c r="M18" s="21">
        <f t="shared" si="4"/>
        <v>88</v>
      </c>
      <c r="N18" s="21">
        <f t="shared" si="5"/>
        <v>0</v>
      </c>
      <c r="O18" s="21">
        <f t="shared" si="6"/>
        <v>0</v>
      </c>
    </row>
    <row r="19" spans="1:16" s="17" customFormat="1" x14ac:dyDescent="0.2">
      <c r="A19" s="118" t="s">
        <v>63</v>
      </c>
      <c r="B19" s="119"/>
      <c r="C19" s="119"/>
      <c r="D19" s="119"/>
      <c r="E19" s="2"/>
      <c r="F19" s="2"/>
      <c r="G19" s="2"/>
      <c r="H19" s="2"/>
      <c r="I19" s="2"/>
      <c r="J19" s="2"/>
      <c r="K19" s="21">
        <f t="shared" si="0"/>
        <v>0</v>
      </c>
      <c r="L19" s="21"/>
      <c r="M19" s="21"/>
      <c r="N19" s="2"/>
      <c r="O19" s="2"/>
    </row>
    <row r="20" spans="1:16" s="17" customFormat="1" ht="116.25" customHeight="1" x14ac:dyDescent="0.2">
      <c r="A20" s="22">
        <v>1</v>
      </c>
      <c r="B20" s="2" t="s">
        <v>64</v>
      </c>
      <c r="C20" s="18">
        <v>1</v>
      </c>
      <c r="D20" s="30" t="s">
        <v>36</v>
      </c>
      <c r="E20" s="21">
        <v>50000</v>
      </c>
      <c r="F20" s="21">
        <v>8000</v>
      </c>
      <c r="G20" s="21"/>
      <c r="H20" s="21">
        <v>1</v>
      </c>
      <c r="I20" s="21">
        <f>H20+G20</f>
        <v>1</v>
      </c>
      <c r="J20" s="21">
        <f>H20*E20</f>
        <v>50000</v>
      </c>
      <c r="K20" s="21">
        <f t="shared" si="0"/>
        <v>0</v>
      </c>
      <c r="L20" s="21">
        <f t="shared" si="3"/>
        <v>1</v>
      </c>
      <c r="M20" s="21">
        <f>L20+K20</f>
        <v>1</v>
      </c>
      <c r="N20" s="21">
        <f>L20*F20</f>
        <v>8000</v>
      </c>
      <c r="O20" s="21">
        <f>N20+J20</f>
        <v>58000</v>
      </c>
    </row>
    <row r="21" spans="1:16" s="17" customFormat="1" x14ac:dyDescent="0.2">
      <c r="A21" s="118" t="s">
        <v>65</v>
      </c>
      <c r="B21" s="119"/>
      <c r="C21" s="120"/>
      <c r="D21" s="119"/>
      <c r="E21" s="2"/>
      <c r="F21" s="2"/>
      <c r="G21" s="2"/>
      <c r="H21" s="2"/>
      <c r="I21" s="2"/>
      <c r="J21" s="2"/>
      <c r="K21" s="21">
        <f t="shared" si="0"/>
        <v>0</v>
      </c>
      <c r="L21" s="21"/>
      <c r="M21" s="21"/>
      <c r="N21" s="2"/>
      <c r="O21" s="2"/>
    </row>
    <row r="22" spans="1:16" s="17" customFormat="1" ht="33" x14ac:dyDescent="0.2">
      <c r="A22" s="22">
        <v>1</v>
      </c>
      <c r="B22" s="16" t="s">
        <v>66</v>
      </c>
      <c r="C22" s="18">
        <v>1</v>
      </c>
      <c r="D22" s="30" t="s">
        <v>36</v>
      </c>
      <c r="E22" s="21">
        <v>15000</v>
      </c>
      <c r="F22" s="21">
        <v>5000</v>
      </c>
      <c r="G22" s="21"/>
      <c r="H22" s="21">
        <v>1</v>
      </c>
      <c r="I22" s="21">
        <f>H22+G22</f>
        <v>1</v>
      </c>
      <c r="J22" s="21">
        <f t="shared" ref="J22:J26" si="7">H22*E22</f>
        <v>15000</v>
      </c>
      <c r="K22" s="21">
        <f t="shared" si="0"/>
        <v>0</v>
      </c>
      <c r="L22" s="21">
        <f t="shared" si="3"/>
        <v>1</v>
      </c>
      <c r="M22" s="21">
        <f>L22+K22</f>
        <v>1</v>
      </c>
      <c r="N22" s="21">
        <f>L22*F22</f>
        <v>5000</v>
      </c>
      <c r="O22" s="21">
        <f>N22+J22</f>
        <v>20000</v>
      </c>
    </row>
    <row r="23" spans="1:16" s="17" customFormat="1" ht="33" x14ac:dyDescent="0.2">
      <c r="A23" s="22">
        <v>2</v>
      </c>
      <c r="B23" s="16" t="s">
        <v>67</v>
      </c>
      <c r="C23" s="18">
        <v>1</v>
      </c>
      <c r="D23" s="30" t="s">
        <v>36</v>
      </c>
      <c r="E23" s="21">
        <v>0</v>
      </c>
      <c r="F23" s="21">
        <v>15000</v>
      </c>
      <c r="G23" s="21"/>
      <c r="H23" s="21">
        <v>1</v>
      </c>
      <c r="I23" s="21">
        <f>H23+G23</f>
        <v>1</v>
      </c>
      <c r="J23" s="21">
        <f t="shared" si="7"/>
        <v>0</v>
      </c>
      <c r="K23" s="21">
        <f t="shared" si="0"/>
        <v>0</v>
      </c>
      <c r="L23" s="21">
        <f t="shared" si="3"/>
        <v>1</v>
      </c>
      <c r="M23" s="21">
        <f>L23+K23</f>
        <v>1</v>
      </c>
      <c r="N23" s="21">
        <f>L23*F23</f>
        <v>15000</v>
      </c>
      <c r="O23" s="21">
        <f>N23+J23</f>
        <v>15000</v>
      </c>
    </row>
    <row r="24" spans="1:16" s="17" customFormat="1" ht="33" x14ac:dyDescent="0.2">
      <c r="A24" s="22">
        <v>3</v>
      </c>
      <c r="B24" s="16" t="s">
        <v>68</v>
      </c>
      <c r="C24" s="18">
        <v>1</v>
      </c>
      <c r="D24" s="30" t="s">
        <v>36</v>
      </c>
      <c r="E24" s="21">
        <v>45000</v>
      </c>
      <c r="F24" s="21">
        <v>30000</v>
      </c>
      <c r="G24" s="21"/>
      <c r="H24" s="21">
        <v>1</v>
      </c>
      <c r="I24" s="21">
        <f>H24+G24</f>
        <v>1</v>
      </c>
      <c r="J24" s="21">
        <f t="shared" si="7"/>
        <v>45000</v>
      </c>
      <c r="K24" s="21">
        <f t="shared" si="0"/>
        <v>0</v>
      </c>
      <c r="L24" s="21">
        <f t="shared" si="3"/>
        <v>1</v>
      </c>
      <c r="M24" s="21">
        <f>L24+K24</f>
        <v>1</v>
      </c>
      <c r="N24" s="21">
        <f>L24*F24</f>
        <v>30000</v>
      </c>
      <c r="O24" s="21">
        <f>N24+J24</f>
        <v>75000</v>
      </c>
    </row>
    <row r="25" spans="1:16" s="17" customFormat="1" ht="39.75" customHeight="1" x14ac:dyDescent="0.2">
      <c r="A25" s="22">
        <v>4</v>
      </c>
      <c r="B25" s="16" t="s">
        <v>69</v>
      </c>
      <c r="C25" s="18">
        <v>1</v>
      </c>
      <c r="D25" s="30" t="s">
        <v>36</v>
      </c>
      <c r="E25" s="21">
        <v>0</v>
      </c>
      <c r="F25" s="21">
        <v>25000</v>
      </c>
      <c r="G25" s="21"/>
      <c r="H25" s="21">
        <v>1</v>
      </c>
      <c r="I25" s="21">
        <f>H25+G25</f>
        <v>1</v>
      </c>
      <c r="J25" s="21">
        <f t="shared" si="7"/>
        <v>0</v>
      </c>
      <c r="K25" s="21">
        <f t="shared" si="0"/>
        <v>0</v>
      </c>
      <c r="L25" s="21">
        <f t="shared" si="3"/>
        <v>1</v>
      </c>
      <c r="M25" s="21">
        <f>L25+K25</f>
        <v>1</v>
      </c>
      <c r="N25" s="21">
        <f>L25*F25</f>
        <v>25000</v>
      </c>
      <c r="O25" s="21">
        <f>N25+J25</f>
        <v>25000</v>
      </c>
    </row>
    <row r="26" spans="1:16" s="17" customFormat="1" ht="82.5" x14ac:dyDescent="0.2">
      <c r="A26" s="22">
        <v>5</v>
      </c>
      <c r="B26" s="16" t="s">
        <v>111</v>
      </c>
      <c r="C26" s="18">
        <v>1</v>
      </c>
      <c r="D26" s="30" t="s">
        <v>36</v>
      </c>
      <c r="E26" s="21">
        <v>0</v>
      </c>
      <c r="F26" s="21"/>
      <c r="G26" s="21"/>
      <c r="H26" s="21">
        <v>1</v>
      </c>
      <c r="I26" s="21">
        <f>H26+G26</f>
        <v>1</v>
      </c>
      <c r="J26" s="21">
        <f t="shared" si="7"/>
        <v>0</v>
      </c>
      <c r="K26" s="21">
        <f t="shared" si="0"/>
        <v>0</v>
      </c>
      <c r="L26" s="21">
        <f t="shared" si="3"/>
        <v>1</v>
      </c>
      <c r="M26" s="21">
        <f>L26+K26</f>
        <v>1</v>
      </c>
      <c r="N26" s="21">
        <f>L26*F26</f>
        <v>0</v>
      </c>
      <c r="O26" s="21">
        <f>N26+J26</f>
        <v>0</v>
      </c>
    </row>
    <row r="27" spans="1:16" s="35" customFormat="1" ht="15.75" x14ac:dyDescent="0.2">
      <c r="A27" s="116" t="s">
        <v>106</v>
      </c>
      <c r="B27" s="117"/>
      <c r="C27" s="117"/>
      <c r="D27" s="117"/>
      <c r="E27" s="33"/>
      <c r="F27" s="33"/>
      <c r="G27" s="34"/>
      <c r="H27" s="34"/>
      <c r="I27" s="34"/>
      <c r="J27" s="34">
        <f>SUM(J1:J26)</f>
        <v>780460</v>
      </c>
      <c r="K27" s="34"/>
      <c r="L27" s="34"/>
      <c r="M27" s="34"/>
      <c r="N27" s="34">
        <f>SUM(N1:N26)</f>
        <v>187800</v>
      </c>
      <c r="O27" s="34">
        <f>SUM(O1:O26)</f>
        <v>968260</v>
      </c>
    </row>
    <row r="28" spans="1:16" x14ac:dyDescent="0.2">
      <c r="A28" s="114"/>
      <c r="B28" s="114"/>
      <c r="C28" s="114"/>
      <c r="D28" s="114"/>
      <c r="E28" s="115"/>
      <c r="F28" s="115"/>
      <c r="G28" s="115"/>
      <c r="H28" s="115"/>
      <c r="I28" s="115"/>
      <c r="J28" s="115"/>
      <c r="K28" s="115"/>
      <c r="L28" s="115"/>
      <c r="M28" s="115"/>
      <c r="N28" s="115"/>
      <c r="O28" s="115"/>
      <c r="P28" s="115"/>
    </row>
  </sheetData>
  <mergeCells count="19">
    <mergeCell ref="A4:O4"/>
    <mergeCell ref="A5:D5"/>
    <mergeCell ref="A8:D8"/>
    <mergeCell ref="A2:A3"/>
    <mergeCell ref="B2:B3"/>
    <mergeCell ref="C2:C3"/>
    <mergeCell ref="D2:D3"/>
    <mergeCell ref="A28:D28"/>
    <mergeCell ref="E28:P28"/>
    <mergeCell ref="A27:D27"/>
    <mergeCell ref="A11:D11"/>
    <mergeCell ref="A19:D19"/>
    <mergeCell ref="A21:D21"/>
    <mergeCell ref="A1:F1"/>
    <mergeCell ref="G1:O1"/>
    <mergeCell ref="E2:E3"/>
    <mergeCell ref="F2:F3"/>
    <mergeCell ref="G2:J2"/>
    <mergeCell ref="K2:N2"/>
  </mergeCells>
  <pageMargins left="0.7" right="0.7" top="0.75" bottom="0.75" header="0.3" footer="0.3"/>
  <pageSetup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PES summary</vt:lpstr>
      <vt:lpstr>summary</vt:lpstr>
      <vt:lpstr>HVAC</vt:lpstr>
      <vt:lpstr>Fire</vt:lpstr>
      <vt:lpstr>Fire!Print_Area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2024-09-04T12:01:35Z</cp:lastPrinted>
  <dcterms:created xsi:type="dcterms:W3CDTF">2022-11-16T12:11:52Z</dcterms:created>
  <dcterms:modified xsi:type="dcterms:W3CDTF">2024-09-04T12:17:17Z</dcterms:modified>
</cp:coreProperties>
</file>