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B94350DB-A269-4877-B8F2-18CFB207AC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L13" i="1" s="1"/>
  <c r="E18" i="1"/>
  <c r="D18" i="1"/>
  <c r="Q16" i="1"/>
  <c r="Q15" i="1"/>
  <c r="Q14" i="1"/>
  <c r="Q12" i="1"/>
  <c r="Q21" i="1" s="1"/>
  <c r="J6" i="1"/>
  <c r="J9" i="1" s="1"/>
  <c r="L4" i="1"/>
  <c r="Q37" i="1"/>
  <c r="D39" i="1"/>
  <c r="E13" i="2"/>
  <c r="Q36" i="1"/>
  <c r="Q35" i="1"/>
  <c r="Q33" i="1"/>
  <c r="T45" i="1"/>
  <c r="E12" i="2"/>
  <c r="E11" i="2"/>
  <c r="E10" i="2"/>
  <c r="L11" i="1" l="1"/>
  <c r="L17" i="1" s="1"/>
  <c r="L18" i="1" s="1"/>
  <c r="Q42" i="1"/>
  <c r="J28" i="1" s="1"/>
  <c r="P8" i="2"/>
  <c r="E9" i="2"/>
  <c r="E8" i="2"/>
  <c r="E7" i="2"/>
  <c r="E39" i="1" l="1"/>
  <c r="L25" i="1" s="1"/>
  <c r="F39" i="1"/>
  <c r="L34" i="1" s="1"/>
  <c r="P9" i="2"/>
  <c r="K6" i="2"/>
  <c r="J27" i="1" l="1"/>
  <c r="J30" i="1" s="1"/>
  <c r="L32" i="1" s="1"/>
  <c r="L38" i="1" s="1"/>
  <c r="L39" i="1" s="1"/>
</calcChain>
</file>

<file path=xl/sharedStrings.xml><?xml version="1.0" encoding="utf-8"?>
<sst xmlns="http://schemas.openxmlformats.org/spreadsheetml/2006/main" count="102" uniqueCount="57">
  <si>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</si>
  <si>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</si>
  <si>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</si>
  <si>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</si>
  <si>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</si>
  <si>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</si>
  <si>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</si>
  <si>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</si>
  <si>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</si>
  <si>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</si>
  <si>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</si>
  <si>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</si>
  <si>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</si>
  <si>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</si>
  <si>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</si>
  <si>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</si>
  <si>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</si>
  <si>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</si>
  <si>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</si>
  <si>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</si>
  <si>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</si>
  <si>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</si>
  <si>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</si>
  <si>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</si>
  <si>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</si>
  <si>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</si>
  <si>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</si>
  <si>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</si>
  <si>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</si>
  <si>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</si>
  <si>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</si>
  <si>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</si>
  <si>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</si>
  <si>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</si>
  <si>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</si>
  <si>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</si>
  <si>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</si>
  <si>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</si>
  <si>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</si>
  <si>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</si>
  <si>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</si>
  <si>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</si>
  <si>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</si>
  <si>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</si>
  <si>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</si>
  <si>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</si>
  <si>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</si>
  <si>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</si>
  <si>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</si>
  <si>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</si>
  <si>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</si>
  <si>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</si>
  <si>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</si>
  <si>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</si>
  <si>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</si>
  <si>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</si>
  <si>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Sept to 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</si>
</sst>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30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31</v>
      </c>
      <c r="C7" s="24"/>
      <c r="D7" s="25">
        <v>1000</v>
      </c>
      <c r="E7" s="25">
        <f t="shared" ref="E7:E13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32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33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37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37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38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37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x14ac:dyDescent="0.25">
      <c r="A14" s="26"/>
      <c r="B14" s="26"/>
      <c r="C14" s="24"/>
      <c r="D14" s="25"/>
      <c r="E14" s="25"/>
      <c r="G14" s="27"/>
      <c r="H14" s="27"/>
      <c r="I14" s="27"/>
      <c r="J14" s="27"/>
      <c r="K14" s="27"/>
    </row>
    <row r="15" spans="1:16" x14ac:dyDescent="0.25">
      <c r="A15" s="26"/>
      <c r="B15" s="26"/>
      <c r="C15" s="24"/>
      <c r="D15" s="25"/>
      <c r="E15" s="25"/>
      <c r="G15" s="27"/>
      <c r="H15" s="27"/>
      <c r="I15" s="27"/>
      <c r="J15" s="27"/>
      <c r="K15" s="27"/>
    </row>
    <row r="16" spans="1:16" x14ac:dyDescent="0.25">
      <c r="A16" s="26"/>
      <c r="B16" s="26"/>
      <c r="C16" s="24"/>
      <c r="D16" s="25"/>
      <c r="E16" s="25"/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workbookViewId="0">
      <selection activeCell="L21" sqref="L21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1" spans="1:17" ht="34.5" customHeight="1" x14ac:dyDescent="0.25"/>
    <row r="3" spans="1:17" ht="23.25" x14ac:dyDescent="0.25">
      <c r="I3" s="30" t="s">
        <v>56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52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0</v>
      </c>
      <c r="O4" s="14" t="s">
        <v>18</v>
      </c>
      <c r="P4" s="14" t="s">
        <v>52</v>
      </c>
      <c r="Q4" s="15"/>
    </row>
    <row r="5" spans="1:17" x14ac:dyDescent="0.25">
      <c r="A5" s="6"/>
      <c r="B5" s="14"/>
      <c r="C5" s="7"/>
      <c r="D5" s="11"/>
      <c r="E5" s="11"/>
      <c r="F5" s="11"/>
      <c r="I5" s="8" t="s">
        <v>16</v>
      </c>
      <c r="J5" s="17">
        <v>136600</v>
      </c>
      <c r="K5" s="8"/>
      <c r="L5" s="8"/>
      <c r="O5" s="14" t="s">
        <v>35</v>
      </c>
      <c r="P5" s="14"/>
      <c r="Q5" s="15">
        <v>2500</v>
      </c>
    </row>
    <row r="6" spans="1:17" x14ac:dyDescent="0.25">
      <c r="A6" s="6"/>
      <c r="B6" s="14"/>
      <c r="C6" s="7"/>
      <c r="D6" s="11"/>
      <c r="E6" s="11"/>
      <c r="F6" s="11"/>
      <c r="I6" s="8" t="s">
        <v>13</v>
      </c>
      <c r="J6" s="17">
        <f>D18</f>
        <v>0</v>
      </c>
      <c r="K6" s="8"/>
      <c r="L6" s="8"/>
      <c r="O6" s="14" t="s">
        <v>43</v>
      </c>
      <c r="P6" s="14"/>
      <c r="Q6" s="15">
        <v>800</v>
      </c>
    </row>
    <row r="7" spans="1:17" x14ac:dyDescent="0.25">
      <c r="A7" s="6"/>
      <c r="B7" s="14"/>
      <c r="C7" s="7"/>
      <c r="D7" s="11"/>
      <c r="E7" s="11"/>
      <c r="F7" s="11"/>
      <c r="I7" s="8" t="s">
        <v>25</v>
      </c>
      <c r="J7" s="17">
        <v>136600</v>
      </c>
      <c r="K7" s="8"/>
      <c r="L7" s="8"/>
      <c r="O7" s="14"/>
      <c r="P7" s="14"/>
      <c r="Q7" s="15"/>
    </row>
    <row r="8" spans="1:17" x14ac:dyDescent="0.25">
      <c r="A8" s="6"/>
      <c r="B8" s="14"/>
      <c r="C8" s="7"/>
      <c r="D8" s="11"/>
      <c r="E8" s="11"/>
      <c r="F8" s="11"/>
      <c r="I8" s="8"/>
      <c r="J8" s="8"/>
      <c r="K8" s="8"/>
      <c r="L8" s="8"/>
      <c r="O8" s="14" t="s">
        <v>44</v>
      </c>
      <c r="P8" s="14"/>
      <c r="Q8" s="15">
        <v>4000</v>
      </c>
    </row>
    <row r="9" spans="1:17" x14ac:dyDescent="0.25">
      <c r="A9" s="6"/>
      <c r="B9" s="14"/>
      <c r="C9" s="7"/>
      <c r="D9" s="11"/>
      <c r="E9" s="11"/>
      <c r="F9" s="11"/>
      <c r="I9" s="8" t="s">
        <v>24</v>
      </c>
      <c r="J9" s="17">
        <f>J5+J6-J7</f>
        <v>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/>
      <c r="B10" s="14"/>
      <c r="C10" s="7"/>
      <c r="D10" s="11"/>
      <c r="E10" s="11"/>
      <c r="F10" s="11"/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x14ac:dyDescent="0.25">
      <c r="A11" s="6"/>
      <c r="B11" s="14"/>
      <c r="C11" s="7"/>
      <c r="D11" s="11"/>
      <c r="E11" s="11"/>
      <c r="F11" s="11"/>
      <c r="I11" s="8" t="s">
        <v>27</v>
      </c>
      <c r="J11" s="8"/>
      <c r="K11" s="8"/>
      <c r="L11" s="17">
        <f>L4-J9</f>
        <v>0</v>
      </c>
      <c r="O11" s="14"/>
      <c r="P11" s="14"/>
      <c r="Q11" s="15"/>
    </row>
    <row r="12" spans="1:17" x14ac:dyDescent="0.25">
      <c r="A12" s="6"/>
      <c r="B12" s="14"/>
      <c r="C12" s="7"/>
      <c r="D12" s="11"/>
      <c r="E12" s="11"/>
      <c r="F12" s="11"/>
      <c r="I12" s="8"/>
      <c r="J12" s="8"/>
      <c r="K12" s="8"/>
      <c r="L12" s="8"/>
      <c r="O12" s="14" t="s">
        <v>36</v>
      </c>
      <c r="P12" s="14">
        <v>100</v>
      </c>
      <c r="Q12" s="15">
        <f>5000*8</f>
        <v>40000</v>
      </c>
    </row>
    <row r="13" spans="1:17" x14ac:dyDescent="0.25">
      <c r="A13" s="6"/>
      <c r="B13" s="14"/>
      <c r="C13" s="7"/>
      <c r="D13" s="11"/>
      <c r="E13" s="11"/>
      <c r="F13" s="11"/>
      <c r="I13" s="8" t="s">
        <v>15</v>
      </c>
      <c r="J13" s="8"/>
      <c r="K13" s="8"/>
      <c r="L13" s="17">
        <f>F18</f>
        <v>0</v>
      </c>
      <c r="O13" s="14" t="s">
        <v>42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45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46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51</v>
      </c>
      <c r="P16" s="14">
        <v>104</v>
      </c>
      <c r="Q16" s="15">
        <f>5000*5</f>
        <v>25000</v>
      </c>
    </row>
    <row r="17" spans="1:17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0</v>
      </c>
      <c r="O17" s="14" t="s">
        <v>53</v>
      </c>
      <c r="P17" s="14">
        <v>104</v>
      </c>
      <c r="Q17" s="15">
        <v>4000</v>
      </c>
    </row>
    <row r="18" spans="1:17" ht="21" x14ac:dyDescent="0.25">
      <c r="A18" s="8"/>
      <c r="B18" s="14"/>
      <c r="C18" s="5" t="s">
        <v>22</v>
      </c>
      <c r="D18" s="10">
        <f>SUM(D5:D17)</f>
        <v>0</v>
      </c>
      <c r="E18" s="10">
        <f>SUM(E5:E17)</f>
        <v>0</v>
      </c>
      <c r="F18" s="10">
        <f>SUM(F5:F17)</f>
        <v>0</v>
      </c>
      <c r="I18" s="8" t="s">
        <v>29</v>
      </c>
      <c r="J18" s="8"/>
      <c r="K18" s="8"/>
      <c r="L18" s="18">
        <f>L17/4</f>
        <v>0</v>
      </c>
      <c r="O18" s="14" t="s">
        <v>54</v>
      </c>
      <c r="P18" s="14">
        <v>105</v>
      </c>
      <c r="Q18" s="15">
        <v>5000</v>
      </c>
    </row>
    <row r="19" spans="1:17" x14ac:dyDescent="0.25">
      <c r="O19" s="14" t="s">
        <v>54</v>
      </c>
      <c r="P19" s="14">
        <v>106</v>
      </c>
      <c r="Q19" s="15">
        <v>5000</v>
      </c>
    </row>
    <row r="20" spans="1:17" x14ac:dyDescent="0.25">
      <c r="O20" s="14" t="s">
        <v>55</v>
      </c>
      <c r="P20" s="14">
        <v>107</v>
      </c>
      <c r="Q20" s="15">
        <v>6000</v>
      </c>
    </row>
    <row r="21" spans="1:17" ht="21" x14ac:dyDescent="0.25">
      <c r="O21" s="14" t="s">
        <v>20</v>
      </c>
      <c r="P21" s="14"/>
      <c r="Q21" s="16">
        <f>SUM(Q4:Q20)</f>
        <v>136600</v>
      </c>
    </row>
    <row r="24" spans="1:17" ht="23.25" x14ac:dyDescent="0.25">
      <c r="I24" s="30" t="s">
        <v>28</v>
      </c>
      <c r="J24" s="30"/>
      <c r="K24" s="30"/>
      <c r="L24" s="30"/>
      <c r="O24" s="31" t="s">
        <v>17</v>
      </c>
      <c r="P24" s="31"/>
      <c r="Q24" s="31"/>
    </row>
    <row r="25" spans="1:17" ht="21" x14ac:dyDescent="0.25">
      <c r="A25" s="5" t="s">
        <v>12</v>
      </c>
      <c r="B25" s="5" t="s">
        <v>52</v>
      </c>
      <c r="C25" s="5" t="s">
        <v>2</v>
      </c>
      <c r="D25" s="10" t="s">
        <v>13</v>
      </c>
      <c r="E25" s="10" t="s">
        <v>14</v>
      </c>
      <c r="F25" s="10" t="s">
        <v>15</v>
      </c>
      <c r="I25" s="8" t="s">
        <v>21</v>
      </c>
      <c r="J25" s="8"/>
      <c r="K25" s="8"/>
      <c r="L25" s="17">
        <f>E39</f>
        <v>3000</v>
      </c>
      <c r="O25" s="14" t="s">
        <v>18</v>
      </c>
      <c r="P25" s="14" t="s">
        <v>52</v>
      </c>
      <c r="Q25" s="15"/>
    </row>
    <row r="26" spans="1:17" ht="30" x14ac:dyDescent="0.25">
      <c r="A26" s="6">
        <v>45413</v>
      </c>
      <c r="B26" s="14">
        <v>100</v>
      </c>
      <c r="C26" s="7" t="s">
        <v>39</v>
      </c>
      <c r="D26" s="11">
        <v>29000</v>
      </c>
      <c r="E26" s="11"/>
      <c r="F26" s="11">
        <v>2000</v>
      </c>
      <c r="I26" s="8" t="s">
        <v>16</v>
      </c>
      <c r="J26" s="17">
        <v>21900</v>
      </c>
      <c r="K26" s="8"/>
      <c r="L26" s="8"/>
      <c r="O26" s="14" t="s">
        <v>35</v>
      </c>
      <c r="P26" s="14"/>
      <c r="Q26" s="15">
        <v>2500</v>
      </c>
    </row>
    <row r="27" spans="1:17" ht="30" x14ac:dyDescent="0.25">
      <c r="A27" s="6">
        <v>45417</v>
      </c>
      <c r="B27" s="14">
        <v>101</v>
      </c>
      <c r="C27" s="7" t="s">
        <v>40</v>
      </c>
      <c r="D27" s="11">
        <v>9000</v>
      </c>
      <c r="E27" s="11"/>
      <c r="F27" s="11">
        <v>150</v>
      </c>
      <c r="I27" s="8" t="s">
        <v>13</v>
      </c>
      <c r="J27" s="17">
        <f>D39</f>
        <v>113200</v>
      </c>
      <c r="K27" s="8"/>
      <c r="L27" s="8"/>
      <c r="O27" s="14" t="s">
        <v>43</v>
      </c>
      <c r="P27" s="14"/>
      <c r="Q27" s="15">
        <v>800</v>
      </c>
    </row>
    <row r="28" spans="1:17" x14ac:dyDescent="0.25">
      <c r="A28" s="6">
        <v>45452</v>
      </c>
      <c r="B28" s="14"/>
      <c r="C28" s="7" t="s">
        <v>34</v>
      </c>
      <c r="D28" s="11"/>
      <c r="E28" s="11">
        <v>3000</v>
      </c>
      <c r="F28" s="11">
        <v>190</v>
      </c>
      <c r="I28" s="8" t="s">
        <v>25</v>
      </c>
      <c r="J28" s="17">
        <f>Q42</f>
        <v>136600</v>
      </c>
      <c r="K28" s="8"/>
      <c r="L28" s="8"/>
      <c r="O28" s="14"/>
      <c r="P28" s="14"/>
      <c r="Q28" s="15"/>
    </row>
    <row r="29" spans="1:17" ht="30" x14ac:dyDescent="0.25">
      <c r="A29" s="6">
        <v>45519</v>
      </c>
      <c r="B29" s="14">
        <v>102</v>
      </c>
      <c r="C29" s="7" t="s">
        <v>41</v>
      </c>
      <c r="D29" s="11">
        <v>16500</v>
      </c>
      <c r="E29" s="11"/>
      <c r="F29" s="11">
        <v>210</v>
      </c>
      <c r="I29" s="8"/>
      <c r="J29" s="8"/>
      <c r="K29" s="8"/>
      <c r="L29" s="8"/>
      <c r="O29" s="14" t="s">
        <v>44</v>
      </c>
      <c r="P29" s="14"/>
      <c r="Q29" s="15">
        <v>4000</v>
      </c>
    </row>
    <row r="30" spans="1:17" ht="30" x14ac:dyDescent="0.25">
      <c r="A30" s="6">
        <v>45530</v>
      </c>
      <c r="B30" s="14">
        <v>103</v>
      </c>
      <c r="C30" s="7" t="s">
        <v>48</v>
      </c>
      <c r="D30" s="11">
        <v>18000</v>
      </c>
      <c r="E30" s="11"/>
      <c r="F30" s="11">
        <v>210</v>
      </c>
      <c r="I30" s="8" t="s">
        <v>24</v>
      </c>
      <c r="J30" s="17">
        <f>J26+J27-J28</f>
        <v>-1500</v>
      </c>
      <c r="K30" s="8"/>
      <c r="L30" s="8"/>
      <c r="O30" s="14" t="s">
        <v>19</v>
      </c>
      <c r="P30" s="14"/>
      <c r="Q30" s="15">
        <v>5000</v>
      </c>
    </row>
    <row r="31" spans="1:17" x14ac:dyDescent="0.25">
      <c r="A31" s="6">
        <v>45532</v>
      </c>
      <c r="B31" s="14">
        <v>104</v>
      </c>
      <c r="C31" s="7" t="s">
        <v>47</v>
      </c>
      <c r="D31" s="11">
        <v>29000</v>
      </c>
      <c r="E31" s="11"/>
      <c r="F31" s="11">
        <v>150</v>
      </c>
      <c r="I31" s="8"/>
      <c r="J31" s="8"/>
      <c r="K31" s="8"/>
      <c r="L31" s="8"/>
      <c r="O31" s="14" t="s">
        <v>23</v>
      </c>
      <c r="P31" s="14"/>
      <c r="Q31" s="15">
        <v>800</v>
      </c>
    </row>
    <row r="32" spans="1:17" ht="30" x14ac:dyDescent="0.25">
      <c r="A32" s="6">
        <v>45536</v>
      </c>
      <c r="B32" s="14">
        <v>105</v>
      </c>
      <c r="C32" s="7" t="s">
        <v>49</v>
      </c>
      <c r="D32" s="11">
        <v>3500</v>
      </c>
      <c r="E32" s="11"/>
      <c r="F32" s="11">
        <v>200</v>
      </c>
      <c r="I32" s="8" t="s">
        <v>27</v>
      </c>
      <c r="J32" s="8"/>
      <c r="K32" s="8"/>
      <c r="L32" s="17">
        <f>L25-J30</f>
        <v>4500</v>
      </c>
      <c r="O32" s="14"/>
      <c r="P32" s="14"/>
      <c r="Q32" s="15"/>
    </row>
    <row r="33" spans="1:20" ht="30" x14ac:dyDescent="0.25">
      <c r="A33" s="6">
        <v>45536</v>
      </c>
      <c r="B33" s="14">
        <v>106</v>
      </c>
      <c r="C33" s="7" t="s">
        <v>49</v>
      </c>
      <c r="D33" s="11">
        <v>4000</v>
      </c>
      <c r="E33" s="11"/>
      <c r="F33" s="11">
        <v>200</v>
      </c>
      <c r="I33" s="8"/>
      <c r="J33" s="8"/>
      <c r="K33" s="8"/>
      <c r="L33" s="8"/>
      <c r="O33" s="14" t="s">
        <v>36</v>
      </c>
      <c r="P33" s="14">
        <v>100</v>
      </c>
      <c r="Q33" s="15">
        <f>5000*8</f>
        <v>40000</v>
      </c>
    </row>
    <row r="34" spans="1:20" ht="30" x14ac:dyDescent="0.25">
      <c r="A34" s="6">
        <v>45536</v>
      </c>
      <c r="B34" s="14">
        <v>107</v>
      </c>
      <c r="C34" s="7" t="s">
        <v>50</v>
      </c>
      <c r="D34" s="11">
        <v>4200</v>
      </c>
      <c r="E34" s="11"/>
      <c r="F34" s="11">
        <v>300</v>
      </c>
      <c r="I34" s="8" t="s">
        <v>15</v>
      </c>
      <c r="J34" s="8"/>
      <c r="K34" s="8"/>
      <c r="L34" s="17">
        <f>F39</f>
        <v>4510</v>
      </c>
      <c r="O34" s="14" t="s">
        <v>42</v>
      </c>
      <c r="P34" s="14"/>
      <c r="Q34" s="15">
        <v>2500</v>
      </c>
    </row>
    <row r="35" spans="1:20" x14ac:dyDescent="0.25">
      <c r="A35" s="8"/>
      <c r="B35" s="14"/>
      <c r="C35" s="7"/>
      <c r="D35" s="11"/>
      <c r="E35" s="11"/>
      <c r="F35" s="11">
        <v>210</v>
      </c>
      <c r="I35" s="8"/>
      <c r="J35" s="8"/>
      <c r="K35" s="8"/>
      <c r="L35" s="8"/>
      <c r="O35" s="14" t="s">
        <v>45</v>
      </c>
      <c r="P35" s="14">
        <v>102</v>
      </c>
      <c r="Q35" s="15">
        <f>6000*2</f>
        <v>12000</v>
      </c>
    </row>
    <row r="36" spans="1:20" x14ac:dyDescent="0.25">
      <c r="A36" s="8"/>
      <c r="B36" s="14"/>
      <c r="C36" s="7"/>
      <c r="D36" s="11"/>
      <c r="E36" s="11"/>
      <c r="F36" s="11">
        <v>320</v>
      </c>
      <c r="I36" s="8"/>
      <c r="J36" s="8"/>
      <c r="K36" s="8"/>
      <c r="L36" s="8"/>
      <c r="O36" s="14" t="s">
        <v>46</v>
      </c>
      <c r="P36" s="14">
        <v>103</v>
      </c>
      <c r="Q36" s="15">
        <f>6000*4</f>
        <v>24000</v>
      </c>
    </row>
    <row r="37" spans="1:20" x14ac:dyDescent="0.25">
      <c r="A37" s="8"/>
      <c r="B37" s="14"/>
      <c r="C37" s="7"/>
      <c r="D37" s="11"/>
      <c r="E37" s="11"/>
      <c r="F37" s="11">
        <v>220</v>
      </c>
      <c r="I37" s="8"/>
      <c r="J37" s="8"/>
      <c r="K37" s="8"/>
      <c r="L37" s="8"/>
      <c r="O37" s="14" t="s">
        <v>51</v>
      </c>
      <c r="P37" s="14">
        <v>104</v>
      </c>
      <c r="Q37" s="15">
        <f>5000*5</f>
        <v>25000</v>
      </c>
    </row>
    <row r="38" spans="1:20" ht="21" x14ac:dyDescent="0.25">
      <c r="A38" s="8"/>
      <c r="B38" s="14"/>
      <c r="C38" s="7"/>
      <c r="D38" s="11"/>
      <c r="E38" s="11"/>
      <c r="F38" s="11">
        <v>150</v>
      </c>
      <c r="I38" s="8" t="s">
        <v>26</v>
      </c>
      <c r="J38" s="8"/>
      <c r="K38" s="8"/>
      <c r="L38" s="18">
        <f>L32-L34</f>
        <v>-10</v>
      </c>
      <c r="O38" s="14" t="s">
        <v>53</v>
      </c>
      <c r="P38" s="14">
        <v>104</v>
      </c>
      <c r="Q38" s="15">
        <v>4000</v>
      </c>
    </row>
    <row r="39" spans="1:20" ht="21" x14ac:dyDescent="0.25">
      <c r="A39" s="8"/>
      <c r="B39" s="14"/>
      <c r="C39" s="5" t="s">
        <v>22</v>
      </c>
      <c r="D39" s="10">
        <f>SUM(D26:D38)</f>
        <v>113200</v>
      </c>
      <c r="E39" s="10">
        <f>SUM(E26:E38)</f>
        <v>3000</v>
      </c>
      <c r="F39" s="10">
        <f>SUM(F26:F38)</f>
        <v>4510</v>
      </c>
      <c r="I39" s="8" t="s">
        <v>29</v>
      </c>
      <c r="J39" s="8"/>
      <c r="K39" s="8"/>
      <c r="L39" s="18">
        <f>L38/4</f>
        <v>-2.5</v>
      </c>
      <c r="O39" s="14" t="s">
        <v>54</v>
      </c>
      <c r="P39" s="14">
        <v>105</v>
      </c>
      <c r="Q39" s="15">
        <v>5000</v>
      </c>
    </row>
    <row r="40" spans="1:20" x14ac:dyDescent="0.25">
      <c r="O40" s="14" t="s">
        <v>54</v>
      </c>
      <c r="P40" s="14">
        <v>106</v>
      </c>
      <c r="Q40" s="15">
        <v>5000</v>
      </c>
    </row>
    <row r="41" spans="1:20" x14ac:dyDescent="0.25">
      <c r="O41" s="14" t="s">
        <v>55</v>
      </c>
      <c r="P41" s="14">
        <v>107</v>
      </c>
      <c r="Q41" s="15">
        <v>6000</v>
      </c>
    </row>
    <row r="42" spans="1:20" ht="21" x14ac:dyDescent="0.25">
      <c r="O42" s="14" t="s">
        <v>20</v>
      </c>
      <c r="P42" s="14"/>
      <c r="Q42" s="16">
        <f>SUM(Q25:Q41)</f>
        <v>136600</v>
      </c>
    </row>
    <row r="45" spans="1:20" x14ac:dyDescent="0.25">
      <c r="T45" s="28">
        <f>D29+D27+D26</f>
        <v>54500</v>
      </c>
    </row>
  </sheetData>
  <mergeCells count="4">
    <mergeCell ref="I24:L24"/>
    <mergeCell ref="O24:Q24"/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2024-09-05T08:21:09Z</dcterms:modified>
</cp:coreProperties>
</file>