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DD63DD7C-0B9D-4F0F-95DD-9B444F8DFE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1" r:id="rId1"/>
    <sheet name="Duct" sheetId="2" r:id="rId2"/>
  </sheets>
  <definedNames>
    <definedName name="_xlnm.Print_Area" localSheetId="1">Duct!$A$1:$F$35</definedName>
    <definedName name="_xlnm.Print_Area" localSheetId="0">Fire!$A$1:$G$33</definedName>
  </definedNames>
  <calcPr calcId="181029"/>
</workbook>
</file>

<file path=xl/calcChain.xml><?xml version="1.0" encoding="utf-8"?>
<calcChain xmlns="http://schemas.openxmlformats.org/spreadsheetml/2006/main">
  <c r="G19" i="1" l="1"/>
  <c r="G18" i="1"/>
  <c r="G17" i="1"/>
  <c r="E18" i="1" l="1"/>
  <c r="E17" i="1"/>
  <c r="G20" i="1" s="1"/>
  <c r="F22" i="2"/>
  <c r="F21" i="2"/>
  <c r="F20" i="2"/>
  <c r="F19" i="2"/>
  <c r="F18" i="2"/>
  <c r="G21" i="1" l="1"/>
  <c r="F23" i="2"/>
  <c r="F24" i="2" s="1"/>
  <c r="F25" i="2" s="1"/>
  <c r="G22" i="1" l="1"/>
</calcChain>
</file>

<file path=xl/sharedStrings.xml><?xml version="1.0" encoding="utf-8"?>
<sst xmlns="http://schemas.openxmlformats.org/spreadsheetml/2006/main" count="44" uniqueCount="29">
  <si>
    <t>Description</t>
  </si>
  <si>
    <t>Unit</t>
  </si>
  <si>
    <t>Qty</t>
  </si>
  <si>
    <t>Rate</t>
  </si>
  <si>
    <t>Amount</t>
  </si>
  <si>
    <t>S.No</t>
  </si>
  <si>
    <t>Total Amount Rs</t>
  </si>
  <si>
    <t>Nos</t>
  </si>
  <si>
    <t>Date:</t>
  </si>
  <si>
    <t>For PIONEER SERVICES</t>
  </si>
  <si>
    <t>DUCTING FOR THE PROJECT ABILITY GROUND FLOOR NASTP Karachi.</t>
  </si>
  <si>
    <t>Remove Diffuser 15" X 15"</t>
  </si>
  <si>
    <t>Supply &amp; installation G.I Ducting</t>
  </si>
  <si>
    <t>SQFT</t>
  </si>
  <si>
    <t>Supply &amp; Installation Glasswoll Insulation For G.I Ducting</t>
  </si>
  <si>
    <t>Supply &amp; Installation  Diffuser 12"X 12"</t>
  </si>
  <si>
    <t>Installation Diffuser 15"X 15"</t>
  </si>
  <si>
    <t>Grand Total</t>
  </si>
  <si>
    <t>Discount 30%</t>
  </si>
  <si>
    <t>Discount 10%</t>
  </si>
  <si>
    <t>Note: The bill is exclusive of taxes. (Cash basis)</t>
  </si>
  <si>
    <t>Mr. Taha Ghazanavi</t>
  </si>
  <si>
    <t>Transportation</t>
  </si>
  <si>
    <t>Job</t>
  </si>
  <si>
    <t>Variation Order for Grills - Engro Office Dawood Center M.T Khan Rd, Karachi</t>
  </si>
  <si>
    <t>Supply and installation of Return air grills
Size 72" x 18"</t>
  </si>
  <si>
    <t>Supply and installation of Return air grills
Size  36" x 24"</t>
  </si>
  <si>
    <t>Labour Rate</t>
  </si>
  <si>
    <t>Material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</si>
</sst>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3" fillId="0" borderId="6" xfId="1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0" fontId="0" fillId="0" borderId="18" xfId="0" applyBorder="1"/>
    <xf numFmtId="165" fontId="3" fillId="0" borderId="6" xfId="1" applyNumberFormat="1" applyFont="1" applyFill="1" applyBorder="1" applyAlignment="1">
      <alignment horizontal="center" vertical="center"/>
    </xf>
    <xf numFmtId="0" fontId="0" fillId="0" borderId="19" xfId="0" applyBorder="1"/>
    <xf numFmtId="165" fontId="3" fillId="0" borderId="6" xfId="0" applyNumberFormat="1" applyFont="1" applyBorder="1"/>
    <xf numFmtId="0" fontId="0" fillId="0" borderId="20" xfId="0" applyBorder="1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/>
    <xf numFmtId="0" fontId="7" fillId="0" borderId="0" xfId="0" applyFont="1"/>
    <xf numFmtId="165" fontId="7" fillId="0" borderId="0" xfId="0" applyNumberFormat="1" applyFont="1"/>
    <xf numFmtId="0" fontId="0" fillId="0" borderId="22" xfId="0" applyBorder="1"/>
    <xf numFmtId="165" fontId="3" fillId="0" borderId="1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0" borderId="23" xfId="0" applyFont="1" applyBorder="1" applyAlignment="1">
      <alignment horizontal="right" vertical="center"/>
    </xf>
    <xf numFmtId="0" fontId="3" fillId="0" borderId="8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3" fillId="0" borderId="24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198783</xdr:colOff>
      <xdr:row>0</xdr:row>
      <xdr:rowOff>82827</xdr:rowOff>
    </xdr:from>
    <xdr:to>
      <xdr:col>1</xdr:col>
      <xdr:colOff>538370</xdr:colOff>
      <xdr:row>4</xdr:row>
      <xdr:rowOff>57979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3" y="82827"/>
          <a:ext cx="952500" cy="73715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578678</xdr:colOff>
      <xdr:row>1</xdr:row>
      <xdr:rowOff>85173</xdr:rowOff>
    </xdr:from>
    <xdr:to>
      <xdr:col>6</xdr:col>
      <xdr:colOff>809211</xdr:colOff>
      <xdr:row>4</xdr:row>
      <xdr:rowOff>140805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91591" y="275673"/>
          <a:ext cx="4487794" cy="62713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347870</xdr:colOff>
      <xdr:row>28</xdr:row>
      <xdr:rowOff>66261</xdr:rowOff>
    </xdr:from>
    <xdr:to>
      <xdr:col>1</xdr:col>
      <xdr:colOff>273327</xdr:colOff>
      <xdr:row>30</xdr:row>
      <xdr:rowOff>124240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70" y="6907696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13</xdr:col>
      <xdr:colOff>405848</xdr:colOff>
      <xdr:row>15</xdr:row>
      <xdr:rowOff>265044</xdr:rowOff>
    </xdr:from>
    <xdr:to>
      <xdr:col>21</xdr:col>
      <xdr:colOff>465761</xdr:colOff>
      <xdr:row>48</xdr:row>
      <xdr:rowOff>64387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A1A3C9-17BB-0761-6C08-634BFD4C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3174" y="3371022"/>
          <a:ext cx="4963218" cy="734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6</xdr:row>
      <xdr:rowOff>9525</xdr:rowOff>
    </xdr:from>
    <xdr:to>
      <xdr:col>10</xdr:col>
      <xdr:colOff>271145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152525"/>
          <a:ext cx="1233170" cy="7905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168275</xdr:colOff>
      <xdr:row>7</xdr:row>
      <xdr:rowOff>69851</xdr:rowOff>
    </xdr:from>
    <xdr:to>
      <xdr:col>17</xdr:col>
      <xdr:colOff>247650</xdr:colOff>
      <xdr:row>10</xdr:row>
      <xdr:rowOff>114715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69325" y="1403351"/>
          <a:ext cx="4346575" cy="6354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578127</xdr:colOff>
      <xdr:row>32</xdr:row>
      <xdr:rowOff>131693</xdr:rowOff>
    </xdr:from>
    <xdr:to>
      <xdr:col>12</xdr:col>
      <xdr:colOff>503584</xdr:colOff>
      <xdr:row>34</xdr:row>
      <xdr:rowOff>189672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8777" y="6894443"/>
          <a:ext cx="535057" cy="43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27"/>
  <sheetViews>
    <sheetView tabSelected="1" view="pageBreakPreview" zoomScale="115" zoomScaleNormal="100" zoomScaleSheetLayoutView="115" workbookViewId="0">
      <selection activeCell="I17" sqref="I17"/>
    </sheetView>
  </sheetViews>
  <sheetFormatPr defaultRowHeight="15" x14ac:dyDescent="0.25"/>
  <cols>
    <col min="2" max="2" width="31.140625" customWidth="1"/>
    <col min="3" max="3" width="6.28515625" customWidth="1"/>
    <col min="4" max="4" width="7.140625" customWidth="1"/>
    <col min="5" max="5" width="11.42578125" customWidth="1"/>
    <col min="6" max="6" width="10.140625" customWidth="1"/>
    <col min="7" max="7" width="13" customWidth="1"/>
  </cols>
  <sheetData>
    <row r="9" spans="1:7" x14ac:dyDescent="0.25">
      <c r="E9" s="60"/>
      <c r="F9" s="51" t="s">
        <v>8</v>
      </c>
      <c r="G9" s="52">
        <v>45421</v>
      </c>
    </row>
    <row r="10" spans="1:7" x14ac:dyDescent="0.25">
      <c r="E10" s="60"/>
      <c r="F10" s="51"/>
      <c r="G10" s="52"/>
    </row>
    <row r="12" spans="1:7" ht="18.75" x14ac:dyDescent="0.3">
      <c r="A12" s="42" t="s">
        <v>21</v>
      </c>
      <c r="B12" s="42"/>
      <c r="C12" s="42"/>
      <c r="D12" s="42"/>
      <c r="E12" s="42"/>
      <c r="F12" s="42"/>
      <c r="G12" s="42"/>
    </row>
    <row r="13" spans="1:7" ht="18.75" customHeight="1" x14ac:dyDescent="0.25">
      <c r="A13" s="44" t="s">
        <v>24</v>
      </c>
      <c r="B13" s="44"/>
      <c r="C13" s="44"/>
      <c r="D13" s="44"/>
      <c r="E13" s="44"/>
      <c r="F13" s="44"/>
      <c r="G13" s="44"/>
    </row>
    <row r="14" spans="1:7" ht="27" customHeight="1" x14ac:dyDescent="0.25">
      <c r="A14" s="44"/>
      <c r="B14" s="44"/>
      <c r="C14" s="44"/>
      <c r="D14" s="44"/>
      <c r="E14" s="44"/>
      <c r="F14" s="44"/>
      <c r="G14" s="44"/>
    </row>
    <row r="16" spans="1:7" ht="29.25" customHeight="1" x14ac:dyDescent="0.25">
      <c r="A16" s="35" t="s">
        <v>5</v>
      </c>
      <c r="B16" s="35" t="s">
        <v>0</v>
      </c>
      <c r="C16" s="35" t="s">
        <v>1</v>
      </c>
      <c r="D16" s="35" t="s">
        <v>2</v>
      </c>
      <c r="E16" s="57" t="s">
        <v>28</v>
      </c>
      <c r="F16" s="57" t="s">
        <v>27</v>
      </c>
      <c r="G16" s="35" t="s">
        <v>4</v>
      </c>
    </row>
    <row r="17" spans="1:11" ht="62.25" customHeight="1" x14ac:dyDescent="0.25">
      <c r="A17" s="1">
        <v>1</v>
      </c>
      <c r="B17" s="2" t="s">
        <v>25</v>
      </c>
      <c r="C17" s="1" t="s">
        <v>7</v>
      </c>
      <c r="D17" s="1">
        <v>2</v>
      </c>
      <c r="E17" s="53">
        <f>72*18*23</f>
        <v>29808</v>
      </c>
      <c r="F17" s="53">
        <v>3000</v>
      </c>
      <c r="G17" s="53">
        <f>SUM(E17+F17)*D17</f>
        <v>65616</v>
      </c>
    </row>
    <row r="18" spans="1:11" ht="51.75" customHeight="1" x14ac:dyDescent="0.25">
      <c r="A18" s="1">
        <v>2</v>
      </c>
      <c r="B18" s="2" t="s">
        <v>26</v>
      </c>
      <c r="C18" s="1" t="s">
        <v>7</v>
      </c>
      <c r="D18" s="1">
        <v>2</v>
      </c>
      <c r="E18" s="53">
        <f>36*24*23</f>
        <v>19872</v>
      </c>
      <c r="F18" s="53">
        <v>1500</v>
      </c>
      <c r="G18" s="53">
        <f>SUM(E18+F18)*D18</f>
        <v>42744</v>
      </c>
    </row>
    <row r="19" spans="1:11" ht="36.75" customHeight="1" x14ac:dyDescent="0.25">
      <c r="A19" s="1">
        <v>3</v>
      </c>
      <c r="B19" s="2" t="s">
        <v>22</v>
      </c>
      <c r="C19" s="1" t="s">
        <v>23</v>
      </c>
      <c r="D19" s="1">
        <v>1</v>
      </c>
      <c r="E19" s="53"/>
      <c r="F19" s="53">
        <v>3000</v>
      </c>
      <c r="G19" s="53">
        <f>SUM(E19+F19)*D19</f>
        <v>3000</v>
      </c>
    </row>
    <row r="20" spans="1:11" s="37" customFormat="1" ht="37.5" customHeight="1" x14ac:dyDescent="0.25">
      <c r="A20" s="36"/>
      <c r="B20" s="58" t="s">
        <v>6</v>
      </c>
      <c r="C20" s="59"/>
      <c r="D20" s="59"/>
      <c r="E20" s="59"/>
      <c r="F20" s="45"/>
      <c r="G20" s="54">
        <f>SUM(G17:G19)</f>
        <v>111360</v>
      </c>
    </row>
    <row r="21" spans="1:11" ht="16.5" hidden="1" thickBot="1" x14ac:dyDescent="0.3">
      <c r="A21" s="33"/>
      <c r="B21" s="46" t="s">
        <v>19</v>
      </c>
      <c r="C21" s="47"/>
      <c r="D21" s="47"/>
      <c r="E21" s="47"/>
      <c r="F21" s="55"/>
      <c r="G21" s="34">
        <f>G20*10%</f>
        <v>11136</v>
      </c>
    </row>
    <row r="22" spans="1:11" ht="16.5" hidden="1" thickBot="1" x14ac:dyDescent="0.3">
      <c r="A22" s="21"/>
      <c r="B22" s="48" t="s">
        <v>17</v>
      </c>
      <c r="C22" s="49"/>
      <c r="D22" s="49"/>
      <c r="E22" s="49"/>
      <c r="F22" s="56"/>
      <c r="G22" s="22">
        <f>G20-G21</f>
        <v>100224</v>
      </c>
    </row>
    <row r="23" spans="1:11" ht="15.75" x14ac:dyDescent="0.25">
      <c r="B23" s="24"/>
      <c r="C23" s="24"/>
      <c r="D23" s="24"/>
      <c r="E23" s="24"/>
      <c r="F23" s="24"/>
      <c r="G23" s="25"/>
    </row>
    <row r="24" spans="1:11" s="31" customFormat="1" ht="18.75" hidden="1" x14ac:dyDescent="0.3">
      <c r="A24" s="26" t="s">
        <v>20</v>
      </c>
      <c r="B24" s="27"/>
      <c r="C24" s="28"/>
      <c r="D24" s="28"/>
      <c r="E24" s="29"/>
      <c r="F24" s="29"/>
      <c r="G24" s="29"/>
      <c r="H24" s="29"/>
      <c r="I24" s="30"/>
      <c r="K24" s="32"/>
    </row>
    <row r="25" spans="1:11" ht="15.75" x14ac:dyDescent="0.25">
      <c r="B25" s="24"/>
      <c r="C25" s="24"/>
      <c r="D25" s="24"/>
      <c r="E25" s="24"/>
      <c r="F25" s="24"/>
      <c r="G25" s="25"/>
    </row>
    <row r="26" spans="1:11" ht="15.75" x14ac:dyDescent="0.25">
      <c r="B26" s="24"/>
      <c r="C26" s="24"/>
      <c r="D26" s="24"/>
      <c r="E26" s="24"/>
      <c r="F26" s="24"/>
      <c r="G26" s="25"/>
    </row>
    <row r="27" spans="1:11" x14ac:dyDescent="0.25">
      <c r="A27" s="43" t="s">
        <v>9</v>
      </c>
      <c r="B27" s="43"/>
    </row>
  </sheetData>
  <mergeCells count="9">
    <mergeCell ref="E9:E10"/>
    <mergeCell ref="G9:G10"/>
    <mergeCell ref="A12:G12"/>
    <mergeCell ref="A27:B27"/>
    <mergeCell ref="A13:G14"/>
    <mergeCell ref="B21:E21"/>
    <mergeCell ref="B22:E22"/>
    <mergeCell ref="B20:F20"/>
    <mergeCell ref="F9:F10"/>
  </mergeCells>
  <printOptions horizontalCentered="1"/>
  <pageMargins left="0.70866141732283472" right="0.70866141732283472" top="0" bottom="0.74803149606299213" header="0.31496062992125984" footer="0.31496062992125984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J30"/>
  <sheetViews>
    <sheetView view="pageBreakPreview" zoomScaleNormal="100" zoomScaleSheetLayoutView="100" workbookViewId="0">
      <selection activeCell="A23" sqref="A23:F25"/>
    </sheetView>
  </sheetViews>
  <sheetFormatPr defaultRowHeight="15" x14ac:dyDescent="0.25"/>
  <cols>
    <col min="1" max="1" width="6.5703125" customWidth="1"/>
    <col min="2" max="2" width="36.5703125" customWidth="1"/>
    <col min="5" max="5" width="11.42578125" customWidth="1"/>
    <col min="6" max="6" width="9.85546875" bestFit="1" customWidth="1"/>
  </cols>
  <sheetData>
    <row r="8" spans="1:6" ht="15.75" thickBot="1" x14ac:dyDescent="0.3"/>
    <row r="9" spans="1:6" x14ac:dyDescent="0.25">
      <c r="E9" s="38" t="s">
        <v>8</v>
      </c>
      <c r="F9" s="40">
        <v>45343</v>
      </c>
    </row>
    <row r="10" spans="1:6" ht="15.75" thickBot="1" x14ac:dyDescent="0.3">
      <c r="E10" s="39"/>
      <c r="F10" s="41"/>
    </row>
    <row r="12" spans="1:6" ht="18.75" x14ac:dyDescent="0.3">
      <c r="A12" s="42"/>
      <c r="B12" s="42"/>
      <c r="C12" s="42"/>
      <c r="D12" s="42"/>
      <c r="E12" s="42"/>
      <c r="F12" s="42"/>
    </row>
    <row r="13" spans="1:6" ht="18.75" customHeight="1" x14ac:dyDescent="0.25">
      <c r="A13" s="44" t="s">
        <v>10</v>
      </c>
      <c r="B13" s="44"/>
      <c r="C13" s="44"/>
      <c r="D13" s="44"/>
      <c r="E13" s="44"/>
      <c r="F13" s="44"/>
    </row>
    <row r="14" spans="1:6" ht="18.75" customHeight="1" x14ac:dyDescent="0.25">
      <c r="A14" s="44"/>
      <c r="B14" s="44"/>
      <c r="C14" s="44"/>
      <c r="D14" s="44"/>
      <c r="E14" s="44"/>
      <c r="F14" s="44"/>
    </row>
    <row r="15" spans="1:6" ht="15.75" thickBot="1" x14ac:dyDescent="0.3"/>
    <row r="16" spans="1:6" ht="29.25" customHeight="1" thickBot="1" x14ac:dyDescent="0.3">
      <c r="A16" s="7" t="s">
        <v>5</v>
      </c>
      <c r="B16" s="8" t="s">
        <v>0</v>
      </c>
      <c r="C16" s="8" t="s">
        <v>1</v>
      </c>
      <c r="D16" s="8" t="s">
        <v>2</v>
      </c>
      <c r="E16" s="8" t="s">
        <v>3</v>
      </c>
      <c r="F16" s="9" t="s">
        <v>4</v>
      </c>
    </row>
    <row r="17" spans="1:10" ht="32.25" customHeight="1" x14ac:dyDescent="0.25">
      <c r="A17" s="10"/>
      <c r="B17" s="11"/>
      <c r="C17" s="12"/>
      <c r="D17" s="12"/>
      <c r="E17" s="12"/>
      <c r="F17" s="13"/>
    </row>
    <row r="18" spans="1:10" ht="21.75" customHeight="1" x14ac:dyDescent="0.25">
      <c r="A18" s="3">
        <v>1</v>
      </c>
      <c r="B18" s="2" t="s">
        <v>11</v>
      </c>
      <c r="C18" s="1" t="s">
        <v>7</v>
      </c>
      <c r="D18" s="1">
        <v>10</v>
      </c>
      <c r="E18" s="4">
        <v>800</v>
      </c>
      <c r="F18" s="5">
        <f>E18*D18</f>
        <v>8000</v>
      </c>
    </row>
    <row r="19" spans="1:10" ht="21.75" customHeight="1" x14ac:dyDescent="0.25">
      <c r="A19" s="3">
        <v>2</v>
      </c>
      <c r="B19" s="2" t="s">
        <v>15</v>
      </c>
      <c r="C19" s="1" t="s">
        <v>7</v>
      </c>
      <c r="D19" s="1">
        <v>4</v>
      </c>
      <c r="E19" s="4">
        <v>4500</v>
      </c>
      <c r="F19" s="5">
        <f>E19*D19</f>
        <v>18000</v>
      </c>
    </row>
    <row r="20" spans="1:10" ht="21.75" customHeight="1" x14ac:dyDescent="0.25">
      <c r="A20" s="3">
        <v>4</v>
      </c>
      <c r="B20" s="2" t="s">
        <v>16</v>
      </c>
      <c r="C20" s="1" t="s">
        <v>7</v>
      </c>
      <c r="D20" s="1">
        <v>10</v>
      </c>
      <c r="E20" s="4">
        <v>1200</v>
      </c>
      <c r="F20" s="5">
        <f>E20*D20</f>
        <v>12000</v>
      </c>
    </row>
    <row r="21" spans="1:10" ht="19.5" customHeight="1" x14ac:dyDescent="0.25">
      <c r="A21" s="3">
        <v>5</v>
      </c>
      <c r="B21" s="2" t="s">
        <v>12</v>
      </c>
      <c r="C21" s="1" t="s">
        <v>13</v>
      </c>
      <c r="D21" s="1">
        <v>100</v>
      </c>
      <c r="E21" s="4">
        <v>475</v>
      </c>
      <c r="F21" s="5">
        <f>E21*D21</f>
        <v>47500</v>
      </c>
    </row>
    <row r="22" spans="1:10" ht="46.5" customHeight="1" thickBot="1" x14ac:dyDescent="0.3">
      <c r="A22" s="14">
        <v>6</v>
      </c>
      <c r="B22" s="15" t="s">
        <v>14</v>
      </c>
      <c r="C22" s="16" t="s">
        <v>13</v>
      </c>
      <c r="D22" s="16">
        <v>100</v>
      </c>
      <c r="E22" s="17">
        <v>290</v>
      </c>
      <c r="F22" s="18">
        <f>E22*D22</f>
        <v>29000</v>
      </c>
    </row>
    <row r="23" spans="1:10" ht="16.5" thickBot="1" x14ac:dyDescent="0.3">
      <c r="A23" s="23"/>
      <c r="B23" s="48" t="s">
        <v>6</v>
      </c>
      <c r="C23" s="49"/>
      <c r="D23" s="49"/>
      <c r="E23" s="49"/>
      <c r="F23" s="6">
        <f>SUM(F18:F22)</f>
        <v>114500</v>
      </c>
    </row>
    <row r="24" spans="1:10" ht="16.5" thickBot="1" x14ac:dyDescent="0.3">
      <c r="A24" s="19"/>
      <c r="B24" s="48" t="s">
        <v>18</v>
      </c>
      <c r="C24" s="49"/>
      <c r="D24" s="49"/>
      <c r="E24" s="49"/>
      <c r="F24" s="20">
        <f>F23*30%</f>
        <v>34350</v>
      </c>
    </row>
    <row r="25" spans="1:10" ht="16.5" thickBot="1" x14ac:dyDescent="0.3">
      <c r="A25" s="21"/>
      <c r="B25" s="48" t="s">
        <v>17</v>
      </c>
      <c r="C25" s="49"/>
      <c r="D25" s="49"/>
      <c r="E25" s="49"/>
      <c r="F25" s="22">
        <f>F23-F24</f>
        <v>80150</v>
      </c>
    </row>
    <row r="26" spans="1:10" ht="15.75" x14ac:dyDescent="0.25">
      <c r="B26" s="24"/>
      <c r="C26" s="24"/>
      <c r="D26" s="24"/>
      <c r="E26" s="24"/>
      <c r="F26" s="25"/>
    </row>
    <row r="27" spans="1:10" s="31" customFormat="1" ht="18.75" x14ac:dyDescent="0.3">
      <c r="A27" s="26" t="s">
        <v>20</v>
      </c>
      <c r="B27" s="27"/>
      <c r="C27" s="28"/>
      <c r="D27" s="28"/>
      <c r="E27" s="29"/>
      <c r="F27" s="29"/>
      <c r="G27" s="29"/>
      <c r="H27" s="30"/>
      <c r="J27" s="32"/>
    </row>
    <row r="28" spans="1:10" ht="15.75" x14ac:dyDescent="0.25">
      <c r="B28" s="24"/>
      <c r="C28" s="24"/>
      <c r="D28" s="24"/>
      <c r="E28" s="24"/>
      <c r="F28" s="25"/>
    </row>
    <row r="29" spans="1:10" ht="15.75" x14ac:dyDescent="0.25">
      <c r="B29" s="24"/>
      <c r="C29" s="24"/>
      <c r="D29" s="24"/>
      <c r="E29" s="24"/>
      <c r="F29" s="25"/>
    </row>
    <row r="30" spans="1:10" ht="15.75" x14ac:dyDescent="0.25">
      <c r="A30" s="50" t="s">
        <v>9</v>
      </c>
      <c r="B30" s="50"/>
    </row>
  </sheetData>
  <mergeCells count="8">
    <mergeCell ref="E9:E10"/>
    <mergeCell ref="F9:F10"/>
    <mergeCell ref="A12:F12"/>
    <mergeCell ref="A13:F14"/>
    <mergeCell ref="A30:B30"/>
    <mergeCell ref="B23:E23"/>
    <mergeCell ref="B24:E24"/>
    <mergeCell ref="B25:E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Fire</vt:lpstr>
      <vt:lpstr>Duct</vt:lpstr>
      <vt:lpstr>Duct!Print_Area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2024-05-09T11:59:14Z</dcterms:modified>
</cp:coreProperties>
</file>