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C752D9B4-D51F-4C05-AAE7-E1CE13D137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Sheet1!$A$1:$I$41</definedName>
  </definedNames>
  <calcPr calcId="181029"/>
</workbook>
</file>

<file path=xl/calcChain.xml><?xml version="1.0" encoding="utf-8"?>
<calcChain xmlns="http://schemas.openxmlformats.org/spreadsheetml/2006/main">
  <c r="E22" i="1" l="1"/>
  <c r="F22" i="1" s="1"/>
  <c r="I22" i="1" s="1"/>
  <c r="E23" i="1"/>
  <c r="F23" i="1" s="1"/>
  <c r="I30" i="1" l="1"/>
  <c r="I31" i="1" l="1"/>
  <c r="I23" i="1" l="1"/>
  <c r="I24" i="1" s="1"/>
  <c r="I34" i="1" l="1"/>
</calcChain>
</file>

<file path=xl/sharedStrings.xml><?xml version="1.0" encoding="utf-8"?>
<sst xmlns="http://schemas.openxmlformats.org/spreadsheetml/2006/main" count="29" uniqueCount="25">
  <si>
    <t>S. #</t>
  </si>
  <si>
    <t>Description</t>
  </si>
  <si>
    <t>Unit</t>
  </si>
  <si>
    <t>Qty</t>
  </si>
  <si>
    <t>Amount</t>
  </si>
  <si>
    <t>Total Amount Rs.</t>
  </si>
  <si>
    <t>Material Rate</t>
  </si>
  <si>
    <t>Labour Rate</t>
  </si>
  <si>
    <t>Variation Order No 1</t>
  </si>
  <si>
    <t>M/S SEM Engineers</t>
  </si>
  <si>
    <t>Project: UEP 17th Floor Dolmen Kar.</t>
  </si>
  <si>
    <t>Total Rates</t>
  </si>
  <si>
    <t>No</t>
  </si>
  <si>
    <t>BOQ Material Rate</t>
  </si>
  <si>
    <t>BOQ Labour Rate</t>
  </si>
  <si>
    <t>Total Amount</t>
  </si>
  <si>
    <t>Supply and installation of water cooloed package unit
30000 BTU</t>
  </si>
  <si>
    <t>Supply and installation of water cooled packege Unit
18000 BTU</t>
  </si>
  <si>
    <t>For PIONEER SERVICES.</t>
  </si>
  <si>
    <t>Negative Variation order for WCPU</t>
  </si>
  <si>
    <t>Attn: Mr. Waqas Ahmed</t>
  </si>
  <si>
    <t>Positive Difference Payable Amount</t>
  </si>
  <si>
    <t>OPT 27%</t>
  </si>
  <si>
    <t xml:space="preserve">Variation of DFCU &amp; WCPU </t>
  </si>
  <si>
    <t>Supply and installation of ducted Fan Coil Unit
30000 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</si>
</sst>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165" fontId="3" fillId="0" borderId="1" xfId="1" applyNumberFormat="1" applyFont="1" applyBorder="1" applyAlignment="1">
      <alignment vertical="center" wrapText="1"/>
    </xf>
    <xf numFmtId="0" fontId="3" fillId="0" borderId="0" xfId="0" applyFont="1"/>
    <xf numFmtId="165" fontId="3" fillId="0" borderId="1" xfId="0" applyNumberFormat="1" applyFont="1" applyBorder="1" applyAlignment="1">
      <alignment horizontal="right" vertical="center"/>
    </xf>
    <xf numFmtId="165" fontId="4" fillId="0" borderId="0" xfId="1" applyNumberFormat="1" applyFont="1"/>
    <xf numFmtId="14" fontId="0" fillId="0" borderId="0" xfId="1" applyNumberFormat="1" applyFont="1" applyAlignment="1">
      <alignment vertical="center"/>
    </xf>
    <xf numFmtId="0" fontId="2" fillId="0" borderId="0" xfId="0" applyFont="1" applyAlignment="1">
      <alignment horizontal="center"/>
    </xf>
    <xf numFmtId="165" fontId="3" fillId="0" borderId="0" xfId="1" applyNumberFormat="1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165" fontId="9" fillId="0" borderId="3" xfId="1" applyNumberFormat="1" applyFont="1" applyBorder="1" applyAlignment="1">
      <alignment horizontal="center" vertical="center" wrapText="1"/>
    </xf>
    <xf numFmtId="165" fontId="9" fillId="0" borderId="3" xfId="1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65" fontId="4" fillId="0" borderId="2" xfId="0" applyNumberFormat="1" applyFont="1" applyBorder="1" applyAlignment="1">
      <alignment vertical="center"/>
    </xf>
    <xf numFmtId="165" fontId="4" fillId="0" borderId="1" xfId="1" applyNumberFormat="1" applyFont="1" applyBorder="1" applyAlignment="1">
      <alignment horizontal="right" vertical="center"/>
    </xf>
    <xf numFmtId="165" fontId="10" fillId="0" borderId="3" xfId="1" applyNumberFormat="1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/>
    </xf>
    <xf numFmtId="165" fontId="3" fillId="0" borderId="0" xfId="0" applyNumberFormat="1" applyFont="1"/>
    <xf numFmtId="165" fontId="13" fillId="0" borderId="1" xfId="1" applyNumberFormat="1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165" fontId="4" fillId="0" borderId="3" xfId="1" applyNumberFormat="1" applyFont="1" applyBorder="1" applyAlignment="1">
      <alignment horizontal="center" vertical="center" wrapText="1"/>
    </xf>
    <xf numFmtId="165" fontId="4" fillId="0" borderId="3" xfId="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justify" vertical="center" wrapText="1"/>
    </xf>
    <xf numFmtId="165" fontId="0" fillId="0" borderId="3" xfId="1" applyNumberFormat="1" applyFont="1" applyBorder="1" applyAlignment="1">
      <alignment horizontal="right" vertical="center"/>
    </xf>
    <xf numFmtId="165" fontId="0" fillId="0" borderId="1" xfId="1" applyNumberFormat="1" applyFont="1" applyFill="1" applyBorder="1" applyAlignment="1">
      <alignment horizontal="right" vertical="center"/>
    </xf>
    <xf numFmtId="0" fontId="0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165" fontId="13" fillId="0" borderId="2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870917</xdr:colOff>
      <xdr:row>4</xdr:row>
      <xdr:rowOff>133350</xdr:rowOff>
    </xdr:from>
    <xdr:to>
      <xdr:col>14</xdr:col>
      <xdr:colOff>419101</xdr:colOff>
      <xdr:row>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FC4A5F-3518-4061-8CC4-651A15B4CC8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9642" y="895350"/>
          <a:ext cx="1110284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14</xdr:col>
      <xdr:colOff>362502</xdr:colOff>
      <xdr:row>6</xdr:row>
      <xdr:rowOff>30508</xdr:rowOff>
    </xdr:from>
    <xdr:to>
      <xdr:col>21</xdr:col>
      <xdr:colOff>383071</xdr:colOff>
      <xdr:row>12</xdr:row>
      <xdr:rowOff>46797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E40EB6FD-B394-4EDF-970D-F0699EB671E7}"/>
            </a:ext>
          </a:extLst>
        </xdr:cNvPr>
        <xdr:cNvSpPr txBox="1">
          <a:spLocks noChangeArrowheads="1"/>
        </xdr:cNvSpPr>
      </xdr:nvSpPr>
      <xdr:spPr bwMode="auto">
        <a:xfrm>
          <a:off x="10773327" y="1173508"/>
          <a:ext cx="4487794" cy="6354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40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3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40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3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O42"/>
  <sheetViews>
    <sheetView tabSelected="1" zoomScaleNormal="100" workbookViewId="0">
      <selection activeCell="I24" sqref="I24"/>
    </sheetView>
  </sheetViews>
  <sheetFormatPr defaultRowHeight="15" x14ac:dyDescent="0.25"/>
  <cols>
    <col min="1" max="1" width="5.7109375" style="2" customWidth="1"/>
    <col min="2" max="2" width="19.85546875" customWidth="1"/>
    <col min="3" max="3" width="10.5703125" style="2" customWidth="1"/>
    <col min="4" max="4" width="9.7109375" style="2" customWidth="1"/>
    <col min="5" max="5" width="9.5703125" style="2" customWidth="1"/>
    <col min="6" max="6" width="11.140625" style="2" customWidth="1"/>
    <col min="7" max="7" width="6.42578125" style="2" customWidth="1"/>
    <col min="8" max="8" width="7.42578125" style="2" customWidth="1"/>
    <col min="9" max="9" width="12.5703125" style="3" customWidth="1"/>
    <col min="11" max="11" width="12.28515625" bestFit="1" customWidth="1"/>
    <col min="12" max="12" width="11.28515625" bestFit="1" customWidth="1"/>
    <col min="13" max="13" width="14.28515625" customWidth="1"/>
    <col min="15" max="15" width="12.140625" customWidth="1"/>
  </cols>
  <sheetData>
    <row r="11" spans="1:9" s="20" customFormat="1" ht="15.75" x14ac:dyDescent="0.25">
      <c r="A11" s="55" t="s">
        <v>9</v>
      </c>
      <c r="B11" s="55"/>
      <c r="C11" s="55"/>
      <c r="E11" s="19"/>
      <c r="F11" s="19"/>
      <c r="G11" s="19"/>
      <c r="H11" s="19"/>
      <c r="I11" s="8">
        <v>45401</v>
      </c>
    </row>
    <row r="12" spans="1:9" s="20" customFormat="1" ht="15.75" x14ac:dyDescent="0.25">
      <c r="A12" s="55" t="s">
        <v>10</v>
      </c>
      <c r="B12" s="55"/>
      <c r="C12" s="55"/>
      <c r="E12" s="19"/>
      <c r="F12" s="19"/>
      <c r="G12" s="19"/>
      <c r="H12" s="19"/>
      <c r="I12" s="3"/>
    </row>
    <row r="13" spans="1:9" s="20" customFormat="1" ht="15.75" x14ac:dyDescent="0.25">
      <c r="A13" s="55" t="s">
        <v>8</v>
      </c>
      <c r="B13" s="55"/>
      <c r="C13" s="55"/>
      <c r="E13" s="19"/>
      <c r="F13" s="19"/>
      <c r="G13" s="19"/>
      <c r="H13" s="19"/>
      <c r="I13" s="3"/>
    </row>
    <row r="14" spans="1:9" ht="19.5" customHeight="1" x14ac:dyDescent="0.25"/>
    <row r="15" spans="1:9" ht="19.5" customHeight="1" x14ac:dyDescent="0.25"/>
    <row r="16" spans="1:9" ht="18.75" customHeight="1" x14ac:dyDescent="0.35">
      <c r="A16" s="43" t="s">
        <v>20</v>
      </c>
      <c r="B16" s="43"/>
      <c r="C16" s="43"/>
      <c r="D16" s="43"/>
      <c r="E16" s="43"/>
      <c r="F16" s="43"/>
      <c r="G16" s="43"/>
      <c r="H16" s="43"/>
      <c r="I16" s="43"/>
    </row>
    <row r="17" spans="1:15" ht="4.5" customHeight="1" x14ac:dyDescent="0.35">
      <c r="A17" s="44"/>
      <c r="B17" s="44"/>
      <c r="C17" s="44"/>
      <c r="D17" s="44"/>
      <c r="E17" s="44"/>
      <c r="F17" s="44"/>
      <c r="G17" s="44"/>
      <c r="H17" s="44"/>
      <c r="I17" s="44"/>
    </row>
    <row r="18" spans="1:15" ht="3" customHeight="1" x14ac:dyDescent="0.35">
      <c r="A18" s="9"/>
      <c r="B18" s="9"/>
      <c r="C18" s="9"/>
      <c r="D18" s="9"/>
      <c r="E18" s="9"/>
      <c r="F18" s="9"/>
      <c r="G18" s="9"/>
      <c r="H18" s="9"/>
      <c r="I18" s="9"/>
    </row>
    <row r="19" spans="1:15" ht="35.25" customHeight="1" x14ac:dyDescent="0.25">
      <c r="A19" s="35" t="s">
        <v>23</v>
      </c>
      <c r="B19" s="35"/>
      <c r="C19" s="35"/>
      <c r="D19" s="35"/>
      <c r="E19" s="35"/>
      <c r="F19" s="35"/>
      <c r="G19" s="35"/>
      <c r="H19" s="35"/>
      <c r="I19" s="35"/>
    </row>
    <row r="20" spans="1:15" ht="12" customHeight="1" x14ac:dyDescent="0.25"/>
    <row r="21" spans="1:15" ht="33.75" customHeight="1" x14ac:dyDescent="0.25">
      <c r="A21" s="45" t="s">
        <v>0</v>
      </c>
      <c r="B21" s="45" t="s">
        <v>1</v>
      </c>
      <c r="C21" s="46" t="s">
        <v>6</v>
      </c>
      <c r="D21" s="46" t="s">
        <v>7</v>
      </c>
      <c r="E21" s="46" t="s">
        <v>22</v>
      </c>
      <c r="F21" s="46" t="s">
        <v>11</v>
      </c>
      <c r="G21" s="45" t="s">
        <v>2</v>
      </c>
      <c r="H21" s="45" t="s">
        <v>3</v>
      </c>
      <c r="I21" s="47" t="s">
        <v>4</v>
      </c>
    </row>
    <row r="22" spans="1:15" s="5" customFormat="1" ht="90" customHeight="1" x14ac:dyDescent="0.3">
      <c r="A22" s="48">
        <v>1</v>
      </c>
      <c r="B22" s="49" t="s">
        <v>17</v>
      </c>
      <c r="C22" s="50">
        <v>497700</v>
      </c>
      <c r="D22" s="50">
        <v>15000</v>
      </c>
      <c r="E22" s="51">
        <f>SUM(C22+D22)*27%</f>
        <v>138429</v>
      </c>
      <c r="F22" s="51">
        <f>E22+D22+C22</f>
        <v>651129</v>
      </c>
      <c r="G22" s="48" t="s">
        <v>12</v>
      </c>
      <c r="H22" s="52">
        <v>1</v>
      </c>
      <c r="I22" s="29">
        <f>H22*F22</f>
        <v>651129</v>
      </c>
      <c r="M22" s="32"/>
    </row>
    <row r="23" spans="1:15" s="5" customFormat="1" ht="85.5" customHeight="1" x14ac:dyDescent="0.3">
      <c r="A23" s="48">
        <v>2</v>
      </c>
      <c r="B23" s="49" t="s">
        <v>24</v>
      </c>
      <c r="C23" s="50">
        <v>385600</v>
      </c>
      <c r="D23" s="50">
        <v>15000</v>
      </c>
      <c r="E23" s="51">
        <f>SUM(C23+D23)*27%</f>
        <v>108162</v>
      </c>
      <c r="F23" s="51">
        <f>E23+D23+C23</f>
        <v>508762</v>
      </c>
      <c r="G23" s="48" t="s">
        <v>12</v>
      </c>
      <c r="H23" s="52">
        <v>1</v>
      </c>
      <c r="I23" s="29">
        <f>H23*F23</f>
        <v>508762</v>
      </c>
      <c r="K23" s="32"/>
    </row>
    <row r="24" spans="1:15" s="17" customFormat="1" ht="34.5" customHeight="1" thickBot="1" x14ac:dyDescent="0.3">
      <c r="A24" s="53" t="s">
        <v>5</v>
      </c>
      <c r="B24" s="53"/>
      <c r="C24" s="53"/>
      <c r="D24" s="53"/>
      <c r="E24" s="53"/>
      <c r="F24" s="53"/>
      <c r="G24" s="53"/>
      <c r="H24" s="53"/>
      <c r="I24" s="54">
        <f>SUM(I22:I23)</f>
        <v>1159891</v>
      </c>
      <c r="K24" s="14"/>
      <c r="L24" s="18"/>
      <c r="M24" s="4"/>
      <c r="O24" s="6"/>
    </row>
    <row r="25" spans="1:15" ht="9.6" customHeight="1" thickTop="1" x14ac:dyDescent="0.25"/>
    <row r="26" spans="1:15" ht="9" hidden="1" customHeight="1" thickTop="1" x14ac:dyDescent="0.25"/>
    <row r="27" spans="1:15" ht="50.25" hidden="1" customHeight="1" x14ac:dyDescent="0.25">
      <c r="A27" s="35" t="s">
        <v>19</v>
      </c>
      <c r="B27" s="35"/>
      <c r="C27" s="35"/>
      <c r="D27" s="35"/>
      <c r="E27" s="35"/>
      <c r="F27" s="35"/>
      <c r="G27" s="35"/>
      <c r="H27" s="35"/>
      <c r="I27" s="35"/>
    </row>
    <row r="28" spans="1:15" ht="4.5" hidden="1" customHeight="1" x14ac:dyDescent="0.25"/>
    <row r="29" spans="1:15" ht="39" hidden="1" customHeight="1" x14ac:dyDescent="0.25">
      <c r="A29" s="24" t="s">
        <v>0</v>
      </c>
      <c r="B29" s="37" t="s">
        <v>1</v>
      </c>
      <c r="C29" s="38"/>
      <c r="D29" s="38"/>
      <c r="E29" s="38"/>
      <c r="F29" s="39"/>
      <c r="G29" s="25" t="s">
        <v>13</v>
      </c>
      <c r="H29" s="25" t="s">
        <v>14</v>
      </c>
      <c r="I29" s="26" t="s">
        <v>15</v>
      </c>
    </row>
    <row r="30" spans="1:15" s="5" customFormat="1" ht="52.5" hidden="1" customHeight="1" x14ac:dyDescent="0.3">
      <c r="A30" s="27">
        <v>1</v>
      </c>
      <c r="B30" s="40" t="s">
        <v>16</v>
      </c>
      <c r="C30" s="41"/>
      <c r="D30" s="41"/>
      <c r="E30" s="41"/>
      <c r="F30" s="42"/>
      <c r="G30" s="31">
        <v>950000</v>
      </c>
      <c r="H30" s="30">
        <v>15000</v>
      </c>
      <c r="I30" s="29">
        <f>H30+G30</f>
        <v>965000</v>
      </c>
    </row>
    <row r="31" spans="1:15" s="17" customFormat="1" ht="34.5" hidden="1" customHeight="1" x14ac:dyDescent="0.25">
      <c r="A31" s="36" t="s">
        <v>5</v>
      </c>
      <c r="B31" s="36"/>
      <c r="C31" s="36"/>
      <c r="D31" s="36"/>
      <c r="E31" s="36"/>
      <c r="F31" s="36"/>
      <c r="G31" s="36"/>
      <c r="H31" s="36"/>
      <c r="I31" s="28">
        <f>SUM(I30:I30)</f>
        <v>965000</v>
      </c>
      <c r="K31" s="14"/>
      <c r="L31" s="18"/>
      <c r="M31" s="4"/>
      <c r="O31" s="6"/>
    </row>
    <row r="32" spans="1:15" ht="9.6" hidden="1" customHeight="1" x14ac:dyDescent="0.25"/>
    <row r="33" spans="1:11" ht="9.6" hidden="1" customHeight="1" x14ac:dyDescent="0.25"/>
    <row r="34" spans="1:11" ht="21" hidden="1" x14ac:dyDescent="0.25">
      <c r="A34" s="34" t="s">
        <v>21</v>
      </c>
      <c r="B34" s="34"/>
      <c r="C34" s="34"/>
      <c r="D34" s="34"/>
      <c r="E34" s="34"/>
      <c r="F34" s="34"/>
      <c r="G34" s="34"/>
      <c r="H34" s="34"/>
      <c r="I34" s="33">
        <f>I24-I31</f>
        <v>194891</v>
      </c>
    </row>
    <row r="35" spans="1:11" ht="21" x14ac:dyDescent="0.35">
      <c r="A35" s="21"/>
      <c r="B35" s="22"/>
      <c r="C35" s="23"/>
      <c r="D35" s="23"/>
      <c r="E35" s="23"/>
      <c r="F35" s="23"/>
    </row>
    <row r="36" spans="1:11" ht="5.25" customHeight="1" x14ac:dyDescent="0.25"/>
    <row r="37" spans="1:11" s="5" customFormat="1" ht="18.75" x14ac:dyDescent="0.3">
      <c r="A37" s="11" t="s">
        <v>18</v>
      </c>
      <c r="B37" s="12"/>
      <c r="C37" s="13"/>
      <c r="D37" s="13"/>
      <c r="E37" s="13"/>
      <c r="F37" s="13"/>
      <c r="G37" s="13"/>
      <c r="H37" s="13"/>
      <c r="I37" s="14"/>
    </row>
    <row r="38" spans="1:11" s="5" customFormat="1" ht="10.15" customHeight="1" x14ac:dyDescent="0.3">
      <c r="A38" s="11"/>
      <c r="B38" s="11"/>
      <c r="C38" s="13"/>
      <c r="D38" s="13"/>
      <c r="E38" s="13"/>
      <c r="F38" s="13"/>
      <c r="G38" s="13"/>
      <c r="H38" s="13"/>
      <c r="I38" s="14"/>
      <c r="K38" s="10"/>
    </row>
    <row r="39" spans="1:11" s="5" customFormat="1" ht="18.75" x14ac:dyDescent="0.3">
      <c r="A39" s="15"/>
      <c r="B39" s="16"/>
      <c r="C39" s="13"/>
      <c r="D39" s="13"/>
      <c r="E39" s="13"/>
      <c r="F39" s="13"/>
      <c r="G39" s="13"/>
      <c r="H39" s="13"/>
      <c r="I39" s="14"/>
      <c r="K39" s="10"/>
    </row>
    <row r="40" spans="1:11" x14ac:dyDescent="0.25">
      <c r="K40" s="1"/>
    </row>
    <row r="41" spans="1:11" x14ac:dyDescent="0.25">
      <c r="K41" s="1"/>
    </row>
    <row r="42" spans="1:11" x14ac:dyDescent="0.25">
      <c r="K42" s="7"/>
    </row>
  </sheetData>
  <mergeCells count="12">
    <mergeCell ref="A34:H34"/>
    <mergeCell ref="A13:C13"/>
    <mergeCell ref="A11:C11"/>
    <mergeCell ref="A12:C12"/>
    <mergeCell ref="A27:I27"/>
    <mergeCell ref="A31:H31"/>
    <mergeCell ref="B29:F29"/>
    <mergeCell ref="B30:F30"/>
    <mergeCell ref="A16:I16"/>
    <mergeCell ref="A19:I19"/>
    <mergeCell ref="A24:H24"/>
    <mergeCell ref="A17:I17"/>
  </mergeCells>
  <printOptions horizontalCentered="1"/>
  <pageMargins left="0" right="0" top="0" bottom="0.75" header="0.3" footer="0.3"/>
  <pageSetup paperSize="9" orientation="portrait" r:id="rId1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2024-04-19T12:22:54Z</dcterms:modified>
</cp:coreProperties>
</file>