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D:\Pioneer\Running projects\Gul Ahmed Energy Limited\"/>
    </mc:Choice>
  </mc:AlternateContent>
  <xr:revisionPtr revIDLastSave="0" documentId="13_ncr:1_{5BCC9FBF-83BD-46A9-AD6E-5B1EFEDD5F57}" xr6:coauthVersionLast="47" xr6:coauthVersionMax="47" xr10:uidLastSave="{00000000-0000-0000-0000-000000000000}"/>
  <bookViews>
    <workbookView xWindow="-120" yWindow="-120" windowWidth="29040" windowHeight="15840" xr2:uid="{00000000-000D-0000-FFFF-FFFF00000000}"/>
  </bookViews>
  <sheets>
    <sheet name="Summary" sheetId="9" r:id="rId1"/>
    <sheet name="HVAC" sheetId="8" r:id="rId2"/>
    <sheet name="Fire" sheetId="6" r:id="rId3"/>
    <sheet name="Plumbing" sheetId="7" r:id="rId4"/>
  </sheets>
  <definedNames>
    <definedName name="_xlnm.Print_Titles" localSheetId="2">Fire!$7:$8</definedName>
    <definedName name="_xlnm.Print_Titles" localSheetId="1">HVAC!$7:$8</definedName>
    <definedName name="_xlnm.Print_Titles" localSheetId="3">Plumbing!$7:$8</definedName>
  </definedNames>
  <calcPr calcId="181029"/>
</workbook>
</file>

<file path=xl/calcChain.xml><?xml version="1.0" encoding="utf-8"?>
<calcChain xmlns="http://schemas.openxmlformats.org/spreadsheetml/2006/main">
  <c r="F11" i="8" l="1"/>
  <c r="H162" i="8"/>
  <c r="I162" i="8" s="1"/>
  <c r="F162" i="8"/>
  <c r="I161" i="8"/>
  <c r="H161" i="8"/>
  <c r="F161" i="8"/>
  <c r="H160" i="8"/>
  <c r="I160" i="8" s="1"/>
  <c r="F160" i="8"/>
  <c r="I159" i="8"/>
  <c r="H159" i="8"/>
  <c r="F159" i="8"/>
  <c r="H157" i="8"/>
  <c r="F157" i="8"/>
  <c r="I157" i="8" s="1"/>
  <c r="H156" i="8"/>
  <c r="I156" i="8" s="1"/>
  <c r="F156" i="8"/>
  <c r="H155" i="8"/>
  <c r="I155" i="8" s="1"/>
  <c r="F155" i="8"/>
  <c r="H154" i="8"/>
  <c r="I154" i="8" s="1"/>
  <c r="F154" i="8"/>
  <c r="H153" i="8"/>
  <c r="I153" i="8" s="1"/>
  <c r="F153" i="8"/>
  <c r="H149" i="8"/>
  <c r="F149" i="8"/>
  <c r="H147" i="8"/>
  <c r="F147" i="8"/>
  <c r="H145" i="8"/>
  <c r="F145" i="8"/>
  <c r="H141" i="8"/>
  <c r="F141" i="8"/>
  <c r="H136" i="8"/>
  <c r="I136" i="8" s="1"/>
  <c r="F136" i="8"/>
  <c r="H135" i="8"/>
  <c r="F135" i="8"/>
  <c r="I135" i="8" s="1"/>
  <c r="H133" i="8"/>
  <c r="F133" i="8"/>
  <c r="H132" i="8"/>
  <c r="I132" i="8" s="1"/>
  <c r="F132" i="8"/>
  <c r="H130" i="8"/>
  <c r="F130" i="8"/>
  <c r="H129" i="8"/>
  <c r="F129" i="8"/>
  <c r="H127" i="8"/>
  <c r="F127" i="8"/>
  <c r="H126" i="8"/>
  <c r="I126" i="8" s="1"/>
  <c r="F126" i="8"/>
  <c r="H120" i="8"/>
  <c r="F120" i="8"/>
  <c r="H119" i="8"/>
  <c r="F119" i="8"/>
  <c r="I119" i="8" s="1"/>
  <c r="H118" i="8"/>
  <c r="F118" i="8"/>
  <c r="H117" i="8"/>
  <c r="F117" i="8"/>
  <c r="H111" i="8"/>
  <c r="F111" i="8"/>
  <c r="H110" i="8"/>
  <c r="F110" i="8"/>
  <c r="H107" i="8"/>
  <c r="F107" i="8"/>
  <c r="H105" i="8"/>
  <c r="I105" i="8" s="1"/>
  <c r="F105" i="8"/>
  <c r="H104" i="8"/>
  <c r="F104" i="8"/>
  <c r="H103" i="8"/>
  <c r="F103" i="8"/>
  <c r="H101" i="8"/>
  <c r="I101" i="8" s="1"/>
  <c r="F101" i="8"/>
  <c r="H100" i="8"/>
  <c r="F100" i="8"/>
  <c r="H99" i="8"/>
  <c r="F99" i="8"/>
  <c r="H93" i="8"/>
  <c r="F93" i="8"/>
  <c r="H91" i="8"/>
  <c r="F91" i="8"/>
  <c r="H86" i="8"/>
  <c r="F86" i="8"/>
  <c r="H85" i="8"/>
  <c r="I85" i="8" s="1"/>
  <c r="F85" i="8"/>
  <c r="H84" i="8"/>
  <c r="F84" i="8"/>
  <c r="H83" i="8"/>
  <c r="I83" i="8" s="1"/>
  <c r="F83" i="8"/>
  <c r="H82" i="8"/>
  <c r="F82" i="8"/>
  <c r="H79" i="8"/>
  <c r="F79" i="8"/>
  <c r="H78" i="8"/>
  <c r="F78" i="8"/>
  <c r="I78" i="8" s="1"/>
  <c r="H77" i="8"/>
  <c r="F77" i="8"/>
  <c r="H76" i="8"/>
  <c r="F76" i="8"/>
  <c r="H75" i="8"/>
  <c r="F75" i="8"/>
  <c r="H74" i="8"/>
  <c r="I74" i="8" s="1"/>
  <c r="F74" i="8"/>
  <c r="H73" i="8"/>
  <c r="F73" i="8"/>
  <c r="H72" i="8"/>
  <c r="I72" i="8" s="1"/>
  <c r="F72" i="8"/>
  <c r="H71" i="8"/>
  <c r="F71" i="8"/>
  <c r="H66" i="8"/>
  <c r="I66" i="8" s="1"/>
  <c r="F66" i="8"/>
  <c r="H62" i="8"/>
  <c r="F62" i="8"/>
  <c r="H61" i="8"/>
  <c r="F61" i="8"/>
  <c r="I61" i="8" s="1"/>
  <c r="H60" i="8"/>
  <c r="F60" i="8"/>
  <c r="H59" i="8"/>
  <c r="F59" i="8"/>
  <c r="H58" i="8"/>
  <c r="F58" i="8"/>
  <c r="H55" i="8"/>
  <c r="I55" i="8" s="1"/>
  <c r="F55" i="8"/>
  <c r="H54" i="8"/>
  <c r="F54" i="8"/>
  <c r="I54" i="8" s="1"/>
  <c r="H53" i="8"/>
  <c r="F53" i="8"/>
  <c r="H52" i="8"/>
  <c r="F52" i="8"/>
  <c r="H51" i="8"/>
  <c r="F51" i="8"/>
  <c r="H50" i="8"/>
  <c r="F50" i="8"/>
  <c r="H49" i="8"/>
  <c r="F49" i="8"/>
  <c r="H48" i="8"/>
  <c r="F48" i="8"/>
  <c r="H47" i="8"/>
  <c r="I47" i="8" s="1"/>
  <c r="F47" i="8"/>
  <c r="H44" i="8"/>
  <c r="I44" i="8" s="1"/>
  <c r="F44" i="8"/>
  <c r="H40" i="8"/>
  <c r="F40" i="8"/>
  <c r="I40" i="8" s="1"/>
  <c r="H38" i="8"/>
  <c r="F38" i="8"/>
  <c r="H36" i="8"/>
  <c r="F36" i="8"/>
  <c r="H34" i="8"/>
  <c r="F34" i="8"/>
  <c r="H32" i="8"/>
  <c r="F32" i="8"/>
  <c r="H30" i="8"/>
  <c r="F30" i="8"/>
  <c r="H25" i="8"/>
  <c r="F25" i="8"/>
  <c r="I25" i="8" s="1"/>
  <c r="H24" i="8"/>
  <c r="I24" i="8" s="1"/>
  <c r="F24" i="8"/>
  <c r="H23" i="8"/>
  <c r="F23" i="8"/>
  <c r="H17" i="8"/>
  <c r="I17" i="8" s="1"/>
  <c r="F17" i="8"/>
  <c r="H16" i="8"/>
  <c r="F16" i="8"/>
  <c r="I16" i="8" s="1"/>
  <c r="H15" i="8"/>
  <c r="F15" i="8"/>
  <c r="H14" i="8"/>
  <c r="F14" i="8"/>
  <c r="H13" i="8"/>
  <c r="F13" i="8"/>
  <c r="H12" i="8"/>
  <c r="I12" i="8" s="1"/>
  <c r="F12" i="8"/>
  <c r="H11" i="8"/>
  <c r="H10" i="8"/>
  <c r="F10" i="8"/>
  <c r="I111" i="8" l="1"/>
  <c r="I30" i="8"/>
  <c r="I14" i="8"/>
  <c r="I149" i="8"/>
  <c r="I147" i="8"/>
  <c r="I145" i="8"/>
  <c r="I141" i="8"/>
  <c r="I133" i="8"/>
  <c r="I129" i="8"/>
  <c r="I130" i="8"/>
  <c r="I127" i="8"/>
  <c r="I120" i="8"/>
  <c r="I118" i="8"/>
  <c r="I117" i="8"/>
  <c r="I110" i="8"/>
  <c r="I107" i="8"/>
  <c r="I104" i="8"/>
  <c r="I103" i="8"/>
  <c r="I100" i="8"/>
  <c r="I99" i="8"/>
  <c r="I93" i="8"/>
  <c r="I91" i="8"/>
  <c r="I86" i="8"/>
  <c r="I84" i="8"/>
  <c r="I82" i="8"/>
  <c r="I79" i="8"/>
  <c r="I77" i="8"/>
  <c r="I76" i="8"/>
  <c r="I75" i="8"/>
  <c r="I73" i="8"/>
  <c r="I71" i="8"/>
  <c r="I59" i="8"/>
  <c r="I62" i="8"/>
  <c r="I60" i="8"/>
  <c r="I58" i="8"/>
  <c r="I52" i="8"/>
  <c r="I50" i="8"/>
  <c r="I48" i="8"/>
  <c r="I53" i="8"/>
  <c r="I51" i="8"/>
  <c r="I49" i="8"/>
  <c r="I38" i="8"/>
  <c r="I36" i="8"/>
  <c r="I34" i="8"/>
  <c r="I32" i="8"/>
  <c r="I23" i="8"/>
  <c r="I15" i="8"/>
  <c r="I13" i="8"/>
  <c r="I11" i="8"/>
  <c r="I10" i="8"/>
  <c r="I163" i="8" l="1"/>
  <c r="H163" i="8"/>
  <c r="D15" i="9" s="1"/>
  <c r="F163" i="8"/>
  <c r="C15" i="9" s="1"/>
  <c r="H34" i="7"/>
  <c r="F34" i="7"/>
  <c r="H32" i="7"/>
  <c r="F32" i="7"/>
  <c r="H30" i="7"/>
  <c r="F30" i="7"/>
  <c r="H28" i="7"/>
  <c r="F28" i="7"/>
  <c r="H26" i="7"/>
  <c r="I26" i="7" s="1"/>
  <c r="F26" i="7"/>
  <c r="H22" i="7"/>
  <c r="F22" i="7"/>
  <c r="H20" i="7"/>
  <c r="F20" i="7"/>
  <c r="H19" i="7"/>
  <c r="F19" i="7"/>
  <c r="H14" i="7"/>
  <c r="F14" i="7"/>
  <c r="H10" i="7"/>
  <c r="F10" i="7"/>
  <c r="I32" i="7" l="1"/>
  <c r="I30" i="7"/>
  <c r="I28" i="7"/>
  <c r="I20" i="7"/>
  <c r="F35" i="7"/>
  <c r="C17" i="9" s="1"/>
  <c r="H35" i="7"/>
  <c r="D17" i="9" s="1"/>
  <c r="E15" i="9"/>
  <c r="I14" i="7"/>
  <c r="I19" i="7"/>
  <c r="I22" i="7"/>
  <c r="I34" i="7"/>
  <c r="I10" i="7"/>
  <c r="I35" i="7" l="1"/>
  <c r="H80" i="6"/>
  <c r="F80" i="6"/>
  <c r="H78" i="6"/>
  <c r="F78" i="6"/>
  <c r="H76" i="6"/>
  <c r="F76" i="6"/>
  <c r="H74" i="6"/>
  <c r="F74" i="6"/>
  <c r="H68" i="6"/>
  <c r="F68" i="6"/>
  <c r="H57" i="6"/>
  <c r="F57" i="6"/>
  <c r="H62" i="6"/>
  <c r="F62" i="6"/>
  <c r="H61" i="6"/>
  <c r="F61" i="6"/>
  <c r="H60" i="6"/>
  <c r="F60" i="6"/>
  <c r="H59" i="6"/>
  <c r="F59" i="6"/>
  <c r="H58" i="6"/>
  <c r="F58" i="6"/>
  <c r="H50" i="6"/>
  <c r="F50" i="6"/>
  <c r="H44" i="6"/>
  <c r="F44" i="6"/>
  <c r="H43" i="6"/>
  <c r="F43" i="6"/>
  <c r="H42" i="6"/>
  <c r="F42" i="6"/>
  <c r="H37" i="6"/>
  <c r="F37" i="6"/>
  <c r="H35" i="6"/>
  <c r="F35" i="6"/>
  <c r="H33" i="6"/>
  <c r="F33" i="6"/>
  <c r="H31" i="6"/>
  <c r="F31" i="6"/>
  <c r="H29" i="6"/>
  <c r="F29" i="6"/>
  <c r="H27" i="6"/>
  <c r="F27" i="6"/>
  <c r="H23" i="6"/>
  <c r="F23" i="6"/>
  <c r="H21" i="6"/>
  <c r="F21" i="6"/>
  <c r="H16" i="6"/>
  <c r="F16" i="6"/>
  <c r="H11" i="6"/>
  <c r="F11" i="6"/>
  <c r="H10" i="6"/>
  <c r="F10" i="6"/>
  <c r="I10" i="6" l="1"/>
  <c r="I16" i="6"/>
  <c r="I23" i="6"/>
  <c r="I74" i="6"/>
  <c r="I21" i="6"/>
  <c r="I31" i="6"/>
  <c r="I42" i="6"/>
  <c r="I44" i="6"/>
  <c r="I58" i="6"/>
  <c r="I11" i="6"/>
  <c r="I35" i="6"/>
  <c r="I29" i="6"/>
  <c r="I59" i="6"/>
  <c r="I80" i="6"/>
  <c r="I78" i="6"/>
  <c r="I76" i="6"/>
  <c r="I68" i="6"/>
  <c r="I62" i="6"/>
  <c r="I61" i="6"/>
  <c r="I60" i="6"/>
  <c r="I57" i="6"/>
  <c r="I50" i="6"/>
  <c r="I43" i="6"/>
  <c r="I37" i="6"/>
  <c r="I33" i="6"/>
  <c r="I27" i="6"/>
  <c r="F82" i="6"/>
  <c r="C16" i="9" s="1"/>
  <c r="H82" i="6"/>
  <c r="D16" i="9" s="1"/>
  <c r="D19" i="9" s="1"/>
  <c r="E16" i="9" l="1"/>
  <c r="E19" i="9" s="1"/>
  <c r="C19" i="9"/>
  <c r="I82" i="6"/>
</calcChain>
</file>

<file path=xl/sharedStrings.xml><?xml version="1.0" encoding="utf-8"?>
<sst xmlns="http://schemas.openxmlformats.org/spreadsheetml/2006/main" count="495" uniqueCount="255">
  <si>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</si>
  <si>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</si>
  <si>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</si>
  <si>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</si>
  <si>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</si>
  <si>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</si>
  <si>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</si>
  <si>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</si>
  <si>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</si>
  <si>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</si>
  <si>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</si>
  <si>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</si>
  <si>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</si>
  <si>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</si>
  <si>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</si>
  <si>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</si>
  <si>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</si>
  <si>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</si>
  <si>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</si>
  <si>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</si>
  <si>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</si>
  <si>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</si>
  <si>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</si>
  <si>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</si>
  <si>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SUPPLY</t>
  </si>
  <si>
    <t>RATE
(Rs.)</t>
  </si>
  <si>
    <t>AMOUNT
(Rs.)</t>
  </si>
  <si>
    <t>INSTALLATION</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</si>
  <si>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</si>
  <si>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</si>
  <si>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</si>
  <si>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</si>
  <si>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</si>
  <si>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</si>
  <si>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</si>
  <si>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</si>
  <si>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</si>
  <si>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r>
      <rPr>
        <b/>
        <sz val="11"/>
        <color theme="1"/>
        <rFont val="Century Gothic"/>
        <family val="2"/>
      </rPr>
      <t>Making of Shop Drawings</t>
    </r>
    <r>
      <rPr>
        <sz val="11"/>
        <color theme="1"/>
        <rFont val="Century Gothic"/>
        <family val="2"/>
      </rPr>
      <t xml:space="preserve"> with sectional details complete in all respect for complete Fire suppression Systems as per Specifications </t>
    </r>
  </si>
  <si>
    <r>
      <rPr>
        <b/>
        <sz val="11"/>
        <color theme="1"/>
        <rFont val="Century Gothic"/>
        <family val="2"/>
      </rPr>
      <t>Making of As Built Drawings</t>
    </r>
    <r>
      <rPr>
        <sz val="11"/>
        <color theme="1"/>
        <rFont val="Century Gothic"/>
        <family val="2"/>
      </rPr>
      <t xml:space="preserve"> with sectional details complete in all respect for complete Fire suppression Systems as per Specifications</t>
    </r>
  </si>
  <si>
    <r>
      <rPr>
        <b/>
        <sz val="11"/>
        <color theme="1"/>
        <rFont val="Century Gothic"/>
        <family val="2"/>
      </rPr>
      <t>Contractor to list and price</t>
    </r>
    <r>
      <rPr>
        <sz val="11"/>
        <color theme="1"/>
        <rFont val="Century Gothic"/>
        <family val="2"/>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</si>
  <si>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</si>
  <si>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</si>
  <si>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</si>
  <si>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</si>
  <si>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</si>
  <si>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</si>
  <si>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</si>
  <si>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</si>
  <si>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</si>
  <si>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</si>
  <si>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</si>
  <si>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</si>
  <si>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</si>
  <si>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</si>
  <si>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</si>
  <si>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</si>
  <si>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</si>
  <si>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r>
      <t xml:space="preserve">Total Amount (Rs.) Sec - A
</t>
    </r>
    <r>
      <rPr>
        <sz val="11"/>
        <rFont val="Century Gothic"/>
        <family val="2"/>
      </rPr>
      <t>(CARRIED FORWARD TO SUMMARY)</t>
    </r>
  </si>
  <si>
    <r>
      <t xml:space="preserve">Total Amount (Rs.) Sec - B
</t>
    </r>
    <r>
      <rPr>
        <sz val="11"/>
        <rFont val="Century Gothic"/>
        <family val="2"/>
      </rPr>
      <t>(CARRIED FORWARD TO SUMMARY)</t>
    </r>
  </si>
  <si>
    <r>
      <t xml:space="preserve">Total Amount (Rs.) Sec - C
</t>
    </r>
    <r>
      <rPr>
        <sz val="11"/>
        <rFont val="Century Gothic"/>
        <family val="2"/>
      </rPr>
      <t>(CARRIED FORWARD TO SUMMARY)</t>
    </r>
  </si>
  <si>
    <r>
      <t xml:space="preserve">Total Amount (Rs.) Sec - D
</t>
    </r>
    <r>
      <rPr>
        <sz val="11"/>
        <rFont val="Century Gothic"/>
        <family val="2"/>
      </rPr>
      <t>(CARRIED FORWARD TO SUMMARY)</t>
    </r>
  </si>
  <si>
    <r>
      <t xml:space="preserve">Total Amount (Rs.) Sec - E
</t>
    </r>
    <r>
      <rPr>
        <sz val="11"/>
        <rFont val="Century Gothic"/>
        <family val="2"/>
      </rPr>
      <t>(CARRIED FORWARD TO SUMMARY)</t>
    </r>
  </si>
  <si>
    <r>
      <t xml:space="preserve">Total Amount (Rs.) Sec - F
</t>
    </r>
    <r>
      <rPr>
        <sz val="11"/>
        <rFont val="Century Gothic"/>
        <family val="2"/>
      </rPr>
      <t>(CARRIED FORWARD TO SUMMARY)</t>
    </r>
  </si>
  <si>
    <r>
      <t xml:space="preserve">Total Amount (Rs.) Sec - G
</t>
    </r>
    <r>
      <rPr>
        <sz val="11"/>
        <rFont val="Century Gothic"/>
        <family val="2"/>
      </rPr>
      <t>(CARRIED FORWARD TO SUMMARY)</t>
    </r>
  </si>
  <si>
    <r>
      <t xml:space="preserve">Total Amount (Rs.) Sec - H
</t>
    </r>
    <r>
      <rPr>
        <sz val="11"/>
        <rFont val="Century Gothic"/>
        <family val="2"/>
      </rPr>
      <t>(CARRIED FORWARD TO SUMMARY)</t>
    </r>
  </si>
  <si>
    <t>SECTION - A
GENERAL REQUIREMENTS FOR FIRE SUPPRESSION SYSTEM</t>
  </si>
  <si>
    <t>SECTION - B
OPERATION AND MAINTENANCE FOR FIRE SUPPRESSION SYSTEM</t>
  </si>
  <si>
    <t>SECTION - C
COMMON WORK RESULTS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</si>
  <si>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</si>
  <si>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</si>
  <si>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</si>
  <si>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</si>
  <si>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</si>
  <si>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r>
      <rPr>
        <b/>
        <sz val="11"/>
        <rFont val="Century Gothic"/>
        <family val="2"/>
      </rPr>
      <t>Supply and installation of fire stopping system</t>
    </r>
    <r>
      <rPr>
        <sz val="11"/>
        <rFont val="Century Gothic"/>
        <family val="2"/>
      </rPr>
      <t xml:space="preserve"> complete in all respect as per drawings and specifications.</t>
    </r>
  </si>
  <si>
    <r>
      <rPr>
        <b/>
        <sz val="11"/>
        <rFont val="Century Gothic"/>
        <family val="2"/>
      </rPr>
      <t>Painting and identification works</t>
    </r>
    <r>
      <rPr>
        <sz val="11"/>
        <rFont val="Century Gothic"/>
        <family val="2"/>
      </rPr>
      <t xml:space="preserve"> of all components, supports, hangers &amp; brackets etc. complete in all respect as per drawings and specifications. </t>
    </r>
  </si>
  <si>
    <r>
      <rPr>
        <b/>
        <sz val="11"/>
        <rFont val="Century Gothic"/>
        <family val="2"/>
      </rPr>
      <t>Supply and installation of hangers and supports</t>
    </r>
    <r>
      <rPr>
        <sz val="11"/>
        <rFont val="Century Gothic"/>
        <family val="2"/>
      </rPr>
      <t xml:space="preserve"> for fire suppression piping and equipment complete in all respect as per drawings and specifications. </t>
    </r>
  </si>
  <si>
    <r>
      <rPr>
        <b/>
        <sz val="11"/>
        <rFont val="Century Gothic"/>
        <family val="2"/>
      </rPr>
      <t>Supply and installation of valves</t>
    </r>
    <r>
      <rPr>
        <sz val="11"/>
        <rFont val="Century Gothic"/>
        <family val="2"/>
      </rPr>
      <t xml:space="preserve"> for water based fire suppression system complete in all respect as per drawings and specifications.</t>
    </r>
  </si>
  <si>
    <r>
      <rPr>
        <b/>
        <sz val="11"/>
        <rFont val="Century Gothic"/>
        <family val="2"/>
      </rPr>
      <t>Supply and installation of pressure gauges</t>
    </r>
    <r>
      <rPr>
        <sz val="11"/>
        <rFont val="Century Gothic"/>
        <family val="2"/>
      </rPr>
      <t xml:space="preserve"> for fire suppression system complete in all respect as per specifications and drawings.</t>
    </r>
  </si>
  <si>
    <r>
      <rPr>
        <b/>
        <sz val="11"/>
        <rFont val="Century Gothic"/>
        <family val="2"/>
      </rPr>
      <t>Supply and installation of of wire, cables, conduits and cable tray</t>
    </r>
    <r>
      <rPr>
        <sz val="11"/>
        <rFont val="Century Gothic"/>
        <family val="2"/>
      </rPr>
      <t xml:space="preserve"> for power supply, earthing and controls of fire suppression system complete in all respect as per drawings and specifications. </t>
    </r>
  </si>
  <si>
    <t>a</t>
  </si>
  <si>
    <t>b</t>
  </si>
  <si>
    <t>c</t>
  </si>
  <si>
    <t>d</t>
  </si>
  <si>
    <t>e</t>
  </si>
  <si>
    <t>f</t>
  </si>
  <si>
    <t>Total Amount (Rs.)</t>
  </si>
  <si>
    <t>Contracotr Scope</t>
  </si>
  <si>
    <t>BILL OF QUANTITIES</t>
  </si>
  <si>
    <t>PLUMBING WORKS</t>
  </si>
  <si>
    <t>GUL AHMED ENERGY LIMITED</t>
  </si>
  <si>
    <t>PHASE # 2 7TH FLOOR, AL-TIJARAH CENTER KARACHI</t>
  </si>
  <si>
    <t>FIRE FIGHTING WORKS</t>
  </si>
  <si>
    <t>Contractor Scope</t>
  </si>
  <si>
    <t xml:space="preserve">Total Amount (Rs.) </t>
  </si>
  <si>
    <r>
      <rPr>
        <b/>
        <sz val="11"/>
        <color theme="1"/>
        <rFont val="Century Gothic"/>
        <family val="2"/>
      </rPr>
      <t>Supply and installation of Angle Stop Valve with connectors</t>
    </r>
    <r>
      <rPr>
        <sz val="11"/>
        <color theme="1"/>
        <rFont val="Century Gothic"/>
        <family val="2"/>
      </rPr>
      <t xml:space="preserve">, nuts, bolts, fittings and accessories complete in all respect as per specifications. </t>
    </r>
  </si>
  <si>
    <t>Angle Stop Valve</t>
  </si>
  <si>
    <r>
      <rPr>
        <b/>
        <sz val="11"/>
        <color theme="1"/>
        <rFont val="Century Gothic"/>
        <family val="2"/>
      </rPr>
      <t>Supply and installation of double tap with connectors</t>
    </r>
    <r>
      <rPr>
        <sz val="11"/>
        <color theme="1"/>
        <rFont val="Century Gothic"/>
        <family val="2"/>
      </rPr>
      <t xml:space="preserve">, fittings and accessories complete in all respect as per specifications. </t>
    </r>
  </si>
  <si>
    <t>Double Tap</t>
  </si>
  <si>
    <r>
      <rPr>
        <b/>
        <sz val="11"/>
        <color theme="1"/>
        <rFont val="Century Gothic"/>
        <family val="2"/>
      </rPr>
      <t xml:space="preserve">Supply and installation of Single tap </t>
    </r>
    <r>
      <rPr>
        <sz val="11"/>
        <color theme="1"/>
        <rFont val="Century Gothic"/>
        <family val="2"/>
      </rPr>
      <t xml:space="preserve">with connectors, fittings and accessories complete in all respect as per specifications. </t>
    </r>
  </si>
  <si>
    <t>Single Tap</t>
  </si>
  <si>
    <r>
      <rPr>
        <b/>
        <sz val="11"/>
        <color theme="1"/>
        <rFont val="Century Gothic"/>
        <family val="2"/>
      </rPr>
      <t>Supply and installation of muslim shower with flexible hose</t>
    </r>
    <r>
      <rPr>
        <sz val="11"/>
        <color theme="1"/>
        <rFont val="Century Gothic"/>
        <family val="2"/>
      </rPr>
      <t xml:space="preserve">, mounting hook, connectors, nuts, bolts, fittings and accessories complete in all respect as per specifications. </t>
    </r>
  </si>
  <si>
    <t>Muslim Shower</t>
  </si>
  <si>
    <r>
      <rPr>
        <b/>
        <sz val="11"/>
        <color theme="1"/>
        <rFont val="Century Gothic"/>
        <family val="2"/>
      </rPr>
      <t xml:space="preserve">Supply and Installation of Stainless Steel Kitchen Sinks </t>
    </r>
    <r>
      <rPr>
        <sz val="11"/>
        <color theme="1"/>
        <rFont val="Century Gothic"/>
        <family val="2"/>
      </rPr>
      <t xml:space="preserve">of specified size best quality with bottle trap, painted MS bracket set with nuts bolts, waste water jointing assembly, making requisite number of holes in walls, floors and plinth for pipe connections and making it funchtional with approved material complete in all respect as per specifications. </t>
    </r>
  </si>
  <si>
    <t>Stainless Steel Kitchen Sink</t>
  </si>
  <si>
    <t>SECTION - D
PLUMBING FIXTURES</t>
  </si>
  <si>
    <t>3 inch dia (75 mm)</t>
  </si>
  <si>
    <r>
      <rPr>
        <b/>
        <sz val="11"/>
        <color theme="1"/>
        <rFont val="Century Gothic"/>
        <family val="2"/>
      </rPr>
      <t>Supply and installation of floor drains</t>
    </r>
    <r>
      <rPr>
        <sz val="11"/>
        <color theme="1"/>
        <rFont val="Century Gothic"/>
        <family val="2"/>
      </rPr>
      <t xml:space="preserve"> complete in all respect as per drawings and specifications.</t>
    </r>
  </si>
  <si>
    <t xml:space="preserve">4 inch dia (100 mm) </t>
  </si>
  <si>
    <r>
      <rPr>
        <b/>
        <sz val="11"/>
        <color theme="1"/>
        <rFont val="Century Gothic"/>
        <family val="2"/>
      </rPr>
      <t>Supply and installation of cleanouts</t>
    </r>
    <r>
      <rPr>
        <sz val="11"/>
        <color theme="1"/>
        <rFont val="Century Gothic"/>
        <family val="2"/>
      </rPr>
      <t xml:space="preserve"> complete in all respect as per drawings and specificaitons. </t>
    </r>
  </si>
  <si>
    <t>Floor Cleanouts</t>
  </si>
  <si>
    <t>SECTION - C
FACILITY SANITARY SEWAGE</t>
  </si>
  <si>
    <t>Lot</t>
  </si>
  <si>
    <r>
      <rPr>
        <b/>
        <sz val="11"/>
        <color theme="1"/>
        <rFont val="Century Gothic"/>
        <family val="2"/>
      </rPr>
      <t>Testing, balancing and commissioning of plumbing fixtures</t>
    </r>
    <r>
      <rPr>
        <sz val="11"/>
        <color theme="1"/>
        <rFont val="Century Gothic"/>
        <family val="2"/>
      </rPr>
      <t xml:space="preserve"> complete in all respect including one month test run.</t>
    </r>
  </si>
  <si>
    <t>SECTION - B
TESTING &amp; BALANCING OF PLUMBING FIXTURES</t>
  </si>
  <si>
    <r>
      <rPr>
        <b/>
        <sz val="11"/>
        <color theme="1"/>
        <rFont val="Century Gothic"/>
        <family val="2"/>
      </rPr>
      <t xml:space="preserve">Dismantling of Existing Fixtures </t>
    </r>
    <r>
      <rPr>
        <sz val="11"/>
        <color theme="1"/>
        <rFont val="Century Gothic"/>
        <family val="2"/>
      </rPr>
      <t>(e.g taps, floor drain, floor cleanout &amp; Kitchen Sink complete in all respect). Preparation of Inventory list of dismantled items for client submission and handing over dismantled items to location as per client instruction.</t>
    </r>
  </si>
  <si>
    <t>SECTION - A
GENERAL REQUIREMENTS FOR PLUMBING SYSTEM</t>
  </si>
  <si>
    <t>HVAC WORKS</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</si>
  <si>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</si>
  <si>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</si>
  <si>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</si>
  <si>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</si>
  <si>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</si>
  <si>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</si>
  <si>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</si>
  <si>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</si>
  <si>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</si>
  <si>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</si>
  <si>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</si>
  <si>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r>
      <rPr>
        <b/>
        <sz val="11"/>
        <color theme="1"/>
        <rFont val="Century Gothic"/>
        <family val="2"/>
      </rPr>
      <t>Operation and maintenance</t>
    </r>
    <r>
      <rPr>
        <sz val="11"/>
        <color theme="1"/>
        <rFont val="Century Gothic"/>
        <family val="2"/>
      </rPr>
      <t xml:space="preserve"> of HVAC System</t>
    </r>
  </si>
  <si>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</si>
  <si>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</si>
  <si>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</si>
  <si>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</si>
  <si>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</si>
  <si>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</si>
  <si>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</si>
  <si>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</si>
  <si>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</si>
  <si>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</si>
  <si>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</si>
  <si>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</si>
  <si>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</si>
  <si>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</si>
  <si>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</si>
  <si>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</si>
  <si>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</si>
  <si>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</si>
  <si>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</si>
  <si>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</si>
  <si>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</si>
  <si>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</si>
  <si>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</si>
  <si>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</si>
  <si>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</si>
  <si>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</si>
  <si>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</si>
  <si>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</si>
  <si>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</si>
  <si>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</si>
  <si>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</si>
  <si>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</si>
  <si>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</si>
  <si>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</si>
  <si>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</si>
  <si>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</si>
  <si>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</si>
  <si>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</si>
  <si>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</si>
  <si>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</si>
  <si>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</si>
  <si>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</si>
  <si>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</si>
  <si>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</si>
  <si>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</si>
  <si>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</si>
  <si>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</si>
  <si>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</si>
  <si>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</si>
  <si>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</si>
  <si>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</si>
  <si>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</si>
  <si>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</si>
  <si>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</si>
  <si>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</si>
  <si>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</si>
  <si>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</si>
  <si>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</si>
  <si>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</si>
  <si>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</si>
  <si>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</si>
  <si>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</si>
  <si>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</si>
  <si>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</si>
  <si>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</si>
  <si>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</si>
  <si>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</si>
  <si>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</si>
  <si>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</si>
  <si>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</si>
  <si>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</si>
  <si>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</si>
  <si>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</si>
  <si>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</si>
  <si>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r>
      <t xml:space="preserve">Total Amount (Rs.) Sec - I
</t>
    </r>
    <r>
      <rPr>
        <sz val="11"/>
        <rFont val="Century Gothic"/>
        <family val="2"/>
      </rPr>
      <t>(CARRIED FORWARD TO SUMMARY)</t>
    </r>
  </si>
  <si>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</si>
  <si>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</si>
  <si>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</si>
  <si>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</si>
  <si>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</si>
  <si>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</si>
  <si>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</si>
  <si>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</si>
  <si>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</si>
  <si>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</si>
  <si>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</si>
  <si>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</si>
  <si>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</si>
  <si>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r>
      <t xml:space="preserve">Total Amount (Rs.) Sec - J
</t>
    </r>
    <r>
      <rPr>
        <sz val="11"/>
        <rFont val="Century Gothic"/>
        <family val="2"/>
      </rPr>
      <t>(CARRIED FORWARD TO SUMMARY)</t>
    </r>
  </si>
  <si>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</si>
  <si>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</si>
  <si>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</si>
  <si>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</si>
  <si>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</si>
  <si>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</si>
  <si>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</si>
  <si>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</si>
  <si>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</si>
  <si>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</si>
  <si>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</si>
  <si>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</si>
  <si>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r>
      <t xml:space="preserve">Total Amount (Rs.) Sec - K
</t>
    </r>
    <r>
      <rPr>
        <sz val="11"/>
        <rFont val="Century Gothic"/>
        <family val="2"/>
      </rPr>
      <t>(CARRIED FORWARD TO SUMMARY)</t>
    </r>
  </si>
  <si>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</si>
  <si>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</si>
  <si>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</si>
  <si>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</si>
  <si>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</si>
  <si>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</si>
  <si>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</si>
  <si>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</si>
  <si>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</si>
  <si>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</si>
  <si>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</si>
  <si>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</si>
  <si>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HVAC, Fire &amp; Plumbing Work</t>
  </si>
  <si>
    <t>SUMMARY OF BILL OF QUANTITIES</t>
  </si>
  <si>
    <t>S.No</t>
  </si>
  <si>
    <t>Description</t>
  </si>
  <si>
    <t xml:space="preserve">Material </t>
  </si>
  <si>
    <t>Labour</t>
  </si>
  <si>
    <t>Amount</t>
  </si>
  <si>
    <t xml:space="preserve">HVAC Work </t>
  </si>
  <si>
    <t>Fire Fighting</t>
  </si>
  <si>
    <t>Plumbing Works</t>
  </si>
  <si>
    <t xml:space="preserve">Grand Total Amount </t>
  </si>
  <si>
    <t>Below Work for outdoor units will be carried out by M/S Gree (Instruction received by ASPL)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</si>
</sst>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0_);_(* \(#,##0.00\);_(* &quot;-&quot;??_);_(@_)"/>
    <numFmt numFmtId="166" formatCode="_(* #,##0_);_(* \(#,##0\);_(* &quot;-&quot;??_);_(@_)"/>
  </numFmts>
  <fonts count="17" x14ac:knownFonts="1">
    <font>
      <sz val="11"/>
      <color theme="1"/>
      <name val="Calibri"/>
      <family val="2"/>
      <scheme val="minor"/>
    </font>
    <font>
      <b/>
      <sz val="11"/>
      <color theme="1"/>
      <name val="Century Gothic"/>
      <family val="2"/>
    </font>
    <font>
      <sz val="11"/>
      <color theme="1"/>
      <name val="Century Gothic"/>
      <family val="2"/>
    </font>
    <font>
      <b/>
      <sz val="11"/>
      <name val="Century Gothic"/>
      <family val="2"/>
    </font>
    <font>
      <sz val="11"/>
      <name val="Century Gothic"/>
      <family val="2"/>
    </font>
    <font>
      <sz val="11"/>
      <color theme="1"/>
      <name val="Calibri"/>
      <family val="2"/>
      <scheme val="minor"/>
    </font>
    <font>
      <b/>
      <sz val="11"/>
      <color indexed="8"/>
      <name val="Century Gothic"/>
      <family val="2"/>
    </font>
    <font>
      <sz val="8"/>
      <color theme="1"/>
      <name val="Arial"/>
      <family val="2"/>
    </font>
    <font>
      <b/>
      <sz val="8"/>
      <color theme="1"/>
      <name val="Arial"/>
      <family val="2"/>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5" fillId="0" borderId="0" applyFont="0" applyFill="0" applyBorder="0" applyAlignment="0" applyProtection="0"/>
    <xf numFmtId="0" fontId="9" fillId="0" borderId="0"/>
    <xf numFmtId="165" fontId="9" fillId="0" borderId="0" applyFont="0" applyFill="0" applyBorder="0" applyAlignment="0" applyProtection="0"/>
  </cellStyleXfs>
  <cellXfs count="116">
    <xf numFmtId="0" fontId="0" fillId="0" borderId="0" xfId="0"/>
    <xf numFmtId="0" fontId="1" fillId="0" borderId="1" xfId="0" applyFont="1" applyBorder="1" applyAlignment="1">
      <alignment horizontal="center" vertical="center" wrapText="1"/>
    </xf>
    <xf numFmtId="0" fontId="2" fillId="0" borderId="0" xfId="0" applyFont="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2" fillId="0" borderId="0" xfId="0" applyFont="1" applyAlignment="1">
      <alignment vertical="top"/>
    </xf>
    <xf numFmtId="0" fontId="2" fillId="0" borderId="1" xfId="0" applyFont="1" applyBorder="1" applyAlignment="1">
      <alignment horizontal="center" vertical="center" wrapText="1"/>
    </xf>
    <xf numFmtId="0" fontId="2" fillId="0" borderId="1" xfId="0" applyFont="1" applyBorder="1" applyAlignment="1">
      <alignment horizontal="justify" vertical="center" wrapText="1"/>
    </xf>
    <xf numFmtId="3" fontId="2" fillId="0" borderId="1" xfId="0" applyNumberFormat="1" applyFont="1" applyBorder="1"/>
    <xf numFmtId="0" fontId="2" fillId="0" borderId="1" xfId="0" applyFont="1" applyBorder="1" applyAlignment="1">
      <alignment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2" fillId="0" borderId="0" xfId="0" applyFont="1"/>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1" fillId="0" borderId="1" xfId="0" applyFont="1" applyBorder="1" applyAlignment="1">
      <alignment vertical="top" wrapText="1"/>
    </xf>
    <xf numFmtId="0" fontId="2" fillId="0" borderId="1" xfId="0" applyFont="1" applyBorder="1" applyAlignment="1">
      <alignment horizontal="left" vertical="center" wrapText="1"/>
    </xf>
    <xf numFmtId="3" fontId="2" fillId="0" borderId="1" xfId="0" applyNumberFormat="1" applyFont="1" applyBorder="1" applyAlignment="1">
      <alignment horizontal="center" vertical="center"/>
    </xf>
    <xf numFmtId="0" fontId="4" fillId="0" borderId="1" xfId="0" applyFont="1" applyBorder="1" applyAlignment="1">
      <alignment horizontal="justify" vertical="center" wrapText="1"/>
    </xf>
    <xf numFmtId="0" fontId="1" fillId="2" borderId="1" xfId="0" applyFont="1" applyFill="1" applyBorder="1" applyAlignment="1">
      <alignment horizontal="justify" vertical="center" wrapText="1"/>
    </xf>
    <xf numFmtId="3"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4" fillId="2" borderId="1" xfId="0" applyFont="1" applyFill="1" applyBorder="1" applyAlignment="1">
      <alignment horizontal="justify" vertical="center" wrapText="1"/>
    </xf>
    <xf numFmtId="0" fontId="1" fillId="0" borderId="1" xfId="0" applyFont="1" applyBorder="1" applyAlignment="1">
      <alignment horizontal="justify" vertical="center" wrapText="1"/>
    </xf>
    <xf numFmtId="0" fontId="3" fillId="0" borderId="1" xfId="0" applyFont="1" applyBorder="1" applyAlignment="1">
      <alignment horizontal="justify"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1" fillId="0" borderId="1" xfId="0" applyFont="1" applyBorder="1" applyAlignment="1">
      <alignment horizontal="left" vertical="top" wrapText="1"/>
    </xf>
    <xf numFmtId="0" fontId="4" fillId="2" borderId="1" xfId="0" applyFont="1" applyFill="1" applyBorder="1" applyAlignment="1">
      <alignment horizontal="center" vertical="center"/>
    </xf>
    <xf numFmtId="0" fontId="4" fillId="0" borderId="1" xfId="0" applyFont="1" applyBorder="1" applyAlignment="1">
      <alignment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1" xfId="0" applyFont="1" applyBorder="1" applyAlignment="1" applyProtection="1">
      <alignment vertical="center" wrapText="1"/>
      <protection locked="0"/>
    </xf>
    <xf numFmtId="3" fontId="2" fillId="0" borderId="1" xfId="0" applyNumberFormat="1" applyFont="1" applyBorder="1" applyProtection="1">
      <protection locked="0"/>
    </xf>
    <xf numFmtId="0" fontId="1" fillId="0" borderId="1" xfId="0" applyFont="1" applyBorder="1" applyAlignment="1" applyProtection="1">
      <alignment vertical="top" wrapText="1"/>
      <protection locked="0"/>
    </xf>
    <xf numFmtId="3" fontId="2" fillId="2" borderId="1" xfId="0" applyNumberFormat="1" applyFont="1" applyFill="1" applyBorder="1" applyProtection="1">
      <protection locked="0"/>
    </xf>
    <xf numFmtId="0" fontId="3" fillId="0" borderId="1" xfId="0" applyFont="1" applyBorder="1" applyAlignment="1" applyProtection="1">
      <alignment vertical="center" wrapText="1"/>
      <protection locked="0"/>
    </xf>
    <xf numFmtId="0" fontId="1" fillId="0" borderId="1" xfId="0" applyFont="1" applyBorder="1" applyAlignment="1" applyProtection="1">
      <alignment horizontal="left" vertical="top" wrapText="1"/>
      <protection locked="0"/>
    </xf>
    <xf numFmtId="3" fontId="2" fillId="0" borderId="1" xfId="0" applyNumberFormat="1" applyFont="1" applyBorder="1" applyAlignment="1" applyProtection="1">
      <alignment horizontal="center" vertical="center"/>
      <protection locked="0"/>
    </xf>
    <xf numFmtId="164" fontId="2" fillId="0" borderId="1" xfId="1" applyNumberFormat="1" applyFont="1" applyBorder="1" applyAlignment="1" applyProtection="1">
      <alignment horizontal="right" vertical="center"/>
      <protection locked="0"/>
    </xf>
    <xf numFmtId="164" fontId="1" fillId="0" borderId="1" xfId="1" applyNumberFormat="1" applyFont="1" applyBorder="1" applyAlignment="1" applyProtection="1">
      <alignment horizontal="right" vertical="center"/>
      <protection locked="0"/>
    </xf>
    <xf numFmtId="3" fontId="1" fillId="0" borderId="1" xfId="0" applyNumberFormat="1" applyFont="1" applyBorder="1" applyProtection="1">
      <protection locked="0"/>
    </xf>
    <xf numFmtId="0" fontId="1" fillId="0" borderId="0" xfId="0" applyFont="1" applyAlignment="1">
      <alignment vertical="center"/>
    </xf>
    <xf numFmtId="0" fontId="1" fillId="0" borderId="0" xfId="0" applyFont="1"/>
    <xf numFmtId="0" fontId="1" fillId="0" borderId="0" xfId="0" applyFont="1" applyAlignment="1">
      <alignment wrapText="1"/>
    </xf>
    <xf numFmtId="0" fontId="6" fillId="0" borderId="0" xfId="0" applyFont="1" applyAlignment="1">
      <alignment vertical="center"/>
    </xf>
    <xf numFmtId="0" fontId="6" fillId="0" borderId="0" xfId="0" applyFont="1"/>
    <xf numFmtId="0" fontId="6" fillId="0" borderId="0" xfId="0" applyFont="1" applyAlignment="1">
      <alignment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1" fillId="0" borderId="1" xfId="0" applyFont="1" applyBorder="1" applyAlignment="1">
      <alignment horizontal="center" vertical="top" wrapText="1"/>
    </xf>
    <xf numFmtId="0" fontId="1" fillId="0" borderId="1" xfId="0" applyFont="1" applyBorder="1" applyAlignment="1" applyProtection="1">
      <alignment horizontal="center" vertical="center" wrapText="1"/>
      <protection locked="0"/>
    </xf>
    <xf numFmtId="0" fontId="1" fillId="0" borderId="4" xfId="0" applyFont="1" applyBorder="1" applyAlignment="1">
      <alignment vertical="top" wrapText="1"/>
    </xf>
    <xf numFmtId="0" fontId="7" fillId="0" borderId="0" xfId="0" applyFont="1" applyAlignment="1">
      <alignment vertical="top"/>
    </xf>
    <xf numFmtId="0" fontId="2" fillId="0" borderId="1" xfId="0" applyFont="1" applyBorder="1" applyAlignment="1">
      <alignment horizontal="center" vertical="center"/>
    </xf>
    <xf numFmtId="49" fontId="3"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7" fillId="0" borderId="0" xfId="0" applyFont="1"/>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pplyProtection="1">
      <alignment horizontal="center" vertical="center" wrapText="1"/>
      <protection locked="0"/>
    </xf>
    <xf numFmtId="0" fontId="1" fillId="2" borderId="1" xfId="0" applyFont="1" applyFill="1" applyBorder="1" applyAlignment="1">
      <alignment horizontal="left" vertical="center" wrapText="1"/>
    </xf>
    <xf numFmtId="49" fontId="4" fillId="2" borderId="1" xfId="0" applyNumberFormat="1" applyFont="1" applyFill="1" applyBorder="1" applyAlignment="1">
      <alignment horizontal="center" vertical="center"/>
    </xf>
    <xf numFmtId="3" fontId="2" fillId="2" borderId="1" xfId="0" applyNumberFormat="1" applyFont="1" applyFill="1" applyBorder="1" applyAlignment="1" applyProtection="1">
      <alignment horizontal="center" vertical="center"/>
      <protection locked="0"/>
    </xf>
    <xf numFmtId="0" fontId="4" fillId="0" borderId="1" xfId="0" applyFont="1" applyBorder="1" applyAlignment="1">
      <alignment horizontal="center" vertical="center"/>
    </xf>
    <xf numFmtId="3" fontId="2" fillId="0" borderId="1" xfId="0" applyNumberFormat="1" applyFont="1" applyBorder="1" applyAlignment="1">
      <alignment horizontal="left" vertical="center"/>
    </xf>
    <xf numFmtId="3" fontId="2" fillId="2" borderId="1" xfId="0" applyNumberFormat="1" applyFont="1" applyFill="1" applyBorder="1" applyAlignment="1">
      <alignment horizontal="left" vertical="center"/>
    </xf>
    <xf numFmtId="0" fontId="3" fillId="0" borderId="1" xfId="0" applyFont="1" applyBorder="1" applyAlignment="1" applyProtection="1">
      <alignment horizontal="center" vertical="center" wrapText="1"/>
      <protection locked="0"/>
    </xf>
    <xf numFmtId="3" fontId="1" fillId="0" borderId="1" xfId="0" applyNumberFormat="1" applyFont="1" applyBorder="1" applyAlignment="1" applyProtection="1">
      <alignment horizontal="center" vertical="center"/>
      <protection locked="0"/>
    </xf>
    <xf numFmtId="0" fontId="8" fillId="0" borderId="0" xfId="0" applyFont="1"/>
    <xf numFmtId="49" fontId="4" fillId="0" borderId="1" xfId="0" applyNumberFormat="1" applyFont="1" applyBorder="1" applyAlignment="1">
      <alignment horizontal="center" vertical="center"/>
    </xf>
    <xf numFmtId="0" fontId="1" fillId="2" borderId="1" xfId="0" applyFont="1" applyFill="1" applyBorder="1" applyAlignment="1" applyProtection="1">
      <alignment horizontal="center" vertical="center" wrapText="1"/>
      <protection locked="0"/>
    </xf>
    <xf numFmtId="0" fontId="4"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center" vertical="center"/>
    </xf>
    <xf numFmtId="0" fontId="4" fillId="2"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3" fillId="2" borderId="1" xfId="0" applyFont="1" applyFill="1" applyBorder="1" applyAlignment="1">
      <alignment horizontal="justify" vertical="center" wrapText="1"/>
    </xf>
    <xf numFmtId="0" fontId="10" fillId="0" borderId="0" xfId="2" applyFont="1" applyAlignment="1">
      <alignment vertical="center"/>
    </xf>
    <xf numFmtId="0" fontId="11" fillId="0" borderId="0" xfId="2" applyFont="1" applyAlignment="1">
      <alignment vertical="center"/>
    </xf>
    <xf numFmtId="0" fontId="10" fillId="0" borderId="0" xfId="2" applyFont="1" applyAlignment="1">
      <alignment horizontal="right" vertical="center"/>
    </xf>
    <xf numFmtId="0" fontId="10" fillId="0" borderId="0" xfId="2" applyFont="1" applyAlignment="1">
      <alignment horizontal="left" vertical="center"/>
    </xf>
    <xf numFmtId="15" fontId="12" fillId="0" borderId="0" xfId="2" applyNumberFormat="1" applyFont="1" applyAlignment="1">
      <alignment horizontal="right" vertical="center"/>
    </xf>
    <xf numFmtId="0" fontId="12" fillId="0" borderId="0" xfId="2" applyFont="1" applyAlignment="1">
      <alignment horizontal="left" vertical="center"/>
    </xf>
    <xf numFmtId="0" fontId="11" fillId="0" borderId="0" xfId="2" applyFont="1" applyAlignment="1">
      <alignment horizontal="right" vertical="center"/>
    </xf>
    <xf numFmtId="0" fontId="11" fillId="0" borderId="0" xfId="2" applyFont="1" applyAlignment="1">
      <alignment horizontal="center" vertical="center"/>
    </xf>
    <xf numFmtId="0" fontId="13" fillId="0" borderId="0" xfId="2" applyFont="1" applyAlignment="1">
      <alignment horizontal="center" vertical="center"/>
    </xf>
    <xf numFmtId="0" fontId="9" fillId="0" borderId="0" xfId="2"/>
    <xf numFmtId="166" fontId="15" fillId="0" borderId="0" xfId="3" applyNumberFormat="1" applyFont="1" applyBorder="1" applyAlignment="1">
      <alignment horizontal="center" vertical="center"/>
    </xf>
    <xf numFmtId="0" fontId="9" fillId="0" borderId="0" xfId="2" applyAlignment="1">
      <alignment horizontal="center" vertical="center"/>
    </xf>
    <xf numFmtId="166" fontId="0" fillId="0" borderId="0" xfId="3" applyNumberFormat="1" applyFont="1" applyAlignment="1">
      <alignment horizontal="center" vertical="center"/>
    </xf>
    <xf numFmtId="165" fontId="9" fillId="0" borderId="0" xfId="2" applyNumberFormat="1" applyAlignment="1">
      <alignment horizontal="center" vertical="center"/>
    </xf>
    <xf numFmtId="166" fontId="9" fillId="0" borderId="0" xfId="2" applyNumberFormat="1" applyAlignment="1">
      <alignment horizontal="center" vertical="center"/>
    </xf>
    <xf numFmtId="0" fontId="15" fillId="0" borderId="0" xfId="2" applyFont="1" applyAlignment="1">
      <alignment horizontal="center" vertical="center"/>
    </xf>
    <xf numFmtId="0" fontId="14" fillId="0" borderId="5" xfId="2" applyFont="1" applyBorder="1" applyAlignment="1">
      <alignment horizontal="center" vertical="center"/>
    </xf>
    <xf numFmtId="0" fontId="15" fillId="0" borderId="6" xfId="2" applyFont="1" applyBorder="1" applyAlignment="1">
      <alignment horizontal="center" vertical="center"/>
    </xf>
    <xf numFmtId="0" fontId="14" fillId="0" borderId="7" xfId="2" applyFont="1" applyBorder="1" applyAlignment="1">
      <alignment horizontal="center" vertical="center"/>
    </xf>
    <xf numFmtId="166" fontId="15" fillId="0" borderId="6" xfId="3" applyNumberFormat="1" applyFont="1" applyBorder="1" applyAlignment="1">
      <alignment horizontal="center" vertical="center"/>
    </xf>
    <xf numFmtId="166" fontId="16" fillId="0" borderId="5" xfId="3" applyNumberFormat="1" applyFont="1" applyBorder="1" applyAlignment="1">
      <alignment horizontal="center" vertical="center"/>
    </xf>
    <xf numFmtId="166" fontId="16" fillId="0" borderId="7" xfId="3" applyNumberFormat="1" applyFont="1" applyBorder="1" applyAlignment="1">
      <alignment horizontal="center" vertical="center"/>
    </xf>
    <xf numFmtId="0" fontId="1" fillId="0" borderId="0" xfId="0" applyFont="1" applyAlignment="1">
      <alignment horizontal="left" vertical="center"/>
    </xf>
    <xf numFmtId="0" fontId="12" fillId="0" borderId="0" xfId="2" applyFont="1" applyAlignment="1">
      <alignment horizontal="left" vertical="center"/>
    </xf>
    <xf numFmtId="0" fontId="13" fillId="0" borderId="0" xfId="2" applyFont="1" applyAlignment="1">
      <alignment horizontal="center" vertical="center"/>
    </xf>
    <xf numFmtId="0" fontId="3" fillId="2" borderId="4"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right"/>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center"/>
    </xf>
  </cellXfs>
  <cellStyles count="4">
    <cellStyle name="Comma" xfId="1" builtinId="3"/>
    <cellStyle name="Comma 2" xfId="3" xr:uid="{AE633979-BB4F-4FE9-8DA2-0C1509A15775}"/>
    <cellStyle name="Normal" xfId="0" builtinId="0"/>
    <cellStyle name="Normal 2" xfId="2" xr:uid="{0657692F-9EFC-428D-88C2-C265DBEA529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0</xdr:row>
      <xdr:rowOff>95250</xdr:rowOff>
    </xdr:from>
    <xdr:to>
      <xdr:col>20</xdr:col>
      <xdr:colOff>124946</xdr:colOff>
      <xdr:row>40</xdr:row>
      <xdr:rowOff>86834</xdr:rowOff>
    </xdr:to>
    <xdr:pic>
      <xdr:nvPicPr>
        <xdr:cNvPr id="2" name="Picture 1">
          <a:extLst>
            <a:ext uri="{FF2B5EF4-FFF2-40B4-BE49-F238E27FC236}">
              <a16:creationId xmlns:a16="http://schemas.microsoft.com/office/drawing/2014/main" id="{AB511ABA-0BD6-B681-7465-6EEB2A3A0607}"/>
            </a:ext>
          </a:extLst>
        </xdr:cNvPr>
        <xdr:cNvPicPr>
          <a:picLocks noChangeAspect="1"/>
        </xdr:cNvPicPr>
      </xdr:nvPicPr>
      <xdr:blipFill>
        <a:blip xmlns:r="http://schemas.openxmlformats.org/officeDocument/2006/relationships" r:embed="rId1"/>
        <a:stretch>
          <a:fillRect/>
        </a:stretch>
      </xdr:blipFill>
      <xdr:spPr>
        <a:xfrm>
          <a:off x="6858000" y="95250"/>
          <a:ext cx="8030696" cy="794495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24"/>
  <sheetViews>
    <sheetView tabSelected="1" workbookViewId="0">
      <selection activeCell="F23" sqref="F23"/>
    </sheetView>
  </sheetViews>
  <sheetFormatPr defaultRowHeight="12.75" x14ac:dyDescent="0.2"/>
  <cols>
    <col min="1" max="1" width="6.28515625" style="91" customWidth="1"/>
    <col min="2" max="2" width="26.42578125" style="91" customWidth="1"/>
    <col min="3" max="3" width="17" style="91" customWidth="1"/>
    <col min="4" max="4" width="16" style="91" customWidth="1"/>
    <col min="5" max="5" width="18.5703125" style="91" customWidth="1"/>
    <col min="6" max="16384" width="9.140625" style="89"/>
  </cols>
  <sheetData>
    <row r="4" spans="1:9" s="81" customFormat="1" ht="18.75" x14ac:dyDescent="0.25">
      <c r="A4" s="80"/>
      <c r="E4" s="82"/>
    </row>
    <row r="5" spans="1:9" s="81" customFormat="1" ht="18.75" x14ac:dyDescent="0.25">
      <c r="A5" s="83" t="s">
        <v>243</v>
      </c>
      <c r="E5" s="84">
        <v>45427</v>
      </c>
    </row>
    <row r="6" spans="1:9" s="81" customFormat="1" ht="18.75" x14ac:dyDescent="0.25">
      <c r="A6" s="103"/>
      <c r="B6" s="103"/>
      <c r="C6" s="85"/>
      <c r="D6" s="85"/>
      <c r="E6" s="86"/>
    </row>
    <row r="7" spans="1:9" s="12" customFormat="1" ht="16.5" x14ac:dyDescent="0.3">
      <c r="A7" s="102" t="s">
        <v>89</v>
      </c>
      <c r="B7" s="102"/>
      <c r="C7" s="102"/>
      <c r="D7" s="44"/>
      <c r="E7" s="44"/>
      <c r="F7" s="44"/>
      <c r="G7" s="44"/>
      <c r="H7" s="44"/>
      <c r="I7" s="45"/>
    </row>
    <row r="8" spans="1:9" s="12" customFormat="1" ht="16.5" x14ac:dyDescent="0.3">
      <c r="A8" s="102" t="s">
        <v>90</v>
      </c>
      <c r="B8" s="102"/>
      <c r="C8" s="102"/>
      <c r="D8" s="102"/>
      <c r="E8" s="44"/>
      <c r="F8" s="44"/>
      <c r="G8" s="44"/>
      <c r="H8" s="44"/>
      <c r="I8" s="45"/>
    </row>
    <row r="9" spans="1:9" s="12" customFormat="1" ht="16.5" x14ac:dyDescent="0.3">
      <c r="A9" s="44"/>
      <c r="B9" s="44"/>
      <c r="C9" s="44"/>
      <c r="D9" s="44"/>
      <c r="E9" s="44"/>
      <c r="F9" s="44"/>
      <c r="G9" s="44"/>
      <c r="H9" s="44"/>
      <c r="I9" s="45"/>
    </row>
    <row r="10" spans="1:9" s="81" customFormat="1" ht="18.75" x14ac:dyDescent="0.25">
      <c r="A10" s="87"/>
      <c r="E10" s="86"/>
    </row>
    <row r="11" spans="1:9" s="81" customFormat="1" ht="28.5" x14ac:dyDescent="0.25">
      <c r="A11" s="104" t="s">
        <v>244</v>
      </c>
      <c r="B11" s="104"/>
      <c r="C11" s="104"/>
      <c r="D11" s="104"/>
      <c r="E11" s="104"/>
    </row>
    <row r="12" spans="1:9" s="81" customFormat="1" ht="29.25" thickBot="1" x14ac:dyDescent="0.3">
      <c r="A12" s="88"/>
      <c r="B12" s="88"/>
      <c r="C12" s="88"/>
      <c r="D12" s="88"/>
      <c r="E12" s="88"/>
    </row>
    <row r="13" spans="1:9" ht="19.5" thickBot="1" x14ac:dyDescent="0.25">
      <c r="A13" s="96" t="s">
        <v>245</v>
      </c>
      <c r="B13" s="98" t="s">
        <v>246</v>
      </c>
      <c r="C13" s="96" t="s">
        <v>247</v>
      </c>
      <c r="D13" s="98" t="s">
        <v>248</v>
      </c>
      <c r="E13" s="96" t="s">
        <v>249</v>
      </c>
    </row>
    <row r="14" spans="1:9" ht="18.75" x14ac:dyDescent="0.2">
      <c r="A14" s="97"/>
      <c r="B14" s="95"/>
      <c r="C14" s="97"/>
      <c r="D14" s="95"/>
      <c r="E14" s="99"/>
    </row>
    <row r="15" spans="1:9" ht="18.75" x14ac:dyDescent="0.2">
      <c r="A15" s="97">
        <v>1</v>
      </c>
      <c r="B15" s="95" t="s">
        <v>250</v>
      </c>
      <c r="C15" s="99">
        <f>HVAC!F163</f>
        <v>10192735</v>
      </c>
      <c r="D15" s="90">
        <f>HVAC!H163</f>
        <v>3835225</v>
      </c>
      <c r="E15" s="99">
        <f>D15+C15</f>
        <v>14027960</v>
      </c>
    </row>
    <row r="16" spans="1:9" ht="18.75" x14ac:dyDescent="0.2">
      <c r="A16" s="97">
        <v>2</v>
      </c>
      <c r="B16" s="95" t="s">
        <v>251</v>
      </c>
      <c r="C16" s="99">
        <f>Fire!F82</f>
        <v>3830620</v>
      </c>
      <c r="D16" s="90">
        <f>Fire!H82</f>
        <v>1087500</v>
      </c>
      <c r="E16" s="99">
        <f>D16+C16</f>
        <v>4918120</v>
      </c>
    </row>
    <row r="17" spans="1:5" ht="18.75" x14ac:dyDescent="0.2">
      <c r="A17" s="97">
        <v>3</v>
      </c>
      <c r="B17" s="95" t="s">
        <v>252</v>
      </c>
      <c r="C17" s="99">
        <f>Plumbing!F35</f>
        <v>673000</v>
      </c>
      <c r="D17" s="90">
        <f>Plumbing!H35</f>
        <v>145000</v>
      </c>
      <c r="E17" s="99"/>
    </row>
    <row r="18" spans="1:5" ht="19.5" thickBot="1" x14ac:dyDescent="0.25">
      <c r="A18" s="97"/>
      <c r="B18" s="95"/>
      <c r="C18" s="97"/>
      <c r="D18" s="95"/>
      <c r="E18" s="99"/>
    </row>
    <row r="19" spans="1:5" ht="21.75" thickBot="1" x14ac:dyDescent="0.25">
      <c r="A19" s="96"/>
      <c r="B19" s="98" t="s">
        <v>253</v>
      </c>
      <c r="C19" s="100">
        <f>SUM(C15:C18)</f>
        <v>14696355</v>
      </c>
      <c r="D19" s="101">
        <f>SUM(D15:D18)</f>
        <v>5067725</v>
      </c>
      <c r="E19" s="100">
        <f>SUM(E15:E18)</f>
        <v>18946080</v>
      </c>
    </row>
    <row r="20" spans="1:5" ht="15" x14ac:dyDescent="0.2">
      <c r="E20" s="92"/>
    </row>
    <row r="21" spans="1:5" x14ac:dyDescent="0.2">
      <c r="E21" s="93"/>
    </row>
    <row r="22" spans="1:5" x14ac:dyDescent="0.2">
      <c r="E22" s="94"/>
    </row>
    <row r="23" spans="1:5" x14ac:dyDescent="0.2">
      <c r="D23" s="94"/>
      <c r="E23" s="93"/>
    </row>
    <row r="24" spans="1:5" x14ac:dyDescent="0.2">
      <c r="E24" s="94"/>
    </row>
  </sheetData>
  <mergeCells count="4">
    <mergeCell ref="A8:D8"/>
    <mergeCell ref="A6:B6"/>
    <mergeCell ref="A11:E11"/>
    <mergeCell ref="A7:C7"/>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I163"/>
  <sheetViews>
    <sheetView topLeftCell="A160" zoomScale="110" zoomScaleNormal="110" workbookViewId="0">
      <selection activeCell="I163" sqref="I163"/>
    </sheetView>
  </sheetViews>
  <sheetFormatPr defaultRowHeight="16.5" x14ac:dyDescent="0.3"/>
  <cols>
    <col min="1" max="1" width="6.7109375" style="31" customWidth="1"/>
    <col min="2" max="2" width="53.140625" style="32" customWidth="1"/>
    <col min="3" max="3" width="6.7109375" style="12" customWidth="1"/>
    <col min="4" max="4" width="6.7109375" style="33" customWidth="1"/>
    <col min="5" max="5" width="11.5703125" style="12" customWidth="1"/>
    <col min="6" max="6" width="12" style="12" customWidth="1"/>
    <col min="7" max="7" width="11.85546875" style="12" customWidth="1"/>
    <col min="8" max="8" width="12.28515625" style="12" customWidth="1"/>
    <col min="9" max="9" width="14.5703125" style="12" customWidth="1"/>
    <col min="10" max="16384" width="9.140625" style="12"/>
  </cols>
  <sheetData>
    <row r="1" spans="1:9" x14ac:dyDescent="0.3">
      <c r="A1" s="44"/>
      <c r="B1" s="108" t="s">
        <v>89</v>
      </c>
      <c r="C1" s="108"/>
      <c r="D1" s="108"/>
      <c r="E1" s="108"/>
      <c r="F1" s="108"/>
      <c r="G1" s="108"/>
      <c r="H1" s="108"/>
      <c r="I1" s="45"/>
    </row>
    <row r="2" spans="1:9" x14ac:dyDescent="0.3">
      <c r="A2" s="44"/>
      <c r="B2" s="108" t="s">
        <v>90</v>
      </c>
      <c r="C2" s="108"/>
      <c r="D2" s="108"/>
      <c r="E2" s="108"/>
      <c r="F2" s="108"/>
      <c r="G2" s="108"/>
      <c r="H2" s="108"/>
      <c r="I2" s="45"/>
    </row>
    <row r="3" spans="1:9" x14ac:dyDescent="0.3">
      <c r="A3" s="44"/>
      <c r="B3" s="108" t="s">
        <v>87</v>
      </c>
      <c r="C3" s="108"/>
      <c r="D3" s="108"/>
      <c r="E3" s="108"/>
      <c r="F3" s="108"/>
      <c r="G3" s="108"/>
      <c r="H3" s="108"/>
      <c r="I3" s="45"/>
    </row>
    <row r="4" spans="1:9" x14ac:dyDescent="0.3">
      <c r="A4" s="44"/>
      <c r="B4" s="108" t="s">
        <v>116</v>
      </c>
      <c r="C4" s="108"/>
      <c r="D4" s="108"/>
      <c r="E4" s="108"/>
      <c r="F4" s="108"/>
      <c r="G4" s="108"/>
      <c r="H4" s="108"/>
      <c r="I4" s="45"/>
    </row>
    <row r="5" spans="1:9" x14ac:dyDescent="0.3">
      <c r="A5" s="102"/>
      <c r="B5" s="102"/>
      <c r="C5" s="102"/>
      <c r="D5" s="46"/>
      <c r="E5" s="45"/>
      <c r="F5" s="45"/>
      <c r="G5" s="45"/>
      <c r="H5" s="109" t="s">
        <v>92</v>
      </c>
      <c r="I5" s="109"/>
    </row>
    <row r="6" spans="1:9" ht="9" customHeight="1" x14ac:dyDescent="0.3"/>
    <row r="7" spans="1:9" s="2" customFormat="1" x14ac:dyDescent="0.25">
      <c r="A7" s="111" t="s">
        <v>53</v>
      </c>
      <c r="B7" s="111" t="s">
        <v>54</v>
      </c>
      <c r="C7" s="111" t="s">
        <v>55</v>
      </c>
      <c r="D7" s="111" t="s">
        <v>56</v>
      </c>
      <c r="E7" s="110" t="s">
        <v>24</v>
      </c>
      <c r="F7" s="110"/>
      <c r="G7" s="110" t="s">
        <v>27</v>
      </c>
      <c r="H7" s="110"/>
      <c r="I7" s="110" t="s">
        <v>28</v>
      </c>
    </row>
    <row r="8" spans="1:9" s="2" customFormat="1" ht="28.5" x14ac:dyDescent="0.25">
      <c r="A8" s="112"/>
      <c r="B8" s="112"/>
      <c r="C8" s="112"/>
      <c r="D8" s="112"/>
      <c r="E8" s="1" t="s">
        <v>25</v>
      </c>
      <c r="F8" s="1" t="s">
        <v>26</v>
      </c>
      <c r="G8" s="1" t="s">
        <v>25</v>
      </c>
      <c r="H8" s="1" t="s">
        <v>26</v>
      </c>
      <c r="I8" s="110"/>
    </row>
    <row r="9" spans="1:9" s="55" customFormat="1" ht="39.950000000000003" customHeight="1" x14ac:dyDescent="0.25">
      <c r="A9" s="1"/>
      <c r="B9" s="3" t="s">
        <v>117</v>
      </c>
      <c r="C9" s="1"/>
      <c r="D9" s="1"/>
      <c r="E9" s="53"/>
      <c r="F9" s="53"/>
      <c r="G9" s="53"/>
      <c r="H9" s="53"/>
      <c r="I9" s="53"/>
    </row>
    <row r="10" spans="1:9" s="55" customFormat="1" ht="49.5" x14ac:dyDescent="0.25">
      <c r="A10" s="6">
        <v>1</v>
      </c>
      <c r="B10" s="7" t="s">
        <v>118</v>
      </c>
      <c r="C10" s="6">
        <v>1</v>
      </c>
      <c r="D10" s="6" t="s">
        <v>0</v>
      </c>
      <c r="E10" s="41">
        <v>10000</v>
      </c>
      <c r="F10" s="41">
        <f>E10*C10</f>
        <v>10000</v>
      </c>
      <c r="G10" s="41">
        <v>15000</v>
      </c>
      <c r="H10" s="41">
        <f>G10*C10</f>
        <v>15000</v>
      </c>
      <c r="I10" s="41">
        <f>H10+F10</f>
        <v>25000</v>
      </c>
    </row>
    <row r="11" spans="1:9" s="55" customFormat="1" ht="49.5" x14ac:dyDescent="0.25">
      <c r="A11" s="6">
        <v>2</v>
      </c>
      <c r="B11" s="7" t="s">
        <v>119</v>
      </c>
      <c r="C11" s="6">
        <v>1</v>
      </c>
      <c r="D11" s="6" t="s">
        <v>0</v>
      </c>
      <c r="E11" s="41">
        <v>10000</v>
      </c>
      <c r="F11" s="41">
        <f t="shared" ref="F11:F17" si="0">E11*C11</f>
        <v>10000</v>
      </c>
      <c r="G11" s="41">
        <v>10000</v>
      </c>
      <c r="H11" s="41">
        <f t="shared" ref="H11:H17" si="1">G11*C11</f>
        <v>10000</v>
      </c>
      <c r="I11" s="41">
        <f t="shared" ref="I11:I17" si="2">H11+F11</f>
        <v>20000</v>
      </c>
    </row>
    <row r="12" spans="1:9" s="55" customFormat="1" ht="33" x14ac:dyDescent="0.25">
      <c r="A12" s="6">
        <v>3</v>
      </c>
      <c r="B12" s="7" t="s">
        <v>120</v>
      </c>
      <c r="C12" s="6">
        <v>1</v>
      </c>
      <c r="D12" s="6" t="s">
        <v>0</v>
      </c>
      <c r="E12" s="41">
        <v>0</v>
      </c>
      <c r="F12" s="41">
        <f t="shared" si="0"/>
        <v>0</v>
      </c>
      <c r="G12" s="41">
        <v>275000</v>
      </c>
      <c r="H12" s="41">
        <f t="shared" si="1"/>
        <v>275000</v>
      </c>
      <c r="I12" s="41">
        <f t="shared" si="2"/>
        <v>275000</v>
      </c>
    </row>
    <row r="13" spans="1:9" s="55" customFormat="1" ht="49.5" x14ac:dyDescent="0.25">
      <c r="A13" s="6">
        <v>4</v>
      </c>
      <c r="B13" s="7" t="s">
        <v>121</v>
      </c>
      <c r="C13" s="6">
        <v>1</v>
      </c>
      <c r="D13" s="6" t="s">
        <v>0</v>
      </c>
      <c r="E13" s="41">
        <v>0</v>
      </c>
      <c r="F13" s="41">
        <f t="shared" si="0"/>
        <v>0</v>
      </c>
      <c r="G13" s="41">
        <v>90000</v>
      </c>
      <c r="H13" s="41">
        <f t="shared" si="1"/>
        <v>90000</v>
      </c>
      <c r="I13" s="41">
        <f t="shared" si="2"/>
        <v>90000</v>
      </c>
    </row>
    <row r="14" spans="1:9" s="55" customFormat="1" ht="49.5" x14ac:dyDescent="0.25">
      <c r="A14" s="6">
        <v>5</v>
      </c>
      <c r="B14" s="7" t="s">
        <v>122</v>
      </c>
      <c r="C14" s="6">
        <v>1</v>
      </c>
      <c r="D14" s="6" t="s">
        <v>0</v>
      </c>
      <c r="E14" s="41">
        <v>20000</v>
      </c>
      <c r="F14" s="41">
        <f t="shared" si="0"/>
        <v>20000</v>
      </c>
      <c r="G14" s="41">
        <v>40000</v>
      </c>
      <c r="H14" s="41">
        <f t="shared" si="1"/>
        <v>40000</v>
      </c>
      <c r="I14" s="41">
        <f t="shared" si="2"/>
        <v>60000</v>
      </c>
    </row>
    <row r="15" spans="1:9" s="55" customFormat="1" ht="99" x14ac:dyDescent="0.25">
      <c r="A15" s="6">
        <v>6</v>
      </c>
      <c r="B15" s="7" t="s">
        <v>123</v>
      </c>
      <c r="C15" s="6">
        <v>1</v>
      </c>
      <c r="D15" s="6" t="s">
        <v>0</v>
      </c>
      <c r="E15" s="41">
        <v>0</v>
      </c>
      <c r="F15" s="41">
        <f t="shared" si="0"/>
        <v>0</v>
      </c>
      <c r="G15" s="41">
        <v>60000</v>
      </c>
      <c r="H15" s="41">
        <f t="shared" si="1"/>
        <v>60000</v>
      </c>
      <c r="I15" s="41">
        <f t="shared" si="2"/>
        <v>60000</v>
      </c>
    </row>
    <row r="16" spans="1:9" s="55" customFormat="1" ht="99" x14ac:dyDescent="0.25">
      <c r="A16" s="6">
        <v>7</v>
      </c>
      <c r="B16" s="7" t="s">
        <v>124</v>
      </c>
      <c r="C16" s="6">
        <v>1</v>
      </c>
      <c r="D16" s="6" t="s">
        <v>0</v>
      </c>
      <c r="E16" s="41">
        <v>0</v>
      </c>
      <c r="F16" s="41">
        <f t="shared" si="0"/>
        <v>0</v>
      </c>
      <c r="G16" s="41">
        <v>90000</v>
      </c>
      <c r="H16" s="41">
        <f t="shared" si="1"/>
        <v>90000</v>
      </c>
      <c r="I16" s="41">
        <f t="shared" si="2"/>
        <v>90000</v>
      </c>
    </row>
    <row r="17" spans="1:9" s="55" customFormat="1" ht="99" x14ac:dyDescent="0.25">
      <c r="A17" s="6">
        <v>8</v>
      </c>
      <c r="B17" s="7" t="s">
        <v>125</v>
      </c>
      <c r="C17" s="6">
        <v>1</v>
      </c>
      <c r="D17" s="6" t="s">
        <v>0</v>
      </c>
      <c r="E17" s="41">
        <v>0</v>
      </c>
      <c r="F17" s="41">
        <f t="shared" si="0"/>
        <v>0</v>
      </c>
      <c r="G17" s="41">
        <v>50000</v>
      </c>
      <c r="H17" s="41">
        <f t="shared" si="1"/>
        <v>50000</v>
      </c>
      <c r="I17" s="41">
        <f t="shared" si="2"/>
        <v>50000</v>
      </c>
    </row>
    <row r="18" spans="1:9" s="55" customFormat="1" ht="165" x14ac:dyDescent="0.25">
      <c r="A18" s="6"/>
      <c r="B18" s="7" t="s">
        <v>126</v>
      </c>
      <c r="C18" s="18"/>
      <c r="D18" s="56"/>
      <c r="E18" s="40"/>
      <c r="F18" s="40"/>
      <c r="G18" s="40"/>
      <c r="H18" s="40"/>
      <c r="I18" s="40"/>
    </row>
    <row r="19" spans="1:9" s="55" customFormat="1" x14ac:dyDescent="0.25">
      <c r="A19" s="6"/>
      <c r="B19" s="17"/>
      <c r="C19" s="18"/>
      <c r="D19" s="56"/>
      <c r="E19" s="40"/>
      <c r="F19" s="40"/>
      <c r="G19" s="40"/>
      <c r="H19" s="40"/>
      <c r="I19" s="40"/>
    </row>
    <row r="20" spans="1:9" s="55" customFormat="1" ht="30.75" x14ac:dyDescent="0.25">
      <c r="A20" s="6"/>
      <c r="B20" s="13" t="s">
        <v>57</v>
      </c>
      <c r="C20" s="18"/>
      <c r="D20" s="56"/>
      <c r="E20" s="40"/>
      <c r="F20" s="40"/>
      <c r="G20" s="40"/>
      <c r="H20" s="40"/>
      <c r="I20" s="40"/>
    </row>
    <row r="21" spans="1:9" s="55" customFormat="1" ht="28.5" x14ac:dyDescent="0.25">
      <c r="A21" s="6"/>
      <c r="B21" s="3" t="s">
        <v>127</v>
      </c>
      <c r="C21" s="1"/>
      <c r="D21" s="1"/>
      <c r="E21" s="53"/>
      <c r="F21" s="53"/>
      <c r="G21" s="53"/>
      <c r="H21" s="53"/>
      <c r="I21" s="40"/>
    </row>
    <row r="22" spans="1:9" s="55" customFormat="1" x14ac:dyDescent="0.25">
      <c r="A22" s="6">
        <v>1</v>
      </c>
      <c r="B22" s="17" t="s">
        <v>128</v>
      </c>
      <c r="C22" s="18"/>
      <c r="D22" s="56"/>
      <c r="E22" s="40"/>
      <c r="F22" s="40"/>
      <c r="G22" s="40"/>
      <c r="H22" s="40"/>
      <c r="I22" s="40"/>
    </row>
    <row r="23" spans="1:9" s="55" customFormat="1" x14ac:dyDescent="0.25">
      <c r="A23" s="6" t="s">
        <v>79</v>
      </c>
      <c r="B23" s="17" t="s">
        <v>129</v>
      </c>
      <c r="C23" s="6">
        <v>1</v>
      </c>
      <c r="D23" s="6" t="s">
        <v>0</v>
      </c>
      <c r="E23" s="41">
        <v>0</v>
      </c>
      <c r="F23" s="41">
        <f t="shared" ref="F23:F25" si="3">E23*C23</f>
        <v>0</v>
      </c>
      <c r="G23" s="41">
        <v>100000</v>
      </c>
      <c r="H23" s="41">
        <f t="shared" ref="H23:H25" si="4">G23*C23</f>
        <v>100000</v>
      </c>
      <c r="I23" s="41">
        <f t="shared" ref="I23:I25" si="5">H23+F23</f>
        <v>100000</v>
      </c>
    </row>
    <row r="24" spans="1:9" s="55" customFormat="1" ht="33" x14ac:dyDescent="0.25">
      <c r="A24" s="6" t="s">
        <v>80</v>
      </c>
      <c r="B24" s="17" t="s">
        <v>130</v>
      </c>
      <c r="C24" s="6">
        <v>1</v>
      </c>
      <c r="D24" s="6" t="s">
        <v>0</v>
      </c>
      <c r="E24" s="41">
        <v>0</v>
      </c>
      <c r="F24" s="41">
        <f t="shared" si="3"/>
        <v>0</v>
      </c>
      <c r="G24" s="41">
        <v>1800000</v>
      </c>
      <c r="H24" s="41">
        <f t="shared" si="4"/>
        <v>1800000</v>
      </c>
      <c r="I24" s="41">
        <f t="shared" si="5"/>
        <v>1800000</v>
      </c>
    </row>
    <row r="25" spans="1:9" s="55" customFormat="1" ht="33" x14ac:dyDescent="0.25">
      <c r="A25" s="6" t="s">
        <v>81</v>
      </c>
      <c r="B25" s="17" t="s">
        <v>131</v>
      </c>
      <c r="C25" s="6">
        <v>1</v>
      </c>
      <c r="D25" s="6" t="s">
        <v>0</v>
      </c>
      <c r="E25" s="41">
        <v>165000</v>
      </c>
      <c r="F25" s="41">
        <f t="shared" si="3"/>
        <v>165000</v>
      </c>
      <c r="G25" s="41">
        <v>10000</v>
      </c>
      <c r="H25" s="41">
        <f t="shared" si="4"/>
        <v>10000</v>
      </c>
      <c r="I25" s="41">
        <f t="shared" si="5"/>
        <v>175000</v>
      </c>
    </row>
    <row r="26" spans="1:9" s="55" customFormat="1" x14ac:dyDescent="0.25">
      <c r="A26" s="6"/>
      <c r="B26" s="17"/>
      <c r="C26" s="6"/>
      <c r="D26" s="6"/>
      <c r="E26" s="40"/>
      <c r="F26" s="40"/>
      <c r="G26" s="40"/>
      <c r="H26" s="40"/>
      <c r="I26" s="40"/>
    </row>
    <row r="27" spans="1:9" s="55" customFormat="1" ht="30.75" x14ac:dyDescent="0.25">
      <c r="A27" s="6"/>
      <c r="B27" s="13" t="s">
        <v>58</v>
      </c>
      <c r="C27" s="6"/>
      <c r="D27" s="6"/>
      <c r="E27" s="40"/>
      <c r="F27" s="40"/>
      <c r="G27" s="40"/>
      <c r="H27" s="40"/>
      <c r="I27" s="40"/>
    </row>
    <row r="28" spans="1:9" s="55" customFormat="1" ht="28.5" x14ac:dyDescent="0.25">
      <c r="A28" s="6"/>
      <c r="B28" s="3" t="s">
        <v>132</v>
      </c>
      <c r="C28" s="1"/>
      <c r="D28" s="1"/>
      <c r="E28" s="53"/>
      <c r="F28" s="53"/>
      <c r="G28" s="53"/>
      <c r="H28" s="53"/>
      <c r="I28" s="40"/>
    </row>
    <row r="29" spans="1:9" s="59" customFormat="1" x14ac:dyDescent="0.2">
      <c r="A29" s="1"/>
      <c r="B29" s="3" t="s">
        <v>133</v>
      </c>
      <c r="C29" s="57"/>
      <c r="D29" s="58"/>
      <c r="E29" s="40"/>
      <c r="F29" s="40"/>
      <c r="G29" s="40"/>
      <c r="H29" s="40"/>
      <c r="I29" s="40"/>
    </row>
    <row r="30" spans="1:9" s="59" customFormat="1" ht="99" x14ac:dyDescent="0.2">
      <c r="A30" s="6">
        <v>1</v>
      </c>
      <c r="B30" s="17" t="s">
        <v>134</v>
      </c>
      <c r="C30" s="6">
        <v>1</v>
      </c>
      <c r="D30" s="6" t="s">
        <v>0</v>
      </c>
      <c r="E30" s="41">
        <v>550000</v>
      </c>
      <c r="F30" s="41">
        <f t="shared" ref="F30" si="6">E30*C30</f>
        <v>550000</v>
      </c>
      <c r="G30" s="41">
        <v>90000</v>
      </c>
      <c r="H30" s="41">
        <f t="shared" ref="H30" si="7">G30*C30</f>
        <v>90000</v>
      </c>
      <c r="I30" s="41">
        <f t="shared" ref="I30" si="8">H30+F30</f>
        <v>640000</v>
      </c>
    </row>
    <row r="31" spans="1:9" s="59" customFormat="1" x14ac:dyDescent="0.2">
      <c r="A31" s="1"/>
      <c r="B31" s="3" t="s">
        <v>135</v>
      </c>
      <c r="C31" s="6"/>
      <c r="D31" s="6"/>
      <c r="E31" s="40"/>
      <c r="F31" s="40"/>
      <c r="G31" s="40"/>
      <c r="H31" s="40"/>
      <c r="I31" s="40"/>
    </row>
    <row r="32" spans="1:9" s="59" customFormat="1" ht="49.5" x14ac:dyDescent="0.2">
      <c r="A32" s="29">
        <v>2</v>
      </c>
      <c r="B32" s="17" t="s">
        <v>136</v>
      </c>
      <c r="C32" s="6" t="s">
        <v>137</v>
      </c>
      <c r="D32" s="6" t="s">
        <v>0</v>
      </c>
      <c r="E32" s="41">
        <v>125000</v>
      </c>
      <c r="F32" s="41">
        <f t="shared" ref="F32" si="9">E32*C32</f>
        <v>125000</v>
      </c>
      <c r="G32" s="41">
        <v>25000</v>
      </c>
      <c r="H32" s="41">
        <f t="shared" ref="H32" si="10">G32*C32</f>
        <v>25000</v>
      </c>
      <c r="I32" s="41">
        <f t="shared" ref="I32" si="11">H32+F32</f>
        <v>150000</v>
      </c>
    </row>
    <row r="33" spans="1:9" s="59" customFormat="1" x14ac:dyDescent="0.2">
      <c r="A33" s="60"/>
      <c r="B33" s="3" t="s">
        <v>138</v>
      </c>
      <c r="C33" s="6"/>
      <c r="D33" s="6"/>
      <c r="E33" s="40"/>
      <c r="F33" s="40"/>
      <c r="G33" s="40"/>
      <c r="H33" s="40"/>
      <c r="I33" s="40"/>
    </row>
    <row r="34" spans="1:9" s="59" customFormat="1" ht="49.5" x14ac:dyDescent="0.2">
      <c r="A34" s="29">
        <v>3</v>
      </c>
      <c r="B34" s="17" t="s">
        <v>139</v>
      </c>
      <c r="C34" s="6" t="s">
        <v>137</v>
      </c>
      <c r="D34" s="6" t="s">
        <v>0</v>
      </c>
      <c r="E34" s="41">
        <v>180000</v>
      </c>
      <c r="F34" s="41">
        <f t="shared" ref="F34" si="12">E34*C34</f>
        <v>180000</v>
      </c>
      <c r="G34" s="41">
        <v>25000</v>
      </c>
      <c r="H34" s="41">
        <f t="shared" ref="H34" si="13">G34*C34</f>
        <v>25000</v>
      </c>
      <c r="I34" s="41">
        <f t="shared" ref="I34" si="14">H34+F34</f>
        <v>205000</v>
      </c>
    </row>
    <row r="35" spans="1:9" s="59" customFormat="1" x14ac:dyDescent="0.2">
      <c r="A35" s="60"/>
      <c r="B35" s="3" t="s">
        <v>140</v>
      </c>
      <c r="C35" s="6"/>
      <c r="D35" s="6"/>
      <c r="E35" s="40"/>
      <c r="F35" s="40"/>
      <c r="G35" s="40"/>
      <c r="H35" s="40"/>
      <c r="I35" s="40"/>
    </row>
    <row r="36" spans="1:9" s="59" customFormat="1" ht="49.5" x14ac:dyDescent="0.2">
      <c r="A36" s="29">
        <v>4</v>
      </c>
      <c r="B36" s="17" t="s">
        <v>141</v>
      </c>
      <c r="C36" s="6" t="s">
        <v>137</v>
      </c>
      <c r="D36" s="6" t="s">
        <v>0</v>
      </c>
      <c r="E36" s="41">
        <v>80000</v>
      </c>
      <c r="F36" s="41">
        <f t="shared" ref="F36" si="15">E36*C36</f>
        <v>80000</v>
      </c>
      <c r="G36" s="41">
        <v>20000</v>
      </c>
      <c r="H36" s="41">
        <f t="shared" ref="H36" si="16">G36*C36</f>
        <v>20000</v>
      </c>
      <c r="I36" s="41">
        <f t="shared" ref="I36" si="17">H36+F36</f>
        <v>100000</v>
      </c>
    </row>
    <row r="37" spans="1:9" s="59" customFormat="1" ht="28.5" x14ac:dyDescent="0.2">
      <c r="A37" s="60"/>
      <c r="B37" s="3" t="s">
        <v>142</v>
      </c>
      <c r="C37" s="6"/>
      <c r="D37" s="6"/>
      <c r="E37" s="40"/>
      <c r="F37" s="40"/>
      <c r="G37" s="40"/>
      <c r="H37" s="40"/>
      <c r="I37" s="40"/>
    </row>
    <row r="38" spans="1:9" s="59" customFormat="1" ht="66" x14ac:dyDescent="0.2">
      <c r="A38" s="29">
        <v>5</v>
      </c>
      <c r="B38" s="17" t="s">
        <v>143</v>
      </c>
      <c r="C38" s="6" t="s">
        <v>137</v>
      </c>
      <c r="D38" s="6" t="s">
        <v>0</v>
      </c>
      <c r="E38" s="41">
        <v>35000</v>
      </c>
      <c r="F38" s="41">
        <f t="shared" ref="F38" si="18">E38*C38</f>
        <v>35000</v>
      </c>
      <c r="G38" s="41">
        <v>15000</v>
      </c>
      <c r="H38" s="41">
        <f t="shared" ref="H38" si="19">G38*C38</f>
        <v>15000</v>
      </c>
      <c r="I38" s="41">
        <f t="shared" ref="I38" si="20">H38+F38</f>
        <v>50000</v>
      </c>
    </row>
    <row r="39" spans="1:9" s="59" customFormat="1" x14ac:dyDescent="0.2">
      <c r="A39" s="60"/>
      <c r="B39" s="3" t="s">
        <v>144</v>
      </c>
      <c r="C39" s="6"/>
      <c r="D39" s="6"/>
      <c r="E39" s="40"/>
      <c r="F39" s="40"/>
      <c r="G39" s="40"/>
      <c r="H39" s="40"/>
      <c r="I39" s="40"/>
    </row>
    <row r="40" spans="1:9" s="59" customFormat="1" ht="49.5" x14ac:dyDescent="0.2">
      <c r="A40" s="29">
        <v>6</v>
      </c>
      <c r="B40" s="17" t="s">
        <v>145</v>
      </c>
      <c r="C40" s="6" t="s">
        <v>137</v>
      </c>
      <c r="D40" s="6" t="s">
        <v>0</v>
      </c>
      <c r="E40" s="41">
        <v>40000</v>
      </c>
      <c r="F40" s="41">
        <f t="shared" ref="F40" si="21">E40*C40</f>
        <v>40000</v>
      </c>
      <c r="G40" s="41">
        <v>10000</v>
      </c>
      <c r="H40" s="41">
        <f t="shared" ref="H40" si="22">G40*C40</f>
        <v>10000</v>
      </c>
      <c r="I40" s="41">
        <f t="shared" ref="I40" si="23">H40+F40</f>
        <v>50000</v>
      </c>
    </row>
    <row r="41" spans="1:9" s="59" customFormat="1" ht="30.75" x14ac:dyDescent="0.2">
      <c r="A41" s="29"/>
      <c r="B41" s="13" t="s">
        <v>59</v>
      </c>
      <c r="C41" s="6"/>
      <c r="D41" s="6"/>
      <c r="E41" s="40"/>
      <c r="F41" s="40"/>
      <c r="G41" s="40"/>
      <c r="H41" s="40"/>
      <c r="I41" s="40"/>
    </row>
    <row r="42" spans="1:9" s="59" customFormat="1" ht="28.5" x14ac:dyDescent="0.2">
      <c r="A42" s="60"/>
      <c r="B42" s="3" t="s">
        <v>146</v>
      </c>
      <c r="C42" s="61"/>
      <c r="D42" s="61"/>
      <c r="E42" s="62"/>
      <c r="F42" s="62"/>
      <c r="G42" s="62"/>
      <c r="H42" s="62"/>
      <c r="I42" s="62"/>
    </row>
    <row r="43" spans="1:9" s="59" customFormat="1" x14ac:dyDescent="0.2">
      <c r="A43" s="60"/>
      <c r="B43" s="63" t="s">
        <v>147</v>
      </c>
      <c r="C43" s="64"/>
      <c r="D43" s="29"/>
      <c r="E43" s="40"/>
      <c r="F43" s="40"/>
      <c r="G43" s="40"/>
      <c r="H43" s="40"/>
      <c r="I43" s="40"/>
    </row>
    <row r="44" spans="1:9" s="59" customFormat="1" ht="82.5" x14ac:dyDescent="0.2">
      <c r="A44" s="29">
        <v>1</v>
      </c>
      <c r="B44" s="17" t="s">
        <v>148</v>
      </c>
      <c r="C44" s="22">
        <v>1300</v>
      </c>
      <c r="D44" s="22" t="s">
        <v>149</v>
      </c>
      <c r="E44" s="41">
        <v>355</v>
      </c>
      <c r="F44" s="41">
        <f t="shared" ref="F44" si="24">E44*C44</f>
        <v>461500</v>
      </c>
      <c r="G44" s="41">
        <v>50</v>
      </c>
      <c r="H44" s="41">
        <f t="shared" ref="H44" si="25">G44*C44</f>
        <v>65000</v>
      </c>
      <c r="I44" s="41">
        <f t="shared" ref="I44" si="26">H44+F44</f>
        <v>526500</v>
      </c>
    </row>
    <row r="45" spans="1:9" s="59" customFormat="1" x14ac:dyDescent="0.2">
      <c r="A45" s="60"/>
      <c r="B45" s="3" t="s">
        <v>150</v>
      </c>
      <c r="C45" s="6"/>
      <c r="D45" s="6"/>
      <c r="E45" s="65"/>
      <c r="F45" s="65"/>
      <c r="G45" s="65"/>
      <c r="H45" s="65"/>
      <c r="I45" s="65"/>
    </row>
    <row r="46" spans="1:9" s="59" customFormat="1" ht="66" x14ac:dyDescent="0.2">
      <c r="A46" s="29">
        <v>2</v>
      </c>
      <c r="B46" s="17" t="s">
        <v>151</v>
      </c>
      <c r="C46" s="6"/>
      <c r="D46" s="6"/>
      <c r="E46" s="65"/>
      <c r="F46" s="65"/>
      <c r="G46" s="65"/>
      <c r="H46" s="65"/>
      <c r="I46" s="65"/>
    </row>
    <row r="47" spans="1:9" s="59" customFormat="1" x14ac:dyDescent="0.2">
      <c r="A47" s="66" t="s">
        <v>79</v>
      </c>
      <c r="B47" s="67" t="s">
        <v>152</v>
      </c>
      <c r="C47" s="6">
        <v>80</v>
      </c>
      <c r="D47" s="6" t="s">
        <v>29</v>
      </c>
      <c r="E47" s="41">
        <v>225</v>
      </c>
      <c r="F47" s="41">
        <f t="shared" ref="F47:F55" si="27">E47*C47</f>
        <v>18000</v>
      </c>
      <c r="G47" s="41">
        <v>60</v>
      </c>
      <c r="H47" s="41">
        <f t="shared" ref="H47:H55" si="28">G47*C47</f>
        <v>4800</v>
      </c>
      <c r="I47" s="41">
        <f t="shared" ref="I47:I55" si="29">H47+F47</f>
        <v>22800</v>
      </c>
    </row>
    <row r="48" spans="1:9" s="59" customFormat="1" x14ac:dyDescent="0.2">
      <c r="A48" s="66" t="s">
        <v>80</v>
      </c>
      <c r="B48" s="67" t="s">
        <v>153</v>
      </c>
      <c r="C48" s="6">
        <v>230</v>
      </c>
      <c r="D48" s="6" t="s">
        <v>29</v>
      </c>
      <c r="E48" s="41">
        <v>215</v>
      </c>
      <c r="F48" s="41">
        <f t="shared" si="27"/>
        <v>49450</v>
      </c>
      <c r="G48" s="41">
        <v>60</v>
      </c>
      <c r="H48" s="41">
        <f t="shared" si="28"/>
        <v>13800</v>
      </c>
      <c r="I48" s="41">
        <f t="shared" si="29"/>
        <v>63250</v>
      </c>
    </row>
    <row r="49" spans="1:9" s="59" customFormat="1" x14ac:dyDescent="0.2">
      <c r="A49" s="66" t="s">
        <v>81</v>
      </c>
      <c r="B49" s="67" t="s">
        <v>154</v>
      </c>
      <c r="C49" s="6">
        <v>180</v>
      </c>
      <c r="D49" s="6" t="s">
        <v>29</v>
      </c>
      <c r="E49" s="41">
        <v>275</v>
      </c>
      <c r="F49" s="41">
        <f t="shared" si="27"/>
        <v>49500</v>
      </c>
      <c r="G49" s="41">
        <v>60</v>
      </c>
      <c r="H49" s="41">
        <f t="shared" si="28"/>
        <v>10800</v>
      </c>
      <c r="I49" s="41">
        <f t="shared" si="29"/>
        <v>60300</v>
      </c>
    </row>
    <row r="50" spans="1:9" s="59" customFormat="1" x14ac:dyDescent="0.2">
      <c r="A50" s="66" t="s">
        <v>82</v>
      </c>
      <c r="B50" s="67" t="s">
        <v>155</v>
      </c>
      <c r="C50" s="6">
        <v>90</v>
      </c>
      <c r="D50" s="6" t="s">
        <v>29</v>
      </c>
      <c r="E50" s="41">
        <v>345</v>
      </c>
      <c r="F50" s="41">
        <f t="shared" si="27"/>
        <v>31050</v>
      </c>
      <c r="G50" s="41">
        <v>80</v>
      </c>
      <c r="H50" s="41">
        <f t="shared" si="28"/>
        <v>7200</v>
      </c>
      <c r="I50" s="41">
        <f t="shared" si="29"/>
        <v>38250</v>
      </c>
    </row>
    <row r="51" spans="1:9" s="59" customFormat="1" x14ac:dyDescent="0.2">
      <c r="A51" s="66" t="s">
        <v>83</v>
      </c>
      <c r="B51" s="67" t="s">
        <v>156</v>
      </c>
      <c r="C51" s="6">
        <v>140</v>
      </c>
      <c r="D51" s="6" t="s">
        <v>29</v>
      </c>
      <c r="E51" s="41">
        <v>345</v>
      </c>
      <c r="F51" s="41">
        <f t="shared" si="27"/>
        <v>48300</v>
      </c>
      <c r="G51" s="41">
        <v>80</v>
      </c>
      <c r="H51" s="41">
        <f t="shared" si="28"/>
        <v>11200</v>
      </c>
      <c r="I51" s="41">
        <f t="shared" si="29"/>
        <v>59500</v>
      </c>
    </row>
    <row r="52" spans="1:9" s="59" customFormat="1" x14ac:dyDescent="0.2">
      <c r="A52" s="66" t="s">
        <v>84</v>
      </c>
      <c r="B52" s="67" t="s">
        <v>157</v>
      </c>
      <c r="C52" s="6">
        <v>20</v>
      </c>
      <c r="D52" s="6" t="s">
        <v>29</v>
      </c>
      <c r="E52" s="41">
        <v>400</v>
      </c>
      <c r="F52" s="41">
        <f t="shared" si="27"/>
        <v>8000</v>
      </c>
      <c r="G52" s="41">
        <v>100</v>
      </c>
      <c r="H52" s="41">
        <f t="shared" si="28"/>
        <v>2000</v>
      </c>
      <c r="I52" s="41">
        <f t="shared" si="29"/>
        <v>10000</v>
      </c>
    </row>
    <row r="53" spans="1:9" s="59" customFormat="1" x14ac:dyDescent="0.2">
      <c r="A53" s="66" t="s">
        <v>158</v>
      </c>
      <c r="B53" s="67" t="s">
        <v>159</v>
      </c>
      <c r="C53" s="6">
        <v>60</v>
      </c>
      <c r="D53" s="6" t="s">
        <v>29</v>
      </c>
      <c r="E53" s="41">
        <v>460</v>
      </c>
      <c r="F53" s="41">
        <f t="shared" si="27"/>
        <v>27600</v>
      </c>
      <c r="G53" s="41">
        <v>100</v>
      </c>
      <c r="H53" s="41">
        <f t="shared" si="28"/>
        <v>6000</v>
      </c>
      <c r="I53" s="41">
        <f t="shared" si="29"/>
        <v>33600</v>
      </c>
    </row>
    <row r="54" spans="1:9" s="59" customFormat="1" x14ac:dyDescent="0.2">
      <c r="A54" s="66" t="s">
        <v>160</v>
      </c>
      <c r="B54" s="67" t="s">
        <v>161</v>
      </c>
      <c r="C54" s="6">
        <v>15</v>
      </c>
      <c r="D54" s="6" t="s">
        <v>29</v>
      </c>
      <c r="E54" s="41">
        <v>540</v>
      </c>
      <c r="F54" s="41">
        <f t="shared" si="27"/>
        <v>8100</v>
      </c>
      <c r="G54" s="41">
        <v>100</v>
      </c>
      <c r="H54" s="41">
        <f t="shared" si="28"/>
        <v>1500</v>
      </c>
      <c r="I54" s="41">
        <f t="shared" si="29"/>
        <v>9600</v>
      </c>
    </row>
    <row r="55" spans="1:9" s="59" customFormat="1" x14ac:dyDescent="0.2">
      <c r="A55" s="66" t="s">
        <v>162</v>
      </c>
      <c r="B55" s="68" t="s">
        <v>163</v>
      </c>
      <c r="C55" s="6">
        <v>40</v>
      </c>
      <c r="D55" s="6" t="s">
        <v>29</v>
      </c>
      <c r="E55" s="41">
        <v>660</v>
      </c>
      <c r="F55" s="41">
        <f t="shared" si="27"/>
        <v>26400</v>
      </c>
      <c r="G55" s="41">
        <v>100</v>
      </c>
      <c r="H55" s="41">
        <f t="shared" si="28"/>
        <v>4000</v>
      </c>
      <c r="I55" s="41">
        <f t="shared" si="29"/>
        <v>30400</v>
      </c>
    </row>
    <row r="56" spans="1:9" s="59" customFormat="1" x14ac:dyDescent="0.2">
      <c r="A56" s="60"/>
      <c r="B56" s="3" t="s">
        <v>164</v>
      </c>
      <c r="C56" s="6"/>
      <c r="D56" s="6"/>
      <c r="E56" s="65"/>
      <c r="F56" s="65"/>
      <c r="G56" s="65"/>
      <c r="H56" s="65"/>
      <c r="I56" s="65"/>
    </row>
    <row r="57" spans="1:9" s="59" customFormat="1" ht="66" x14ac:dyDescent="0.2">
      <c r="A57" s="29">
        <v>3</v>
      </c>
      <c r="B57" s="17" t="s">
        <v>165</v>
      </c>
      <c r="C57" s="6"/>
      <c r="D57" s="6"/>
      <c r="E57" s="65"/>
      <c r="F57" s="65"/>
      <c r="G57" s="65"/>
      <c r="H57" s="65"/>
      <c r="I57" s="65"/>
    </row>
    <row r="58" spans="1:9" s="59" customFormat="1" x14ac:dyDescent="0.2">
      <c r="A58" s="29" t="s">
        <v>79</v>
      </c>
      <c r="B58" s="17" t="s">
        <v>166</v>
      </c>
      <c r="C58" s="6">
        <v>30</v>
      </c>
      <c r="D58" s="6" t="s">
        <v>29</v>
      </c>
      <c r="E58" s="41">
        <v>180</v>
      </c>
      <c r="F58" s="41">
        <f t="shared" ref="F58:F62" si="30">E58*C58</f>
        <v>5400</v>
      </c>
      <c r="G58" s="41">
        <v>80</v>
      </c>
      <c r="H58" s="41">
        <f t="shared" ref="H58:H62" si="31">G58*C58</f>
        <v>2400</v>
      </c>
      <c r="I58" s="41">
        <f t="shared" ref="I58:I62" si="32">H58+F58</f>
        <v>7800</v>
      </c>
    </row>
    <row r="59" spans="1:9" s="59" customFormat="1" x14ac:dyDescent="0.2">
      <c r="A59" s="29" t="s">
        <v>80</v>
      </c>
      <c r="B59" s="17" t="s">
        <v>15</v>
      </c>
      <c r="C59" s="6">
        <v>55</v>
      </c>
      <c r="D59" s="6" t="s">
        <v>29</v>
      </c>
      <c r="E59" s="41">
        <v>200</v>
      </c>
      <c r="F59" s="41">
        <f t="shared" si="30"/>
        <v>11000</v>
      </c>
      <c r="G59" s="41">
        <v>80</v>
      </c>
      <c r="H59" s="41">
        <f t="shared" si="31"/>
        <v>4400</v>
      </c>
      <c r="I59" s="41">
        <f t="shared" si="32"/>
        <v>15400</v>
      </c>
    </row>
    <row r="60" spans="1:9" s="59" customFormat="1" x14ac:dyDescent="0.2">
      <c r="A60" s="29" t="s">
        <v>81</v>
      </c>
      <c r="B60" s="17" t="s">
        <v>16</v>
      </c>
      <c r="C60" s="6">
        <v>95</v>
      </c>
      <c r="D60" s="6" t="s">
        <v>29</v>
      </c>
      <c r="E60" s="41">
        <v>250</v>
      </c>
      <c r="F60" s="41">
        <f t="shared" si="30"/>
        <v>23750</v>
      </c>
      <c r="G60" s="41">
        <v>100</v>
      </c>
      <c r="H60" s="41">
        <f t="shared" si="31"/>
        <v>9500</v>
      </c>
      <c r="I60" s="41">
        <f t="shared" si="32"/>
        <v>33250</v>
      </c>
    </row>
    <row r="61" spans="1:9" s="59" customFormat="1" x14ac:dyDescent="0.2">
      <c r="A61" s="29" t="s">
        <v>82</v>
      </c>
      <c r="B61" s="17" t="s">
        <v>17</v>
      </c>
      <c r="C61" s="6">
        <v>35</v>
      </c>
      <c r="D61" s="6" t="s">
        <v>29</v>
      </c>
      <c r="E61" s="41">
        <v>300</v>
      </c>
      <c r="F61" s="41">
        <f t="shared" si="30"/>
        <v>10500</v>
      </c>
      <c r="G61" s="41">
        <v>100</v>
      </c>
      <c r="H61" s="41">
        <f t="shared" si="31"/>
        <v>3500</v>
      </c>
      <c r="I61" s="41">
        <f t="shared" si="32"/>
        <v>14000</v>
      </c>
    </row>
    <row r="62" spans="1:9" s="59" customFormat="1" x14ac:dyDescent="0.2">
      <c r="A62" s="29" t="s">
        <v>83</v>
      </c>
      <c r="B62" s="17" t="s">
        <v>18</v>
      </c>
      <c r="C62" s="6">
        <v>50</v>
      </c>
      <c r="D62" s="6" t="s">
        <v>29</v>
      </c>
      <c r="E62" s="41">
        <v>535</v>
      </c>
      <c r="F62" s="41">
        <f t="shared" si="30"/>
        <v>26750</v>
      </c>
      <c r="G62" s="41">
        <v>150</v>
      </c>
      <c r="H62" s="41">
        <f t="shared" si="31"/>
        <v>7500</v>
      </c>
      <c r="I62" s="41">
        <f t="shared" si="32"/>
        <v>34250</v>
      </c>
    </row>
    <row r="63" spans="1:9" s="59" customFormat="1" ht="30.75" x14ac:dyDescent="0.2">
      <c r="A63" s="60"/>
      <c r="B63" s="13" t="s">
        <v>60</v>
      </c>
      <c r="C63" s="6"/>
      <c r="D63" s="6"/>
      <c r="E63" s="40"/>
      <c r="F63" s="40"/>
      <c r="G63" s="40"/>
      <c r="H63" s="40"/>
      <c r="I63" s="40"/>
    </row>
    <row r="64" spans="1:9" s="59" customFormat="1" ht="28.5" x14ac:dyDescent="0.2">
      <c r="A64" s="60"/>
      <c r="B64" s="3" t="s">
        <v>167</v>
      </c>
      <c r="C64" s="6"/>
      <c r="D64" s="6"/>
      <c r="E64" s="69"/>
      <c r="F64" s="69"/>
      <c r="G64" s="69"/>
      <c r="H64" s="69"/>
      <c r="I64" s="69"/>
    </row>
    <row r="65" spans="1:9" s="71" customFormat="1" ht="33" x14ac:dyDescent="0.2">
      <c r="A65" s="60"/>
      <c r="B65" s="17" t="s">
        <v>168</v>
      </c>
      <c r="C65" s="6"/>
      <c r="D65" s="6"/>
      <c r="E65" s="70"/>
      <c r="F65" s="70"/>
      <c r="G65" s="70"/>
      <c r="H65" s="70"/>
      <c r="I65" s="70"/>
    </row>
    <row r="66" spans="1:9" s="59" customFormat="1" ht="115.5" x14ac:dyDescent="0.2">
      <c r="A66" s="29">
        <v>1</v>
      </c>
      <c r="B66" s="17" t="s">
        <v>169</v>
      </c>
      <c r="C66" s="6">
        <v>1</v>
      </c>
      <c r="D66" s="6" t="s">
        <v>0</v>
      </c>
      <c r="E66" s="41"/>
      <c r="F66" s="41">
        <f t="shared" ref="F66" si="33">E66*C66</f>
        <v>0</v>
      </c>
      <c r="G66" s="41">
        <v>250000</v>
      </c>
      <c r="H66" s="41">
        <f t="shared" ref="H66" si="34">G66*C66</f>
        <v>250000</v>
      </c>
      <c r="I66" s="41">
        <f t="shared" ref="I66" si="35">H66+F66</f>
        <v>250000</v>
      </c>
    </row>
    <row r="67" spans="1:9" s="55" customFormat="1" ht="30.75" x14ac:dyDescent="0.25">
      <c r="A67" s="6"/>
      <c r="B67" s="13" t="s">
        <v>61</v>
      </c>
      <c r="C67" s="1"/>
      <c r="D67" s="1"/>
      <c r="E67" s="53"/>
      <c r="F67" s="53"/>
      <c r="G67" s="53"/>
      <c r="H67" s="53"/>
      <c r="I67" s="40"/>
    </row>
    <row r="68" spans="1:9" s="59" customFormat="1" ht="28.5" x14ac:dyDescent="0.2">
      <c r="A68" s="60"/>
      <c r="B68" s="14" t="s">
        <v>170</v>
      </c>
      <c r="C68" s="13"/>
      <c r="D68" s="13"/>
      <c r="E68" s="62"/>
      <c r="F68" s="62"/>
      <c r="G68" s="62"/>
      <c r="H68" s="62"/>
      <c r="I68" s="62"/>
    </row>
    <row r="69" spans="1:9" s="59" customFormat="1" x14ac:dyDescent="0.2">
      <c r="A69" s="60"/>
      <c r="B69" s="14" t="s">
        <v>171</v>
      </c>
      <c r="C69" s="72"/>
      <c r="D69" s="66"/>
      <c r="E69" s="65"/>
      <c r="F69" s="65"/>
      <c r="G69" s="65"/>
      <c r="H69" s="65"/>
      <c r="I69" s="65"/>
    </row>
    <row r="70" spans="1:9" s="59" customFormat="1" ht="66" x14ac:dyDescent="0.2">
      <c r="A70" s="29">
        <v>1</v>
      </c>
      <c r="B70" s="27" t="s">
        <v>172</v>
      </c>
      <c r="C70" s="26"/>
      <c r="D70" s="26"/>
      <c r="E70" s="65"/>
      <c r="F70" s="65"/>
      <c r="G70" s="65"/>
      <c r="H70" s="65"/>
      <c r="I70" s="65"/>
    </row>
    <row r="71" spans="1:9" s="59" customFormat="1" x14ac:dyDescent="0.2">
      <c r="A71" s="66" t="s">
        <v>79</v>
      </c>
      <c r="B71" s="67" t="s">
        <v>152</v>
      </c>
      <c r="C71" s="6">
        <v>80</v>
      </c>
      <c r="D71" s="6" t="s">
        <v>29</v>
      </c>
      <c r="E71" s="41">
        <v>810</v>
      </c>
      <c r="F71" s="41">
        <f t="shared" ref="F71:F79" si="36">E71*C71</f>
        <v>64800</v>
      </c>
      <c r="G71" s="41">
        <v>200</v>
      </c>
      <c r="H71" s="41">
        <f t="shared" ref="H71:H79" si="37">G71*C71</f>
        <v>16000</v>
      </c>
      <c r="I71" s="41">
        <f t="shared" ref="I71:I79" si="38">H71+F71</f>
        <v>80800</v>
      </c>
    </row>
    <row r="72" spans="1:9" s="59" customFormat="1" x14ac:dyDescent="0.2">
      <c r="A72" s="66" t="s">
        <v>80</v>
      </c>
      <c r="B72" s="67" t="s">
        <v>153</v>
      </c>
      <c r="C72" s="6">
        <v>230</v>
      </c>
      <c r="D72" s="6" t="s">
        <v>29</v>
      </c>
      <c r="E72" s="41">
        <v>425</v>
      </c>
      <c r="F72" s="41">
        <f t="shared" si="36"/>
        <v>97750</v>
      </c>
      <c r="G72" s="41">
        <v>200</v>
      </c>
      <c r="H72" s="41">
        <f t="shared" si="37"/>
        <v>46000</v>
      </c>
      <c r="I72" s="41">
        <f t="shared" si="38"/>
        <v>143750</v>
      </c>
    </row>
    <row r="73" spans="1:9" s="59" customFormat="1" x14ac:dyDescent="0.2">
      <c r="A73" s="66" t="s">
        <v>81</v>
      </c>
      <c r="B73" s="67" t="s">
        <v>154</v>
      </c>
      <c r="C73" s="6">
        <v>180</v>
      </c>
      <c r="D73" s="6" t="s">
        <v>29</v>
      </c>
      <c r="E73" s="41">
        <v>1240</v>
      </c>
      <c r="F73" s="41">
        <f t="shared" si="36"/>
        <v>223200</v>
      </c>
      <c r="G73" s="41">
        <v>200</v>
      </c>
      <c r="H73" s="41">
        <f t="shared" si="37"/>
        <v>36000</v>
      </c>
      <c r="I73" s="41">
        <f t="shared" si="38"/>
        <v>259200</v>
      </c>
    </row>
    <row r="74" spans="1:9" s="59" customFormat="1" x14ac:dyDescent="0.2">
      <c r="A74" s="66" t="s">
        <v>82</v>
      </c>
      <c r="B74" s="67" t="s">
        <v>155</v>
      </c>
      <c r="C74" s="6">
        <v>90</v>
      </c>
      <c r="D74" s="6" t="s">
        <v>29</v>
      </c>
      <c r="E74" s="41">
        <v>1680</v>
      </c>
      <c r="F74" s="41">
        <f t="shared" si="36"/>
        <v>151200</v>
      </c>
      <c r="G74" s="41">
        <v>225</v>
      </c>
      <c r="H74" s="41">
        <f t="shared" si="37"/>
        <v>20250</v>
      </c>
      <c r="I74" s="41">
        <f t="shared" si="38"/>
        <v>171450</v>
      </c>
    </row>
    <row r="75" spans="1:9" s="59" customFormat="1" x14ac:dyDescent="0.2">
      <c r="A75" s="66" t="s">
        <v>83</v>
      </c>
      <c r="B75" s="67" t="s">
        <v>156</v>
      </c>
      <c r="C75" s="6">
        <v>140</v>
      </c>
      <c r="D75" s="6" t="s">
        <v>29</v>
      </c>
      <c r="E75" s="41">
        <v>1915</v>
      </c>
      <c r="F75" s="41">
        <f t="shared" si="36"/>
        <v>268100</v>
      </c>
      <c r="G75" s="41">
        <v>250</v>
      </c>
      <c r="H75" s="41">
        <f t="shared" si="37"/>
        <v>35000</v>
      </c>
      <c r="I75" s="41">
        <f t="shared" si="38"/>
        <v>303100</v>
      </c>
    </row>
    <row r="76" spans="1:9" s="59" customFormat="1" x14ac:dyDescent="0.2">
      <c r="A76" s="66" t="s">
        <v>84</v>
      </c>
      <c r="B76" s="67" t="s">
        <v>157</v>
      </c>
      <c r="C76" s="6">
        <v>20</v>
      </c>
      <c r="D76" s="6" t="s">
        <v>29</v>
      </c>
      <c r="E76" s="41">
        <v>2432</v>
      </c>
      <c r="F76" s="41">
        <f t="shared" si="36"/>
        <v>48640</v>
      </c>
      <c r="G76" s="41">
        <v>250</v>
      </c>
      <c r="H76" s="41">
        <f t="shared" si="37"/>
        <v>5000</v>
      </c>
      <c r="I76" s="41">
        <f t="shared" si="38"/>
        <v>53640</v>
      </c>
    </row>
    <row r="77" spans="1:9" s="59" customFormat="1" x14ac:dyDescent="0.2">
      <c r="A77" s="66" t="s">
        <v>158</v>
      </c>
      <c r="B77" s="67" t="s">
        <v>159</v>
      </c>
      <c r="C77" s="6">
        <v>60</v>
      </c>
      <c r="D77" s="6" t="s">
        <v>29</v>
      </c>
      <c r="E77" s="41">
        <v>3232</v>
      </c>
      <c r="F77" s="41">
        <f t="shared" si="36"/>
        <v>193920</v>
      </c>
      <c r="G77" s="41">
        <v>300</v>
      </c>
      <c r="H77" s="41">
        <f t="shared" si="37"/>
        <v>18000</v>
      </c>
      <c r="I77" s="41">
        <f t="shared" si="38"/>
        <v>211920</v>
      </c>
    </row>
    <row r="78" spans="1:9" s="59" customFormat="1" x14ac:dyDescent="0.2">
      <c r="A78" s="66" t="s">
        <v>160</v>
      </c>
      <c r="B78" s="67" t="s">
        <v>161</v>
      </c>
      <c r="C78" s="6">
        <v>15</v>
      </c>
      <c r="D78" s="6" t="s">
        <v>29</v>
      </c>
      <c r="E78" s="41">
        <v>4750</v>
      </c>
      <c r="F78" s="41">
        <f t="shared" si="36"/>
        <v>71250</v>
      </c>
      <c r="G78" s="41">
        <v>300</v>
      </c>
      <c r="H78" s="41">
        <f t="shared" si="37"/>
        <v>4500</v>
      </c>
      <c r="I78" s="41">
        <f t="shared" si="38"/>
        <v>75750</v>
      </c>
    </row>
    <row r="79" spans="1:9" s="59" customFormat="1" x14ac:dyDescent="0.2">
      <c r="A79" s="66" t="s">
        <v>162</v>
      </c>
      <c r="B79" s="68" t="s">
        <v>163</v>
      </c>
      <c r="C79" s="6">
        <v>40</v>
      </c>
      <c r="D79" s="6" t="s">
        <v>29</v>
      </c>
      <c r="E79" s="41">
        <v>5880</v>
      </c>
      <c r="F79" s="41">
        <f t="shared" si="36"/>
        <v>235200</v>
      </c>
      <c r="G79" s="41">
        <v>300</v>
      </c>
      <c r="H79" s="41">
        <f t="shared" si="37"/>
        <v>12000</v>
      </c>
      <c r="I79" s="41">
        <f t="shared" si="38"/>
        <v>247200</v>
      </c>
    </row>
    <row r="80" spans="1:9" s="55" customFormat="1" x14ac:dyDescent="0.25">
      <c r="A80" s="6"/>
      <c r="B80" s="14" t="s">
        <v>173</v>
      </c>
      <c r="C80" s="1"/>
      <c r="D80" s="1"/>
      <c r="E80" s="73"/>
      <c r="F80" s="73"/>
      <c r="G80" s="73"/>
      <c r="H80" s="73"/>
      <c r="I80" s="65"/>
    </row>
    <row r="81" spans="1:9" s="55" customFormat="1" ht="66" x14ac:dyDescent="0.25">
      <c r="A81" s="6">
        <v>2</v>
      </c>
      <c r="B81" s="27" t="s">
        <v>174</v>
      </c>
      <c r="C81" s="1"/>
      <c r="D81" s="1"/>
      <c r="E81" s="73"/>
      <c r="F81" s="73"/>
      <c r="G81" s="73"/>
      <c r="H81" s="73"/>
      <c r="I81" s="65"/>
    </row>
    <row r="82" spans="1:9" s="55" customFormat="1" x14ac:dyDescent="0.25">
      <c r="A82" s="6" t="s">
        <v>79</v>
      </c>
      <c r="B82" s="17" t="s">
        <v>166</v>
      </c>
      <c r="C82" s="6">
        <v>30</v>
      </c>
      <c r="D82" s="6" t="s">
        <v>29</v>
      </c>
      <c r="E82" s="41">
        <v>250</v>
      </c>
      <c r="F82" s="41">
        <f t="shared" ref="F82:F86" si="39">E82*C82</f>
        <v>7500</v>
      </c>
      <c r="G82" s="41">
        <v>100</v>
      </c>
      <c r="H82" s="41">
        <f t="shared" ref="H82:H86" si="40">G82*C82</f>
        <v>3000</v>
      </c>
      <c r="I82" s="41">
        <f t="shared" ref="I82:I86" si="41">H82+F82</f>
        <v>10500</v>
      </c>
    </row>
    <row r="83" spans="1:9" s="55" customFormat="1" x14ac:dyDescent="0.25">
      <c r="A83" s="6" t="s">
        <v>80</v>
      </c>
      <c r="B83" s="17" t="s">
        <v>15</v>
      </c>
      <c r="C83" s="6">
        <v>55</v>
      </c>
      <c r="D83" s="6" t="s">
        <v>29</v>
      </c>
      <c r="E83" s="41">
        <v>325</v>
      </c>
      <c r="F83" s="41">
        <f t="shared" si="39"/>
        <v>17875</v>
      </c>
      <c r="G83" s="41">
        <v>100</v>
      </c>
      <c r="H83" s="41">
        <f t="shared" si="40"/>
        <v>5500</v>
      </c>
      <c r="I83" s="41">
        <f t="shared" si="41"/>
        <v>23375</v>
      </c>
    </row>
    <row r="84" spans="1:9" s="55" customFormat="1" x14ac:dyDescent="0.25">
      <c r="A84" s="6" t="s">
        <v>81</v>
      </c>
      <c r="B84" s="17" t="s">
        <v>16</v>
      </c>
      <c r="C84" s="6">
        <v>95</v>
      </c>
      <c r="D84" s="6" t="s">
        <v>29</v>
      </c>
      <c r="E84" s="41">
        <v>390</v>
      </c>
      <c r="F84" s="41">
        <f t="shared" si="39"/>
        <v>37050</v>
      </c>
      <c r="G84" s="41">
        <v>100</v>
      </c>
      <c r="H84" s="41">
        <f t="shared" si="40"/>
        <v>9500</v>
      </c>
      <c r="I84" s="41">
        <f t="shared" si="41"/>
        <v>46550</v>
      </c>
    </row>
    <row r="85" spans="1:9" s="55" customFormat="1" x14ac:dyDescent="0.25">
      <c r="A85" s="6" t="s">
        <v>82</v>
      </c>
      <c r="B85" s="17" t="s">
        <v>17</v>
      </c>
      <c r="C85" s="6">
        <v>35</v>
      </c>
      <c r="D85" s="6" t="s">
        <v>29</v>
      </c>
      <c r="E85" s="41">
        <v>470</v>
      </c>
      <c r="F85" s="41">
        <f t="shared" si="39"/>
        <v>16450</v>
      </c>
      <c r="G85" s="41">
        <v>125</v>
      </c>
      <c r="H85" s="41">
        <f t="shared" si="40"/>
        <v>4375</v>
      </c>
      <c r="I85" s="41">
        <f t="shared" si="41"/>
        <v>20825</v>
      </c>
    </row>
    <row r="86" spans="1:9" s="55" customFormat="1" x14ac:dyDescent="0.25">
      <c r="A86" s="6" t="s">
        <v>83</v>
      </c>
      <c r="B86" s="17" t="s">
        <v>18</v>
      </c>
      <c r="C86" s="6">
        <v>50</v>
      </c>
      <c r="D86" s="6" t="s">
        <v>29</v>
      </c>
      <c r="E86" s="41">
        <v>615</v>
      </c>
      <c r="F86" s="41">
        <f t="shared" si="39"/>
        <v>30750</v>
      </c>
      <c r="G86" s="41">
        <v>150</v>
      </c>
      <c r="H86" s="41">
        <f t="shared" si="40"/>
        <v>7500</v>
      </c>
      <c r="I86" s="41">
        <f t="shared" si="41"/>
        <v>38250</v>
      </c>
    </row>
    <row r="87" spans="1:9" s="55" customFormat="1" ht="30.75" x14ac:dyDescent="0.25">
      <c r="A87" s="6"/>
      <c r="B87" s="13" t="s">
        <v>62</v>
      </c>
      <c r="C87" s="1"/>
      <c r="D87" s="1"/>
      <c r="E87" s="53"/>
      <c r="F87" s="53"/>
      <c r="G87" s="53"/>
      <c r="H87" s="53"/>
      <c r="I87" s="40"/>
    </row>
    <row r="88" spans="1:9" s="59" customFormat="1" ht="28.5" x14ac:dyDescent="0.2">
      <c r="A88" s="60"/>
      <c r="B88" s="14" t="s">
        <v>175</v>
      </c>
      <c r="C88" s="13"/>
      <c r="D88" s="13"/>
      <c r="E88" s="69"/>
      <c r="F88" s="69"/>
      <c r="G88" s="69"/>
      <c r="H88" s="69"/>
      <c r="I88" s="69"/>
    </row>
    <row r="89" spans="1:9" s="59" customFormat="1" x14ac:dyDescent="0.2">
      <c r="A89" s="60"/>
      <c r="B89" s="74" t="s">
        <v>176</v>
      </c>
      <c r="C89" s="72"/>
      <c r="D89" s="66"/>
      <c r="E89" s="40"/>
      <c r="F89" s="40"/>
      <c r="G89" s="40"/>
      <c r="H89" s="40"/>
      <c r="I89" s="40"/>
    </row>
    <row r="90" spans="1:9" s="59" customFormat="1" ht="66" x14ac:dyDescent="0.2">
      <c r="A90" s="29">
        <v>1</v>
      </c>
      <c r="B90" s="74" t="s">
        <v>177</v>
      </c>
      <c r="C90" s="72"/>
      <c r="D90" s="66"/>
      <c r="E90" s="40"/>
      <c r="F90" s="40"/>
      <c r="G90" s="40"/>
      <c r="H90" s="40"/>
      <c r="I90" s="40"/>
    </row>
    <row r="91" spans="1:9" s="59" customFormat="1" x14ac:dyDescent="0.2">
      <c r="A91" s="66" t="s">
        <v>79</v>
      </c>
      <c r="B91" s="74" t="s">
        <v>178</v>
      </c>
      <c r="C91" s="26">
        <v>2100</v>
      </c>
      <c r="D91" s="58" t="s">
        <v>149</v>
      </c>
      <c r="E91" s="41">
        <v>450</v>
      </c>
      <c r="F91" s="41">
        <f t="shared" ref="F91" si="42">E91*C91</f>
        <v>945000</v>
      </c>
      <c r="G91" s="41">
        <v>80</v>
      </c>
      <c r="H91" s="41">
        <f t="shared" ref="H91" si="43">G91*C91</f>
        <v>168000</v>
      </c>
      <c r="I91" s="41">
        <f t="shared" ref="I91" si="44">H91+F91</f>
        <v>1113000</v>
      </c>
    </row>
    <row r="92" spans="1:9" s="59" customFormat="1" x14ac:dyDescent="0.2">
      <c r="A92" s="60"/>
      <c r="B92" s="75" t="s">
        <v>179</v>
      </c>
      <c r="C92" s="58"/>
      <c r="D92" s="58"/>
      <c r="E92" s="40"/>
      <c r="F92" s="40"/>
      <c r="G92" s="40"/>
      <c r="H92" s="40"/>
      <c r="I92" s="40"/>
    </row>
    <row r="93" spans="1:9" s="59" customFormat="1" ht="66" x14ac:dyDescent="0.2">
      <c r="A93" s="29">
        <v>2</v>
      </c>
      <c r="B93" s="74" t="s">
        <v>180</v>
      </c>
      <c r="C93" s="58">
        <v>7</v>
      </c>
      <c r="D93" s="58" t="s">
        <v>32</v>
      </c>
      <c r="E93" s="41">
        <v>12000</v>
      </c>
      <c r="F93" s="41">
        <f t="shared" ref="F93" si="45">E93*C93</f>
        <v>84000</v>
      </c>
      <c r="G93" s="41">
        <v>1000</v>
      </c>
      <c r="H93" s="41">
        <f t="shared" ref="H93" si="46">G93*C93</f>
        <v>7000</v>
      </c>
      <c r="I93" s="41">
        <f t="shared" ref="I93" si="47">H93+F93</f>
        <v>91000</v>
      </c>
    </row>
    <row r="94" spans="1:9" s="59" customFormat="1" ht="30.75" x14ac:dyDescent="0.2">
      <c r="A94" s="29"/>
      <c r="B94" s="13" t="s">
        <v>63</v>
      </c>
      <c r="C94" s="58"/>
      <c r="D94" s="58"/>
      <c r="E94" s="40"/>
      <c r="F94" s="40"/>
      <c r="G94" s="40"/>
      <c r="H94" s="40"/>
      <c r="I94" s="40"/>
    </row>
    <row r="95" spans="1:9" s="59" customFormat="1" ht="28.5" x14ac:dyDescent="0.2">
      <c r="A95" s="60"/>
      <c r="B95" s="14" t="s">
        <v>181</v>
      </c>
      <c r="C95" s="13"/>
      <c r="D95" s="13"/>
      <c r="E95" s="69"/>
      <c r="F95" s="69"/>
      <c r="G95" s="69"/>
      <c r="H95" s="69"/>
      <c r="I95" s="69"/>
    </row>
    <row r="96" spans="1:9" s="59" customFormat="1" x14ac:dyDescent="0.2">
      <c r="A96" s="60"/>
      <c r="B96" s="75" t="s">
        <v>182</v>
      </c>
      <c r="C96" s="72"/>
      <c r="D96" s="66"/>
      <c r="E96" s="40"/>
      <c r="F96" s="40"/>
      <c r="G96" s="40"/>
      <c r="H96" s="40"/>
      <c r="I96" s="40"/>
    </row>
    <row r="97" spans="1:9" s="59" customFormat="1" ht="49.5" x14ac:dyDescent="0.2">
      <c r="A97" s="29">
        <v>1</v>
      </c>
      <c r="B97" s="74" t="s">
        <v>183</v>
      </c>
      <c r="C97" s="58"/>
      <c r="D97" s="58"/>
      <c r="E97" s="40"/>
      <c r="F97" s="40"/>
      <c r="G97" s="40"/>
      <c r="H97" s="40"/>
      <c r="I97" s="40"/>
    </row>
    <row r="98" spans="1:9" s="59" customFormat="1" x14ac:dyDescent="0.2">
      <c r="A98" s="66"/>
      <c r="B98" s="75" t="s">
        <v>184</v>
      </c>
      <c r="C98" s="58"/>
      <c r="D98" s="58"/>
      <c r="E98" s="40"/>
      <c r="F98" s="40"/>
      <c r="G98" s="40"/>
      <c r="H98" s="40"/>
      <c r="I98" s="40"/>
    </row>
    <row r="99" spans="1:9" s="59" customFormat="1" x14ac:dyDescent="0.2">
      <c r="A99" s="66" t="s">
        <v>79</v>
      </c>
      <c r="B99" s="74" t="s">
        <v>185</v>
      </c>
      <c r="C99" s="58">
        <v>4</v>
      </c>
      <c r="D99" s="58" t="s">
        <v>32</v>
      </c>
      <c r="E99" s="41">
        <v>5000</v>
      </c>
      <c r="F99" s="41">
        <f t="shared" ref="F99:F101" si="48">E99*C99</f>
        <v>20000</v>
      </c>
      <c r="G99" s="41">
        <v>750</v>
      </c>
      <c r="H99" s="41">
        <f t="shared" ref="H99:H101" si="49">G99*C99</f>
        <v>3000</v>
      </c>
      <c r="I99" s="41">
        <f t="shared" ref="I99:I101" si="50">H99+F99</f>
        <v>23000</v>
      </c>
    </row>
    <row r="100" spans="1:9" s="59" customFormat="1" x14ac:dyDescent="0.2">
      <c r="A100" s="66" t="s">
        <v>80</v>
      </c>
      <c r="B100" s="74" t="s">
        <v>186</v>
      </c>
      <c r="C100" s="58">
        <v>1</v>
      </c>
      <c r="D100" s="58" t="s">
        <v>30</v>
      </c>
      <c r="E100" s="41">
        <v>5000</v>
      </c>
      <c r="F100" s="41">
        <f t="shared" si="48"/>
        <v>5000</v>
      </c>
      <c r="G100" s="41">
        <v>750</v>
      </c>
      <c r="H100" s="41">
        <f t="shared" si="49"/>
        <v>750</v>
      </c>
      <c r="I100" s="41">
        <f t="shared" si="50"/>
        <v>5750</v>
      </c>
    </row>
    <row r="101" spans="1:9" s="59" customFormat="1" x14ac:dyDescent="0.2">
      <c r="A101" s="66" t="s">
        <v>81</v>
      </c>
      <c r="B101" s="74" t="s">
        <v>187</v>
      </c>
      <c r="C101" s="58">
        <v>1</v>
      </c>
      <c r="D101" s="58" t="s">
        <v>30</v>
      </c>
      <c r="E101" s="41">
        <v>4000</v>
      </c>
      <c r="F101" s="41">
        <f t="shared" si="48"/>
        <v>4000</v>
      </c>
      <c r="G101" s="41">
        <v>750</v>
      </c>
      <c r="H101" s="41">
        <f t="shared" si="49"/>
        <v>750</v>
      </c>
      <c r="I101" s="41">
        <f t="shared" si="50"/>
        <v>4750</v>
      </c>
    </row>
    <row r="102" spans="1:9" s="59" customFormat="1" x14ac:dyDescent="0.2">
      <c r="A102" s="66"/>
      <c r="B102" s="75" t="s">
        <v>188</v>
      </c>
      <c r="C102" s="58"/>
      <c r="D102" s="58"/>
      <c r="E102" s="40"/>
      <c r="F102" s="40"/>
      <c r="G102" s="40"/>
      <c r="H102" s="40"/>
      <c r="I102" s="40"/>
    </row>
    <row r="103" spans="1:9" s="59" customFormat="1" x14ac:dyDescent="0.2">
      <c r="A103" s="66" t="s">
        <v>82</v>
      </c>
      <c r="B103" s="74" t="s">
        <v>185</v>
      </c>
      <c r="C103" s="58">
        <v>4</v>
      </c>
      <c r="D103" s="58" t="s">
        <v>32</v>
      </c>
      <c r="E103" s="41">
        <v>5000</v>
      </c>
      <c r="F103" s="41">
        <f t="shared" ref="F103:F105" si="51">E103*C103</f>
        <v>20000</v>
      </c>
      <c r="G103" s="41">
        <v>750</v>
      </c>
      <c r="H103" s="41">
        <f t="shared" ref="H103:H105" si="52">G103*C103</f>
        <v>3000</v>
      </c>
      <c r="I103" s="41">
        <f t="shared" ref="I103:I105" si="53">H103+F103</f>
        <v>23000</v>
      </c>
    </row>
    <row r="104" spans="1:9" s="59" customFormat="1" x14ac:dyDescent="0.2">
      <c r="A104" s="66" t="s">
        <v>83</v>
      </c>
      <c r="B104" s="74" t="s">
        <v>186</v>
      </c>
      <c r="C104" s="58">
        <v>1</v>
      </c>
      <c r="D104" s="58" t="s">
        <v>30</v>
      </c>
      <c r="E104" s="41">
        <v>5000</v>
      </c>
      <c r="F104" s="41">
        <f t="shared" si="51"/>
        <v>5000</v>
      </c>
      <c r="G104" s="41">
        <v>750</v>
      </c>
      <c r="H104" s="41">
        <f t="shared" si="52"/>
        <v>750</v>
      </c>
      <c r="I104" s="41">
        <f t="shared" si="53"/>
        <v>5750</v>
      </c>
    </row>
    <row r="105" spans="1:9" s="59" customFormat="1" x14ac:dyDescent="0.2">
      <c r="A105" s="66" t="s">
        <v>84</v>
      </c>
      <c r="B105" s="74" t="s">
        <v>187</v>
      </c>
      <c r="C105" s="58">
        <v>1</v>
      </c>
      <c r="D105" s="58" t="s">
        <v>30</v>
      </c>
      <c r="E105" s="41">
        <v>5000</v>
      </c>
      <c r="F105" s="41">
        <f t="shared" si="51"/>
        <v>5000</v>
      </c>
      <c r="G105" s="41">
        <v>750</v>
      </c>
      <c r="H105" s="41">
        <f t="shared" si="52"/>
        <v>750</v>
      </c>
      <c r="I105" s="41">
        <f t="shared" si="53"/>
        <v>5750</v>
      </c>
    </row>
    <row r="106" spans="1:9" s="59" customFormat="1" x14ac:dyDescent="0.2">
      <c r="A106" s="60"/>
      <c r="B106" s="75" t="s">
        <v>189</v>
      </c>
      <c r="C106" s="58"/>
      <c r="D106" s="58"/>
      <c r="E106" s="40"/>
      <c r="F106" s="40"/>
      <c r="G106" s="40"/>
      <c r="H106" s="40"/>
      <c r="I106" s="40"/>
    </row>
    <row r="107" spans="1:9" s="59" customFormat="1" ht="66" x14ac:dyDescent="0.2">
      <c r="A107" s="29">
        <v>2</v>
      </c>
      <c r="B107" s="74" t="s">
        <v>190</v>
      </c>
      <c r="C107" s="58">
        <v>1</v>
      </c>
      <c r="D107" s="58" t="s">
        <v>0</v>
      </c>
      <c r="E107" s="41">
        <v>80000</v>
      </c>
      <c r="F107" s="41">
        <f t="shared" ref="F107" si="54">E107*C107</f>
        <v>80000</v>
      </c>
      <c r="G107" s="41">
        <v>15000</v>
      </c>
      <c r="H107" s="41">
        <f t="shared" ref="H107" si="55">G107*C107</f>
        <v>15000</v>
      </c>
      <c r="I107" s="41">
        <f t="shared" ref="I107" si="56">H107+F107</f>
        <v>95000</v>
      </c>
    </row>
    <row r="108" spans="1:9" s="59" customFormat="1" x14ac:dyDescent="0.2">
      <c r="A108" s="60"/>
      <c r="B108" s="75" t="s">
        <v>191</v>
      </c>
      <c r="C108" s="58"/>
      <c r="D108" s="58"/>
      <c r="E108" s="40"/>
      <c r="F108" s="40"/>
      <c r="G108" s="40"/>
      <c r="H108" s="40"/>
      <c r="I108" s="40"/>
    </row>
    <row r="109" spans="1:9" s="59" customFormat="1" ht="49.5" x14ac:dyDescent="0.2">
      <c r="A109" s="29">
        <v>3</v>
      </c>
      <c r="B109" s="74" t="s">
        <v>192</v>
      </c>
      <c r="C109" s="58"/>
      <c r="D109" s="58"/>
      <c r="E109" s="40"/>
      <c r="F109" s="40"/>
      <c r="G109" s="40"/>
      <c r="H109" s="40"/>
      <c r="I109" s="40"/>
    </row>
    <row r="110" spans="1:9" s="59" customFormat="1" x14ac:dyDescent="0.2">
      <c r="A110" s="66" t="s">
        <v>79</v>
      </c>
      <c r="B110" s="74" t="s">
        <v>193</v>
      </c>
      <c r="C110" s="58">
        <v>75</v>
      </c>
      <c r="D110" s="58" t="s">
        <v>29</v>
      </c>
      <c r="E110" s="41">
        <v>450</v>
      </c>
      <c r="F110" s="41">
        <f t="shared" ref="F110:F111" si="57">E110*C110</f>
        <v>33750</v>
      </c>
      <c r="G110" s="41">
        <v>100</v>
      </c>
      <c r="H110" s="41">
        <f t="shared" ref="H110:H111" si="58">G110*C110</f>
        <v>7500</v>
      </c>
      <c r="I110" s="41">
        <f t="shared" ref="I110:I111" si="59">H110+F110</f>
        <v>41250</v>
      </c>
    </row>
    <row r="111" spans="1:9" s="59" customFormat="1" x14ac:dyDescent="0.2">
      <c r="A111" s="66" t="s">
        <v>80</v>
      </c>
      <c r="B111" s="74" t="s">
        <v>194</v>
      </c>
      <c r="C111" s="58">
        <v>40</v>
      </c>
      <c r="D111" s="58" t="s">
        <v>29</v>
      </c>
      <c r="E111" s="41">
        <v>2800</v>
      </c>
      <c r="F111" s="41">
        <f t="shared" si="57"/>
        <v>112000</v>
      </c>
      <c r="G111" s="41">
        <v>300</v>
      </c>
      <c r="H111" s="41">
        <f t="shared" si="58"/>
        <v>12000</v>
      </c>
      <c r="I111" s="41">
        <f t="shared" si="59"/>
        <v>124000</v>
      </c>
    </row>
    <row r="112" spans="1:9" s="55" customFormat="1" ht="30.75" x14ac:dyDescent="0.25">
      <c r="A112" s="6"/>
      <c r="B112" s="13" t="s">
        <v>64</v>
      </c>
      <c r="C112" s="1"/>
      <c r="D112" s="1"/>
      <c r="E112" s="53"/>
      <c r="F112" s="53"/>
      <c r="G112" s="53"/>
      <c r="H112" s="53"/>
      <c r="I112" s="40"/>
    </row>
    <row r="113" spans="1:9" s="59" customFormat="1" ht="28.5" x14ac:dyDescent="0.2">
      <c r="A113" s="60"/>
      <c r="B113" s="14" t="s">
        <v>195</v>
      </c>
      <c r="C113" s="13"/>
      <c r="D113" s="13"/>
      <c r="E113" s="69"/>
      <c r="F113" s="69"/>
      <c r="G113" s="69"/>
      <c r="H113" s="69"/>
      <c r="I113" s="69"/>
    </row>
    <row r="114" spans="1:9" s="59" customFormat="1" x14ac:dyDescent="0.2">
      <c r="A114" s="60"/>
      <c r="B114" s="74" t="s">
        <v>196</v>
      </c>
      <c r="C114" s="58"/>
      <c r="D114" s="58"/>
      <c r="E114" s="40"/>
      <c r="F114" s="40"/>
      <c r="G114" s="40"/>
      <c r="H114" s="40"/>
      <c r="I114" s="40"/>
    </row>
    <row r="115" spans="1:9" s="59" customFormat="1" ht="49.5" x14ac:dyDescent="0.2">
      <c r="A115" s="66">
        <v>1</v>
      </c>
      <c r="B115" s="74" t="s">
        <v>197</v>
      </c>
      <c r="C115" s="58"/>
      <c r="D115" s="58"/>
      <c r="E115" s="40"/>
      <c r="F115" s="40"/>
      <c r="G115" s="40"/>
      <c r="H115" s="40"/>
      <c r="I115" s="40"/>
    </row>
    <row r="116" spans="1:9" s="59" customFormat="1" x14ac:dyDescent="0.2">
      <c r="A116" s="76"/>
      <c r="B116" s="75" t="s">
        <v>198</v>
      </c>
      <c r="C116" s="58"/>
      <c r="D116" s="58"/>
      <c r="E116" s="40"/>
      <c r="F116" s="40"/>
      <c r="G116" s="40"/>
      <c r="H116" s="40"/>
      <c r="I116" s="40"/>
    </row>
    <row r="117" spans="1:9" s="59" customFormat="1" x14ac:dyDescent="0.2">
      <c r="A117" s="66" t="s">
        <v>79</v>
      </c>
      <c r="B117" s="74" t="s">
        <v>199</v>
      </c>
      <c r="C117" s="58">
        <v>1</v>
      </c>
      <c r="D117" s="58" t="s">
        <v>30</v>
      </c>
      <c r="E117" s="41">
        <v>255000</v>
      </c>
      <c r="F117" s="41">
        <f t="shared" ref="F117:F120" si="60">E117*C117</f>
        <v>255000</v>
      </c>
      <c r="G117" s="41">
        <v>10000</v>
      </c>
      <c r="H117" s="41">
        <f t="shared" ref="H117:H120" si="61">G117*C117</f>
        <v>10000</v>
      </c>
      <c r="I117" s="41">
        <f t="shared" ref="I117:I120" si="62">H117+F117</f>
        <v>265000</v>
      </c>
    </row>
    <row r="118" spans="1:9" s="59" customFormat="1" x14ac:dyDescent="0.2">
      <c r="A118" s="66" t="s">
        <v>80</v>
      </c>
      <c r="B118" s="74" t="s">
        <v>200</v>
      </c>
      <c r="C118" s="58">
        <v>1</v>
      </c>
      <c r="D118" s="58" t="s">
        <v>30</v>
      </c>
      <c r="E118" s="41">
        <v>199000</v>
      </c>
      <c r="F118" s="41">
        <f t="shared" si="60"/>
        <v>199000</v>
      </c>
      <c r="G118" s="41">
        <v>6000</v>
      </c>
      <c r="H118" s="41">
        <f t="shared" si="61"/>
        <v>6000</v>
      </c>
      <c r="I118" s="41">
        <f t="shared" si="62"/>
        <v>205000</v>
      </c>
    </row>
    <row r="119" spans="1:9" s="59" customFormat="1" x14ac:dyDescent="0.2">
      <c r="A119" s="66" t="s">
        <v>81</v>
      </c>
      <c r="B119" s="74" t="s">
        <v>201</v>
      </c>
      <c r="C119" s="58">
        <v>1</v>
      </c>
      <c r="D119" s="58" t="s">
        <v>30</v>
      </c>
      <c r="E119" s="41">
        <v>197000</v>
      </c>
      <c r="F119" s="41">
        <f t="shared" si="60"/>
        <v>197000</v>
      </c>
      <c r="G119" s="41">
        <v>6000</v>
      </c>
      <c r="H119" s="41">
        <f t="shared" si="61"/>
        <v>6000</v>
      </c>
      <c r="I119" s="41">
        <f t="shared" si="62"/>
        <v>203000</v>
      </c>
    </row>
    <row r="120" spans="1:9" s="59" customFormat="1" x14ac:dyDescent="0.2">
      <c r="A120" s="66" t="s">
        <v>82</v>
      </c>
      <c r="B120" s="74" t="s">
        <v>202</v>
      </c>
      <c r="C120" s="58">
        <v>1</v>
      </c>
      <c r="D120" s="58" t="s">
        <v>30</v>
      </c>
      <c r="E120" s="41">
        <v>189000</v>
      </c>
      <c r="F120" s="41">
        <f t="shared" si="60"/>
        <v>189000</v>
      </c>
      <c r="G120" s="41">
        <v>5000</v>
      </c>
      <c r="H120" s="41">
        <f t="shared" si="61"/>
        <v>5000</v>
      </c>
      <c r="I120" s="41">
        <f t="shared" si="62"/>
        <v>194000</v>
      </c>
    </row>
    <row r="121" spans="1:9" s="55" customFormat="1" ht="30.75" x14ac:dyDescent="0.25">
      <c r="A121" s="6"/>
      <c r="B121" s="13" t="s">
        <v>203</v>
      </c>
      <c r="C121" s="1"/>
      <c r="D121" s="1"/>
      <c r="E121" s="53"/>
      <c r="F121" s="53"/>
      <c r="G121" s="53"/>
      <c r="H121" s="53"/>
      <c r="I121" s="40"/>
    </row>
    <row r="122" spans="1:9" s="59" customFormat="1" ht="28.5" x14ac:dyDescent="0.2">
      <c r="A122" s="76"/>
      <c r="B122" s="14" t="s">
        <v>204</v>
      </c>
      <c r="C122" s="13"/>
      <c r="D122" s="13"/>
      <c r="E122" s="69"/>
      <c r="F122" s="69"/>
      <c r="G122" s="69"/>
      <c r="H122" s="69"/>
      <c r="I122" s="69"/>
    </row>
    <row r="123" spans="1:9" s="71" customFormat="1" ht="14.25" x14ac:dyDescent="0.2">
      <c r="A123" s="76"/>
      <c r="B123" s="75" t="s">
        <v>205</v>
      </c>
      <c r="C123" s="13"/>
      <c r="D123" s="76"/>
      <c r="E123" s="70"/>
      <c r="F123" s="70"/>
      <c r="G123" s="70"/>
      <c r="H123" s="70"/>
      <c r="I123" s="70"/>
    </row>
    <row r="124" spans="1:9" s="59" customFormat="1" ht="49.5" x14ac:dyDescent="0.2">
      <c r="A124" s="66">
        <v>1</v>
      </c>
      <c r="B124" s="74" t="s">
        <v>206</v>
      </c>
      <c r="C124" s="26"/>
      <c r="D124" s="66"/>
      <c r="E124" s="40"/>
      <c r="F124" s="40"/>
      <c r="G124" s="40"/>
      <c r="H124" s="40"/>
      <c r="I124" s="40"/>
    </row>
    <row r="125" spans="1:9" s="59" customFormat="1" x14ac:dyDescent="0.2">
      <c r="A125" s="76"/>
      <c r="B125" s="75" t="s">
        <v>207</v>
      </c>
      <c r="C125" s="58"/>
      <c r="D125" s="58"/>
      <c r="E125" s="40"/>
      <c r="F125" s="40"/>
      <c r="G125" s="40"/>
      <c r="H125" s="40"/>
      <c r="I125" s="40"/>
    </row>
    <row r="126" spans="1:9" s="59" customFormat="1" x14ac:dyDescent="0.2">
      <c r="A126" s="66" t="s">
        <v>79</v>
      </c>
      <c r="B126" s="74" t="s">
        <v>208</v>
      </c>
      <c r="C126" s="58">
        <v>30</v>
      </c>
      <c r="D126" s="58" t="s">
        <v>32</v>
      </c>
      <c r="E126" s="41">
        <v>3000</v>
      </c>
      <c r="F126" s="41">
        <f t="shared" ref="F126:F127" si="63">E126*C126</f>
        <v>90000</v>
      </c>
      <c r="G126" s="41">
        <v>500</v>
      </c>
      <c r="H126" s="41">
        <f t="shared" ref="H126:H127" si="64">G126*C126</f>
        <v>15000</v>
      </c>
      <c r="I126" s="41">
        <f t="shared" ref="I126:I127" si="65">H126+F126</f>
        <v>105000</v>
      </c>
    </row>
    <row r="127" spans="1:9" s="59" customFormat="1" x14ac:dyDescent="0.2">
      <c r="A127" s="66" t="s">
        <v>80</v>
      </c>
      <c r="B127" s="74" t="s">
        <v>209</v>
      </c>
      <c r="C127" s="58">
        <v>2</v>
      </c>
      <c r="D127" s="58" t="s">
        <v>32</v>
      </c>
      <c r="E127" s="41">
        <v>4000</v>
      </c>
      <c r="F127" s="41">
        <f t="shared" si="63"/>
        <v>8000</v>
      </c>
      <c r="G127" s="41">
        <v>750</v>
      </c>
      <c r="H127" s="41">
        <f t="shared" si="64"/>
        <v>1500</v>
      </c>
      <c r="I127" s="41">
        <f t="shared" si="65"/>
        <v>9500</v>
      </c>
    </row>
    <row r="128" spans="1:9" s="59" customFormat="1" x14ac:dyDescent="0.2">
      <c r="A128" s="76"/>
      <c r="B128" s="75" t="s">
        <v>210</v>
      </c>
      <c r="C128" s="58"/>
      <c r="D128" s="58"/>
      <c r="E128" s="40"/>
      <c r="F128" s="40"/>
      <c r="G128" s="40"/>
      <c r="H128" s="40"/>
      <c r="I128" s="40"/>
    </row>
    <row r="129" spans="1:9" s="59" customFormat="1" x14ac:dyDescent="0.2">
      <c r="A129" s="66" t="s">
        <v>81</v>
      </c>
      <c r="B129" s="74" t="s">
        <v>208</v>
      </c>
      <c r="C129" s="58">
        <v>15</v>
      </c>
      <c r="D129" s="58" t="s">
        <v>32</v>
      </c>
      <c r="E129" s="41">
        <v>3000</v>
      </c>
      <c r="F129" s="41">
        <f t="shared" ref="F129:F130" si="66">E129*C129</f>
        <v>45000</v>
      </c>
      <c r="G129" s="41">
        <v>500</v>
      </c>
      <c r="H129" s="41">
        <f t="shared" ref="H129:H130" si="67">G129*C129</f>
        <v>7500</v>
      </c>
      <c r="I129" s="41">
        <f t="shared" ref="I129:I130" si="68">H129+F129</f>
        <v>52500</v>
      </c>
    </row>
    <row r="130" spans="1:9" s="59" customFormat="1" x14ac:dyDescent="0.2">
      <c r="A130" s="66" t="s">
        <v>82</v>
      </c>
      <c r="B130" s="74" t="s">
        <v>209</v>
      </c>
      <c r="C130" s="58">
        <v>2</v>
      </c>
      <c r="D130" s="58" t="s">
        <v>32</v>
      </c>
      <c r="E130" s="41">
        <v>4000</v>
      </c>
      <c r="F130" s="41">
        <f t="shared" si="66"/>
        <v>8000</v>
      </c>
      <c r="G130" s="41">
        <v>750</v>
      </c>
      <c r="H130" s="41">
        <f t="shared" si="67"/>
        <v>1500</v>
      </c>
      <c r="I130" s="41">
        <f t="shared" si="68"/>
        <v>9500</v>
      </c>
    </row>
    <row r="131" spans="1:9" s="59" customFormat="1" x14ac:dyDescent="0.2">
      <c r="A131" s="60"/>
      <c r="B131" s="75" t="s">
        <v>211</v>
      </c>
      <c r="C131" s="58"/>
      <c r="D131" s="58"/>
      <c r="E131" s="65"/>
      <c r="F131" s="65"/>
      <c r="G131" s="65"/>
      <c r="H131" s="65"/>
      <c r="I131" s="65"/>
    </row>
    <row r="132" spans="1:9" s="59" customFormat="1" x14ac:dyDescent="0.2">
      <c r="A132" s="29" t="s">
        <v>83</v>
      </c>
      <c r="B132" s="74" t="s">
        <v>212</v>
      </c>
      <c r="C132" s="26">
        <v>1</v>
      </c>
      <c r="D132" s="26" t="s">
        <v>30</v>
      </c>
      <c r="E132" s="41">
        <v>8000</v>
      </c>
      <c r="F132" s="41">
        <f t="shared" ref="F132:F133" si="69">E132*C132</f>
        <v>8000</v>
      </c>
      <c r="G132" s="41">
        <v>1000</v>
      </c>
      <c r="H132" s="41">
        <f t="shared" ref="H132:H133" si="70">G132*C132</f>
        <v>1000</v>
      </c>
      <c r="I132" s="41">
        <f t="shared" ref="I132:I133" si="71">H132+F132</f>
        <v>9000</v>
      </c>
    </row>
    <row r="133" spans="1:9" s="59" customFormat="1" x14ac:dyDescent="0.2">
      <c r="A133" s="29" t="s">
        <v>84</v>
      </c>
      <c r="B133" s="74" t="s">
        <v>213</v>
      </c>
      <c r="C133" s="26">
        <v>1</v>
      </c>
      <c r="D133" s="26" t="s">
        <v>30</v>
      </c>
      <c r="E133" s="41">
        <v>7000</v>
      </c>
      <c r="F133" s="41">
        <f t="shared" si="69"/>
        <v>7000</v>
      </c>
      <c r="G133" s="41">
        <v>1000</v>
      </c>
      <c r="H133" s="41">
        <f t="shared" si="70"/>
        <v>1000</v>
      </c>
      <c r="I133" s="41">
        <f t="shared" si="71"/>
        <v>8000</v>
      </c>
    </row>
    <row r="134" spans="1:9" s="59" customFormat="1" x14ac:dyDescent="0.2">
      <c r="A134" s="60"/>
      <c r="B134" s="75" t="s">
        <v>214</v>
      </c>
      <c r="C134" s="26"/>
      <c r="D134" s="26"/>
      <c r="E134" s="65"/>
      <c r="F134" s="65"/>
      <c r="G134" s="65"/>
      <c r="H134" s="65"/>
      <c r="I134" s="65"/>
    </row>
    <row r="135" spans="1:9" s="59" customFormat="1" x14ac:dyDescent="0.2">
      <c r="A135" s="29" t="s">
        <v>158</v>
      </c>
      <c r="B135" s="74" t="s">
        <v>215</v>
      </c>
      <c r="C135" s="26">
        <v>1</v>
      </c>
      <c r="D135" s="26" t="s">
        <v>30</v>
      </c>
      <c r="E135" s="41">
        <v>9000</v>
      </c>
      <c r="F135" s="41">
        <f t="shared" ref="F135:F136" si="72">E135*C135</f>
        <v>9000</v>
      </c>
      <c r="G135" s="41">
        <v>1000</v>
      </c>
      <c r="H135" s="41">
        <f t="shared" ref="H135:H136" si="73">G135*C135</f>
        <v>1000</v>
      </c>
      <c r="I135" s="41">
        <f t="shared" ref="I135:I136" si="74">H135+F135</f>
        <v>10000</v>
      </c>
    </row>
    <row r="136" spans="1:9" s="55" customFormat="1" x14ac:dyDescent="0.25">
      <c r="A136" s="22" t="s">
        <v>160</v>
      </c>
      <c r="B136" s="74" t="s">
        <v>216</v>
      </c>
      <c r="C136" s="26">
        <v>2</v>
      </c>
      <c r="D136" s="26" t="s">
        <v>32</v>
      </c>
      <c r="E136" s="41">
        <v>5000</v>
      </c>
      <c r="F136" s="41">
        <f t="shared" si="72"/>
        <v>10000</v>
      </c>
      <c r="G136" s="41">
        <v>1000</v>
      </c>
      <c r="H136" s="41">
        <f t="shared" si="73"/>
        <v>2000</v>
      </c>
      <c r="I136" s="41">
        <f t="shared" si="74"/>
        <v>12000</v>
      </c>
    </row>
    <row r="137" spans="1:9" s="55" customFormat="1" ht="30.75" x14ac:dyDescent="0.25">
      <c r="A137" s="22"/>
      <c r="B137" s="13" t="s">
        <v>217</v>
      </c>
      <c r="C137" s="78"/>
      <c r="D137" s="78"/>
      <c r="E137" s="73"/>
      <c r="F137" s="73"/>
      <c r="G137" s="73"/>
      <c r="H137" s="73"/>
      <c r="I137" s="65"/>
    </row>
    <row r="138" spans="1:9" s="59" customFormat="1" ht="42.75" x14ac:dyDescent="0.2">
      <c r="A138" s="60"/>
      <c r="B138" s="75" t="s">
        <v>218</v>
      </c>
      <c r="C138" s="58"/>
      <c r="D138" s="58"/>
      <c r="E138" s="77"/>
      <c r="F138" s="77"/>
      <c r="G138" s="77"/>
      <c r="H138" s="77"/>
      <c r="I138" s="77"/>
    </row>
    <row r="139" spans="1:9" s="71" customFormat="1" x14ac:dyDescent="0.2">
      <c r="A139" s="60"/>
      <c r="B139" s="75" t="s">
        <v>219</v>
      </c>
      <c r="C139" s="58"/>
      <c r="D139" s="58"/>
      <c r="E139" s="77"/>
      <c r="F139" s="77"/>
      <c r="G139" s="77"/>
      <c r="H139" s="77"/>
      <c r="I139" s="77"/>
    </row>
    <row r="140" spans="1:9" s="59" customFormat="1" ht="49.5" x14ac:dyDescent="0.2">
      <c r="A140" s="29">
        <v>1</v>
      </c>
      <c r="B140" s="74" t="s">
        <v>220</v>
      </c>
      <c r="C140" s="58"/>
      <c r="D140" s="58"/>
      <c r="E140" s="77"/>
      <c r="F140" s="77"/>
      <c r="G140" s="77"/>
      <c r="H140" s="77"/>
      <c r="I140" s="77"/>
    </row>
    <row r="141" spans="1:9" s="59" customFormat="1" x14ac:dyDescent="0.2">
      <c r="A141" s="29" t="s">
        <v>79</v>
      </c>
      <c r="B141" s="74" t="s">
        <v>221</v>
      </c>
      <c r="C141" s="58">
        <v>1</v>
      </c>
      <c r="D141" s="58" t="s">
        <v>30</v>
      </c>
      <c r="E141" s="41">
        <v>340000</v>
      </c>
      <c r="F141" s="41">
        <f t="shared" ref="F141" si="75">E141*C141</f>
        <v>340000</v>
      </c>
      <c r="G141" s="41">
        <v>8000</v>
      </c>
      <c r="H141" s="41">
        <f t="shared" ref="H141" si="76">G141*C141</f>
        <v>8000</v>
      </c>
      <c r="I141" s="41">
        <f t="shared" ref="I141" si="77">H141+F141</f>
        <v>348000</v>
      </c>
    </row>
    <row r="142" spans="1:9" s="71" customFormat="1" x14ac:dyDescent="0.2">
      <c r="A142" s="60"/>
      <c r="B142" s="75" t="s">
        <v>222</v>
      </c>
      <c r="C142" s="58"/>
      <c r="D142" s="58"/>
      <c r="E142" s="77"/>
      <c r="F142" s="77"/>
      <c r="G142" s="77"/>
      <c r="H142" s="77"/>
      <c r="I142" s="77"/>
    </row>
    <row r="143" spans="1:9" s="59" customFormat="1" ht="66" x14ac:dyDescent="0.2">
      <c r="A143" s="29">
        <v>2</v>
      </c>
      <c r="B143" s="74" t="s">
        <v>223</v>
      </c>
      <c r="C143" s="58"/>
      <c r="D143" s="58"/>
      <c r="E143" s="77"/>
      <c r="F143" s="77"/>
      <c r="G143" s="77"/>
      <c r="H143" s="77"/>
      <c r="I143" s="77"/>
    </row>
    <row r="144" spans="1:9" s="59" customFormat="1" x14ac:dyDescent="0.2">
      <c r="A144" s="29"/>
      <c r="B144" s="75" t="s">
        <v>224</v>
      </c>
      <c r="C144" s="58"/>
      <c r="D144" s="58"/>
      <c r="E144" s="77"/>
      <c r="F144" s="77"/>
      <c r="G144" s="77"/>
      <c r="H144" s="77"/>
      <c r="I144" s="77"/>
    </row>
    <row r="145" spans="1:9" s="59" customFormat="1" x14ac:dyDescent="0.2">
      <c r="A145" s="29" t="s">
        <v>79</v>
      </c>
      <c r="B145" s="74" t="s">
        <v>225</v>
      </c>
      <c r="C145" s="58">
        <v>2</v>
      </c>
      <c r="D145" s="58" t="s">
        <v>32</v>
      </c>
      <c r="E145" s="41">
        <v>715000</v>
      </c>
      <c r="F145" s="41">
        <f t="shared" ref="F145" si="78">E145*C145</f>
        <v>1430000</v>
      </c>
      <c r="G145" s="41">
        <v>15000</v>
      </c>
      <c r="H145" s="41">
        <f t="shared" ref="H145" si="79">G145*C145</f>
        <v>30000</v>
      </c>
      <c r="I145" s="41">
        <f t="shared" ref="I145" si="80">H145+F145</f>
        <v>1460000</v>
      </c>
    </row>
    <row r="146" spans="1:9" s="59" customFormat="1" x14ac:dyDescent="0.2">
      <c r="A146" s="29"/>
      <c r="B146" s="75" t="s">
        <v>226</v>
      </c>
      <c r="C146" s="58"/>
      <c r="D146" s="58"/>
      <c r="E146" s="77"/>
      <c r="F146" s="77"/>
      <c r="G146" s="77"/>
      <c r="H146" s="77"/>
      <c r="I146" s="77"/>
    </row>
    <row r="147" spans="1:9" s="59" customFormat="1" x14ac:dyDescent="0.2">
      <c r="A147" s="29" t="s">
        <v>80</v>
      </c>
      <c r="B147" s="75" t="s">
        <v>227</v>
      </c>
      <c r="C147" s="58">
        <v>4</v>
      </c>
      <c r="D147" s="58" t="s">
        <v>32</v>
      </c>
      <c r="E147" s="41">
        <v>350000</v>
      </c>
      <c r="F147" s="41">
        <f t="shared" ref="F147" si="81">E147*C147</f>
        <v>1400000</v>
      </c>
      <c r="G147" s="41">
        <v>5000</v>
      </c>
      <c r="H147" s="41">
        <f t="shared" ref="H147" si="82">G147*C147</f>
        <v>20000</v>
      </c>
      <c r="I147" s="41">
        <f t="shared" ref="I147" si="83">H147+F147</f>
        <v>1420000</v>
      </c>
    </row>
    <row r="148" spans="1:9" s="59" customFormat="1" x14ac:dyDescent="0.2">
      <c r="A148" s="60"/>
      <c r="B148" s="75" t="s">
        <v>228</v>
      </c>
      <c r="C148" s="58"/>
      <c r="D148" s="58"/>
      <c r="E148" s="77"/>
      <c r="F148" s="77"/>
      <c r="G148" s="77"/>
      <c r="H148" s="77"/>
      <c r="I148" s="77"/>
    </row>
    <row r="149" spans="1:9" s="59" customFormat="1" ht="66" x14ac:dyDescent="0.2">
      <c r="A149" s="29" t="s">
        <v>81</v>
      </c>
      <c r="B149" s="74" t="s">
        <v>229</v>
      </c>
      <c r="C149" s="58">
        <v>1</v>
      </c>
      <c r="D149" s="58" t="s">
        <v>30</v>
      </c>
      <c r="E149" s="41">
        <v>1200000</v>
      </c>
      <c r="F149" s="41">
        <f t="shared" ref="F149" si="84">E149*C149</f>
        <v>1200000</v>
      </c>
      <c r="G149" s="41">
        <v>150000</v>
      </c>
      <c r="H149" s="41">
        <f t="shared" ref="H149" si="85">G149*C149</f>
        <v>150000</v>
      </c>
      <c r="I149" s="41">
        <f t="shared" ref="I149" si="86">H149+F149</f>
        <v>1350000</v>
      </c>
    </row>
    <row r="150" spans="1:9" s="59" customFormat="1" ht="30.75" x14ac:dyDescent="0.2">
      <c r="A150" s="29"/>
      <c r="B150" s="13" t="s">
        <v>230</v>
      </c>
      <c r="C150" s="58"/>
      <c r="D150" s="58"/>
      <c r="E150" s="77"/>
      <c r="F150" s="77"/>
      <c r="G150" s="77"/>
      <c r="H150" s="77"/>
      <c r="I150" s="77"/>
    </row>
    <row r="151" spans="1:9" s="59" customFormat="1" ht="28.5" x14ac:dyDescent="0.2">
      <c r="A151" s="29"/>
      <c r="B151" s="75" t="s">
        <v>231</v>
      </c>
      <c r="C151" s="58"/>
      <c r="D151" s="58"/>
      <c r="E151" s="77"/>
      <c r="F151" s="77"/>
      <c r="G151" s="77"/>
      <c r="H151" s="77"/>
      <c r="I151" s="77"/>
    </row>
    <row r="152" spans="1:9" s="59" customFormat="1" ht="37.5" customHeight="1" x14ac:dyDescent="0.2">
      <c r="A152" s="29"/>
      <c r="B152" s="75" t="s">
        <v>232</v>
      </c>
      <c r="C152" s="105" t="s">
        <v>254</v>
      </c>
      <c r="D152" s="106"/>
      <c r="E152" s="106"/>
      <c r="F152" s="106"/>
      <c r="G152" s="106"/>
      <c r="H152" s="106"/>
      <c r="I152" s="107"/>
    </row>
    <row r="153" spans="1:9" s="59" customFormat="1" ht="148.5" x14ac:dyDescent="0.2">
      <c r="A153" s="29">
        <v>1</v>
      </c>
      <c r="B153" s="7" t="s">
        <v>233</v>
      </c>
      <c r="C153" s="58">
        <v>1</v>
      </c>
      <c r="D153" s="58" t="s">
        <v>0</v>
      </c>
      <c r="E153" s="41"/>
      <c r="F153" s="41">
        <f t="shared" ref="F153:F157" si="87">E153*C153</f>
        <v>0</v>
      </c>
      <c r="G153" s="41"/>
      <c r="H153" s="41">
        <f t="shared" ref="H153:H157" si="88">G153*C153</f>
        <v>0</v>
      </c>
      <c r="I153" s="41">
        <f t="shared" ref="I153:I157" si="89">H153+F153</f>
        <v>0</v>
      </c>
    </row>
    <row r="154" spans="1:9" s="59" customFormat="1" ht="181.5" x14ac:dyDescent="0.2">
      <c r="A154" s="29">
        <v>2</v>
      </c>
      <c r="B154" s="7" t="s">
        <v>234</v>
      </c>
      <c r="C154" s="58">
        <v>1</v>
      </c>
      <c r="D154" s="58" t="s">
        <v>0</v>
      </c>
      <c r="E154" s="41"/>
      <c r="F154" s="41">
        <f t="shared" si="87"/>
        <v>0</v>
      </c>
      <c r="G154" s="41"/>
      <c r="H154" s="41">
        <f t="shared" si="88"/>
        <v>0</v>
      </c>
      <c r="I154" s="41">
        <f t="shared" si="89"/>
        <v>0</v>
      </c>
    </row>
    <row r="155" spans="1:9" s="59" customFormat="1" ht="198" x14ac:dyDescent="0.2">
      <c r="A155" s="29">
        <v>3</v>
      </c>
      <c r="B155" s="7" t="s">
        <v>235</v>
      </c>
      <c r="C155" s="58">
        <v>1</v>
      </c>
      <c r="D155" s="58" t="s">
        <v>0</v>
      </c>
      <c r="E155" s="41"/>
      <c r="F155" s="41">
        <f t="shared" si="87"/>
        <v>0</v>
      </c>
      <c r="G155" s="41"/>
      <c r="H155" s="41">
        <f t="shared" si="88"/>
        <v>0</v>
      </c>
      <c r="I155" s="41">
        <f t="shared" si="89"/>
        <v>0</v>
      </c>
    </row>
    <row r="156" spans="1:9" s="59" customFormat="1" ht="165" x14ac:dyDescent="0.2">
      <c r="A156" s="29">
        <v>4</v>
      </c>
      <c r="B156" s="7" t="s">
        <v>236</v>
      </c>
      <c r="C156" s="58">
        <v>1</v>
      </c>
      <c r="D156" s="58" t="s">
        <v>0</v>
      </c>
      <c r="E156" s="41"/>
      <c r="F156" s="41">
        <f t="shared" si="87"/>
        <v>0</v>
      </c>
      <c r="G156" s="41"/>
      <c r="H156" s="41">
        <f t="shared" si="88"/>
        <v>0</v>
      </c>
      <c r="I156" s="41">
        <f t="shared" si="89"/>
        <v>0</v>
      </c>
    </row>
    <row r="157" spans="1:9" s="59" customFormat="1" ht="132" x14ac:dyDescent="0.2">
      <c r="A157" s="29">
        <v>5</v>
      </c>
      <c r="B157" s="7" t="s">
        <v>237</v>
      </c>
      <c r="C157" s="58">
        <v>1</v>
      </c>
      <c r="D157" s="58" t="s">
        <v>0</v>
      </c>
      <c r="E157" s="41"/>
      <c r="F157" s="41">
        <f t="shared" si="87"/>
        <v>0</v>
      </c>
      <c r="G157" s="41"/>
      <c r="H157" s="41">
        <f t="shared" si="88"/>
        <v>0</v>
      </c>
      <c r="I157" s="41">
        <f t="shared" si="89"/>
        <v>0</v>
      </c>
    </row>
    <row r="158" spans="1:9" s="59" customFormat="1" x14ac:dyDescent="0.2">
      <c r="A158" s="29"/>
      <c r="B158" s="79" t="s">
        <v>238</v>
      </c>
      <c r="C158" s="58"/>
      <c r="D158" s="58"/>
      <c r="E158" s="77"/>
      <c r="F158" s="77"/>
      <c r="G158" s="77"/>
      <c r="H158" s="77"/>
      <c r="I158" s="77"/>
    </row>
    <row r="159" spans="1:9" s="59" customFormat="1" ht="148.5" x14ac:dyDescent="0.2">
      <c r="A159" s="29">
        <v>6</v>
      </c>
      <c r="B159" s="7" t="s">
        <v>239</v>
      </c>
      <c r="C159" s="58">
        <v>1</v>
      </c>
      <c r="D159" s="58" t="s">
        <v>0</v>
      </c>
      <c r="E159" s="41"/>
      <c r="F159" s="41">
        <f t="shared" ref="F159:F162" si="90">E159*C159</f>
        <v>0</v>
      </c>
      <c r="G159" s="41"/>
      <c r="H159" s="41">
        <f t="shared" ref="H159:H162" si="91">G159*C159</f>
        <v>0</v>
      </c>
      <c r="I159" s="41">
        <f t="shared" ref="I159:I162" si="92">H159+F159</f>
        <v>0</v>
      </c>
    </row>
    <row r="160" spans="1:9" s="59" customFormat="1" ht="148.5" x14ac:dyDescent="0.2">
      <c r="A160" s="29">
        <v>7</v>
      </c>
      <c r="B160" s="7" t="s">
        <v>240</v>
      </c>
      <c r="C160" s="58">
        <v>1</v>
      </c>
      <c r="D160" s="58" t="s">
        <v>0</v>
      </c>
      <c r="E160" s="41"/>
      <c r="F160" s="41">
        <f t="shared" si="90"/>
        <v>0</v>
      </c>
      <c r="G160" s="41"/>
      <c r="H160" s="41">
        <f t="shared" si="91"/>
        <v>0</v>
      </c>
      <c r="I160" s="41">
        <f t="shared" si="92"/>
        <v>0</v>
      </c>
    </row>
    <row r="161" spans="1:9" s="59" customFormat="1" ht="148.5" x14ac:dyDescent="0.2">
      <c r="A161" s="29">
        <v>8</v>
      </c>
      <c r="B161" s="7" t="s">
        <v>241</v>
      </c>
      <c r="C161" s="58">
        <v>1</v>
      </c>
      <c r="D161" s="58" t="s">
        <v>0</v>
      </c>
      <c r="E161" s="41"/>
      <c r="F161" s="41">
        <f t="shared" si="90"/>
        <v>0</v>
      </c>
      <c r="G161" s="41"/>
      <c r="H161" s="41">
        <f t="shared" si="91"/>
        <v>0</v>
      </c>
      <c r="I161" s="41">
        <f t="shared" si="92"/>
        <v>0</v>
      </c>
    </row>
    <row r="162" spans="1:9" s="59" customFormat="1" ht="132" x14ac:dyDescent="0.2">
      <c r="A162" s="29">
        <v>9</v>
      </c>
      <c r="B162" s="7" t="s">
        <v>242</v>
      </c>
      <c r="C162" s="58">
        <v>1</v>
      </c>
      <c r="D162" s="58" t="s">
        <v>0</v>
      </c>
      <c r="E162" s="41"/>
      <c r="F162" s="41">
        <f t="shared" si="90"/>
        <v>0</v>
      </c>
      <c r="G162" s="41"/>
      <c r="H162" s="41">
        <f t="shared" si="91"/>
        <v>0</v>
      </c>
      <c r="I162" s="41">
        <f t="shared" si="92"/>
        <v>0</v>
      </c>
    </row>
    <row r="163" spans="1:9" x14ac:dyDescent="0.3">
      <c r="A163" s="6"/>
      <c r="B163" s="13" t="s">
        <v>85</v>
      </c>
      <c r="C163" s="26"/>
      <c r="D163" s="26"/>
      <c r="E163" s="35"/>
      <c r="F163" s="42">
        <f>SUM(F9:F162)</f>
        <v>10192735</v>
      </c>
      <c r="G163" s="43"/>
      <c r="H163" s="42">
        <f>SUM(H9:H162)</f>
        <v>3835225</v>
      </c>
      <c r="I163" s="42">
        <f>SUM(I9:I162)</f>
        <v>14027960</v>
      </c>
    </row>
  </sheetData>
  <mergeCells count="14">
    <mergeCell ref="C152:I152"/>
    <mergeCell ref="B1:H1"/>
    <mergeCell ref="B2:H2"/>
    <mergeCell ref="B3:H3"/>
    <mergeCell ref="B4:H4"/>
    <mergeCell ref="A5:C5"/>
    <mergeCell ref="H5:I5"/>
    <mergeCell ref="I7:I8"/>
    <mergeCell ref="A7:A8"/>
    <mergeCell ref="B7:B8"/>
    <mergeCell ref="C7:C8"/>
    <mergeCell ref="D7:D8"/>
    <mergeCell ref="E7:F7"/>
    <mergeCell ref="G7:H7"/>
  </mergeCells>
  <pageMargins left="0.70866141732283472" right="0.70866141732283472" top="0.74803149606299213" bottom="0.74803149606299213" header="0.31496062992125984" footer="0.31496062992125984"/>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I82"/>
  <sheetViews>
    <sheetView topLeftCell="A65" zoomScaleNormal="100" workbookViewId="0">
      <selection activeCell="I82" sqref="I82"/>
    </sheetView>
  </sheetViews>
  <sheetFormatPr defaultRowHeight="16.5" x14ac:dyDescent="0.3"/>
  <cols>
    <col min="1" max="1" width="6.7109375" style="31" customWidth="1"/>
    <col min="2" max="2" width="56.85546875" style="32" customWidth="1"/>
    <col min="3" max="3" width="6.7109375" style="12" customWidth="1"/>
    <col min="4" max="4" width="6.7109375" style="33" customWidth="1"/>
    <col min="5" max="9" width="11.7109375" style="12" customWidth="1"/>
    <col min="10" max="16384" width="9.140625" style="12"/>
  </cols>
  <sheetData>
    <row r="1" spans="1:9" x14ac:dyDescent="0.3">
      <c r="A1" s="44"/>
      <c r="B1" s="108" t="s">
        <v>89</v>
      </c>
      <c r="C1" s="108"/>
      <c r="D1" s="108"/>
      <c r="E1" s="108"/>
      <c r="F1" s="108"/>
      <c r="G1" s="108"/>
      <c r="H1" s="108"/>
      <c r="I1" s="45"/>
    </row>
    <row r="2" spans="1:9" x14ac:dyDescent="0.3">
      <c r="A2" s="44"/>
      <c r="B2" s="108" t="s">
        <v>90</v>
      </c>
      <c r="C2" s="108"/>
      <c r="D2" s="108"/>
      <c r="E2" s="108"/>
      <c r="F2" s="108"/>
      <c r="G2" s="108"/>
      <c r="H2" s="108"/>
      <c r="I2" s="45"/>
    </row>
    <row r="3" spans="1:9" x14ac:dyDescent="0.3">
      <c r="A3" s="44"/>
      <c r="B3" s="108" t="s">
        <v>87</v>
      </c>
      <c r="C3" s="108"/>
      <c r="D3" s="108"/>
      <c r="E3" s="108"/>
      <c r="F3" s="108"/>
      <c r="G3" s="108"/>
      <c r="H3" s="108"/>
      <c r="I3" s="45"/>
    </row>
    <row r="4" spans="1:9" x14ac:dyDescent="0.3">
      <c r="A4" s="44"/>
      <c r="B4" s="108" t="s">
        <v>91</v>
      </c>
      <c r="C4" s="108"/>
      <c r="D4" s="108"/>
      <c r="E4" s="108"/>
      <c r="F4" s="108"/>
      <c r="G4" s="108"/>
      <c r="H4" s="108"/>
      <c r="I4" s="45"/>
    </row>
    <row r="5" spans="1:9" x14ac:dyDescent="0.3">
      <c r="A5" s="102"/>
      <c r="B5" s="102"/>
      <c r="C5" s="102"/>
      <c r="D5" s="46"/>
      <c r="E5" s="45"/>
      <c r="F5" s="45"/>
      <c r="G5" s="45"/>
      <c r="H5" s="109" t="s">
        <v>92</v>
      </c>
      <c r="I5" s="109"/>
    </row>
    <row r="6" spans="1:9" ht="9" customHeight="1" x14ac:dyDescent="0.3"/>
    <row r="7" spans="1:9" s="2" customFormat="1" x14ac:dyDescent="0.25">
      <c r="A7" s="111" t="s">
        <v>53</v>
      </c>
      <c r="B7" s="111" t="s">
        <v>54</v>
      </c>
      <c r="C7" s="111" t="s">
        <v>55</v>
      </c>
      <c r="D7" s="111" t="s">
        <v>56</v>
      </c>
      <c r="E7" s="110" t="s">
        <v>24</v>
      </c>
      <c r="F7" s="110"/>
      <c r="G7" s="110" t="s">
        <v>27</v>
      </c>
      <c r="H7" s="110"/>
      <c r="I7" s="110" t="s">
        <v>28</v>
      </c>
    </row>
    <row r="8" spans="1:9" s="2" customFormat="1" ht="28.5" x14ac:dyDescent="0.25">
      <c r="A8" s="112"/>
      <c r="B8" s="112"/>
      <c r="C8" s="112"/>
      <c r="D8" s="112"/>
      <c r="E8" s="1" t="s">
        <v>25</v>
      </c>
      <c r="F8" s="1" t="s">
        <v>26</v>
      </c>
      <c r="G8" s="1" t="s">
        <v>25</v>
      </c>
      <c r="H8" s="1" t="s">
        <v>26</v>
      </c>
      <c r="I8" s="110"/>
    </row>
    <row r="9" spans="1:9" s="5" customFormat="1" ht="42.75" x14ac:dyDescent="0.25">
      <c r="A9" s="1"/>
      <c r="B9" s="3" t="s">
        <v>65</v>
      </c>
      <c r="C9" s="4"/>
      <c r="D9" s="4"/>
      <c r="E9" s="34"/>
      <c r="F9" s="34"/>
      <c r="G9" s="34"/>
      <c r="H9" s="34"/>
      <c r="I9" s="34"/>
    </row>
    <row r="10" spans="1:9" s="5" customFormat="1" ht="49.5" x14ac:dyDescent="0.25">
      <c r="A10" s="6">
        <v>1</v>
      </c>
      <c r="B10" s="7" t="s">
        <v>37</v>
      </c>
      <c r="C10" s="6">
        <v>1</v>
      </c>
      <c r="D10" s="6" t="s">
        <v>0</v>
      </c>
      <c r="E10" s="41">
        <v>10000</v>
      </c>
      <c r="F10" s="41">
        <f>E10*C10</f>
        <v>10000</v>
      </c>
      <c r="G10" s="41">
        <v>15000</v>
      </c>
      <c r="H10" s="41">
        <f>G10*C10</f>
        <v>15000</v>
      </c>
      <c r="I10" s="41">
        <f>H10+F10</f>
        <v>25000</v>
      </c>
    </row>
    <row r="11" spans="1:9" s="5" customFormat="1" ht="49.5" x14ac:dyDescent="0.25">
      <c r="A11" s="6">
        <v>2</v>
      </c>
      <c r="B11" s="7" t="s">
        <v>38</v>
      </c>
      <c r="C11" s="6">
        <v>1</v>
      </c>
      <c r="D11" s="6" t="s">
        <v>0</v>
      </c>
      <c r="E11" s="41">
        <v>10000</v>
      </c>
      <c r="F11" s="41">
        <f>E11*C11</f>
        <v>10000</v>
      </c>
      <c r="G11" s="41">
        <v>10000</v>
      </c>
      <c r="H11" s="41">
        <f>G11*C11</f>
        <v>10000</v>
      </c>
      <c r="I11" s="41">
        <f>H11+F11</f>
        <v>20000</v>
      </c>
    </row>
    <row r="12" spans="1:9" s="5" customFormat="1" ht="132" x14ac:dyDescent="0.3">
      <c r="A12" s="6"/>
      <c r="B12" s="7" t="s">
        <v>39</v>
      </c>
      <c r="C12" s="8"/>
      <c r="D12" s="9"/>
      <c r="E12" s="35"/>
      <c r="F12" s="35"/>
      <c r="G12" s="35"/>
      <c r="H12" s="35"/>
      <c r="I12" s="35"/>
    </row>
    <row r="13" spans="1:9" x14ac:dyDescent="0.3">
      <c r="A13" s="10"/>
      <c r="B13" s="11"/>
      <c r="C13" s="8"/>
      <c r="D13" s="9"/>
      <c r="E13" s="35"/>
      <c r="F13" s="35"/>
      <c r="G13" s="35"/>
      <c r="H13" s="35"/>
      <c r="I13" s="35"/>
    </row>
    <row r="14" spans="1:9" ht="30.75" x14ac:dyDescent="0.3">
      <c r="A14" s="6"/>
      <c r="B14" s="13" t="s">
        <v>57</v>
      </c>
      <c r="C14" s="8"/>
      <c r="D14" s="9"/>
      <c r="E14" s="35"/>
      <c r="F14" s="35"/>
      <c r="G14" s="35"/>
      <c r="H14" s="35"/>
      <c r="I14" s="35"/>
    </row>
    <row r="15" spans="1:9" s="5" customFormat="1" ht="42.75" x14ac:dyDescent="0.25">
      <c r="A15" s="1"/>
      <c r="B15" s="14" t="s">
        <v>66</v>
      </c>
      <c r="C15" s="15"/>
      <c r="D15" s="15"/>
      <c r="E15" s="36"/>
      <c r="F15" s="36"/>
      <c r="G15" s="36"/>
      <c r="H15" s="36"/>
      <c r="I15" s="36"/>
    </row>
    <row r="16" spans="1:9" s="5" customFormat="1" ht="33" x14ac:dyDescent="0.25">
      <c r="A16" s="6">
        <v>1</v>
      </c>
      <c r="B16" s="7" t="s">
        <v>44</v>
      </c>
      <c r="C16" s="6">
        <v>1</v>
      </c>
      <c r="D16" s="6" t="s">
        <v>0</v>
      </c>
      <c r="E16" s="41">
        <v>0</v>
      </c>
      <c r="F16" s="41">
        <f>E16*C16</f>
        <v>0</v>
      </c>
      <c r="G16" s="41">
        <v>300000</v>
      </c>
      <c r="H16" s="41">
        <f>G16*C16</f>
        <v>300000</v>
      </c>
      <c r="I16" s="41">
        <f>H16+F16</f>
        <v>300000</v>
      </c>
    </row>
    <row r="17" spans="1:9" s="5" customFormat="1" x14ac:dyDescent="0.3">
      <c r="A17" s="6"/>
      <c r="B17" s="17"/>
      <c r="C17" s="18"/>
      <c r="D17" s="6"/>
      <c r="E17" s="35"/>
      <c r="F17" s="35"/>
      <c r="G17" s="35"/>
      <c r="H17" s="35"/>
      <c r="I17" s="35"/>
    </row>
    <row r="18" spans="1:9" s="5" customFormat="1" ht="30.75" x14ac:dyDescent="0.3">
      <c r="A18" s="6"/>
      <c r="B18" s="13" t="s">
        <v>58</v>
      </c>
      <c r="C18" s="18"/>
      <c r="D18" s="6"/>
      <c r="E18" s="35"/>
      <c r="F18" s="35"/>
      <c r="G18" s="35"/>
      <c r="H18" s="35"/>
      <c r="I18" s="35"/>
    </row>
    <row r="19" spans="1:9" ht="42.75" x14ac:dyDescent="0.3">
      <c r="A19" s="1"/>
      <c r="B19" s="3" t="s">
        <v>67</v>
      </c>
      <c r="C19" s="16"/>
      <c r="D19" s="16"/>
      <c r="E19" s="36"/>
      <c r="F19" s="36"/>
      <c r="G19" s="36"/>
      <c r="H19" s="36"/>
      <c r="I19" s="36"/>
    </row>
    <row r="20" spans="1:9" x14ac:dyDescent="0.3">
      <c r="A20" s="6"/>
      <c r="B20" s="3" t="s">
        <v>5</v>
      </c>
      <c r="C20" s="18"/>
      <c r="D20" s="6"/>
      <c r="E20" s="35"/>
      <c r="F20" s="35"/>
      <c r="G20" s="35"/>
      <c r="H20" s="35"/>
      <c r="I20" s="35"/>
    </row>
    <row r="21" spans="1:9" ht="63.75" x14ac:dyDescent="0.3">
      <c r="A21" s="6">
        <v>1</v>
      </c>
      <c r="B21" s="19" t="s">
        <v>78</v>
      </c>
      <c r="C21" s="6">
        <v>1</v>
      </c>
      <c r="D21" s="6" t="s">
        <v>0</v>
      </c>
      <c r="E21" s="41">
        <v>50000</v>
      </c>
      <c r="F21" s="41">
        <f>E21*C21</f>
        <v>50000</v>
      </c>
      <c r="G21" s="41">
        <v>15000</v>
      </c>
      <c r="H21" s="41">
        <f>G21*C21</f>
        <v>15000</v>
      </c>
      <c r="I21" s="41">
        <f>H21+F21</f>
        <v>65000</v>
      </c>
    </row>
    <row r="22" spans="1:9" x14ac:dyDescent="0.3">
      <c r="A22" s="6"/>
      <c r="B22" s="20" t="s">
        <v>6</v>
      </c>
      <c r="C22" s="21"/>
      <c r="D22" s="22"/>
      <c r="E22" s="37"/>
      <c r="F22" s="35"/>
      <c r="G22" s="35"/>
      <c r="H22" s="35"/>
      <c r="I22" s="35"/>
    </row>
    <row r="23" spans="1:9" ht="49.5" x14ac:dyDescent="0.3">
      <c r="A23" s="6">
        <v>2</v>
      </c>
      <c r="B23" s="23" t="s">
        <v>77</v>
      </c>
      <c r="C23" s="22">
        <v>2</v>
      </c>
      <c r="D23" s="22" t="s">
        <v>32</v>
      </c>
      <c r="E23" s="41">
        <v>11000</v>
      </c>
      <c r="F23" s="41">
        <f>E23*C23</f>
        <v>22000</v>
      </c>
      <c r="G23" s="41">
        <v>1000</v>
      </c>
      <c r="H23" s="41">
        <f>G23*C23</f>
        <v>2000</v>
      </c>
      <c r="I23" s="41">
        <f>H23+F23</f>
        <v>24000</v>
      </c>
    </row>
    <row r="24" spans="1:9" x14ac:dyDescent="0.3">
      <c r="A24" s="6"/>
      <c r="B24" s="24" t="s">
        <v>7</v>
      </c>
      <c r="C24" s="6"/>
      <c r="D24" s="6"/>
      <c r="E24" s="35"/>
      <c r="F24" s="35"/>
      <c r="G24" s="35"/>
      <c r="H24" s="35"/>
      <c r="I24" s="35"/>
    </row>
    <row r="25" spans="1:9" ht="49.5" x14ac:dyDescent="0.3">
      <c r="A25" s="6">
        <v>3</v>
      </c>
      <c r="B25" s="19" t="s">
        <v>76</v>
      </c>
      <c r="C25" s="6"/>
      <c r="D25" s="6"/>
      <c r="E25" s="35"/>
      <c r="F25" s="35"/>
      <c r="G25" s="35"/>
      <c r="H25" s="35"/>
      <c r="I25" s="35"/>
    </row>
    <row r="26" spans="1:9" x14ac:dyDescent="0.3">
      <c r="A26" s="6"/>
      <c r="B26" s="25" t="s">
        <v>36</v>
      </c>
      <c r="C26" s="6"/>
      <c r="D26" s="6"/>
      <c r="E26" s="35"/>
      <c r="F26" s="35"/>
      <c r="G26" s="35"/>
      <c r="H26" s="35"/>
      <c r="I26" s="35"/>
    </row>
    <row r="27" spans="1:9" x14ac:dyDescent="0.3">
      <c r="A27" s="6">
        <v>4</v>
      </c>
      <c r="B27" s="19" t="s">
        <v>31</v>
      </c>
      <c r="C27" s="6">
        <v>1</v>
      </c>
      <c r="D27" s="6" t="s">
        <v>30</v>
      </c>
      <c r="E27" s="41">
        <v>142250</v>
      </c>
      <c r="F27" s="41">
        <f>E27*C27</f>
        <v>142250</v>
      </c>
      <c r="G27" s="41">
        <v>4000</v>
      </c>
      <c r="H27" s="41">
        <f>G27*C27</f>
        <v>4000</v>
      </c>
      <c r="I27" s="41">
        <f>H27+F27</f>
        <v>146250</v>
      </c>
    </row>
    <row r="28" spans="1:9" x14ac:dyDescent="0.3">
      <c r="A28" s="6"/>
      <c r="B28" s="25" t="s">
        <v>1</v>
      </c>
      <c r="C28" s="6"/>
      <c r="D28" s="6"/>
      <c r="E28" s="35"/>
      <c r="F28" s="35"/>
      <c r="G28" s="35"/>
      <c r="H28" s="35"/>
      <c r="I28" s="35"/>
    </row>
    <row r="29" spans="1:9" x14ac:dyDescent="0.3">
      <c r="A29" s="6">
        <v>5</v>
      </c>
      <c r="B29" s="19" t="s">
        <v>22</v>
      </c>
      <c r="C29" s="6">
        <v>1</v>
      </c>
      <c r="D29" s="6" t="s">
        <v>30</v>
      </c>
      <c r="E29" s="41">
        <v>455000</v>
      </c>
      <c r="F29" s="41">
        <f>E29*C29</f>
        <v>455000</v>
      </c>
      <c r="G29" s="41">
        <v>5000</v>
      </c>
      <c r="H29" s="41">
        <f>G29*C29</f>
        <v>5000</v>
      </c>
      <c r="I29" s="41">
        <f>H29+F29</f>
        <v>460000</v>
      </c>
    </row>
    <row r="30" spans="1:9" x14ac:dyDescent="0.3">
      <c r="A30" s="6"/>
      <c r="B30" s="25" t="s">
        <v>35</v>
      </c>
      <c r="C30" s="6"/>
      <c r="D30" s="6"/>
      <c r="E30" s="35"/>
      <c r="F30" s="35"/>
      <c r="G30" s="35"/>
      <c r="H30" s="35"/>
      <c r="I30" s="35"/>
    </row>
    <row r="31" spans="1:9" x14ac:dyDescent="0.3">
      <c r="A31" s="6">
        <v>6</v>
      </c>
      <c r="B31" s="19" t="s">
        <v>2</v>
      </c>
      <c r="C31" s="6">
        <v>1</v>
      </c>
      <c r="D31" s="6" t="s">
        <v>30</v>
      </c>
      <c r="E31" s="41">
        <v>55000</v>
      </c>
      <c r="F31" s="41">
        <f>E31*C31</f>
        <v>55000</v>
      </c>
      <c r="G31" s="41">
        <v>2000</v>
      </c>
      <c r="H31" s="41">
        <f>G31*C31</f>
        <v>2000</v>
      </c>
      <c r="I31" s="41">
        <f>H31+F31</f>
        <v>57000</v>
      </c>
    </row>
    <row r="32" spans="1:9" x14ac:dyDescent="0.3">
      <c r="A32" s="6"/>
      <c r="B32" s="25" t="s">
        <v>8</v>
      </c>
      <c r="C32" s="6"/>
      <c r="D32" s="6"/>
      <c r="E32" s="35"/>
      <c r="F32" s="35"/>
      <c r="G32" s="35"/>
      <c r="H32" s="35"/>
      <c r="I32" s="35"/>
    </row>
    <row r="33" spans="1:9" ht="49.5" x14ac:dyDescent="0.3">
      <c r="A33" s="6">
        <v>7</v>
      </c>
      <c r="B33" s="19" t="s">
        <v>75</v>
      </c>
      <c r="C33" s="6">
        <v>1</v>
      </c>
      <c r="D33" s="6" t="s">
        <v>0</v>
      </c>
      <c r="E33" s="41">
        <v>150000</v>
      </c>
      <c r="F33" s="41">
        <f>E33*C33</f>
        <v>150000</v>
      </c>
      <c r="G33" s="41">
        <v>30000</v>
      </c>
      <c r="H33" s="41">
        <f>G33*C33</f>
        <v>30000</v>
      </c>
      <c r="I33" s="41">
        <f>H33+F33</f>
        <v>180000</v>
      </c>
    </row>
    <row r="34" spans="1:9" x14ac:dyDescent="0.3">
      <c r="A34" s="6"/>
      <c r="B34" s="25" t="s">
        <v>9</v>
      </c>
      <c r="C34" s="26"/>
      <c r="D34" s="26"/>
      <c r="E34" s="35"/>
      <c r="F34" s="35"/>
      <c r="G34" s="35"/>
      <c r="H34" s="35"/>
      <c r="I34" s="35"/>
    </row>
    <row r="35" spans="1:9" ht="49.5" x14ac:dyDescent="0.3">
      <c r="A35" s="6">
        <v>8</v>
      </c>
      <c r="B35" s="19" t="s">
        <v>74</v>
      </c>
      <c r="C35" s="6">
        <v>1</v>
      </c>
      <c r="D35" s="6" t="s">
        <v>0</v>
      </c>
      <c r="E35" s="41">
        <v>35000</v>
      </c>
      <c r="F35" s="41">
        <f>E35*C35</f>
        <v>35000</v>
      </c>
      <c r="G35" s="41">
        <v>45000</v>
      </c>
      <c r="H35" s="41">
        <f>G35*C35</f>
        <v>45000</v>
      </c>
      <c r="I35" s="41">
        <f>H35+F35</f>
        <v>80000</v>
      </c>
    </row>
    <row r="36" spans="1:9" x14ac:dyDescent="0.3">
      <c r="A36" s="6"/>
      <c r="B36" s="25" t="s">
        <v>10</v>
      </c>
      <c r="C36" s="6"/>
      <c r="D36" s="6"/>
      <c r="E36" s="35"/>
      <c r="F36" s="35"/>
      <c r="G36" s="35"/>
      <c r="H36" s="35"/>
      <c r="I36" s="35"/>
    </row>
    <row r="37" spans="1:9" ht="49.5" x14ac:dyDescent="0.3">
      <c r="A37" s="6">
        <v>9</v>
      </c>
      <c r="B37" s="19" t="s">
        <v>73</v>
      </c>
      <c r="C37" s="6">
        <v>1</v>
      </c>
      <c r="D37" s="6" t="s">
        <v>0</v>
      </c>
      <c r="E37" s="41">
        <v>30000</v>
      </c>
      <c r="F37" s="41">
        <f>E37*C37</f>
        <v>30000</v>
      </c>
      <c r="G37" s="41">
        <v>10000</v>
      </c>
      <c r="H37" s="41">
        <f>G37*C37</f>
        <v>10000</v>
      </c>
      <c r="I37" s="41">
        <f>H37+F37</f>
        <v>40000</v>
      </c>
    </row>
    <row r="38" spans="1:9" x14ac:dyDescent="0.3">
      <c r="A38" s="6"/>
      <c r="B38" s="27"/>
      <c r="C38" s="26"/>
      <c r="D38" s="26"/>
      <c r="E38" s="35"/>
      <c r="F38" s="35"/>
      <c r="G38" s="35"/>
      <c r="H38" s="35"/>
      <c r="I38" s="35"/>
    </row>
    <row r="39" spans="1:9" ht="30.75" x14ac:dyDescent="0.3">
      <c r="A39" s="6"/>
      <c r="B39" s="13" t="s">
        <v>59</v>
      </c>
      <c r="C39" s="26"/>
      <c r="D39" s="26"/>
      <c r="E39" s="35"/>
      <c r="F39" s="35"/>
      <c r="G39" s="35"/>
      <c r="H39" s="35"/>
      <c r="I39" s="35"/>
    </row>
    <row r="40" spans="1:9" ht="42.75" x14ac:dyDescent="0.3">
      <c r="A40" s="1"/>
      <c r="B40" s="3" t="s">
        <v>68</v>
      </c>
      <c r="C40" s="15"/>
      <c r="D40" s="15"/>
      <c r="E40" s="38"/>
      <c r="F40" s="38"/>
      <c r="G40" s="38"/>
      <c r="H40" s="38"/>
      <c r="I40" s="38"/>
    </row>
    <row r="41" spans="1:9" x14ac:dyDescent="0.3">
      <c r="A41" s="6"/>
      <c r="B41" s="25" t="s">
        <v>11</v>
      </c>
      <c r="C41" s="28"/>
      <c r="D41" s="28"/>
      <c r="E41" s="39"/>
      <c r="F41" s="39"/>
      <c r="G41" s="39"/>
      <c r="H41" s="39"/>
      <c r="I41" s="39"/>
    </row>
    <row r="42" spans="1:9" ht="115.5" x14ac:dyDescent="0.3">
      <c r="A42" s="6">
        <v>1</v>
      </c>
      <c r="B42" s="19" t="s">
        <v>45</v>
      </c>
      <c r="C42" s="26">
        <v>1</v>
      </c>
      <c r="D42" s="26" t="s">
        <v>0</v>
      </c>
      <c r="E42" s="41"/>
      <c r="F42" s="41">
        <f>E42*C42</f>
        <v>0</v>
      </c>
      <c r="G42" s="41">
        <v>40000</v>
      </c>
      <c r="H42" s="41">
        <f>G42*C42</f>
        <v>40000</v>
      </c>
      <c r="I42" s="41">
        <f>H42+F42</f>
        <v>40000</v>
      </c>
    </row>
    <row r="43" spans="1:9" ht="33" x14ac:dyDescent="0.3">
      <c r="A43" s="6">
        <v>2</v>
      </c>
      <c r="B43" s="19" t="s">
        <v>40</v>
      </c>
      <c r="C43" s="26">
        <v>1</v>
      </c>
      <c r="D43" s="26" t="s">
        <v>0</v>
      </c>
      <c r="E43" s="41">
        <v>15000</v>
      </c>
      <c r="F43" s="41">
        <f t="shared" ref="F43:F44" si="0">E43*C43</f>
        <v>15000</v>
      </c>
      <c r="G43" s="41">
        <v>35000</v>
      </c>
      <c r="H43" s="41">
        <f t="shared" ref="H43:H44" si="1">G43*C43</f>
        <v>35000</v>
      </c>
      <c r="I43" s="41">
        <f t="shared" ref="I43:I44" si="2">H43+F43</f>
        <v>50000</v>
      </c>
    </row>
    <row r="44" spans="1:9" ht="33" x14ac:dyDescent="0.3">
      <c r="A44" s="6">
        <v>3</v>
      </c>
      <c r="B44" s="19" t="s">
        <v>41</v>
      </c>
      <c r="C44" s="26">
        <v>1</v>
      </c>
      <c r="D44" s="26" t="s">
        <v>0</v>
      </c>
      <c r="E44" s="41">
        <v>0</v>
      </c>
      <c r="F44" s="41">
        <f t="shared" si="0"/>
        <v>0</v>
      </c>
      <c r="G44" s="41">
        <v>40000</v>
      </c>
      <c r="H44" s="41">
        <f t="shared" si="1"/>
        <v>40000</v>
      </c>
      <c r="I44" s="41">
        <f t="shared" si="2"/>
        <v>40000</v>
      </c>
    </row>
    <row r="45" spans="1:9" x14ac:dyDescent="0.3">
      <c r="A45" s="6"/>
      <c r="B45" s="27"/>
      <c r="C45" s="26"/>
      <c r="D45" s="26"/>
      <c r="E45" s="35"/>
      <c r="F45" s="35"/>
      <c r="G45" s="35"/>
      <c r="H45" s="35"/>
      <c r="I45" s="35"/>
    </row>
    <row r="46" spans="1:9" ht="30.75" x14ac:dyDescent="0.3">
      <c r="A46" s="6"/>
      <c r="B46" s="13" t="s">
        <v>60</v>
      </c>
      <c r="C46" s="26"/>
      <c r="D46" s="26"/>
      <c r="E46" s="35"/>
      <c r="F46" s="35"/>
      <c r="G46" s="35"/>
      <c r="H46" s="35"/>
      <c r="I46" s="35"/>
    </row>
    <row r="47" spans="1:9" ht="42.75" x14ac:dyDescent="0.3">
      <c r="A47" s="6"/>
      <c r="B47" s="3" t="s">
        <v>69</v>
      </c>
      <c r="C47" s="26"/>
      <c r="D47" s="26"/>
      <c r="E47" s="35"/>
      <c r="F47" s="35"/>
      <c r="G47" s="35"/>
      <c r="H47" s="35"/>
      <c r="I47" s="35"/>
    </row>
    <row r="48" spans="1:9" x14ac:dyDescent="0.3">
      <c r="A48" s="1"/>
      <c r="B48" s="14" t="s">
        <v>3</v>
      </c>
      <c r="C48" s="15"/>
      <c r="D48" s="15"/>
      <c r="E48" s="38"/>
      <c r="F48" s="38"/>
      <c r="G48" s="38"/>
      <c r="H48" s="38"/>
      <c r="I48" s="38"/>
    </row>
    <row r="49" spans="1:9" ht="115.5" x14ac:dyDescent="0.3">
      <c r="A49" s="6">
        <v>1</v>
      </c>
      <c r="B49" s="19" t="s">
        <v>46</v>
      </c>
      <c r="C49" s="8"/>
      <c r="D49" s="9"/>
      <c r="E49" s="37"/>
      <c r="F49" s="37"/>
      <c r="G49" s="37"/>
      <c r="H49" s="37"/>
      <c r="I49" s="37"/>
    </row>
    <row r="50" spans="1:9" x14ac:dyDescent="0.3">
      <c r="A50" s="6" t="s">
        <v>79</v>
      </c>
      <c r="B50" s="19" t="s">
        <v>21</v>
      </c>
      <c r="C50" s="26">
        <v>1</v>
      </c>
      <c r="D50" s="26" t="s">
        <v>30</v>
      </c>
      <c r="E50" s="41">
        <v>228000</v>
      </c>
      <c r="F50" s="41">
        <f>E50*C50</f>
        <v>228000</v>
      </c>
      <c r="G50" s="41">
        <v>10000</v>
      </c>
      <c r="H50" s="41">
        <f>G50*C50</f>
        <v>10000</v>
      </c>
      <c r="I50" s="41">
        <f>H50+F50</f>
        <v>238000</v>
      </c>
    </row>
    <row r="51" spans="1:9" x14ac:dyDescent="0.3">
      <c r="A51" s="6"/>
      <c r="B51" s="27"/>
      <c r="C51" s="26"/>
      <c r="D51" s="26"/>
      <c r="E51" s="35"/>
      <c r="F51" s="35"/>
      <c r="G51" s="35"/>
      <c r="H51" s="35"/>
      <c r="I51" s="35"/>
    </row>
    <row r="52" spans="1:9" ht="30.75" x14ac:dyDescent="0.3">
      <c r="A52" s="6"/>
      <c r="B52" s="13" t="s">
        <v>61</v>
      </c>
      <c r="C52" s="26"/>
      <c r="D52" s="26"/>
      <c r="E52" s="35"/>
      <c r="F52" s="35"/>
      <c r="G52" s="35"/>
      <c r="H52" s="35"/>
      <c r="I52" s="35"/>
    </row>
    <row r="53" spans="1:9" ht="28.5" x14ac:dyDescent="0.3">
      <c r="A53" s="6"/>
      <c r="B53" s="3" t="s">
        <v>70</v>
      </c>
      <c r="C53" s="26"/>
      <c r="D53" s="26"/>
      <c r="E53" s="35"/>
      <c r="F53" s="35"/>
      <c r="G53" s="35"/>
      <c r="H53" s="35"/>
      <c r="I53" s="35"/>
    </row>
    <row r="54" spans="1:9" x14ac:dyDescent="0.3">
      <c r="A54" s="1"/>
      <c r="B54" s="19" t="s">
        <v>4</v>
      </c>
      <c r="C54" s="15"/>
      <c r="D54" s="15"/>
      <c r="E54" s="38"/>
      <c r="F54" s="38"/>
      <c r="G54" s="38"/>
      <c r="H54" s="38"/>
      <c r="I54" s="38"/>
    </row>
    <row r="55" spans="1:9" x14ac:dyDescent="0.3">
      <c r="A55" s="6"/>
      <c r="B55" s="25" t="s">
        <v>12</v>
      </c>
      <c r="C55" s="8"/>
      <c r="D55" s="9"/>
      <c r="E55" s="35"/>
      <c r="F55" s="35"/>
      <c r="G55" s="35"/>
      <c r="H55" s="35"/>
      <c r="I55" s="35"/>
    </row>
    <row r="56" spans="1:9" ht="99" x14ac:dyDescent="0.3">
      <c r="A56" s="6">
        <v>1</v>
      </c>
      <c r="B56" s="19" t="s">
        <v>47</v>
      </c>
      <c r="C56" s="8"/>
      <c r="D56" s="9"/>
      <c r="E56" s="35"/>
      <c r="F56" s="35"/>
      <c r="G56" s="35"/>
      <c r="H56" s="35"/>
      <c r="I56" s="35"/>
    </row>
    <row r="57" spans="1:9" x14ac:dyDescent="0.3">
      <c r="A57" s="29" t="s">
        <v>79</v>
      </c>
      <c r="B57" s="19" t="s">
        <v>15</v>
      </c>
      <c r="C57" s="26">
        <v>700</v>
      </c>
      <c r="D57" s="26" t="s">
        <v>29</v>
      </c>
      <c r="E57" s="41">
        <v>600</v>
      </c>
      <c r="F57" s="41">
        <f>E57*C57</f>
        <v>420000</v>
      </c>
      <c r="G57" s="41">
        <v>250</v>
      </c>
      <c r="H57" s="41">
        <f>G57*C57</f>
        <v>175000</v>
      </c>
      <c r="I57" s="41">
        <f>H57+F57</f>
        <v>595000</v>
      </c>
    </row>
    <row r="58" spans="1:9" x14ac:dyDescent="0.3">
      <c r="A58" s="29" t="s">
        <v>80</v>
      </c>
      <c r="B58" s="19" t="s">
        <v>16</v>
      </c>
      <c r="C58" s="26">
        <v>60</v>
      </c>
      <c r="D58" s="26" t="s">
        <v>29</v>
      </c>
      <c r="E58" s="41">
        <v>750</v>
      </c>
      <c r="F58" s="41">
        <f t="shared" ref="F58:F62" si="3">E58*C58</f>
        <v>45000</v>
      </c>
      <c r="G58" s="41">
        <v>300</v>
      </c>
      <c r="H58" s="41">
        <f t="shared" ref="H58:H62" si="4">G58*C58</f>
        <v>18000</v>
      </c>
      <c r="I58" s="41">
        <f t="shared" ref="I58:I62" si="5">H58+F58</f>
        <v>63000</v>
      </c>
    </row>
    <row r="59" spans="1:9" x14ac:dyDescent="0.3">
      <c r="A59" s="29" t="s">
        <v>81</v>
      </c>
      <c r="B59" s="19" t="s">
        <v>17</v>
      </c>
      <c r="C59" s="26">
        <v>100</v>
      </c>
      <c r="D59" s="26" t="s">
        <v>29</v>
      </c>
      <c r="E59" s="41">
        <v>990</v>
      </c>
      <c r="F59" s="41">
        <f t="shared" si="3"/>
        <v>99000</v>
      </c>
      <c r="G59" s="41">
        <v>350</v>
      </c>
      <c r="H59" s="41">
        <f t="shared" si="4"/>
        <v>35000</v>
      </c>
      <c r="I59" s="41">
        <f t="shared" si="5"/>
        <v>134000</v>
      </c>
    </row>
    <row r="60" spans="1:9" x14ac:dyDescent="0.3">
      <c r="A60" s="29" t="s">
        <v>82</v>
      </c>
      <c r="B60" s="19" t="s">
        <v>18</v>
      </c>
      <c r="C60" s="26">
        <v>120</v>
      </c>
      <c r="D60" s="26" t="s">
        <v>29</v>
      </c>
      <c r="E60" s="41">
        <v>1159</v>
      </c>
      <c r="F60" s="41">
        <f t="shared" si="3"/>
        <v>139080</v>
      </c>
      <c r="G60" s="41">
        <v>400</v>
      </c>
      <c r="H60" s="41">
        <f t="shared" si="4"/>
        <v>48000</v>
      </c>
      <c r="I60" s="41">
        <f t="shared" si="5"/>
        <v>187080</v>
      </c>
    </row>
    <row r="61" spans="1:9" x14ac:dyDescent="0.3">
      <c r="A61" s="29" t="s">
        <v>83</v>
      </c>
      <c r="B61" s="19" t="s">
        <v>19</v>
      </c>
      <c r="C61" s="26">
        <v>260</v>
      </c>
      <c r="D61" s="26" t="s">
        <v>29</v>
      </c>
      <c r="E61" s="41">
        <v>1799</v>
      </c>
      <c r="F61" s="41">
        <f t="shared" si="3"/>
        <v>467740</v>
      </c>
      <c r="G61" s="41">
        <v>450</v>
      </c>
      <c r="H61" s="41">
        <f t="shared" si="4"/>
        <v>117000</v>
      </c>
      <c r="I61" s="41">
        <f t="shared" si="5"/>
        <v>584740</v>
      </c>
    </row>
    <row r="62" spans="1:9" x14ac:dyDescent="0.3">
      <c r="A62" s="29" t="s">
        <v>84</v>
      </c>
      <c r="B62" s="19" t="s">
        <v>20</v>
      </c>
      <c r="C62" s="26">
        <v>80</v>
      </c>
      <c r="D62" s="26" t="s">
        <v>29</v>
      </c>
      <c r="E62" s="41">
        <v>2310</v>
      </c>
      <c r="F62" s="41">
        <f t="shared" si="3"/>
        <v>184800</v>
      </c>
      <c r="G62" s="41">
        <v>500</v>
      </c>
      <c r="H62" s="41">
        <f t="shared" si="4"/>
        <v>40000</v>
      </c>
      <c r="I62" s="41">
        <f t="shared" si="5"/>
        <v>224800</v>
      </c>
    </row>
    <row r="63" spans="1:9" x14ac:dyDescent="0.3">
      <c r="A63" s="6"/>
      <c r="B63" s="27"/>
      <c r="C63" s="18"/>
      <c r="D63" s="18"/>
      <c r="E63" s="35"/>
      <c r="F63" s="35"/>
      <c r="G63" s="35"/>
      <c r="H63" s="35"/>
      <c r="I63" s="35"/>
    </row>
    <row r="64" spans="1:9" ht="30.75" x14ac:dyDescent="0.3">
      <c r="A64" s="6"/>
      <c r="B64" s="13" t="s">
        <v>62</v>
      </c>
      <c r="C64" s="18"/>
      <c r="D64" s="18"/>
      <c r="E64" s="35"/>
      <c r="F64" s="35"/>
      <c r="G64" s="35"/>
      <c r="H64" s="35"/>
      <c r="I64" s="35"/>
    </row>
    <row r="65" spans="1:9" ht="28.5" x14ac:dyDescent="0.3">
      <c r="A65" s="6"/>
      <c r="B65" s="3" t="s">
        <v>71</v>
      </c>
      <c r="C65" s="18"/>
      <c r="D65" s="18"/>
      <c r="E65" s="35"/>
      <c r="F65" s="35"/>
      <c r="G65" s="35"/>
      <c r="H65" s="35"/>
      <c r="I65" s="35"/>
    </row>
    <row r="66" spans="1:9" x14ac:dyDescent="0.3">
      <c r="A66" s="6"/>
      <c r="B66" s="14" t="s">
        <v>13</v>
      </c>
      <c r="C66" s="8"/>
      <c r="D66" s="9"/>
      <c r="E66" s="35"/>
      <c r="F66" s="35"/>
      <c r="G66" s="35"/>
      <c r="H66" s="35"/>
      <c r="I66" s="35"/>
    </row>
    <row r="67" spans="1:9" ht="49.5" x14ac:dyDescent="0.3">
      <c r="A67" s="6">
        <v>1</v>
      </c>
      <c r="B67" s="19" t="s">
        <v>48</v>
      </c>
      <c r="C67" s="8"/>
      <c r="D67" s="9"/>
      <c r="E67" s="35"/>
      <c r="F67" s="35"/>
      <c r="G67" s="35"/>
      <c r="H67" s="35"/>
      <c r="I67" s="35"/>
    </row>
    <row r="68" spans="1:9" ht="49.5" x14ac:dyDescent="0.3">
      <c r="A68" s="6" t="s">
        <v>79</v>
      </c>
      <c r="B68" s="19" t="s">
        <v>23</v>
      </c>
      <c r="C68" s="26">
        <v>90</v>
      </c>
      <c r="D68" s="26" t="s">
        <v>32</v>
      </c>
      <c r="E68" s="41">
        <v>7800</v>
      </c>
      <c r="F68" s="41">
        <f>E68*C68</f>
        <v>702000</v>
      </c>
      <c r="G68" s="41">
        <v>750</v>
      </c>
      <c r="H68" s="41">
        <f>G68*C68</f>
        <v>67500</v>
      </c>
      <c r="I68" s="41">
        <f>H68+F68</f>
        <v>769500</v>
      </c>
    </row>
    <row r="69" spans="1:9" x14ac:dyDescent="0.3">
      <c r="A69" s="6"/>
      <c r="B69" s="27"/>
      <c r="C69" s="18"/>
      <c r="D69" s="18"/>
      <c r="E69" s="40"/>
      <c r="F69" s="35"/>
      <c r="G69" s="35"/>
      <c r="H69" s="35"/>
      <c r="I69" s="35"/>
    </row>
    <row r="70" spans="1:9" ht="30.75" x14ac:dyDescent="0.3">
      <c r="A70" s="6"/>
      <c r="B70" s="13" t="s">
        <v>63</v>
      </c>
      <c r="C70" s="18"/>
      <c r="D70" s="18"/>
      <c r="E70" s="40"/>
      <c r="F70" s="35"/>
      <c r="G70" s="35"/>
      <c r="H70" s="35"/>
      <c r="I70" s="35"/>
    </row>
    <row r="71" spans="1:9" ht="28.5" x14ac:dyDescent="0.3">
      <c r="A71" s="6"/>
      <c r="B71" s="3" t="s">
        <v>72</v>
      </c>
      <c r="C71" s="26"/>
      <c r="D71" s="26"/>
      <c r="E71" s="35"/>
      <c r="F71" s="35"/>
      <c r="G71" s="35"/>
      <c r="H71" s="35"/>
      <c r="I71" s="35"/>
    </row>
    <row r="72" spans="1:9" x14ac:dyDescent="0.3">
      <c r="A72" s="1"/>
      <c r="B72" s="14" t="s">
        <v>43</v>
      </c>
      <c r="C72" s="15"/>
      <c r="D72" s="15"/>
      <c r="E72" s="38"/>
      <c r="F72" s="38"/>
      <c r="G72" s="38"/>
      <c r="H72" s="38"/>
      <c r="I72" s="38"/>
    </row>
    <row r="73" spans="1:9" x14ac:dyDescent="0.3">
      <c r="A73" s="6"/>
      <c r="B73" s="25" t="s">
        <v>14</v>
      </c>
      <c r="C73" s="30"/>
      <c r="D73" s="30"/>
      <c r="E73" s="35"/>
      <c r="F73" s="35"/>
      <c r="G73" s="35"/>
      <c r="H73" s="35"/>
      <c r="I73" s="35"/>
    </row>
    <row r="74" spans="1:9" ht="49.5" x14ac:dyDescent="0.3">
      <c r="A74" s="6">
        <v>1</v>
      </c>
      <c r="B74" s="19" t="s">
        <v>49</v>
      </c>
      <c r="C74" s="26">
        <v>10</v>
      </c>
      <c r="D74" s="26" t="s">
        <v>32</v>
      </c>
      <c r="E74" s="41">
        <v>29000</v>
      </c>
      <c r="F74" s="41">
        <f>E74*C74</f>
        <v>290000</v>
      </c>
      <c r="G74" s="41">
        <v>1000</v>
      </c>
      <c r="H74" s="41">
        <f>G74*C74</f>
        <v>10000</v>
      </c>
      <c r="I74" s="41">
        <f>H74+F74</f>
        <v>300000</v>
      </c>
    </row>
    <row r="75" spans="1:9" x14ac:dyDescent="0.3">
      <c r="A75" s="6"/>
      <c r="B75" s="25" t="s">
        <v>34</v>
      </c>
      <c r="C75" s="18"/>
      <c r="D75" s="6"/>
      <c r="E75" s="35"/>
      <c r="F75" s="35"/>
      <c r="G75" s="35"/>
      <c r="H75" s="35"/>
      <c r="I75" s="35"/>
    </row>
    <row r="76" spans="1:9" ht="49.5" x14ac:dyDescent="0.3">
      <c r="A76" s="6">
        <v>2</v>
      </c>
      <c r="B76" s="19" t="s">
        <v>50</v>
      </c>
      <c r="C76" s="26">
        <v>10</v>
      </c>
      <c r="D76" s="26" t="s">
        <v>32</v>
      </c>
      <c r="E76" s="41">
        <v>14500</v>
      </c>
      <c r="F76" s="41">
        <f>E76*C76</f>
        <v>145000</v>
      </c>
      <c r="G76" s="41">
        <v>1000</v>
      </c>
      <c r="H76" s="41">
        <f>G76*C76</f>
        <v>10000</v>
      </c>
      <c r="I76" s="41">
        <f>H76+F76</f>
        <v>155000</v>
      </c>
    </row>
    <row r="77" spans="1:9" x14ac:dyDescent="0.3">
      <c r="A77" s="6"/>
      <c r="B77" s="25" t="s">
        <v>33</v>
      </c>
      <c r="C77" s="26"/>
      <c r="D77" s="26"/>
      <c r="E77" s="35"/>
      <c r="F77" s="35"/>
      <c r="G77" s="35"/>
      <c r="H77" s="35"/>
      <c r="I77" s="35"/>
    </row>
    <row r="78" spans="1:9" ht="49.5" x14ac:dyDescent="0.3">
      <c r="A78" s="6">
        <v>3</v>
      </c>
      <c r="B78" s="19" t="s">
        <v>51</v>
      </c>
      <c r="C78" s="26">
        <v>1</v>
      </c>
      <c r="D78" s="26" t="s">
        <v>30</v>
      </c>
      <c r="E78" s="41">
        <v>53250</v>
      </c>
      <c r="F78" s="41">
        <f>E78*C78</f>
        <v>53250</v>
      </c>
      <c r="G78" s="41">
        <v>1000</v>
      </c>
      <c r="H78" s="41">
        <f>G78*C78</f>
        <v>1000</v>
      </c>
      <c r="I78" s="41">
        <f>H78+F78</f>
        <v>54250</v>
      </c>
    </row>
    <row r="79" spans="1:9" ht="28.5" x14ac:dyDescent="0.3">
      <c r="A79" s="6"/>
      <c r="B79" s="25" t="s">
        <v>42</v>
      </c>
      <c r="C79" s="26"/>
      <c r="D79" s="26"/>
      <c r="E79" s="35"/>
      <c r="F79" s="35"/>
      <c r="G79" s="35"/>
      <c r="H79" s="35"/>
      <c r="I79" s="35"/>
    </row>
    <row r="80" spans="1:9" ht="49.5" x14ac:dyDescent="0.3">
      <c r="A80" s="6">
        <v>4</v>
      </c>
      <c r="B80" s="19" t="s">
        <v>52</v>
      </c>
      <c r="C80" s="26">
        <v>3</v>
      </c>
      <c r="D80" s="26" t="s">
        <v>32</v>
      </c>
      <c r="E80" s="41">
        <v>27500</v>
      </c>
      <c r="F80" s="41">
        <f>E80*C80</f>
        <v>82500</v>
      </c>
      <c r="G80" s="41">
        <v>1000</v>
      </c>
      <c r="H80" s="41">
        <f>G80*C80</f>
        <v>3000</v>
      </c>
      <c r="I80" s="41">
        <f>H80+F80</f>
        <v>85500</v>
      </c>
    </row>
    <row r="81" spans="1:9" x14ac:dyDescent="0.3">
      <c r="A81" s="6"/>
      <c r="B81" s="27"/>
      <c r="C81" s="26"/>
      <c r="D81" s="26"/>
      <c r="E81" s="35"/>
      <c r="F81" s="35"/>
      <c r="G81" s="35"/>
      <c r="H81" s="35"/>
      <c r="I81" s="35"/>
    </row>
    <row r="82" spans="1:9" ht="30.75" x14ac:dyDescent="0.3">
      <c r="A82" s="6"/>
      <c r="B82" s="13" t="s">
        <v>64</v>
      </c>
      <c r="C82" s="26"/>
      <c r="D82" s="26"/>
      <c r="E82" s="35"/>
      <c r="F82" s="42">
        <f>SUM(F10:F81)</f>
        <v>3830620</v>
      </c>
      <c r="G82" s="43"/>
      <c r="H82" s="42">
        <f>SUM(H10:H81)</f>
        <v>1087500</v>
      </c>
      <c r="I82" s="42">
        <f>SUM(I10:I81)</f>
        <v>4918120</v>
      </c>
    </row>
  </sheetData>
  <mergeCells count="13">
    <mergeCell ref="I7:I8"/>
    <mergeCell ref="A5:C5"/>
    <mergeCell ref="B1:H1"/>
    <mergeCell ref="H5:I5"/>
    <mergeCell ref="B2:H2"/>
    <mergeCell ref="B3:H3"/>
    <mergeCell ref="B4:H4"/>
    <mergeCell ref="A7:A8"/>
    <mergeCell ref="B7:B8"/>
    <mergeCell ref="C7:C8"/>
    <mergeCell ref="D7:D8"/>
    <mergeCell ref="E7:F7"/>
    <mergeCell ref="G7:H7"/>
  </mergeCells>
  <pageMargins left="0.70866141732283472" right="0.70866141732283472" top="0.74803149606299213" bottom="0.74803149606299213" header="0.31496062992125984" footer="0.31496062992125984"/>
  <pageSetup paperSize="9" scale="6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2996-5F8E-4914-9B1F-3F3BDDE48E42}">
  <dimension ref="A1:I35"/>
  <sheetViews>
    <sheetView topLeftCell="A20" zoomScaleNormal="100" workbookViewId="0">
      <selection activeCell="I35" sqref="I35"/>
    </sheetView>
  </sheetViews>
  <sheetFormatPr defaultRowHeight="16.5" x14ac:dyDescent="0.3"/>
  <cols>
    <col min="1" max="1" width="6.7109375" style="31" customWidth="1"/>
    <col min="2" max="2" width="56.85546875" style="32" customWidth="1"/>
    <col min="3" max="3" width="6.7109375" style="12" customWidth="1"/>
    <col min="4" max="4" width="6.7109375" style="33" customWidth="1"/>
    <col min="5" max="9" width="11.7109375" style="12" customWidth="1"/>
    <col min="10" max="16384" width="9.140625" style="12"/>
  </cols>
  <sheetData>
    <row r="1" spans="1:9" x14ac:dyDescent="0.3">
      <c r="A1" s="47"/>
      <c r="B1" s="114" t="s">
        <v>89</v>
      </c>
      <c r="C1" s="114"/>
      <c r="D1" s="114"/>
      <c r="E1" s="114"/>
      <c r="F1" s="114"/>
      <c r="G1" s="114"/>
      <c r="H1" s="114"/>
      <c r="I1" s="48"/>
    </row>
    <row r="2" spans="1:9" x14ac:dyDescent="0.3">
      <c r="A2" s="47"/>
      <c r="B2" s="114" t="s">
        <v>90</v>
      </c>
      <c r="C2" s="114"/>
      <c r="D2" s="114"/>
      <c r="E2" s="114"/>
      <c r="F2" s="114"/>
      <c r="G2" s="114"/>
      <c r="H2" s="114"/>
      <c r="I2" s="48"/>
    </row>
    <row r="3" spans="1:9" x14ac:dyDescent="0.3">
      <c r="A3" s="47"/>
      <c r="B3" s="114" t="s">
        <v>87</v>
      </c>
      <c r="C3" s="114"/>
      <c r="D3" s="114"/>
      <c r="E3" s="114"/>
      <c r="F3" s="114"/>
      <c r="G3" s="114"/>
      <c r="H3" s="114"/>
      <c r="I3" s="48"/>
    </row>
    <row r="4" spans="1:9" x14ac:dyDescent="0.3">
      <c r="A4" s="47"/>
      <c r="B4" s="114" t="s">
        <v>88</v>
      </c>
      <c r="C4" s="114"/>
      <c r="D4" s="114"/>
      <c r="E4" s="114"/>
      <c r="F4" s="114"/>
      <c r="G4" s="114"/>
      <c r="H4" s="114"/>
      <c r="I4" s="48"/>
    </row>
    <row r="5" spans="1:9" x14ac:dyDescent="0.3">
      <c r="A5" s="113"/>
      <c r="B5" s="113"/>
      <c r="C5" s="113"/>
      <c r="D5" s="49"/>
      <c r="E5" s="48"/>
      <c r="F5" s="48"/>
      <c r="G5" s="48"/>
      <c r="H5" s="115" t="s">
        <v>86</v>
      </c>
      <c r="I5" s="115"/>
    </row>
    <row r="6" spans="1:9" ht="9" customHeight="1" x14ac:dyDescent="0.3"/>
    <row r="7" spans="1:9" s="2" customFormat="1" x14ac:dyDescent="0.25">
      <c r="A7" s="111" t="s">
        <v>53</v>
      </c>
      <c r="B7" s="111" t="s">
        <v>54</v>
      </c>
      <c r="C7" s="111" t="s">
        <v>55</v>
      </c>
      <c r="D7" s="111" t="s">
        <v>56</v>
      </c>
      <c r="E7" s="110" t="s">
        <v>24</v>
      </c>
      <c r="F7" s="110"/>
      <c r="G7" s="110" t="s">
        <v>27</v>
      </c>
      <c r="H7" s="110"/>
      <c r="I7" s="110" t="s">
        <v>28</v>
      </c>
    </row>
    <row r="8" spans="1:9" s="2" customFormat="1" ht="28.5" x14ac:dyDescent="0.25">
      <c r="A8" s="112"/>
      <c r="B8" s="112"/>
      <c r="C8" s="112"/>
      <c r="D8" s="112"/>
      <c r="E8" s="1" t="s">
        <v>25</v>
      </c>
      <c r="F8" s="1" t="s">
        <v>26</v>
      </c>
      <c r="G8" s="1" t="s">
        <v>25</v>
      </c>
      <c r="H8" s="1" t="s">
        <v>26</v>
      </c>
      <c r="I8" s="110"/>
    </row>
    <row r="9" spans="1:9" s="2" customFormat="1" ht="28.5" x14ac:dyDescent="0.25">
      <c r="A9" s="1"/>
      <c r="B9" s="4" t="s">
        <v>115</v>
      </c>
      <c r="C9" s="1"/>
      <c r="D9" s="1"/>
      <c r="E9" s="53"/>
      <c r="F9" s="53"/>
      <c r="G9" s="53"/>
      <c r="H9" s="53"/>
      <c r="I9" s="53"/>
    </row>
    <row r="10" spans="1:9" s="2" customFormat="1" ht="82.5" x14ac:dyDescent="0.25">
      <c r="A10" s="6">
        <v>1</v>
      </c>
      <c r="B10" s="7" t="s">
        <v>114</v>
      </c>
      <c r="C10" s="6">
        <v>1</v>
      </c>
      <c r="D10" s="50" t="s">
        <v>0</v>
      </c>
      <c r="E10" s="41"/>
      <c r="F10" s="41">
        <f>E10*C10</f>
        <v>0</v>
      </c>
      <c r="G10" s="41">
        <v>25000</v>
      </c>
      <c r="H10" s="41">
        <f>G10*C10</f>
        <v>25000</v>
      </c>
      <c r="I10" s="41">
        <f>H10+F10</f>
        <v>25000</v>
      </c>
    </row>
    <row r="11" spans="1:9" s="2" customFormat="1" x14ac:dyDescent="0.25">
      <c r="A11" s="1"/>
      <c r="B11" s="1"/>
      <c r="C11" s="1"/>
      <c r="D11" s="1"/>
      <c r="E11" s="53"/>
      <c r="F11" s="53"/>
      <c r="G11" s="53"/>
      <c r="H11" s="53"/>
      <c r="I11" s="53"/>
    </row>
    <row r="12" spans="1:9" s="2" customFormat="1" ht="30.75" x14ac:dyDescent="0.25">
      <c r="A12" s="1"/>
      <c r="B12" s="13" t="s">
        <v>57</v>
      </c>
      <c r="C12" s="1"/>
      <c r="D12" s="1"/>
      <c r="E12" s="53"/>
      <c r="F12" s="53"/>
      <c r="G12" s="53"/>
      <c r="H12" s="53"/>
      <c r="I12" s="53"/>
    </row>
    <row r="13" spans="1:9" s="2" customFormat="1" ht="28.5" x14ac:dyDescent="0.25">
      <c r="A13" s="1"/>
      <c r="B13" s="4" t="s">
        <v>113</v>
      </c>
      <c r="C13" s="16"/>
      <c r="D13" s="54"/>
      <c r="E13" s="53"/>
      <c r="F13" s="53"/>
      <c r="G13" s="53"/>
      <c r="H13" s="53"/>
      <c r="I13" s="53"/>
    </row>
    <row r="14" spans="1:9" s="2" customFormat="1" ht="47.25" x14ac:dyDescent="0.25">
      <c r="A14" s="6">
        <v>2</v>
      </c>
      <c r="B14" s="7" t="s">
        <v>112</v>
      </c>
      <c r="C14" s="6">
        <v>1</v>
      </c>
      <c r="D14" s="50" t="s">
        <v>111</v>
      </c>
      <c r="E14" s="41"/>
      <c r="F14" s="41">
        <f>E14*C14</f>
        <v>0</v>
      </c>
      <c r="G14" s="41">
        <v>50000</v>
      </c>
      <c r="H14" s="41">
        <f>G14*C14</f>
        <v>50000</v>
      </c>
      <c r="I14" s="41">
        <f>H14+F14</f>
        <v>50000</v>
      </c>
    </row>
    <row r="15" spans="1:9" s="2" customFormat="1" x14ac:dyDescent="0.25">
      <c r="A15" s="1"/>
      <c r="B15" s="7"/>
      <c r="C15" s="6"/>
      <c r="D15" s="50"/>
      <c r="E15" s="53"/>
      <c r="F15" s="53"/>
      <c r="G15" s="53"/>
      <c r="H15" s="53"/>
      <c r="I15" s="53"/>
    </row>
    <row r="16" spans="1:9" s="2" customFormat="1" ht="30.75" x14ac:dyDescent="0.25">
      <c r="A16" s="1"/>
      <c r="B16" s="13" t="s">
        <v>58</v>
      </c>
      <c r="C16" s="6"/>
      <c r="D16" s="50"/>
      <c r="E16" s="53"/>
      <c r="F16" s="53"/>
      <c r="G16" s="53"/>
      <c r="H16" s="53"/>
      <c r="I16" s="53"/>
    </row>
    <row r="17" spans="1:9" s="5" customFormat="1" ht="28.5" x14ac:dyDescent="0.25">
      <c r="A17" s="52"/>
      <c r="B17" s="4" t="s">
        <v>110</v>
      </c>
      <c r="C17" s="16"/>
      <c r="D17" s="16"/>
      <c r="E17" s="36"/>
      <c r="F17" s="36"/>
      <c r="G17" s="36"/>
      <c r="H17" s="36"/>
      <c r="I17" s="36"/>
    </row>
    <row r="18" spans="1:9" x14ac:dyDescent="0.3">
      <c r="A18" s="51"/>
      <c r="B18" s="24" t="s">
        <v>109</v>
      </c>
      <c r="C18" s="6"/>
      <c r="D18" s="50"/>
      <c r="E18" s="35"/>
      <c r="F18" s="35"/>
      <c r="G18" s="35"/>
      <c r="H18" s="35"/>
      <c r="I18" s="35"/>
    </row>
    <row r="19" spans="1:9" ht="33" x14ac:dyDescent="0.3">
      <c r="A19" s="6">
        <v>1</v>
      </c>
      <c r="B19" s="7" t="s">
        <v>108</v>
      </c>
      <c r="C19" s="6"/>
      <c r="D19" s="50"/>
      <c r="E19" s="41"/>
      <c r="F19" s="41">
        <f>E19*C19</f>
        <v>0</v>
      </c>
      <c r="G19" s="41"/>
      <c r="H19" s="41">
        <f>G19*C19</f>
        <v>0</v>
      </c>
      <c r="I19" s="41">
        <f>H19+F19</f>
        <v>0</v>
      </c>
    </row>
    <row r="20" spans="1:9" x14ac:dyDescent="0.3">
      <c r="A20" s="6" t="s">
        <v>79</v>
      </c>
      <c r="B20" s="7" t="s">
        <v>107</v>
      </c>
      <c r="C20" s="6">
        <v>7</v>
      </c>
      <c r="D20" s="50" t="s">
        <v>32</v>
      </c>
      <c r="E20" s="41">
        <v>7500</v>
      </c>
      <c r="F20" s="41">
        <f>E20*C20</f>
        <v>52500</v>
      </c>
      <c r="G20" s="41">
        <v>1000</v>
      </c>
      <c r="H20" s="41">
        <f>G20*C20</f>
        <v>7000</v>
      </c>
      <c r="I20" s="41">
        <f>H20+F20</f>
        <v>59500</v>
      </c>
    </row>
    <row r="21" spans="1:9" ht="33" x14ac:dyDescent="0.3">
      <c r="A21" s="6">
        <v>2</v>
      </c>
      <c r="B21" s="7" t="s">
        <v>106</v>
      </c>
      <c r="C21" s="6"/>
      <c r="D21" s="50"/>
      <c r="E21" s="35"/>
      <c r="F21" s="35"/>
      <c r="G21" s="35"/>
      <c r="H21" s="35"/>
      <c r="I21" s="35"/>
    </row>
    <row r="22" spans="1:9" x14ac:dyDescent="0.3">
      <c r="A22" s="6" t="s">
        <v>79</v>
      </c>
      <c r="B22" s="7" t="s">
        <v>105</v>
      </c>
      <c r="C22" s="6">
        <v>13</v>
      </c>
      <c r="D22" s="50" t="s">
        <v>32</v>
      </c>
      <c r="E22" s="41">
        <v>7500</v>
      </c>
      <c r="F22" s="41">
        <f>E22*C22</f>
        <v>97500</v>
      </c>
      <c r="G22" s="41">
        <v>1000</v>
      </c>
      <c r="H22" s="41">
        <f>G22*C22</f>
        <v>13000</v>
      </c>
      <c r="I22" s="41">
        <f>H22+F22</f>
        <v>110500</v>
      </c>
    </row>
    <row r="23" spans="1:9" ht="30.75" x14ac:dyDescent="0.3">
      <c r="A23" s="51"/>
      <c r="B23" s="13" t="s">
        <v>59</v>
      </c>
      <c r="C23" s="6"/>
      <c r="D23" s="50"/>
      <c r="E23" s="35"/>
      <c r="F23" s="35"/>
      <c r="G23" s="35"/>
      <c r="H23" s="35"/>
      <c r="I23" s="35"/>
    </row>
    <row r="24" spans="1:9" s="5" customFormat="1" ht="28.5" x14ac:dyDescent="0.25">
      <c r="A24" s="52"/>
      <c r="B24" s="4" t="s">
        <v>104</v>
      </c>
      <c r="C24" s="6"/>
      <c r="D24" s="50"/>
      <c r="E24" s="36"/>
      <c r="F24" s="36"/>
      <c r="G24" s="36"/>
      <c r="H24" s="36"/>
      <c r="I24" s="36"/>
    </row>
    <row r="25" spans="1:9" x14ac:dyDescent="0.3">
      <c r="A25" s="51"/>
      <c r="B25" s="24" t="s">
        <v>103</v>
      </c>
      <c r="C25" s="6"/>
      <c r="D25" s="50"/>
      <c r="E25" s="35"/>
      <c r="F25" s="35"/>
      <c r="G25" s="35"/>
      <c r="H25" s="35"/>
      <c r="I25" s="35"/>
    </row>
    <row r="26" spans="1:9" ht="113.25" x14ac:dyDescent="0.3">
      <c r="A26" s="6">
        <v>1</v>
      </c>
      <c r="B26" s="7" t="s">
        <v>102</v>
      </c>
      <c r="C26" s="6">
        <v>1</v>
      </c>
      <c r="D26" s="50" t="s">
        <v>30</v>
      </c>
      <c r="E26" s="41">
        <v>152000</v>
      </c>
      <c r="F26" s="41">
        <f>E26*C26</f>
        <v>152000</v>
      </c>
      <c r="G26" s="41">
        <v>8000</v>
      </c>
      <c r="H26" s="41">
        <f>G26*C26</f>
        <v>8000</v>
      </c>
      <c r="I26" s="41">
        <f>H26+F26</f>
        <v>160000</v>
      </c>
    </row>
    <row r="27" spans="1:9" x14ac:dyDescent="0.3">
      <c r="A27" s="51"/>
      <c r="B27" s="24" t="s">
        <v>101</v>
      </c>
      <c r="C27" s="6"/>
      <c r="D27" s="50"/>
      <c r="E27" s="35"/>
      <c r="F27" s="35"/>
      <c r="G27" s="35"/>
      <c r="H27" s="35"/>
      <c r="I27" s="35"/>
    </row>
    <row r="28" spans="1:9" ht="63.75" x14ac:dyDescent="0.3">
      <c r="A28" s="6">
        <v>2</v>
      </c>
      <c r="B28" s="7" t="s">
        <v>100</v>
      </c>
      <c r="C28" s="6">
        <v>7</v>
      </c>
      <c r="D28" s="50" t="s">
        <v>32</v>
      </c>
      <c r="E28" s="41">
        <v>9000</v>
      </c>
      <c r="F28" s="41">
        <f>E28*C28</f>
        <v>63000</v>
      </c>
      <c r="G28" s="41">
        <v>1000</v>
      </c>
      <c r="H28" s="41">
        <f>G28*C28</f>
        <v>7000</v>
      </c>
      <c r="I28" s="41">
        <f>H28+F28</f>
        <v>70000</v>
      </c>
    </row>
    <row r="29" spans="1:9" x14ac:dyDescent="0.3">
      <c r="A29" s="51"/>
      <c r="B29" s="24" t="s">
        <v>99</v>
      </c>
      <c r="C29" s="6"/>
      <c r="D29" s="50"/>
      <c r="E29" s="35"/>
      <c r="F29" s="35"/>
      <c r="G29" s="35"/>
      <c r="H29" s="35"/>
      <c r="I29" s="35"/>
    </row>
    <row r="30" spans="1:9" ht="49.5" x14ac:dyDescent="0.3">
      <c r="A30" s="6">
        <v>3</v>
      </c>
      <c r="B30" s="7" t="s">
        <v>98</v>
      </c>
      <c r="C30" s="6">
        <v>8</v>
      </c>
      <c r="D30" s="50" t="s">
        <v>32</v>
      </c>
      <c r="E30" s="41">
        <v>17500</v>
      </c>
      <c r="F30" s="41">
        <f>E30*C30</f>
        <v>140000</v>
      </c>
      <c r="G30" s="41">
        <v>2000</v>
      </c>
      <c r="H30" s="41">
        <f>G30*C30</f>
        <v>16000</v>
      </c>
      <c r="I30" s="41">
        <f>H30+F30</f>
        <v>156000</v>
      </c>
    </row>
    <row r="31" spans="1:9" x14ac:dyDescent="0.3">
      <c r="A31" s="6"/>
      <c r="B31" s="24" t="s">
        <v>97</v>
      </c>
      <c r="C31" s="6"/>
      <c r="D31" s="50"/>
      <c r="E31" s="35"/>
      <c r="F31" s="35"/>
      <c r="G31" s="35"/>
      <c r="H31" s="35"/>
      <c r="I31" s="35"/>
    </row>
    <row r="32" spans="1:9" ht="47.25" x14ac:dyDescent="0.3">
      <c r="A32" s="6">
        <v>4</v>
      </c>
      <c r="B32" s="7" t="s">
        <v>96</v>
      </c>
      <c r="C32" s="6">
        <v>8</v>
      </c>
      <c r="D32" s="50" t="s">
        <v>32</v>
      </c>
      <c r="E32" s="41">
        <v>17500</v>
      </c>
      <c r="F32" s="41">
        <f>E32*C32</f>
        <v>140000</v>
      </c>
      <c r="G32" s="41">
        <v>1500</v>
      </c>
      <c r="H32" s="41">
        <f>G32*C32</f>
        <v>12000</v>
      </c>
      <c r="I32" s="41">
        <f>H32+F32</f>
        <v>152000</v>
      </c>
    </row>
    <row r="33" spans="1:9" x14ac:dyDescent="0.3">
      <c r="A33" s="6"/>
      <c r="B33" s="24" t="s">
        <v>95</v>
      </c>
      <c r="C33" s="6"/>
      <c r="D33" s="50"/>
      <c r="E33" s="35"/>
      <c r="F33" s="35"/>
      <c r="G33" s="35"/>
      <c r="H33" s="35"/>
      <c r="I33" s="35"/>
    </row>
    <row r="34" spans="1:9" ht="47.25" x14ac:dyDescent="0.3">
      <c r="A34" s="6">
        <v>5</v>
      </c>
      <c r="B34" s="7" t="s">
        <v>94</v>
      </c>
      <c r="C34" s="6">
        <v>7</v>
      </c>
      <c r="D34" s="50" t="s">
        <v>32</v>
      </c>
      <c r="E34" s="41">
        <v>4000</v>
      </c>
      <c r="F34" s="41">
        <f>E34*C34</f>
        <v>28000</v>
      </c>
      <c r="G34" s="41">
        <v>1000</v>
      </c>
      <c r="H34" s="41">
        <f>G34*C34</f>
        <v>7000</v>
      </c>
      <c r="I34" s="41">
        <f>H34+F34</f>
        <v>35000</v>
      </c>
    </row>
    <row r="35" spans="1:9" x14ac:dyDescent="0.3">
      <c r="A35" s="6"/>
      <c r="B35" s="13" t="s">
        <v>93</v>
      </c>
      <c r="C35" s="26"/>
      <c r="D35" s="26"/>
      <c r="E35" s="35"/>
      <c r="F35" s="42">
        <f>SUM(F10:F34)</f>
        <v>673000</v>
      </c>
      <c r="G35" s="43"/>
      <c r="H35" s="42">
        <f>SUM(H10:H34)</f>
        <v>145000</v>
      </c>
      <c r="I35" s="42">
        <f>SUM(I10:I34)</f>
        <v>818000</v>
      </c>
    </row>
  </sheetData>
  <mergeCells count="13">
    <mergeCell ref="I7:I8"/>
    <mergeCell ref="A5:C5"/>
    <mergeCell ref="B1:H1"/>
    <mergeCell ref="H5:I5"/>
    <mergeCell ref="B2:H2"/>
    <mergeCell ref="B3:H3"/>
    <mergeCell ref="B4:H4"/>
    <mergeCell ref="A7:A8"/>
    <mergeCell ref="B7:B8"/>
    <mergeCell ref="C7:C8"/>
    <mergeCell ref="D7:D8"/>
    <mergeCell ref="E7:F7"/>
    <mergeCell ref="G7:H7"/>
  </mergeCells>
  <pageMargins left="0.70866141732283472" right="0.70866141732283472" top="0.74803149606299213" bottom="0.74803149606299213" header="0.31496062992125984" footer="0.31496062992125984"/>
  <pageSetup paperSize="9" scale="6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Summary</vt:lpstr>
      <vt:lpstr>HVAC</vt:lpstr>
      <vt:lpstr>Fire</vt:lpstr>
      <vt:lpstr>Plumbing</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2024-05-15T12:47:43Z</cp:lastPrinted>
  <dcterms:created xsi:type="dcterms:W3CDTF">2014-11-22T11:50:12Z</dcterms:created>
  <dcterms:modified xsi:type="dcterms:W3CDTF">2024-05-30T09:47:59Z</dcterms:modified>
</cp:coreProperties>
</file>