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updateLinks="never" defaultThemeVersion="124226"/>
  <xr:revisionPtr revIDLastSave="0" documentId="13_ncr:1_{A2E9157B-7526-441D-8CF7-142CDE110A5A}" xr6:coauthVersionLast="47" xr6:coauthVersionMax="47" xr10:uidLastSave="{00000000-0000-0000-0000-000000000000}"/>
  <bookViews>
    <workbookView minimized="1" xWindow="3150" yWindow="3150" windowWidth="15330" windowHeight="1089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madina'!$A$2:$O$584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83" i="12" l="1"/>
  <c r="O582" i="12"/>
  <c r="M545" i="12" l="1"/>
  <c r="E525" i="3" l="1"/>
  <c r="F525" i="3" s="1"/>
  <c r="P14" i="12" l="1"/>
  <c r="P13" i="12"/>
  <c r="M526" i="12"/>
  <c r="P15" i="12" l="1"/>
  <c r="K526" i="3"/>
  <c r="K527" i="3" s="1"/>
  <c r="F512" i="3" l="1"/>
  <c r="K512" i="3"/>
  <c r="K511" i="3"/>
  <c r="C510" i="3" l="1"/>
  <c r="E504" i="3"/>
  <c r="F504" i="3" s="1"/>
  <c r="E503" i="3" l="1"/>
  <c r="F503" i="3" s="1"/>
  <c r="E502" i="3" l="1"/>
  <c r="F502" i="3" l="1"/>
  <c r="F533" i="3"/>
  <c r="F534" i="3" s="1"/>
  <c r="H535" i="3" s="1"/>
  <c r="C531" i="3"/>
  <c r="C532" i="3" s="1"/>
  <c r="C535" i="3" s="1"/>
  <c r="C536" i="3" s="1"/>
  <c r="C537" i="3" s="1"/>
  <c r="E528" i="3"/>
  <c r="F528" i="3" s="1"/>
  <c r="E527" i="3"/>
  <c r="F527" i="3" s="1"/>
  <c r="E526" i="3"/>
  <c r="F526" i="3" s="1"/>
  <c r="E524" i="3"/>
  <c r="F524" i="3" s="1"/>
  <c r="E523" i="3"/>
  <c r="E522" i="3"/>
  <c r="F522" i="3" s="1"/>
  <c r="E521" i="3"/>
  <c r="F521" i="3" s="1"/>
  <c r="H532" i="3" l="1"/>
  <c r="H533" i="3" s="1"/>
  <c r="H536" i="3" s="1"/>
  <c r="F523" i="3"/>
  <c r="C533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F505" i="3"/>
  <c r="H512" i="3"/>
  <c r="H515" i="3" s="1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24" i="13"/>
  <c r="M22" i="13"/>
  <c r="M19" i="13"/>
  <c r="K18" i="13"/>
  <c r="G22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G581" i="12" s="1"/>
  <c r="G582" i="12" s="1"/>
  <c r="G583" i="12" s="1"/>
  <c r="G584" i="12" s="1"/>
  <c r="N8" i="6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7" i="6" l="1"/>
  <c r="H26" i="6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O584" i="12" s="1"/>
  <c r="O585" i="12" s="1"/>
  <c r="O586" i="12" s="1"/>
  <c r="O587" i="12" s="1"/>
  <c r="O588" i="12" s="1"/>
  <c r="O589" i="12" s="1"/>
  <c r="E308" i="3"/>
  <c r="F308" i="3" s="1"/>
  <c r="E307" i="3" l="1"/>
  <c r="F307" i="3" s="1"/>
  <c r="E306" i="3"/>
  <c r="F306" i="3" s="1"/>
  <c r="E304" i="3" l="1"/>
  <c r="F304" i="3" s="1"/>
  <c r="E303" i="3"/>
  <c r="F303" i="3" s="1"/>
  <c r="G137" i="12" l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<sst xmlns="http://schemas.openxmlformats.org/spreadsheetml/2006/main" count="10928" uniqueCount="8460">
  <si>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</si>
  <si>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</si>
  <si>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</si>
  <si>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</si>
  <si>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</si>
  <si>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</si>
  <si>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</si>
  <si>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</si>
  <si>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</si>
  <si>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</si>
  <si>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</si>
  <si>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</si>
  <si>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</si>
  <si>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</si>
  <si>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</si>
  <si>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</si>
  <si>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</si>
  <si>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</si>
  <si>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</si>
  <si>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</si>
  <si>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</si>
  <si>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</si>
  <si>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</si>
  <si>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</si>
  <si>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</si>
  <si>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</si>
  <si>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</si>
  <si>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</si>
  <si>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</si>
  <si>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</si>
  <si>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</si>
  <si>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</si>
  <si>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</si>
  <si>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</si>
  <si>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</si>
  <si>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</si>
  <si>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</si>
  <si>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</si>
  <si>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</si>
  <si>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</si>
  <si>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</si>
  <si>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</si>
  <si>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</si>
  <si>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</si>
  <si>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</si>
  <si>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</si>
  <si>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</si>
  <si>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</si>
  <si>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</si>
  <si>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</si>
  <si>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</si>
  <si>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</si>
  <si>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</si>
  <si>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</si>
  <si>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</si>
  <si>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</si>
  <si>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</si>
  <si>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</si>
  <si>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</si>
  <si>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</si>
  <si>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</si>
  <si>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</si>
  <si>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</si>
  <si>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</si>
  <si>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</si>
  <si>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</si>
  <si>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</si>
  <si>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</si>
  <si>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</si>
  <si>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</si>
  <si>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</si>
  <si>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</si>
  <si>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</si>
  <si>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</si>
  <si>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</si>
  <si>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</si>
  <si>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</si>
  <si>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</si>
  <si>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</si>
  <si>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</si>
  <si>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</si>
  <si>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</si>
  <si>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</si>
  <si>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</si>
  <si>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</si>
  <si>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</si>
  <si>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</si>
  <si>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</si>
  <si>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</si>
  <si>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</si>
  <si>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</si>
  <si>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</si>
  <si>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</si>
  <si>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</si>
  <si>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</si>
  <si>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</si>
  <si>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</si>
  <si>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</si>
  <si>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</si>
  <si>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</si>
  <si>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</si>
  <si>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</si>
  <si>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</si>
  <si>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</si>
  <si>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</si>
  <si>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</si>
  <si>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</si>
  <si>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</si>
  <si>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</si>
  <si>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</si>
  <si>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</si>
  <si>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</si>
  <si>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</si>
  <si>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</si>
  <si>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</si>
  <si>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</si>
  <si>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</si>
  <si>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</si>
  <si>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</si>
  <si>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</si>
  <si>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</si>
  <si>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</si>
  <si>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</si>
  <si>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</si>
  <si>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</si>
  <si>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</si>
  <si>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</si>
  <si>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</si>
  <si>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</si>
  <si>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</si>
  <si>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</si>
  <si>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</si>
  <si>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</si>
  <si>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</si>
  <si>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</si>
  <si>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</si>
  <si>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</si>
  <si>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</si>
  <si>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</si>
  <si>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</si>
  <si>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</si>
  <si>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</si>
  <si>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</si>
  <si>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</si>
  <si>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</si>
  <si>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</si>
  <si>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</si>
  <si>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</si>
  <si>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</si>
  <si>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</si>
  <si>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</si>
  <si>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</si>
  <si>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</si>
  <si>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</si>
  <si>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</si>
  <si>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</si>
  <si>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</si>
  <si>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</si>
  <si>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</si>
  <si>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</si>
  <si>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</si>
  <si>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</si>
  <si>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</si>
  <si>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</si>
  <si>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</si>
  <si>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</si>
  <si>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</si>
  <si>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</si>
  <si>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</si>
  <si>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</si>
  <si>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</si>
  <si>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</si>
  <si>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</si>
  <si>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</si>
  <si>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</si>
  <si>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</si>
  <si>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</si>
  <si>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</si>
  <si>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</si>
  <si>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</si>
  <si>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</si>
  <si>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</si>
  <si>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</si>
  <si>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</si>
  <si>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</si>
  <si>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</si>
  <si>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</si>
  <si>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</si>
  <si>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</si>
  <si>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</si>
  <si>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</si>
  <si>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</si>
  <si>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</si>
  <si>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</si>
  <si>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</si>
  <si>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</si>
  <si>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</si>
  <si>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</si>
  <si>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</si>
  <si>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</si>
  <si>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</si>
  <si>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</si>
  <si>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</si>
  <si>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</si>
  <si>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</si>
  <si>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</si>
  <si>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</si>
  <si>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</si>
  <si>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</si>
  <si>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</si>
  <si>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</si>
  <si>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</si>
  <si>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</si>
  <si>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</si>
  <si>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</si>
  <si>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</si>
  <si>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</si>
  <si>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</si>
  <si>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</si>
  <si>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</si>
  <si>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</si>
  <si>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</si>
  <si>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</si>
  <si>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</si>
  <si>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</si>
  <si>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</si>
  <si>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</si>
  <si>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</si>
  <si>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</si>
  <si>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</si>
  <si>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</si>
  <si>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</si>
  <si>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</si>
  <si>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</si>
  <si>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</si>
  <si>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</si>
  <si>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</si>
  <si>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</si>
  <si>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</si>
  <si>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</si>
  <si>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</si>
  <si>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</si>
  <si>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</si>
  <si>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</si>
  <si>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</si>
  <si>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</si>
  <si>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</si>
  <si>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</si>
  <si>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</si>
  <si>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</si>
  <si>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</si>
  <si>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</si>
  <si>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</si>
  <si>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</si>
  <si>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</si>
  <si>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</si>
  <si>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</si>
  <si>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</si>
  <si>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</si>
  <si>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</si>
  <si>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</si>
  <si>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</si>
  <si>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</si>
  <si>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</si>
  <si>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</si>
  <si>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</si>
  <si>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</si>
  <si>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</si>
  <si>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</si>
  <si>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</si>
  <si>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</si>
  <si>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</si>
  <si>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</si>
  <si>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</si>
  <si>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</si>
  <si>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</si>
  <si>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</si>
  <si>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</si>
  <si>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</si>
  <si>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</si>
  <si>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</si>
  <si>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</si>
  <si>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</si>
  <si>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</si>
  <si>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</si>
  <si>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</si>
  <si>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</si>
  <si>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</si>
  <si>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</si>
  <si>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</si>
  <si>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</si>
  <si>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</si>
  <si>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</si>
  <si>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</si>
  <si>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</si>
  <si>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</si>
  <si>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</si>
  <si>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</si>
  <si>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</si>
  <si>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</si>
  <si>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</si>
  <si>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</si>
  <si>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</si>
  <si>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</si>
  <si>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</si>
  <si>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</si>
  <si>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</si>
  <si>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</si>
  <si>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</si>
  <si>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</si>
  <si>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</si>
  <si>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</si>
  <si>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</si>
  <si>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</si>
  <si>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</si>
  <si>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</si>
  <si>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</si>
  <si>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</si>
  <si>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</si>
  <si>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</si>
  <si>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</si>
  <si>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</si>
  <si>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</si>
  <si>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</si>
  <si>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</si>
  <si>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</si>
  <si>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</si>
  <si>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</si>
  <si>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</si>
  <si>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</si>
  <si>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</si>
  <si>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</si>
  <si>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</si>
  <si>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</si>
  <si>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</si>
  <si>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</si>
  <si>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</si>
  <si>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</si>
  <si>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</si>
  <si>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</si>
  <si>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</si>
  <si>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</si>
  <si>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</si>
  <si>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</si>
  <si>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</si>
  <si>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</si>
  <si>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</si>
  <si>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</si>
  <si>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</si>
  <si>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</si>
  <si>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</si>
  <si>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</si>
  <si>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</si>
  <si>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</si>
  <si>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</si>
  <si>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</si>
  <si>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</si>
  <si>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</si>
  <si>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</si>
  <si>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</si>
  <si>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</si>
  <si>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</si>
  <si>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</si>
  <si>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</si>
  <si>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</si>
  <si>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</si>
  <si>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</si>
  <si>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</si>
  <si>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</si>
  <si>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</si>
  <si>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</si>
  <si>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</si>
  <si>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</si>
  <si>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</si>
  <si>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</si>
  <si>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</si>
  <si>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</si>
  <si>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</si>
  <si>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</si>
  <si>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</si>
  <si>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</si>
  <si>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</si>
  <si>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</si>
  <si>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</si>
  <si>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</si>
  <si>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</si>
  <si>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</si>
  <si>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</si>
  <si>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</si>
  <si>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</si>
  <si>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</si>
  <si>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</si>
  <si>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</si>
  <si>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</si>
  <si>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</si>
  <si>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</si>
  <si>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</si>
  <si>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</si>
  <si>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</si>
  <si>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</si>
  <si>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</si>
  <si>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</si>
  <si>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</si>
  <si>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</si>
  <si>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</si>
  <si>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</si>
  <si>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</si>
  <si>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</si>
  <si>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</si>
  <si>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</si>
  <si>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</si>
  <si>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</si>
  <si>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</si>
  <si>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</si>
  <si>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</si>
  <si>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</si>
  <si>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</si>
  <si>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</si>
  <si>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</si>
  <si>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</si>
  <si>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</si>
  <si>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</si>
  <si>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</si>
  <si>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</si>
  <si>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</si>
  <si>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</si>
  <si>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</si>
  <si>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</si>
  <si>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</si>
  <si>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</si>
  <si>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</si>
  <si>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</si>
  <si>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</si>
  <si>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</si>
  <si>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</si>
  <si>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</si>
  <si>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</si>
  <si>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</si>
  <si>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</si>
  <si>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</si>
  <si>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</si>
  <si>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</si>
  <si>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</si>
  <si>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</si>
  <si>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</si>
  <si>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</si>
  <si>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</si>
  <si>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</si>
  <si>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</si>
  <si>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</si>
  <si>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</si>
  <si>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</si>
  <si>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</si>
  <si>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</si>
  <si>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</si>
  <si>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</si>
  <si>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</si>
  <si>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</si>
  <si>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</si>
  <si>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</si>
  <si>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</si>
  <si>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</si>
  <si>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</si>
  <si>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</si>
  <si>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</si>
  <si>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</si>
  <si>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</si>
  <si>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</si>
  <si>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</si>
  <si>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</si>
  <si>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</si>
  <si>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</si>
  <si>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</si>
  <si>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</si>
  <si>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</si>
  <si>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</si>
  <si>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</si>
  <si>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</si>
  <si>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</si>
  <si>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</si>
  <si>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</si>
  <si>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</si>
  <si>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</si>
  <si>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</si>
  <si>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</si>
  <si>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</si>
  <si>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</si>
  <si>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</si>
  <si>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</si>
  <si>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</si>
  <si>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</si>
  <si>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</si>
  <si>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</si>
  <si>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</si>
  <si>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</si>
  <si>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</si>
  <si>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</si>
  <si>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</si>
  <si>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</si>
  <si>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</si>
  <si>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</si>
  <si>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</si>
  <si>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</si>
  <si>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</si>
  <si>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</si>
  <si>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</si>
  <si>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</si>
  <si>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</si>
  <si>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</si>
  <si>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</si>
  <si>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</si>
  <si>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</si>
  <si>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</si>
  <si>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</si>
  <si>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</si>
  <si>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</si>
  <si>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</si>
  <si>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</si>
  <si>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</si>
  <si>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</si>
  <si>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</si>
  <si>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</si>
  <si>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</si>
  <si>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</si>
  <si>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</si>
  <si>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</si>
  <si>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</si>
  <si>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</si>
  <si>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</si>
  <si>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</si>
  <si>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</si>
  <si>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</si>
  <si>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</si>
  <si>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</si>
  <si>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</si>
  <si>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</si>
  <si>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</si>
  <si>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</si>
  <si>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</si>
  <si>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</si>
  <si>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</si>
  <si>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</si>
  <si>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</si>
  <si>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</si>
  <si>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</si>
  <si>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</si>
  <si>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</si>
  <si>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</si>
  <si>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</si>
  <si>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</si>
  <si>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</si>
  <si>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</si>
  <si>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</si>
  <si>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</si>
  <si>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</si>
  <si>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</si>
  <si>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</si>
  <si>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</si>
  <si>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</si>
  <si>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</si>
  <si>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</si>
  <si>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</si>
  <si>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</si>
  <si>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</si>
  <si>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</si>
  <si>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</si>
  <si>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</si>
  <si>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</si>
  <si>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</si>
  <si>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</si>
  <si>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</si>
  <si>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</si>
  <si>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</si>
  <si>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</si>
  <si>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</si>
  <si>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</si>
  <si>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</si>
  <si>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</si>
  <si>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</si>
  <si>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</si>
  <si>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</si>
  <si>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</si>
  <si>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</si>
  <si>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</si>
  <si>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</si>
  <si>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</si>
  <si>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</si>
  <si>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</si>
  <si>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</si>
  <si>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</si>
  <si>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</si>
  <si>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</si>
  <si>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</si>
  <si>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</si>
  <si>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</si>
  <si>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</si>
  <si>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</si>
  <si>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</si>
  <si>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</si>
  <si>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</si>
  <si>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</si>
  <si>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</si>
  <si>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</si>
  <si>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</si>
  <si>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</si>
  <si>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</si>
  <si>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</si>
  <si>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</si>
  <si>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</si>
  <si>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</si>
  <si>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</si>
  <si>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</si>
  <si>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</si>
  <si>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</si>
  <si>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</si>
  <si>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</si>
  <si>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</si>
  <si>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</si>
  <si>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</si>
  <si>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</si>
  <si>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</si>
  <si>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</si>
  <si>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</si>
  <si>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</si>
  <si>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</si>
  <si>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</si>
  <si>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</si>
  <si>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</si>
  <si>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</si>
  <si>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</si>
  <si>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</si>
  <si>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</si>
  <si>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</si>
  <si>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</si>
  <si>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</si>
  <si>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</si>
  <si>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</si>
  <si>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</si>
  <si>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</si>
  <si>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</si>
  <si>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</si>
  <si>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</si>
  <si>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</si>
  <si>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</si>
  <si>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</si>
  <si>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</si>
  <si>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</si>
  <si>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</si>
  <si>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</si>
  <si>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</si>
  <si>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</si>
  <si>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</si>
  <si>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</si>
  <si>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</si>
  <si>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</si>
  <si>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</si>
  <si>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</si>
  <si>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</si>
  <si>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</si>
  <si>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</si>
  <si>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</si>
  <si>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</si>
  <si>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</si>
  <si>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</si>
  <si>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</si>
  <si>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</si>
  <si>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</si>
  <si>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</si>
  <si>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</si>
  <si>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</si>
  <si>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</si>
  <si>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</si>
  <si>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</si>
  <si>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</si>
  <si>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</si>
  <si>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</si>
  <si>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</si>
  <si>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</si>
  <si>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</si>
  <si>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</si>
  <si>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</si>
  <si>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</si>
  <si>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</si>
  <si>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</si>
  <si>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</si>
  <si>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</si>
  <si>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</si>
  <si>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</si>
  <si>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</si>
  <si>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</si>
  <si>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</si>
  <si>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</si>
  <si>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</si>
  <si>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</si>
  <si>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</si>
  <si>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</si>
  <si>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</si>
  <si>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</si>
  <si>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</si>
  <si>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</si>
  <si>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</si>
  <si>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</si>
  <si>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</si>
  <si>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</si>
  <si>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</si>
  <si>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</si>
  <si>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</si>
  <si>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</si>
  <si>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</si>
  <si>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</si>
  <si>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</si>
  <si>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</si>
  <si>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</si>
  <si>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</si>
  <si>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</si>
  <si>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</si>
  <si>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</si>
  <si>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</si>
  <si>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</si>
  <si>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</si>
  <si>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</si>
  <si>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</si>
  <si>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</si>
  <si>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</si>
  <si>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</si>
  <si>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</si>
  <si>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</si>
  <si>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</si>
  <si>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</si>
  <si>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</si>
  <si>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</si>
  <si>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</si>
  <si>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</si>
  <si>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</si>
  <si>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</si>
  <si>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</si>
  <si>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</si>
  <si>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</si>
  <si>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</si>
  <si>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</si>
  <si>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</si>
  <si>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</si>
  <si>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</si>
  <si>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</si>
  <si>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</si>
  <si>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</si>
  <si>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</si>
  <si>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</si>
  <si>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</si>
  <si>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</si>
  <si>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</si>
  <si>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</si>
  <si>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</si>
  <si>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</si>
  <si>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</si>
  <si>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</si>
  <si>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</si>
  <si>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</si>
  <si>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</si>
  <si>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</si>
  <si>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</si>
  <si>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</si>
  <si>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</si>
  <si>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</si>
  <si>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</si>
  <si>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</si>
  <si>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</si>
  <si>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</si>
  <si>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</si>
  <si>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</si>
  <si>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</si>
  <si>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</si>
  <si>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</si>
  <si>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</si>
  <si>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</si>
  <si>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</si>
  <si>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</si>
  <si>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</si>
  <si>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</si>
  <si>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</si>
  <si>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</si>
  <si>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</si>
  <si>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</si>
  <si>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</si>
  <si>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</si>
  <si>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</si>
  <si>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</si>
  <si>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</si>
  <si>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</si>
  <si>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</si>
  <si>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</si>
  <si>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</si>
  <si>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</si>
  <si>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</si>
  <si>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</si>
  <si>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</si>
  <si>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</si>
  <si>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</si>
  <si>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</si>
  <si>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</si>
  <si>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</si>
  <si>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</si>
  <si>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</si>
  <si>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</si>
  <si>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</si>
  <si>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</si>
  <si>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</si>
  <si>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</si>
  <si>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</si>
  <si>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</si>
  <si>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</si>
  <si>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</si>
  <si>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</si>
  <si>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</si>
  <si>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</si>
  <si>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</si>
  <si>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</si>
  <si>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</si>
  <si>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</si>
  <si>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</si>
  <si>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</si>
  <si>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</si>
  <si>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</si>
  <si>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</si>
  <si>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</si>
  <si>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</si>
  <si>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</si>
  <si>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</si>
  <si>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</si>
  <si>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</si>
  <si>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</si>
  <si>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</si>
  <si>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</si>
  <si>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</si>
  <si>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</si>
  <si>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</si>
  <si>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</si>
  <si>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</si>
  <si>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</si>
  <si>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</si>
  <si>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</si>
  <si>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</si>
  <si>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</si>
  <si>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</si>
  <si>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</si>
  <si>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</si>
  <si>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</si>
  <si>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</si>
  <si>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</si>
  <si>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</si>
  <si>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</si>
  <si>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</si>
  <si>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</si>
  <si>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</si>
  <si>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</si>
  <si>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</si>
  <si>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</si>
  <si>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</si>
  <si>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</si>
  <si>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</si>
  <si>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</si>
  <si>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</si>
  <si>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</si>
  <si>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</si>
  <si>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</si>
  <si>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</si>
  <si>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</si>
  <si>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</si>
  <si>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</si>
  <si>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</si>
  <si>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</si>
  <si>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</si>
  <si>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</si>
  <si>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</si>
  <si>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</si>
  <si>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</si>
  <si>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</si>
  <si>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</si>
  <si>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</si>
  <si>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</si>
  <si>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</si>
  <si>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</si>
  <si>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</si>
  <si>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</si>
  <si>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</si>
  <si>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</si>
  <si>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</si>
  <si>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</si>
  <si>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</si>
  <si>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</si>
  <si>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</si>
  <si>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</si>
  <si>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</si>
  <si>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</si>
  <si>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</si>
  <si>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</si>
  <si>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</si>
  <si>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</si>
  <si>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</si>
  <si>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</si>
  <si>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</si>
  <si>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</si>
  <si>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</si>
  <si>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</si>
  <si>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</si>
  <si>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</si>
  <si>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</si>
  <si>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</si>
  <si>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</si>
  <si>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</si>
  <si>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</si>
  <si>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</si>
  <si>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</si>
  <si>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</si>
  <si>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</si>
  <si>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</si>
  <si>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</si>
  <si>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</si>
  <si>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</si>
  <si>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</si>
  <si>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</si>
  <si>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</si>
  <si>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</si>
  <si>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</si>
  <si>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</si>
  <si>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</si>
  <si>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</si>
  <si>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</si>
  <si>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</si>
  <si>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</si>
  <si>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</si>
  <si>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</si>
  <si>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</si>
  <si>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</si>
  <si>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</si>
  <si>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</si>
  <si>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</si>
  <si>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</si>
  <si>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</si>
  <si>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</si>
  <si>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</si>
  <si>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</si>
  <si>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</si>
  <si>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</si>
  <si>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</si>
  <si>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</si>
  <si>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</si>
  <si>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</si>
  <si>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</si>
  <si>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</si>
  <si>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</si>
  <si>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</si>
  <si>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</si>
  <si>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</si>
  <si>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</si>
  <si>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</si>
  <si>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</si>
  <si>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</si>
  <si>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</si>
  <si>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</si>
  <si>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</si>
  <si>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</si>
  <si>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</si>
  <si>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</si>
  <si>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</si>
  <si>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</si>
  <si>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</si>
  <si>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</si>
  <si>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</si>
  <si>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</si>
  <si>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</si>
  <si>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</si>
  <si>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</si>
  <si>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</si>
  <si>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</si>
  <si>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</si>
  <si>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</si>
  <si>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</si>
  <si>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</si>
  <si>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</si>
  <si>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</si>
  <si>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</si>
  <si>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</si>
  <si>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</si>
  <si>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</si>
  <si>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</si>
  <si>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</si>
  <si>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</si>
  <si>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</si>
  <si>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</si>
  <si>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</si>
  <si>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</si>
  <si>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</si>
  <si>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</si>
  <si>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</si>
  <si>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</si>
  <si>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</si>
  <si>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</si>
  <si>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</si>
  <si>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</si>
  <si>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</si>
  <si>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</si>
  <si>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</si>
  <si>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</si>
  <si>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</si>
  <si>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</si>
  <si>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</si>
  <si>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</si>
  <si>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</si>
  <si>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</si>
  <si>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</si>
  <si>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</si>
  <si>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</si>
  <si>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</si>
  <si>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</si>
  <si>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</si>
  <si>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</si>
  <si>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</si>
  <si>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</si>
  <si>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</si>
  <si>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</si>
  <si>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</si>
  <si>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</si>
  <si>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</si>
  <si>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</si>
  <si>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</si>
  <si>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</si>
  <si>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</si>
  <si>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</si>
  <si>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</si>
  <si>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</si>
  <si>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</si>
  <si>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</si>
  <si>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</si>
  <si>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</si>
  <si>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</si>
  <si>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</si>
  <si>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</si>
  <si>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</si>
  <si>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</si>
  <si>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</si>
  <si>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</si>
  <si>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</si>
  <si>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</si>
  <si>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</si>
  <si>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</si>
  <si>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</si>
  <si>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</si>
  <si>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</si>
  <si>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</si>
  <si>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</si>
  <si>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</si>
  <si>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</si>
  <si>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</si>
  <si>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</si>
  <si>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</si>
  <si>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</si>
  <si>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</si>
  <si>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</si>
  <si>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</si>
  <si>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</si>
  <si>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</si>
  <si>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</si>
  <si>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</si>
  <si>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</si>
  <si>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</si>
  <si>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</si>
  <si>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</si>
  <si>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</si>
  <si>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</si>
  <si>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</si>
  <si>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</si>
  <si>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</si>
  <si>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</si>
  <si>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</si>
  <si>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</si>
  <si>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</si>
  <si>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</si>
  <si>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</si>
  <si>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</si>
  <si>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</si>
  <si>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</si>
  <si>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</si>
  <si>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</si>
  <si>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</si>
  <si>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</si>
  <si>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</si>
  <si>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</si>
  <si>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</si>
  <si>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</si>
  <si>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</si>
  <si>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</si>
  <si>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</si>
  <si>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</si>
  <si>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</si>
  <si>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</si>
  <si>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</si>
  <si>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</si>
  <si>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</si>
  <si>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</si>
  <si>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</si>
  <si>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</si>
  <si>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</si>
  <si>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</si>
  <si>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</si>
  <si>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</si>
  <si>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</si>
  <si>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</si>
  <si>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</si>
  <si>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</si>
  <si>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</si>
  <si>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</si>
  <si>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</si>
  <si>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</si>
  <si>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</si>
  <si>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</si>
  <si>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</si>
  <si>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</si>
  <si>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</si>
  <si>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</si>
  <si>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</si>
  <si>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</si>
  <si>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</si>
  <si>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</si>
  <si>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</si>
  <si>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</si>
  <si>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</si>
  <si>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</si>
  <si>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</si>
  <si>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</si>
  <si>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</si>
  <si>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</si>
  <si>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</si>
  <si>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</si>
  <si>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</si>
  <si>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</si>
  <si>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</si>
  <si>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</si>
  <si>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</si>
  <si>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</si>
  <si>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</si>
  <si>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</si>
  <si>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</si>
  <si>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</si>
  <si>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</si>
  <si>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</si>
  <si>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</si>
  <si>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</si>
  <si>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</si>
  <si>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</si>
  <si>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</si>
  <si>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</si>
  <si>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</si>
  <si>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</si>
  <si>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</si>
  <si>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</si>
  <si>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</si>
  <si>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</si>
  <si>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</si>
  <si>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</si>
  <si>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</si>
  <si>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</si>
  <si>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</si>
  <si>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</si>
  <si>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</si>
  <si>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</si>
  <si>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</si>
  <si>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</si>
  <si>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</si>
  <si>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</si>
  <si>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</si>
  <si>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</si>
  <si>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</si>
  <si>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</si>
  <si>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</si>
  <si>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</si>
  <si>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</si>
  <si>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</si>
  <si>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</si>
  <si>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</si>
  <si>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</si>
  <si>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</si>
  <si>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</si>
  <si>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</si>
  <si>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</si>
  <si>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</si>
  <si>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</si>
  <si>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</si>
  <si>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</si>
  <si>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</si>
  <si>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</si>
  <si>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</si>
  <si>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</si>
  <si>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</si>
  <si>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</si>
  <si>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</si>
  <si>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</si>
  <si>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</si>
  <si>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</si>
  <si>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</si>
  <si>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</si>
  <si>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</si>
  <si>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</si>
  <si>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</si>
  <si>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</si>
  <si>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</si>
  <si>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</si>
  <si>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</si>
  <si>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</si>
  <si>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</si>
  <si>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</si>
  <si>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</si>
  <si>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</si>
  <si>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</si>
  <si>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</si>
  <si>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</si>
  <si>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</si>
  <si>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</si>
  <si>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</si>
  <si>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</si>
  <si>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</si>
  <si>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</si>
  <si>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</si>
  <si>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</si>
  <si>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</si>
  <si>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</si>
  <si>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</si>
  <si>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</si>
  <si>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</si>
  <si>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</si>
  <si>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</si>
  <si>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</si>
  <si>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</si>
  <si>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</si>
  <si>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</si>
  <si>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</si>
  <si>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</si>
  <si>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</si>
  <si>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</si>
  <si>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</si>
  <si>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</si>
  <si>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</si>
  <si>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</si>
  <si>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</si>
  <si>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</si>
  <si>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</si>
  <si>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</si>
  <si>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</si>
  <si>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</si>
  <si>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</si>
  <si>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</si>
  <si>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</si>
  <si>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</si>
  <si>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</si>
  <si>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</si>
  <si>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</si>
  <si>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</si>
  <si>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</si>
  <si>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</si>
  <si>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</si>
  <si>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</si>
  <si>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</si>
  <si>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</si>
  <si>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</si>
  <si>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</si>
  <si>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</si>
  <si>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</si>
  <si>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</si>
  <si>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</si>
  <si>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</si>
  <si>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</si>
  <si>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</si>
  <si>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</si>
  <si>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</si>
  <si>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</si>
  <si>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</si>
  <si>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</si>
  <si>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</si>
  <si>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</si>
  <si>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</si>
  <si>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</si>
  <si>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</si>
  <si>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</si>
  <si>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</si>
  <si>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</si>
  <si>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</si>
  <si>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</si>
  <si>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</si>
  <si>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</si>
  <si>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</si>
  <si>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</si>
  <si>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</si>
  <si>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</si>
  <si>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</si>
  <si>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</si>
  <si>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</si>
  <si>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</si>
  <si>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</si>
  <si>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</si>
  <si>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</si>
  <si>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</si>
  <si>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</si>
  <si>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</si>
  <si>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</si>
  <si>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</si>
  <si>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</si>
  <si>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</si>
  <si>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</si>
  <si>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</si>
  <si>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</si>
  <si>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</si>
  <si>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</si>
  <si>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</si>
  <si>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</si>
  <si>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</si>
  <si>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</si>
  <si>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</si>
  <si>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</si>
  <si>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</si>
  <si>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</si>
  <si>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</si>
  <si>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</si>
  <si>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</si>
  <si>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</si>
  <si>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</si>
  <si>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</si>
  <si>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</si>
  <si>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</si>
  <si>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</si>
  <si>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</si>
  <si>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</si>
  <si>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</si>
  <si>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</si>
  <si>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</si>
  <si>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</si>
  <si>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</si>
  <si>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</si>
  <si>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</si>
  <si>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</si>
  <si>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</si>
  <si>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</si>
  <si>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</si>
  <si>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</si>
  <si>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</si>
  <si>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</si>
  <si>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</si>
  <si>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</si>
  <si>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</si>
  <si>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</si>
  <si>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</si>
  <si>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</si>
  <si>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</si>
  <si>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</si>
  <si>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</si>
  <si>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</si>
  <si>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</si>
  <si>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</si>
  <si>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</si>
  <si>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</si>
  <si>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</si>
  <si>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</si>
  <si>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</si>
  <si>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</si>
  <si>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</si>
  <si>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</si>
  <si>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</si>
  <si>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</si>
  <si>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</si>
  <si>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</si>
  <si>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</si>
  <si>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</si>
  <si>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</si>
  <si>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</si>
  <si>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</si>
  <si>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</si>
  <si>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</si>
  <si>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</si>
  <si>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</si>
  <si>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</si>
  <si>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</si>
  <si>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</si>
  <si>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</si>
  <si>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</si>
  <si>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</si>
  <si>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</si>
  <si>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</si>
  <si>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</si>
  <si>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</si>
  <si>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</si>
  <si>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</si>
  <si>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</si>
  <si>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</si>
  <si>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</si>
  <si>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</si>
  <si>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</si>
  <si>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</si>
  <si>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</si>
  <si>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</si>
  <si>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</si>
  <si>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</si>
  <si>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</si>
  <si>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</si>
  <si>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</si>
  <si>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</si>
  <si>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</si>
  <si>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</si>
  <si>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</si>
  <si>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</si>
  <si>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</si>
  <si>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</si>
  <si>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</si>
  <si>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</si>
  <si>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</si>
  <si>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</si>
  <si>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</si>
  <si>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</si>
  <si>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</si>
  <si>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</si>
  <si>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</si>
  <si>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</si>
  <si>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</si>
  <si>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</si>
  <si>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</si>
  <si>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</si>
  <si>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</si>
  <si>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</si>
  <si>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</si>
  <si>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</si>
  <si>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</si>
  <si>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</si>
  <si>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</si>
  <si>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</si>
  <si>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</si>
  <si>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</si>
  <si>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</si>
  <si>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</si>
  <si>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</si>
  <si>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</si>
  <si>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</si>
  <si>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</si>
  <si>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</si>
  <si>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</si>
  <si>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</si>
  <si>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</si>
  <si>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</si>
  <si>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</si>
  <si>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</si>
  <si>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</si>
  <si>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</si>
  <si>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</si>
  <si>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</si>
  <si>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</si>
  <si>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</si>
  <si>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</si>
  <si>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</si>
  <si>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</si>
  <si>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</si>
  <si>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</si>
  <si>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</si>
  <si>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</si>
  <si>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</si>
  <si>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</si>
  <si>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</si>
  <si>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</si>
  <si>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</si>
  <si>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</si>
  <si>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</si>
  <si>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</si>
  <si>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</si>
  <si>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</si>
  <si>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</si>
  <si>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</si>
  <si>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</si>
  <si>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</si>
  <si>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</si>
  <si>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</si>
  <si>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</si>
  <si>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</si>
  <si>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</si>
  <si>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</si>
  <si>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</si>
  <si>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</si>
  <si>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</si>
  <si>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</si>
  <si>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</si>
  <si>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</si>
  <si>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</si>
  <si>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</si>
  <si>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</si>
  <si>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</si>
  <si>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</si>
  <si>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</si>
  <si>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</si>
  <si>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</si>
  <si>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</si>
  <si>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</si>
  <si>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</si>
  <si>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</si>
  <si>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</si>
  <si>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</si>
  <si>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</si>
  <si>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</si>
  <si>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</si>
  <si>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</si>
  <si>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</si>
  <si>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</si>
  <si>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</si>
  <si>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</si>
  <si>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</si>
  <si>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</si>
  <si>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</si>
  <si>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</si>
  <si>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</si>
  <si>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</si>
  <si>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</si>
  <si>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</si>
  <si>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</si>
  <si>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</si>
  <si>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</si>
  <si>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</si>
  <si>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</si>
  <si>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</si>
  <si>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</si>
  <si>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</si>
  <si>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</si>
  <si>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</si>
  <si>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</si>
  <si>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</si>
  <si>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</si>
  <si>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</si>
  <si>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</si>
  <si>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</si>
  <si>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</si>
  <si>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</si>
  <si>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</si>
  <si>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</si>
  <si>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</si>
  <si>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</si>
  <si>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</si>
  <si>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</si>
  <si>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</si>
  <si>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</si>
  <si>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</si>
  <si>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</si>
  <si>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</si>
  <si>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</si>
  <si>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</si>
  <si>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</si>
  <si>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</si>
  <si>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</si>
  <si>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</si>
  <si>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</si>
  <si>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</si>
  <si>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</si>
  <si>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</si>
  <si>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</si>
  <si>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</si>
  <si>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</si>
  <si>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</si>
  <si>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</si>
  <si>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</si>
  <si>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</si>
  <si>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</si>
  <si>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</si>
  <si>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</si>
  <si>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</si>
  <si>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</si>
  <si>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</si>
  <si>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</si>
  <si>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</si>
  <si>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</si>
  <si>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</si>
  <si>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</si>
  <si>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</si>
  <si>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</si>
  <si>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</si>
  <si>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</si>
  <si>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</si>
  <si>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</si>
  <si>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</si>
  <si>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</si>
  <si>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</si>
  <si>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</si>
  <si>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</si>
  <si>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</si>
  <si>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</si>
  <si>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</si>
  <si>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</si>
  <si>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</si>
  <si>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</si>
  <si>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</si>
  <si>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</si>
  <si>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</si>
  <si>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</si>
  <si>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</si>
  <si>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</si>
  <si>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</si>
  <si>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</si>
  <si>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</si>
  <si>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</si>
  <si>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</si>
  <si>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</si>
  <si>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</si>
  <si>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</si>
  <si>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</si>
  <si>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</si>
  <si>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</si>
  <si>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</si>
  <si>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</si>
  <si>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</si>
  <si>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</si>
  <si>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</si>
  <si>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</si>
  <si>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</si>
  <si>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</si>
  <si>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</si>
  <si>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</si>
  <si>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</si>
  <si>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</si>
  <si>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</si>
  <si>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</si>
  <si>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</si>
  <si>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</si>
  <si>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</si>
  <si>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</si>
  <si>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</si>
  <si>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</si>
  <si>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</si>
  <si>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</si>
  <si>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</si>
  <si>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</si>
  <si>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</si>
  <si>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</si>
  <si>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</si>
  <si>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</si>
  <si>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</si>
  <si>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</si>
  <si>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</si>
  <si>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</si>
  <si>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</si>
  <si>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</si>
  <si>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</si>
  <si>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</si>
  <si>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</si>
  <si>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</si>
  <si>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</si>
  <si>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</si>
  <si>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</si>
  <si>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</si>
  <si>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</si>
  <si>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</si>
  <si>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</si>
  <si>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</si>
  <si>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</si>
  <si>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</si>
  <si>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</si>
  <si>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</si>
  <si>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</si>
  <si>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</si>
  <si>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</si>
  <si>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</si>
  <si>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</si>
  <si>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</si>
  <si>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</si>
  <si>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</si>
  <si>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</si>
  <si>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</si>
  <si>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</si>
  <si>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</si>
  <si>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</si>
  <si>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</si>
  <si>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</si>
  <si>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</si>
  <si>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</si>
  <si>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</si>
  <si>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</si>
  <si>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</si>
  <si>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</si>
  <si>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</si>
  <si>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</si>
  <si>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</si>
  <si>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</si>
  <si>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</si>
  <si>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</si>
  <si>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</si>
  <si>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</si>
  <si>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</si>
  <si>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</si>
  <si>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</si>
  <si>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</si>
  <si>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</si>
  <si>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</si>
  <si>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</si>
  <si>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</si>
  <si>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</si>
  <si>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</si>
  <si>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</si>
  <si>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</si>
  <si>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</si>
  <si>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</si>
  <si>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</si>
  <si>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</si>
  <si>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</si>
  <si>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</si>
  <si>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</si>
  <si>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</si>
  <si>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</si>
  <si>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</si>
  <si>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</si>
  <si>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</si>
  <si>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</si>
  <si>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</si>
  <si>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</si>
  <si>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</si>
  <si>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</si>
  <si>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</si>
  <si>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</si>
  <si>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</si>
  <si>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</si>
  <si>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</si>
  <si>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</si>
  <si>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</si>
  <si>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</si>
  <si>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</si>
  <si>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</si>
  <si>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</si>
  <si>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</si>
  <si>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</si>
  <si>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</si>
  <si>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</si>
  <si>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</si>
  <si>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</si>
  <si>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</si>
  <si>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</si>
  <si>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</si>
  <si>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</si>
  <si>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</si>
  <si>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</si>
  <si>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</si>
  <si>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</si>
  <si>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</si>
  <si>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</si>
  <si>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</si>
  <si>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</si>
  <si>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</si>
  <si>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</si>
  <si>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</si>
  <si>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</si>
  <si>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</si>
  <si>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</si>
  <si>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</si>
  <si>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</si>
  <si>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</si>
  <si>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</si>
  <si>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</si>
  <si>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</si>
  <si>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</si>
  <si>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</si>
  <si>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</si>
  <si>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</si>
  <si>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</si>
  <si>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</si>
  <si>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</si>
  <si>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</si>
  <si>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</si>
  <si>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</si>
  <si>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</si>
  <si>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</si>
  <si>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</si>
  <si>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</si>
  <si>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</si>
  <si>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</si>
  <si>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</si>
  <si>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</si>
  <si>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</si>
  <si>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</si>
  <si>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</si>
  <si>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</si>
  <si>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</si>
  <si>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</si>
  <si>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</si>
  <si>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</si>
  <si>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</si>
  <si>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</si>
  <si>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</si>
  <si>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</si>
  <si>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</si>
  <si>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</si>
  <si>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</si>
  <si>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</si>
  <si>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</si>
  <si>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</si>
  <si>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</si>
  <si>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</si>
  <si>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</si>
  <si>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</si>
  <si>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</si>
  <si>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</si>
  <si>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</si>
  <si>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</si>
  <si>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</si>
  <si>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</si>
  <si>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</si>
  <si>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</si>
  <si>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</si>
  <si>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</si>
  <si>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</si>
  <si>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</si>
  <si>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</si>
  <si>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</si>
  <si>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</si>
  <si>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</si>
  <si>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</si>
  <si>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</si>
  <si>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</si>
  <si>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</si>
  <si>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</si>
  <si>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</si>
  <si>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</si>
  <si>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</si>
  <si>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</si>
  <si>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</si>
  <si>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</si>
  <si>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</si>
  <si>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</si>
  <si>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</si>
  <si>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</si>
  <si>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</si>
  <si>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</si>
  <si>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</si>
  <si>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</si>
  <si>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</si>
  <si>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</si>
  <si>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</si>
  <si>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</si>
  <si>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</si>
  <si>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</si>
  <si>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</si>
  <si>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</si>
  <si>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</si>
  <si>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</si>
  <si>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</si>
  <si>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</si>
  <si>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</si>
  <si>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</si>
  <si>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</si>
  <si>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</si>
  <si>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</si>
  <si>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</si>
  <si>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</si>
  <si>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</si>
  <si>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</si>
  <si>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</si>
  <si>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</si>
  <si>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</si>
  <si>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</si>
  <si>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</si>
  <si>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</si>
  <si>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</si>
  <si>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</si>
  <si>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</si>
  <si>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</si>
  <si>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</si>
  <si>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</si>
  <si>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</si>
  <si>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</si>
  <si>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</si>
  <si>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</si>
  <si>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</si>
  <si>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</si>
  <si>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</si>
  <si>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</si>
  <si>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</si>
  <si>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</si>
  <si>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</si>
  <si>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</si>
  <si>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</si>
  <si>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</si>
  <si>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</si>
  <si>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</si>
  <si>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</si>
  <si>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</si>
  <si>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</si>
  <si>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</si>
  <si>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</si>
  <si>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</si>
  <si>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</si>
  <si>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</si>
  <si>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</si>
  <si>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</si>
  <si>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</si>
  <si>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</si>
  <si>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</si>
  <si>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</si>
  <si>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</si>
  <si>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</si>
  <si>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</si>
  <si>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</si>
  <si>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</si>
  <si>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</si>
  <si>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</si>
  <si>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</si>
  <si>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</si>
  <si>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</si>
  <si>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</si>
  <si>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</si>
  <si>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</si>
  <si>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</si>
  <si>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</si>
  <si>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</si>
  <si>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</si>
  <si>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</si>
  <si>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</si>
  <si>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</si>
  <si>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</si>
  <si>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</si>
  <si>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</si>
  <si>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</si>
  <si>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</si>
  <si>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</si>
  <si>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</si>
  <si>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</si>
  <si>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</si>
  <si>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</si>
  <si>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</si>
  <si>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</si>
  <si>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</si>
  <si>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</si>
  <si>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</si>
  <si>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</si>
  <si>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</si>
  <si>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</si>
  <si>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</si>
  <si>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</si>
  <si>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</si>
  <si>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</si>
  <si>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</si>
  <si>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</si>
  <si>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</si>
  <si>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</si>
  <si>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</si>
  <si>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</si>
  <si>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</si>
  <si>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</si>
  <si>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</si>
  <si>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</si>
  <si>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</si>
  <si>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</si>
  <si>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</si>
  <si>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</si>
  <si>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</si>
  <si>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</si>
  <si>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</si>
  <si>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</si>
  <si>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</si>
  <si>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</si>
  <si>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</si>
  <si>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</si>
  <si>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</si>
  <si>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</si>
  <si>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</si>
  <si>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</si>
  <si>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</si>
  <si>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</si>
  <si>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</si>
  <si>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</si>
  <si>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</si>
  <si>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</si>
  <si>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</si>
  <si>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</si>
  <si>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</si>
  <si>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</si>
  <si>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</si>
  <si>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</si>
  <si>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</si>
  <si>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</si>
  <si>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</si>
  <si>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</si>
  <si>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</si>
  <si>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</si>
  <si>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</si>
  <si>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</si>
  <si>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</si>
  <si>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</si>
  <si>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</si>
  <si>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</si>
  <si>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</si>
  <si>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</si>
  <si>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</si>
  <si>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</si>
  <si>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</si>
  <si>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</si>
  <si>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</si>
  <si>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</si>
  <si>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</si>
  <si>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</si>
  <si>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</si>
  <si>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</si>
  <si>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</si>
  <si>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</si>
  <si>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</si>
  <si>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</si>
  <si>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</si>
  <si>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</si>
  <si>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</si>
  <si>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</si>
  <si>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</si>
  <si>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</si>
  <si>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</si>
  <si>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</si>
  <si>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</si>
  <si>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</si>
  <si>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</si>
  <si>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</si>
  <si>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</si>
  <si>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</si>
  <si>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</si>
  <si>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</si>
  <si>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</si>
  <si>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</si>
  <si>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</si>
  <si>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</si>
  <si>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</si>
  <si>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</si>
  <si>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</si>
  <si>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</si>
  <si>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</si>
  <si>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</si>
  <si>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</si>
  <si>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</si>
  <si>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</si>
  <si>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</si>
  <si>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</si>
  <si>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</si>
  <si>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</si>
  <si>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</si>
  <si>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</si>
  <si>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</si>
  <si>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</si>
  <si>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</si>
  <si>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</si>
  <si>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</si>
  <si>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</si>
  <si>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</si>
  <si>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</si>
  <si>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</si>
  <si>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</si>
  <si>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</si>
  <si>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</si>
  <si>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</si>
  <si>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</si>
  <si>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</si>
  <si>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</si>
  <si>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</si>
  <si>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</si>
  <si>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</si>
  <si>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</si>
  <si>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</si>
  <si>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</si>
  <si>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</si>
  <si>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</si>
  <si>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</si>
  <si>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</si>
  <si>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</si>
  <si>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</si>
  <si>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</si>
  <si>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</si>
  <si>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</si>
  <si>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</si>
  <si>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</si>
  <si>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</si>
  <si>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</si>
  <si>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</si>
  <si>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</si>
  <si>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</si>
  <si>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</si>
  <si>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</si>
  <si>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</si>
  <si>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</si>
  <si>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</si>
  <si>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</si>
  <si>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</si>
  <si>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</si>
  <si>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</si>
  <si>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</si>
  <si>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</si>
  <si>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</si>
  <si>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</si>
  <si>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</si>
  <si>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</si>
  <si>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</si>
  <si>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</si>
  <si>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</si>
  <si>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</si>
  <si>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</si>
  <si>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</si>
  <si>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</si>
  <si>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</si>
  <si>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</si>
  <si>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</si>
  <si>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</si>
  <si>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</si>
  <si>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</si>
  <si>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</si>
  <si>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</si>
  <si>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</si>
  <si>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</si>
  <si>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</si>
  <si>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</si>
  <si>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</si>
  <si>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</si>
  <si>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</si>
  <si>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</si>
  <si>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</si>
  <si>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</si>
  <si>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</si>
  <si>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</si>
  <si>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</si>
  <si>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</si>
  <si>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</si>
  <si>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</si>
  <si>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</si>
  <si>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</si>
  <si>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</si>
  <si>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</si>
  <si>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</si>
  <si>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</si>
  <si>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</si>
  <si>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</si>
  <si>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</si>
  <si>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</si>
  <si>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</si>
  <si>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</si>
  <si>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</si>
  <si>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</si>
  <si>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</si>
  <si>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</si>
  <si>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</si>
  <si>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</si>
  <si>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</si>
  <si>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</si>
  <si>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</si>
  <si>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</si>
  <si>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</si>
  <si>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</si>
  <si>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</si>
  <si>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</si>
  <si>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</si>
  <si>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</si>
  <si>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</si>
  <si>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</si>
  <si>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</si>
  <si>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</si>
  <si>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</si>
  <si>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</si>
  <si>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</si>
  <si>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</si>
  <si>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</si>
  <si>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</si>
  <si>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</si>
  <si>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</si>
  <si>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</si>
  <si>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</si>
  <si>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</si>
  <si>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</si>
  <si>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</si>
  <si>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</si>
  <si>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</si>
  <si>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</si>
  <si>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</si>
  <si>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</si>
  <si>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</si>
  <si>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</si>
  <si>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</si>
  <si>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</si>
  <si>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</si>
  <si>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</si>
  <si>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</si>
  <si>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</si>
  <si>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</si>
  <si>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</si>
  <si>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</si>
  <si>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</si>
  <si>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</si>
  <si>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</si>
  <si>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</si>
  <si>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</si>
  <si>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</si>
  <si>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</si>
  <si>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</si>
  <si>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</si>
  <si>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</si>
  <si>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</si>
  <si>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</si>
  <si>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</si>
  <si>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</si>
  <si>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</si>
  <si>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</si>
  <si>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</si>
  <si>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</si>
  <si>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</si>
  <si>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</si>
  <si>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</si>
  <si>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</si>
  <si>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</si>
  <si>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</si>
  <si>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</si>
  <si>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</si>
  <si>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</si>
  <si>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</si>
  <si>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</si>
  <si>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</si>
  <si>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</si>
  <si>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</si>
  <si>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</si>
  <si>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</si>
  <si>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</si>
  <si>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</si>
  <si>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</si>
  <si>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</si>
  <si>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</si>
  <si>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</si>
  <si>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</si>
  <si>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</si>
  <si>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</si>
  <si>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</si>
  <si>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</si>
  <si>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</si>
  <si>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</si>
  <si>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</si>
  <si>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</si>
  <si>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</si>
  <si>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</si>
  <si>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</si>
  <si>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</si>
  <si>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</si>
  <si>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</si>
  <si>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</si>
  <si>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</si>
  <si>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</si>
  <si>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</si>
  <si>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</si>
  <si>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</si>
  <si>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</si>
  <si>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</si>
  <si>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</si>
  <si>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</si>
  <si>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</si>
  <si>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</si>
  <si>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</si>
  <si>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</si>
  <si>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</si>
  <si>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</si>
  <si>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</si>
  <si>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</si>
  <si>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</si>
  <si>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</si>
  <si>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</si>
  <si>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</si>
  <si>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</si>
  <si>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</si>
  <si>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</si>
  <si>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</si>
  <si>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</si>
  <si>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</si>
  <si>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</si>
  <si>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</si>
  <si>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</si>
  <si>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</si>
  <si>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</si>
  <si>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</si>
  <si>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</si>
  <si>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</si>
  <si>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</si>
  <si>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</si>
  <si>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</si>
  <si>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</si>
  <si>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</si>
  <si>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</si>
  <si>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</si>
  <si>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</si>
  <si>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</si>
  <si>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</si>
  <si>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</si>
  <si>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</si>
  <si>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</si>
  <si>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</si>
  <si>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</si>
  <si>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</si>
  <si>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</si>
  <si>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</si>
  <si>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</si>
  <si>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</si>
  <si>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</si>
  <si>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</si>
  <si>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</si>
  <si>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</si>
  <si>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</si>
  <si>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</si>
  <si>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</si>
  <si>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</si>
  <si>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</si>
  <si>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</si>
  <si>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</si>
  <si>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</si>
  <si>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</si>
  <si>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</si>
  <si>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</si>
  <si>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</si>
  <si>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</si>
  <si>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</si>
  <si>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</si>
  <si>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</si>
  <si>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</si>
  <si>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</si>
  <si>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</si>
  <si>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</si>
  <si>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</si>
  <si>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</si>
  <si>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</si>
  <si>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</si>
  <si>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</si>
  <si>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</si>
  <si>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</si>
  <si>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</si>
  <si>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</si>
  <si>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</si>
  <si>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</si>
  <si>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</si>
  <si>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</si>
  <si>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</si>
  <si>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</si>
  <si>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</si>
  <si>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</si>
  <si>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</si>
  <si>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</si>
  <si>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</si>
  <si>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</si>
  <si>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</si>
  <si>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</si>
  <si>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</si>
  <si>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</si>
  <si>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</si>
  <si>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</si>
  <si>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</si>
  <si>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</si>
  <si>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</si>
  <si>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</si>
  <si>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</si>
  <si>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</si>
  <si>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</si>
  <si>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</si>
  <si>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</si>
  <si>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</si>
  <si>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</si>
  <si>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</si>
  <si>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</si>
  <si>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</si>
  <si>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</si>
  <si>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</si>
  <si>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</si>
  <si>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</si>
  <si>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</si>
  <si>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</si>
  <si>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</si>
  <si>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</si>
  <si>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</si>
  <si>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</si>
  <si>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</si>
  <si>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</si>
  <si>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</si>
  <si>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</si>
  <si>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</si>
  <si>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</si>
  <si>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</si>
  <si>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</si>
  <si>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</si>
  <si>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</si>
  <si>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</si>
  <si>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</si>
  <si>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</si>
  <si>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</si>
  <si>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</si>
  <si>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</si>
  <si>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</si>
  <si>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</si>
  <si>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</si>
  <si>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</si>
  <si>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</si>
  <si>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</si>
  <si>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</si>
  <si>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</si>
  <si>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</si>
  <si>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</si>
  <si>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</si>
  <si>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</si>
  <si>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</si>
  <si>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</si>
  <si>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</si>
  <si>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</si>
  <si>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</si>
  <si>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</si>
  <si>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</si>
  <si>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</si>
  <si>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</si>
  <si>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</si>
  <si>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</si>
  <si>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</si>
  <si>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</si>
  <si>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</si>
  <si>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</si>
  <si>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</si>
  <si>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</si>
  <si>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</si>
  <si>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</si>
  <si>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</si>
  <si>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</si>
  <si>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</si>
  <si>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</si>
  <si>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</si>
  <si>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</si>
  <si>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</si>
  <si>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</si>
  <si>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</si>
  <si>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</si>
  <si>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</si>
  <si>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</si>
  <si>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</si>
  <si>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</si>
  <si>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</si>
  <si>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</si>
  <si>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</si>
  <si>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</si>
  <si>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</si>
  <si>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</si>
  <si>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</si>
  <si>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</si>
  <si>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</si>
  <si>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</si>
  <si>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</si>
  <si>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</si>
  <si>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</si>
  <si>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</si>
  <si>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</si>
  <si>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</si>
  <si>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</si>
  <si>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</si>
  <si>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</si>
  <si>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</si>
  <si>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</si>
  <si>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</si>
  <si>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</si>
  <si>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</si>
  <si>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</si>
  <si>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</si>
  <si>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</si>
  <si>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</si>
  <si>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</si>
  <si>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</si>
  <si>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</si>
  <si>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</si>
  <si>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</si>
  <si>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</si>
  <si>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</si>
  <si>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</si>
  <si>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</si>
  <si>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</si>
  <si>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</si>
  <si>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</si>
  <si>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</si>
  <si>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</si>
  <si>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</si>
  <si>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</si>
  <si>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</si>
  <si>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</si>
  <si>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</si>
  <si>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</si>
  <si>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</si>
  <si>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</si>
  <si>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</si>
  <si>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</si>
  <si>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</si>
  <si>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</si>
  <si>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</si>
  <si>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</si>
  <si>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</si>
  <si>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</si>
  <si>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</si>
  <si>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</si>
  <si>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</si>
  <si>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</si>
  <si>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</si>
  <si>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</si>
  <si>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</si>
  <si>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</si>
  <si>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</si>
  <si>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</si>
  <si>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</si>
  <si>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</si>
  <si>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</si>
  <si>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</si>
  <si>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</si>
  <si>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</si>
  <si>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</si>
  <si>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</si>
  <si>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</si>
  <si>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</si>
  <si>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</si>
  <si>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</si>
  <si>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</si>
  <si>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</si>
  <si>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</si>
  <si>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</si>
  <si>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</si>
  <si>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</si>
  <si>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</si>
  <si>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</si>
  <si>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</si>
  <si>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</si>
  <si>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</si>
  <si>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</si>
  <si>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</si>
  <si>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</si>
  <si>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</si>
  <si>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</si>
  <si>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</si>
  <si>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</si>
  <si>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</si>
  <si>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</si>
  <si>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</si>
  <si>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</si>
  <si>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</si>
  <si>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</si>
  <si>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</si>
  <si>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</si>
  <si>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</si>
  <si>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</si>
  <si>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</si>
  <si>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</si>
  <si>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</si>
  <si>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</si>
  <si>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</si>
  <si>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</si>
  <si>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</si>
  <si>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</si>
  <si>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</si>
  <si>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</si>
  <si>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</si>
  <si>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</si>
  <si>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</si>
  <si>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</si>
  <si>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</si>
  <si>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</si>
  <si>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</si>
  <si>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</si>
  <si>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</si>
  <si>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</si>
  <si>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</si>
  <si>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</si>
  <si>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</si>
  <si>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</si>
  <si>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</si>
  <si>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</si>
  <si>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</si>
  <si>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</si>
  <si>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</si>
  <si>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</si>
  <si>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</si>
  <si>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</si>
  <si>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</si>
  <si>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</si>
  <si>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</si>
  <si>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</si>
  <si>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</si>
  <si>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</si>
  <si>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</si>
  <si>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</si>
  <si>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</si>
  <si>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</si>
  <si>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</si>
  <si>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</si>
  <si>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</si>
  <si>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</si>
  <si>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</si>
  <si>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</si>
  <si>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</si>
  <si>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</si>
  <si>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</si>
  <si>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</si>
  <si>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</si>
  <si>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</si>
  <si>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</si>
  <si>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</si>
  <si>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</si>
  <si>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</si>
  <si>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</si>
  <si>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</si>
  <si>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</si>
  <si>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</si>
  <si>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</si>
  <si>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</si>
  <si>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</si>
  <si>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</si>
  <si>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</si>
  <si>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</si>
  <si>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</si>
  <si>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</si>
  <si>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</si>
  <si>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</si>
  <si>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</si>
  <si>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</si>
  <si>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</si>
  <si>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</si>
  <si>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</si>
  <si>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</si>
  <si>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</si>
  <si>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</si>
  <si>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</si>
  <si>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</si>
  <si>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</si>
  <si>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</si>
  <si>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</si>
  <si>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</si>
  <si>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</si>
  <si>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</si>
  <si>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</si>
  <si>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</si>
  <si>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</si>
  <si>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</si>
  <si>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</si>
  <si>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</si>
  <si>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</si>
  <si>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</si>
  <si>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</si>
  <si>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</si>
  <si>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</si>
  <si>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</si>
  <si>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</si>
  <si>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</si>
  <si>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</si>
  <si>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</si>
  <si>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</si>
  <si>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</si>
  <si>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</si>
  <si>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</si>
  <si>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</si>
  <si>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</si>
  <si>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</si>
  <si>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</si>
  <si>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</si>
  <si>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</si>
  <si>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</si>
  <si>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</si>
  <si>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</si>
  <si>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</si>
  <si>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</si>
  <si>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</si>
  <si>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</si>
  <si>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</si>
  <si>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</si>
  <si>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</si>
  <si>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</si>
  <si>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</si>
  <si>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</si>
  <si>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</si>
  <si>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</si>
  <si>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</si>
  <si>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</si>
  <si>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</si>
  <si>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</si>
  <si>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</si>
  <si>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</si>
  <si>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</si>
  <si>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</si>
  <si>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</si>
  <si>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</si>
  <si>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</si>
  <si>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</si>
  <si>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</si>
  <si>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</si>
  <si>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</si>
  <si>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</si>
  <si>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</si>
  <si>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</si>
  <si>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</si>
  <si>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</si>
  <si>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</si>
  <si>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</si>
  <si>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</si>
  <si>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</si>
  <si>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</si>
  <si>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</si>
  <si>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</si>
  <si>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</si>
  <si>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</si>
  <si>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</si>
  <si>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</si>
  <si>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</si>
  <si>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</si>
  <si>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</si>
  <si>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</si>
  <si>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</si>
  <si>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</si>
  <si>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</si>
  <si>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</si>
  <si>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</si>
  <si>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</si>
  <si>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</si>
  <si>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</si>
  <si>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</si>
  <si>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</si>
  <si>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</si>
  <si>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</si>
  <si>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</si>
  <si>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</si>
  <si>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</si>
  <si>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</si>
  <si>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</si>
  <si>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</si>
  <si>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</si>
  <si>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</si>
  <si>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</si>
  <si>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</si>
  <si>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</si>
  <si>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</si>
  <si>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</si>
  <si>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</si>
  <si>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</si>
  <si>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</si>
  <si>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</si>
  <si>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</si>
  <si>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</si>
  <si>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</si>
  <si>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</si>
  <si>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</si>
  <si>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</si>
  <si>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</si>
  <si>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</si>
  <si>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</si>
  <si>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</si>
  <si>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</si>
  <si>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</si>
  <si>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</si>
  <si>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</si>
  <si>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</si>
  <si>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</si>
  <si>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</si>
  <si>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</si>
  <si>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</si>
  <si>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</si>
  <si>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</si>
  <si>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</si>
  <si>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</si>
  <si>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</si>
  <si>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</si>
  <si>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</si>
  <si>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</si>
  <si>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</si>
  <si>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</si>
  <si>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</si>
  <si>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</si>
  <si>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</si>
  <si>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</si>
  <si>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</si>
  <si>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</si>
  <si>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</si>
  <si>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</si>
  <si>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</si>
  <si>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</si>
  <si>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</si>
  <si>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</si>
  <si>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</si>
  <si>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</si>
  <si>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</si>
  <si>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</si>
  <si>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</si>
  <si>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</si>
  <si>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</si>
  <si>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</si>
  <si>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</si>
  <si>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</si>
  <si>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</si>
  <si>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</si>
  <si>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</si>
  <si>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</si>
  <si>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</si>
  <si>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</si>
  <si>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</si>
  <si>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</si>
  <si>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</si>
  <si>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</si>
  <si>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</si>
  <si>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</si>
  <si>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</si>
  <si>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</si>
  <si>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</si>
  <si>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</si>
  <si>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</si>
  <si>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</si>
  <si>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</si>
  <si>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</si>
  <si>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</si>
  <si>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</si>
  <si>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</si>
  <si>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</si>
  <si>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</si>
  <si>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</si>
  <si>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</si>
  <si>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</si>
  <si>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</si>
  <si>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</si>
  <si>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</si>
  <si>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</si>
  <si>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</si>
  <si>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</si>
  <si>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</si>
  <si>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</si>
  <si>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</si>
  <si>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</si>
  <si>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</si>
  <si>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</si>
  <si>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</si>
  <si>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</si>
  <si>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</si>
  <si>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</si>
  <si>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</si>
  <si>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</si>
  <si>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</si>
  <si>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</si>
  <si>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</si>
  <si>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</si>
  <si>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</si>
  <si>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</si>
  <si>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</si>
  <si>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</si>
  <si>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</si>
  <si>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</si>
  <si>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</si>
  <si>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</si>
  <si>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</si>
  <si>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</si>
  <si>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</si>
  <si>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</si>
  <si>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</si>
  <si>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</si>
  <si>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</si>
  <si>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</si>
  <si>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</si>
  <si>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</si>
  <si>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</si>
  <si>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</si>
  <si>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</si>
  <si>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</si>
  <si>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</si>
  <si>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</si>
  <si>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</si>
  <si>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</si>
  <si>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</si>
  <si>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</si>
  <si>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</si>
  <si>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</si>
  <si>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</si>
  <si>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</si>
  <si>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</si>
  <si>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</si>
  <si>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</si>
  <si>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</si>
  <si>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</si>
  <si>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</si>
  <si>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</si>
  <si>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</si>
  <si>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</si>
  <si>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</si>
  <si>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</si>
  <si>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</si>
  <si>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</si>
  <si>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</si>
  <si>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</si>
  <si>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</si>
  <si>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</si>
  <si>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</si>
  <si>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</si>
  <si>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</si>
  <si>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</si>
  <si>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</si>
  <si>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</si>
  <si>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</si>
  <si>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</si>
  <si>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</si>
  <si>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</si>
  <si>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</si>
  <si>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</si>
  <si>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</si>
  <si>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</si>
  <si>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</si>
  <si>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</si>
  <si>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</si>
  <si>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</si>
  <si>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</si>
  <si>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</si>
  <si>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</si>
  <si>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</si>
  <si>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</si>
  <si>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</si>
  <si>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</si>
  <si>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</si>
  <si>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</si>
  <si>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</si>
  <si>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</si>
  <si>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</si>
  <si>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</si>
  <si>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</si>
  <si>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</si>
  <si>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</si>
  <si>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</si>
  <si>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</si>
  <si>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</si>
  <si>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</si>
  <si>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</si>
  <si>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</si>
  <si>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</si>
  <si>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</si>
  <si>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</si>
  <si>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</si>
  <si>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</si>
  <si>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</si>
  <si>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</si>
  <si>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</si>
  <si>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</si>
  <si>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</si>
  <si>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</si>
  <si>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</si>
  <si>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</si>
  <si>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</si>
  <si>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</si>
  <si>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</si>
  <si>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</si>
  <si>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</si>
  <si>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</si>
  <si>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</si>
  <si>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</si>
  <si>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</si>
  <si>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</si>
  <si>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</si>
  <si>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</si>
  <si>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</si>
  <si>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</si>
  <si>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</si>
  <si>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</si>
  <si>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</si>
  <si>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</si>
  <si>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</si>
  <si>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</si>
  <si>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</si>
  <si>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</si>
  <si>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</si>
  <si>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</si>
  <si>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</si>
  <si>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</si>
  <si>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</si>
  <si>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</si>
  <si>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</si>
  <si>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</si>
  <si>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</si>
  <si>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</si>
  <si>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</si>
  <si>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</si>
  <si>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</si>
  <si>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</si>
  <si>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</si>
  <si>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</si>
  <si>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</si>
  <si>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</si>
  <si>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</si>
  <si>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</si>
  <si>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</si>
  <si>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</si>
  <si>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</si>
  <si>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</si>
  <si>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</si>
  <si>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</si>
  <si>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</si>
  <si>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</si>
  <si>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</si>
  <si>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</si>
  <si>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</si>
  <si>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</si>
  <si>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</si>
  <si>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</si>
  <si>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</si>
  <si>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</si>
  <si>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</si>
  <si>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</si>
  <si>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</si>
  <si>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</si>
  <si>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</si>
  <si>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</si>
  <si>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</si>
  <si>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</si>
  <si>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</si>
  <si>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</si>
  <si>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</si>
  <si>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</si>
  <si>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</si>
  <si>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</si>
  <si>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</si>
  <si>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</si>
  <si>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</si>
  <si>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</si>
  <si>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</si>
  <si>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</si>
  <si>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</si>
  <si>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</si>
  <si>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</si>
  <si>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</si>
  <si>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</si>
  <si>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</si>
  <si>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</si>
  <si>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</si>
  <si>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</si>
  <si>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</si>
  <si>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</si>
  <si>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</si>
  <si>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</si>
  <si>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</si>
  <si>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</si>
  <si>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</si>
  <si>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</si>
  <si>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</si>
  <si>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</si>
  <si>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</si>
  <si>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</si>
  <si>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</si>
  <si>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</si>
  <si>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</si>
  <si>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</si>
  <si>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</si>
  <si>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</si>
  <si>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</si>
  <si>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</si>
  <si>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</si>
  <si>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</si>
  <si>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</si>
  <si>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</si>
  <si>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</si>
  <si>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</si>
  <si>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</si>
  <si>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</si>
  <si>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</si>
  <si>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</si>
  <si>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</si>
  <si>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</si>
  <si>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</si>
  <si>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</si>
  <si>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</si>
  <si>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</si>
  <si>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</si>
  <si>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</si>
  <si>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</si>
  <si>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</si>
  <si>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</si>
  <si>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</si>
  <si>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</si>
  <si>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</si>
  <si>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</si>
  <si>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</si>
  <si>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</si>
  <si>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</si>
  <si>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</si>
  <si>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</si>
  <si>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</si>
  <si>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</si>
  <si>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</si>
  <si>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</si>
  <si>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</si>
  <si>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</si>
  <si>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</si>
  <si>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</si>
  <si>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</si>
  <si>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</si>
  <si>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</si>
  <si>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</si>
  <si>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</si>
  <si>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</si>
  <si>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</si>
  <si>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</si>
  <si>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</si>
  <si>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</si>
  <si>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</si>
  <si>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</si>
  <si>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</si>
  <si>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</si>
  <si>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</si>
  <si>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</si>
  <si>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</si>
  <si>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</si>
  <si>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</si>
  <si>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</si>
  <si>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</si>
  <si>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</si>
  <si>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</si>
  <si>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</si>
  <si>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</si>
  <si>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</si>
  <si>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</si>
  <si>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</si>
  <si>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</si>
  <si>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</si>
  <si>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</si>
  <si>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</si>
  <si>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</si>
  <si>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</si>
  <si>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</si>
  <si>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</si>
  <si>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</si>
  <si>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</si>
  <si>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</si>
  <si>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</si>
  <si>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</si>
  <si>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</si>
  <si>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</si>
  <si>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</si>
  <si>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</si>
  <si>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</si>
  <si>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</si>
  <si>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</si>
  <si>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</si>
  <si>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</si>
  <si>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</si>
  <si>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</si>
  <si>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</si>
  <si>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</si>
  <si>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</si>
  <si>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</si>
  <si>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</si>
  <si>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</si>
  <si>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</si>
  <si>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</si>
  <si>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</si>
  <si>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</si>
  <si>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</si>
  <si>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</si>
  <si>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</si>
  <si>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</si>
  <si>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</si>
  <si>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</si>
  <si>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</si>
  <si>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</si>
  <si>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</si>
  <si>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</si>
  <si>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</si>
  <si>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</si>
  <si>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</si>
  <si>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</si>
  <si>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</si>
  <si>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</si>
  <si>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</si>
  <si>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</si>
  <si>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</si>
  <si>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</si>
  <si>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</si>
  <si>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</si>
  <si>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</si>
  <si>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</si>
  <si>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</si>
  <si>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</si>
  <si>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</si>
  <si>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</si>
  <si>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</si>
  <si>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</si>
  <si>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</si>
  <si>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</si>
  <si>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</si>
  <si>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</si>
  <si>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</si>
  <si>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</si>
  <si>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</si>
  <si>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</si>
  <si>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</si>
  <si>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</si>
  <si>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</si>
  <si>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</si>
  <si>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</si>
  <si>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</si>
  <si>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</si>
  <si>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</si>
  <si>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</si>
  <si>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</si>
  <si>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</si>
  <si>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</si>
  <si>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</si>
  <si>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</si>
  <si>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</si>
  <si>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</si>
  <si>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</si>
  <si>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</si>
  <si>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</si>
  <si>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</si>
  <si>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</si>
  <si>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</si>
  <si>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</si>
  <si>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</si>
  <si>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</si>
  <si>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</si>
  <si>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</si>
  <si>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</si>
  <si>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</si>
  <si>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</si>
  <si>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</si>
  <si>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</si>
  <si>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</si>
  <si>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</si>
  <si>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</si>
  <si>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</si>
  <si>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</si>
  <si>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</si>
  <si>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</si>
  <si>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</si>
  <si>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</si>
  <si>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</si>
  <si>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</si>
  <si>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</si>
  <si>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</si>
  <si>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</si>
  <si>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</si>
  <si>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</si>
  <si>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</si>
  <si>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</si>
  <si>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</si>
  <si>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</si>
  <si>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</si>
  <si>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</si>
  <si>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</si>
  <si>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</si>
  <si>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</si>
  <si>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</si>
  <si>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</si>
  <si>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</si>
  <si>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</si>
  <si>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</si>
  <si>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</si>
  <si>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</si>
  <si>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</si>
  <si>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</si>
  <si>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</si>
  <si>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</si>
  <si>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</si>
  <si>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</si>
  <si>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</si>
  <si>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</si>
  <si>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</si>
  <si>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</si>
  <si>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</si>
  <si>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</si>
  <si>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</si>
  <si>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</si>
  <si>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</si>
  <si>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</si>
  <si>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</si>
  <si>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</si>
  <si>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</si>
  <si>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</si>
  <si>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</si>
  <si>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</si>
  <si>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</si>
  <si>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</si>
  <si>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</si>
  <si>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</si>
  <si>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</si>
  <si>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</si>
  <si>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</si>
  <si>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</si>
  <si>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</si>
  <si>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</si>
  <si>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</si>
  <si>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</si>
  <si>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</si>
  <si>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</si>
  <si>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</si>
  <si>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</si>
  <si>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</si>
  <si>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</si>
  <si>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</si>
  <si>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</si>
  <si>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</si>
  <si>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</si>
  <si>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</si>
  <si>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</si>
  <si>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</si>
  <si>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</si>
  <si>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</si>
  <si>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</si>
  <si>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</si>
  <si>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</si>
  <si>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</si>
  <si>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</si>
  <si>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</si>
  <si>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</si>
  <si>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</si>
  <si>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</si>
  <si>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</si>
  <si>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</si>
  <si>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</si>
  <si>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</si>
  <si>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</si>
  <si>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</si>
  <si>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</si>
  <si>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</si>
  <si>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</si>
  <si>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</si>
  <si>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</si>
  <si>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</si>
  <si>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</si>
  <si>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</si>
  <si>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</si>
  <si>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</si>
  <si>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</si>
  <si>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</si>
  <si>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</si>
  <si>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</si>
  <si>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</si>
  <si>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</si>
  <si>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</si>
  <si>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</si>
  <si>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</si>
  <si>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</si>
  <si>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</si>
  <si>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</si>
  <si>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</si>
  <si>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</si>
  <si>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</si>
  <si>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</si>
  <si>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</si>
  <si>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</si>
  <si>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</si>
  <si>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</si>
  <si>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</si>
  <si>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</si>
  <si>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</si>
  <si>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</si>
  <si>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</si>
  <si>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</si>
  <si>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</si>
  <si>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</si>
  <si>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</si>
  <si>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</si>
  <si>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</si>
  <si>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</si>
  <si>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</si>
  <si>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</si>
  <si>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</si>
  <si>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</si>
  <si>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</si>
  <si>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</si>
  <si>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</si>
  <si>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</si>
  <si>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</si>
  <si>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</si>
  <si>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</si>
  <si>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</si>
  <si>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</si>
  <si>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</si>
  <si>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</si>
  <si>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</si>
  <si>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</si>
  <si>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</si>
  <si>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</si>
  <si>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</si>
  <si>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</si>
  <si>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</si>
  <si>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</si>
  <si>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</si>
  <si>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</si>
  <si>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</si>
  <si>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</si>
  <si>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</si>
  <si>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</si>
  <si>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</si>
  <si>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</si>
  <si>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</si>
  <si>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</si>
  <si>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</si>
  <si>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</si>
  <si>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</si>
  <si>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</si>
  <si>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</si>
  <si>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</si>
  <si>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</si>
  <si>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</si>
  <si>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</si>
  <si>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</si>
  <si>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</si>
  <si>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</si>
  <si>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</si>
  <si>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</si>
  <si>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</si>
  <si>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</si>
  <si>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</si>
  <si>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</si>
  <si>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</si>
  <si>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</si>
  <si>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</si>
  <si>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</si>
  <si>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</si>
  <si>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</si>
  <si>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</si>
  <si>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</si>
  <si>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</si>
  <si>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</si>
  <si>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</si>
  <si>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</si>
  <si>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</si>
  <si>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</si>
  <si>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</si>
  <si>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</si>
  <si>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</si>
  <si>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</si>
  <si>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</si>
  <si>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</si>
  <si>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</si>
  <si>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</si>
  <si>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</si>
  <si>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</si>
  <si>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</si>
  <si>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</si>
  <si>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</si>
  <si>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</si>
  <si>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</si>
  <si>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</si>
  <si>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</si>
  <si>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</si>
  <si>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</si>
  <si>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</si>
  <si>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</si>
  <si>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</si>
  <si>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</si>
  <si>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</si>
  <si>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</si>
  <si>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</si>
  <si>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</si>
  <si>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</si>
  <si>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</si>
  <si>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</si>
  <si>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</si>
  <si>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</si>
  <si>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</si>
  <si>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</si>
  <si>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</si>
  <si>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</si>
  <si>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</si>
  <si>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</si>
  <si>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</si>
  <si>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</si>
  <si>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</si>
  <si>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</si>
  <si>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</si>
  <si>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</si>
  <si>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</si>
  <si>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</si>
  <si>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</si>
  <si>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</si>
  <si>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</si>
  <si>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</si>
  <si>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</si>
  <si>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</si>
  <si>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</si>
  <si>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</si>
  <si>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</si>
  <si>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</si>
  <si>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</si>
  <si>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</si>
  <si>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</si>
  <si>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</si>
  <si>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</si>
  <si>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</si>
  <si>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</si>
  <si>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</si>
  <si>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</si>
  <si>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</si>
  <si>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</si>
  <si>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</si>
  <si>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</si>
  <si>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</si>
  <si>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</si>
  <si>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</si>
  <si>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</si>
  <si>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</si>
  <si>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</si>
  <si>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</si>
  <si>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</si>
  <si>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</si>
  <si>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</si>
  <si>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</si>
  <si>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</si>
  <si>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</si>
  <si>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</si>
  <si>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</si>
  <si>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</si>
  <si>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</si>
  <si>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</si>
  <si>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</si>
  <si>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</si>
  <si>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</si>
  <si>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</si>
  <si>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</si>
  <si>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</si>
  <si>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</si>
  <si>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</si>
  <si>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</si>
  <si>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</si>
  <si>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</si>
  <si>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</si>
  <si>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</si>
  <si>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</si>
  <si>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</si>
  <si>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</si>
  <si>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</si>
  <si>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</si>
  <si>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</si>
  <si>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</si>
  <si>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</si>
  <si>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</si>
  <si>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</si>
  <si>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</si>
  <si>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</si>
  <si>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</si>
  <si>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</si>
  <si>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</si>
  <si>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</si>
  <si>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</si>
  <si>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</si>
  <si>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</si>
  <si>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</si>
  <si>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</si>
  <si>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</si>
  <si>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</si>
  <si>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</si>
  <si>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</si>
  <si>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</si>
  <si>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</si>
  <si>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</si>
  <si>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</si>
  <si>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</si>
  <si>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</si>
  <si>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</si>
  <si>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</si>
  <si>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</si>
  <si>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</si>
  <si>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</si>
  <si>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</si>
  <si>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</si>
  <si>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</si>
  <si>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</si>
  <si>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</si>
  <si>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</si>
  <si>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</si>
  <si>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</si>
  <si>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</si>
  <si>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</si>
  <si>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</si>
  <si>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</si>
  <si>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</si>
  <si>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</si>
  <si>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</si>
  <si>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</si>
  <si>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</si>
  <si>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</si>
  <si>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</si>
  <si>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</si>
  <si>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</si>
  <si>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</si>
  <si>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</si>
  <si>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</si>
  <si>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</si>
  <si>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</si>
  <si>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</si>
  <si>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</si>
  <si>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</si>
  <si>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</si>
  <si>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</si>
  <si>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</si>
  <si>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</si>
  <si>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</si>
  <si>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</si>
  <si>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</si>
  <si>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</si>
  <si>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</si>
  <si>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</si>
  <si>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</si>
  <si>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</si>
  <si>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</si>
  <si>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</si>
  <si>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</si>
  <si>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</si>
  <si>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</si>
  <si>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</si>
  <si>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</si>
  <si>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</si>
  <si>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</si>
  <si>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</si>
  <si>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</si>
  <si>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</si>
  <si>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</si>
  <si>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</si>
  <si>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</si>
  <si>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</si>
  <si>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</si>
  <si>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</si>
  <si>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</si>
  <si>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</si>
  <si>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</si>
  <si>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</si>
  <si>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</si>
  <si>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</si>
  <si>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</si>
  <si>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</si>
  <si>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</si>
  <si>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</si>
  <si>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</si>
  <si>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</si>
  <si>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</si>
  <si>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</si>
  <si>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</si>
  <si>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</si>
  <si>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</si>
  <si>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</si>
  <si>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</si>
  <si>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</si>
  <si>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</si>
  <si>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</si>
  <si>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</si>
  <si>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</si>
  <si>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</si>
  <si>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</si>
  <si>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</si>
  <si>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</si>
  <si>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</si>
  <si>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</si>
  <si>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</si>
  <si>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</si>
  <si>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</si>
  <si>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</si>
  <si>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</si>
  <si>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</si>
  <si>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</si>
  <si>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</si>
  <si>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</si>
  <si>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</si>
  <si>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</si>
  <si>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</si>
  <si>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</si>
  <si>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</si>
  <si>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</si>
  <si>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</si>
  <si>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</si>
  <si>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</si>
  <si>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</si>
  <si>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</si>
  <si>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</si>
  <si>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</si>
  <si>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</si>
  <si>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</si>
  <si>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</si>
  <si>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</si>
  <si>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</si>
  <si>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</si>
  <si>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</si>
  <si>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</si>
  <si>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</si>
  <si>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</si>
  <si>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</si>
  <si>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</si>
  <si>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</si>
  <si>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</si>
  <si>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</si>
  <si>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</si>
  <si>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</si>
  <si>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</si>
  <si>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</si>
  <si>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</si>
  <si>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</si>
  <si>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</si>
  <si>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</si>
  <si>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</si>
  <si>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</si>
  <si>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</si>
  <si>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</si>
  <si>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</si>
  <si>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</si>
  <si>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</si>
  <si>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</si>
  <si>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</si>
  <si>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</si>
  <si>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</si>
  <si>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</si>
  <si>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</si>
  <si>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</si>
  <si>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</si>
  <si>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</si>
  <si>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</si>
  <si>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</si>
  <si>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</si>
  <si>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</si>
  <si>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</si>
  <si>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</si>
  <si>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</si>
  <si>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</si>
  <si>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</si>
  <si>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</si>
  <si>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</si>
  <si>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</si>
  <si>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</si>
  <si>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</si>
  <si>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</si>
  <si>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</si>
  <si>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</si>
  <si>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</si>
  <si>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</si>
  <si>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</si>
  <si>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</si>
  <si>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</si>
  <si>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</si>
  <si>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</si>
  <si>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</si>
  <si>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</si>
  <si>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</si>
  <si>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</si>
  <si>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</si>
  <si>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</si>
  <si>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</si>
  <si>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</si>
  <si>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</si>
  <si>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</si>
  <si>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</si>
  <si>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</si>
  <si>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</si>
  <si>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</si>
  <si>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</si>
  <si>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</si>
  <si>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</si>
  <si>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</si>
  <si>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</si>
  <si>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</si>
  <si>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</si>
  <si>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</si>
  <si>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</si>
  <si>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</si>
  <si>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</si>
  <si>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</si>
  <si>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</si>
  <si>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</si>
  <si>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</si>
  <si>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</si>
  <si>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</si>
  <si>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</si>
  <si>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</si>
  <si>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</si>
  <si>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</si>
  <si>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</si>
  <si>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</si>
  <si>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</si>
  <si>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</si>
  <si>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</si>
  <si>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</si>
  <si>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</si>
  <si>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</si>
  <si>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</si>
  <si>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</si>
  <si>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</si>
  <si>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</si>
  <si>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</si>
  <si>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</si>
  <si>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</si>
  <si>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</si>
  <si>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</si>
  <si>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</si>
  <si>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</si>
  <si>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</si>
  <si>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</si>
  <si>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</si>
  <si>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</si>
  <si>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</si>
  <si>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</si>
  <si>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</si>
  <si>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</si>
  <si>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</si>
  <si>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</si>
  <si>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</si>
  <si>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</si>
  <si>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</si>
  <si>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</si>
  <si>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</si>
  <si>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</si>
  <si>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</si>
  <si>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</si>
  <si>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</si>
  <si>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</si>
  <si>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</si>
  <si>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</si>
  <si>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</si>
  <si>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</si>
  <si>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</si>
  <si>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</si>
  <si>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</si>
  <si>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</si>
  <si>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</si>
  <si>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</si>
  <si>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</si>
  <si>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</si>
  <si>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</si>
  <si>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</si>
  <si>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</si>
  <si>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</si>
  <si>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</si>
  <si>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</si>
  <si>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</si>
  <si>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</si>
  <si>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</si>
  <si>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</si>
  <si>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</si>
  <si>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</si>
  <si>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</si>
  <si>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</si>
  <si>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</si>
  <si>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</si>
  <si>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</si>
  <si>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</si>
  <si>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</si>
  <si>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</si>
  <si>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</si>
  <si>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</si>
  <si>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</si>
  <si>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</si>
  <si>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</si>
  <si>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</si>
  <si>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</si>
  <si>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</si>
  <si>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</si>
  <si>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</si>
  <si>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</si>
  <si>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</si>
  <si>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</si>
  <si>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</si>
  <si>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</si>
  <si>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</si>
  <si>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</si>
  <si>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</si>
  <si>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</si>
  <si>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</si>
  <si>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</si>
  <si>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</si>
  <si>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</si>
  <si>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</si>
  <si>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</si>
  <si>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</si>
  <si>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</si>
  <si>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</si>
  <si>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</si>
  <si>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</si>
  <si>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</si>
  <si>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</si>
  <si>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</si>
  <si>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</si>
  <si>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</si>
  <si>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</si>
  <si>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</si>
  <si>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</si>
  <si>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</si>
  <si>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</si>
  <si>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</si>
  <si>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</si>
  <si>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</si>
  <si>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</si>
  <si>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</si>
  <si>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</si>
  <si>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</si>
  <si>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</si>
  <si>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</si>
  <si>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</si>
  <si>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</si>
  <si>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</si>
  <si>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</si>
  <si>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</si>
  <si>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</si>
  <si>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</si>
  <si>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</si>
  <si>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</si>
  <si>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</si>
  <si>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</si>
  <si>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</si>
  <si>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</si>
  <si>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</si>
  <si>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</si>
  <si>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</si>
  <si>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</si>
  <si>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</si>
  <si>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</si>
  <si>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</si>
  <si>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</si>
  <si>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</si>
  <si>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</si>
  <si>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</si>
  <si>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</si>
  <si>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</si>
  <si>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</si>
  <si>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</si>
  <si>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</si>
  <si>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</si>
  <si>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</si>
  <si>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</si>
  <si>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</si>
  <si>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</si>
  <si>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</si>
  <si>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</si>
  <si>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</si>
  <si>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</si>
  <si>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</si>
  <si>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</si>
  <si>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</si>
  <si>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</si>
  <si>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</si>
  <si>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</si>
  <si>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</si>
  <si>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</si>
  <si>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</si>
  <si>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</si>
  <si>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</si>
  <si>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</si>
  <si>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</si>
  <si>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</si>
  <si>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</si>
  <si>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</si>
  <si>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</si>
  <si>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</si>
  <si>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</si>
  <si>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</si>
  <si>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</si>
  <si>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</si>
  <si>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</si>
  <si>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</si>
  <si>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</si>
  <si>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</si>
  <si>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</si>
  <si>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</si>
  <si>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</si>
  <si>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</si>
  <si>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</si>
  <si>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</si>
  <si>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</si>
  <si>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</si>
  <si>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</si>
  <si>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</si>
  <si>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</si>
  <si>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</si>
  <si>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</si>
  <si>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</si>
  <si>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</si>
  <si>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</si>
  <si>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</si>
  <si>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</si>
  <si>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</si>
  <si>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</si>
  <si>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</si>
  <si>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</si>
  <si>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</si>
  <si>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</si>
  <si>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</si>
  <si>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</si>
  <si>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</si>
  <si>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</si>
  <si>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</si>
  <si>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</si>
  <si>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</si>
  <si>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</si>
  <si>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</si>
  <si>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</si>
  <si>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</si>
  <si>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</si>
  <si>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</si>
  <si>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</si>
  <si>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</si>
  <si>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</si>
  <si>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</si>
  <si>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</si>
  <si>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</si>
  <si>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</si>
  <si>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</si>
  <si>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</si>
  <si>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</si>
  <si>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</si>
  <si>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</si>
  <si>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</si>
  <si>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</si>
  <si>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</si>
  <si>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</si>
  <si>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</si>
  <si>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</si>
  <si>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</si>
  <si>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</si>
  <si>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</si>
  <si>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</si>
  <si>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</si>
  <si>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</si>
  <si>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</si>
  <si>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</si>
  <si>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</si>
  <si>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</si>
  <si>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</si>
  <si>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</si>
  <si>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</si>
  <si>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</si>
  <si>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</si>
  <si>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</si>
  <si>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</si>
  <si>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</si>
  <si>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</si>
  <si>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</si>
  <si>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</si>
  <si>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</si>
  <si>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</si>
  <si>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</si>
  <si>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</si>
  <si>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</si>
  <si>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</si>
  <si>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</si>
  <si>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</si>
  <si>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</si>
  <si>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</si>
  <si>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</si>
  <si>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</si>
  <si>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</si>
  <si>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</si>
  <si>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</si>
  <si>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</si>
  <si>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</si>
  <si>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</si>
  <si>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</si>
  <si>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</si>
  <si>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</si>
  <si>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</si>
  <si>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</si>
  <si>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</si>
  <si>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</si>
  <si>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</si>
  <si>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</si>
  <si>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</si>
  <si>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</si>
  <si>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</si>
  <si>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</si>
  <si>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</si>
  <si>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</si>
  <si>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</si>
  <si>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</si>
  <si>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</si>
  <si>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</si>
  <si>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</si>
  <si>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</si>
  <si>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</si>
  <si>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</si>
  <si>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</si>
  <si>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</si>
  <si>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</si>
  <si>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</si>
  <si>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</si>
  <si>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</si>
  <si>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</si>
  <si>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</si>
  <si>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</si>
  <si>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</si>
  <si>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</si>
  <si>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</si>
  <si>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</si>
  <si>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</si>
  <si>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</si>
  <si>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</si>
  <si>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</si>
  <si>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</si>
  <si>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</si>
  <si>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</si>
  <si>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</si>
  <si>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</si>
  <si>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</si>
  <si>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</si>
  <si>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</si>
  <si>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</si>
  <si>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</si>
  <si>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</si>
  <si>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</si>
  <si>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</si>
  <si>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</si>
  <si>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</si>
  <si>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</si>
  <si>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</si>
  <si>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</si>
  <si>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</si>
  <si>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</si>
  <si>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</si>
  <si>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</si>
  <si>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</si>
  <si>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</si>
  <si>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</si>
  <si>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</si>
  <si>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</si>
  <si>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</si>
  <si>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</si>
  <si>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</si>
  <si>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</si>
  <si>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</si>
  <si>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</si>
  <si>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</si>
  <si>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</si>
  <si>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</si>
  <si>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</si>
  <si>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</si>
  <si>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</si>
  <si>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</si>
  <si>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</si>
  <si>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</si>
  <si>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</si>
  <si>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</si>
  <si>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</si>
  <si>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</si>
  <si>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</si>
  <si>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</si>
  <si>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</si>
  <si>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</si>
  <si>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</si>
  <si>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</si>
  <si>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</si>
  <si>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</si>
  <si>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</si>
  <si>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</si>
  <si>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</si>
  <si>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</si>
  <si>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</si>
  <si>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</si>
  <si>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</si>
  <si>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</si>
  <si>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</si>
  <si>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</si>
  <si>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</si>
  <si>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</si>
  <si>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</si>
  <si>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</si>
  <si>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</si>
  <si>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</si>
  <si>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</si>
  <si>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</si>
  <si>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</si>
  <si>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</si>
  <si>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</si>
  <si>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</si>
  <si>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</si>
  <si>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</si>
  <si>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</si>
  <si>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</si>
  <si>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</si>
  <si>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</si>
  <si>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</si>
  <si>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</si>
  <si>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</si>
  <si>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</si>
  <si>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</si>
  <si>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</si>
  <si>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</si>
  <si>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</si>
  <si>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</si>
  <si>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</si>
  <si>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</si>
  <si>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</si>
  <si>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</si>
  <si>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</si>
  <si>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</si>
  <si>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</si>
  <si>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</si>
  <si>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</si>
  <si>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</si>
  <si>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</si>
  <si>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</si>
  <si>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</si>
  <si>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</si>
  <si>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</si>
  <si>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</si>
  <si>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</si>
  <si>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</si>
  <si>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</si>
  <si>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</si>
  <si>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</si>
  <si>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</si>
  <si>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</si>
  <si>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</si>
  <si>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</si>
  <si>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</si>
  <si>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</si>
  <si>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</si>
  <si>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</si>
  <si>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</si>
  <si>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</si>
  <si>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</si>
  <si>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</si>
  <si>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</si>
  <si>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</si>
  <si>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</si>
  <si>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</si>
  <si>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</si>
  <si>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</si>
  <si>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</si>
  <si>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</si>
  <si>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</si>
  <si>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</si>
  <si>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</si>
  <si>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</si>
  <si>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</si>
  <si>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</si>
  <si>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</si>
  <si>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</si>
  <si>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</si>
  <si>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</si>
  <si>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</si>
  <si>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</si>
  <si>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</si>
  <si>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</si>
  <si>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</si>
  <si>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</si>
  <si>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</si>
  <si>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</si>
  <si>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</si>
  <si>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</si>
  <si>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</si>
  <si>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</si>
  <si>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</si>
  <si>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</si>
  <si>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</si>
  <si>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</si>
  <si>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</si>
  <si>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</si>
  <si>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</si>
  <si>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</si>
  <si>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</si>
  <si>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</si>
  <si>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</si>
  <si>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</si>
  <si>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</si>
  <si>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</si>
  <si>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</si>
  <si>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</si>
  <si>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</si>
  <si>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</si>
  <si>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</si>
  <si>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</si>
  <si>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</si>
  <si>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</si>
  <si>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</si>
  <si>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</si>
  <si>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</si>
  <si>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</si>
  <si>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</si>
  <si>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</si>
  <si>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</si>
  <si>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</si>
  <si>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</si>
  <si>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</si>
  <si>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</si>
  <si>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</si>
  <si>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</si>
  <si>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</si>
  <si>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</si>
  <si>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</si>
  <si>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</si>
  <si>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</si>
  <si>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</si>
  <si>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</si>
  <si>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</si>
  <si>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</si>
  <si>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</si>
  <si>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</si>
  <si>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</si>
  <si>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</si>
  <si>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</si>
  <si>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</si>
  <si>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</si>
  <si>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</si>
  <si>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</si>
  <si>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</si>
  <si>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</si>
  <si>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</si>
  <si>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</si>
  <si>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</si>
  <si>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</si>
  <si>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</si>
  <si>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</si>
  <si>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</si>
  <si>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</si>
  <si>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</si>
  <si>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</si>
  <si>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</si>
  <si>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</si>
  <si>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</si>
  <si>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</si>
  <si>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</si>
  <si>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</si>
  <si>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</si>
  <si>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</si>
  <si>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</si>
  <si>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</si>
  <si>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</si>
  <si>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</si>
  <si>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</si>
  <si>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</si>
  <si>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</si>
  <si>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</si>
  <si>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</si>
  <si>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</si>
  <si>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</si>
  <si>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</si>
  <si>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</si>
  <si>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</si>
  <si>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</si>
  <si>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</si>
  <si>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</si>
  <si>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</si>
  <si>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</si>
  <si>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</si>
  <si>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</si>
  <si>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</si>
  <si>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</si>
  <si>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</si>
  <si>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</si>
  <si>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</si>
  <si>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</si>
  <si>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</si>
  <si>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</si>
  <si>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</si>
  <si>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</si>
  <si>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</si>
  <si>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</si>
  <si>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</si>
  <si>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</si>
  <si>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</si>
  <si>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</si>
  <si>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</si>
  <si>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</si>
  <si>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</si>
  <si>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</si>
  <si>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</si>
  <si>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</si>
  <si>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</si>
  <si>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</si>
  <si>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</si>
  <si>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</si>
  <si>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</si>
  <si>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</si>
  <si>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</si>
  <si>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</si>
  <si>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</si>
  <si>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</si>
  <si>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</si>
  <si>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</si>
  <si>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</si>
  <si>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</si>
  <si>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</si>
  <si>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</si>
  <si>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</si>
  <si>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</si>
  <si>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</si>
  <si>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</si>
  <si>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</si>
  <si>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</si>
  <si>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</si>
  <si>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</si>
  <si>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</si>
  <si>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</si>
  <si>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</si>
  <si>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</si>
  <si>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</si>
  <si>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</si>
  <si>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</si>
  <si>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</si>
  <si>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</si>
  <si>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</si>
  <si>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</si>
  <si>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</si>
  <si>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</si>
  <si>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</si>
  <si>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</si>
  <si>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</si>
  <si>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</si>
  <si>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</si>
  <si>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</si>
  <si>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</si>
  <si>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</si>
  <si>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</si>
  <si>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</si>
  <si>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</si>
  <si>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</si>
  <si>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</si>
  <si>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</si>
  <si>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</si>
  <si>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</si>
  <si>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</si>
  <si>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</si>
  <si>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</si>
  <si>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</si>
  <si>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</si>
  <si>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</si>
  <si>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</si>
  <si>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</si>
  <si>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</si>
  <si>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</si>
  <si>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</si>
  <si>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</si>
  <si>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</si>
  <si>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</si>
  <si>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</si>
  <si>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</si>
  <si>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</si>
  <si>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</si>
  <si>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</si>
  <si>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</si>
  <si>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</si>
  <si>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</si>
  <si>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</si>
  <si>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</si>
  <si>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</si>
  <si>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</si>
  <si>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</si>
  <si>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</si>
  <si>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</si>
  <si>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</si>
  <si>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</si>
  <si>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</si>
  <si>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</si>
  <si>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</si>
  <si>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</si>
  <si>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</si>
  <si>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</si>
  <si>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</si>
  <si>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</si>
  <si>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</si>
  <si>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</si>
  <si>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</si>
  <si>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</si>
  <si>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</si>
  <si>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</si>
  <si>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</si>
  <si>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</si>
  <si>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</si>
  <si>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</si>
  <si>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</si>
  <si>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</si>
  <si>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</si>
  <si>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</si>
  <si>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</si>
  <si>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</si>
  <si>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</si>
  <si>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</si>
  <si>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</si>
  <si>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</si>
  <si>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</si>
  <si>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</si>
  <si>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</si>
  <si>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</si>
  <si>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</si>
  <si>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</si>
  <si>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</si>
  <si>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</si>
  <si>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</si>
  <si>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</si>
  <si>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</si>
  <si>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</si>
  <si>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</si>
  <si>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</si>
  <si>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</si>
  <si>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</si>
  <si>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</si>
  <si>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</si>
  <si>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</si>
  <si>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</si>
  <si>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</si>
  <si>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</si>
  <si>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</si>
  <si>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</si>
  <si>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</si>
  <si>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</si>
  <si>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</si>
  <si>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</si>
  <si>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</si>
  <si>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</si>
  <si>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</si>
  <si>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</si>
  <si>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</si>
  <si>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</si>
  <si>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</si>
  <si>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</si>
  <si>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</si>
  <si>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</si>
  <si>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</si>
  <si>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</si>
  <si>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</si>
  <si>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</si>
  <si>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</si>
  <si>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</si>
  <si>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</si>
  <si>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</si>
  <si>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</si>
  <si>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</si>
  <si>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</si>
  <si>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</si>
  <si>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</si>
  <si>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</si>
  <si>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</si>
  <si>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</si>
  <si>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</si>
  <si>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</si>
  <si>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</si>
  <si>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</si>
  <si>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</si>
  <si>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</si>
  <si>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</si>
  <si>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</si>
  <si>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</si>
  <si>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</si>
  <si>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</si>
  <si>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</si>
  <si>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</si>
  <si>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</si>
  <si>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</si>
  <si>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</si>
  <si>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</si>
  <si>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</si>
  <si>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</si>
  <si>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</si>
  <si>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</si>
  <si>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</si>
  <si>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</si>
  <si>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</si>
  <si>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</si>
  <si>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</si>
  <si>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</si>
  <si>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</si>
  <si>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</si>
  <si>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</si>
  <si>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</si>
  <si>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</si>
  <si>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</si>
  <si>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</si>
  <si>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</si>
  <si>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</si>
  <si>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</si>
  <si>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</si>
  <si>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</si>
  <si>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</si>
  <si>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</si>
  <si>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</si>
  <si>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</si>
  <si>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</si>
  <si>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</si>
  <si>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</si>
  <si>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</si>
  <si>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</si>
  <si>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</si>
  <si>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</si>
  <si>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</si>
  <si>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</si>
  <si>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</si>
  <si>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</si>
  <si>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</si>
  <si>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</si>
  <si>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</si>
  <si>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</si>
  <si>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</si>
  <si>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</si>
  <si>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</si>
  <si>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</si>
  <si>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</si>
  <si>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</si>
  <si>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</si>
  <si>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</si>
  <si>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</si>
  <si>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</si>
  <si>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</si>
  <si>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</si>
  <si>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</si>
  <si>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</si>
  <si>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</si>
  <si>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</si>
  <si>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</si>
  <si>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</si>
  <si>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</si>
  <si>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</si>
  <si>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</si>
  <si>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</si>
  <si>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</si>
  <si>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</si>
  <si>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</si>
  <si>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</si>
  <si>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</si>
  <si>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</si>
  <si>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</si>
  <si>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</si>
  <si>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</si>
  <si>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</si>
  <si>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</si>
  <si>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</si>
  <si>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</si>
  <si>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</si>
  <si>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</si>
  <si>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</si>
  <si>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</si>
  <si>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</si>
  <si>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</si>
  <si>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</si>
  <si>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</si>
  <si>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</si>
  <si>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</si>
  <si>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</si>
  <si>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</si>
  <si>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</si>
  <si>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</si>
  <si>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</si>
  <si>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</si>
  <si>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</si>
  <si>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</si>
  <si>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</si>
  <si>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</si>
  <si>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</si>
  <si>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</si>
  <si>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</si>
  <si>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</si>
  <si>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</si>
  <si>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</si>
  <si>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</si>
  <si>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</si>
  <si>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</si>
  <si>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</si>
  <si>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</si>
  <si>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</si>
  <si>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</si>
  <si>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</si>
  <si>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</si>
  <si>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</si>
  <si>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</si>
  <si>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</si>
  <si>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</si>
  <si>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</si>
  <si>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</si>
  <si>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</si>
  <si>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</si>
  <si>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</si>
  <si>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</si>
  <si>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</si>
  <si>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</si>
  <si>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</si>
  <si>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</si>
  <si>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</si>
  <si>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</si>
  <si>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</si>
  <si>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</si>
  <si>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</si>
  <si>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</si>
  <si>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</si>
  <si>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</si>
  <si>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</si>
  <si>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</si>
  <si>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</si>
  <si>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</si>
  <si>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</si>
  <si>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</si>
  <si>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</si>
  <si>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</si>
  <si>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</si>
  <si>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</si>
  <si>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</si>
  <si>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</si>
  <si>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</si>
  <si>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</si>
  <si>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</si>
  <si>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</si>
  <si>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</si>
  <si>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</si>
  <si>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</si>
  <si>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</si>
  <si>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</si>
  <si>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</si>
  <si>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</si>
  <si>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</si>
  <si>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</si>
  <si>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</si>
  <si>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</si>
  <si>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</si>
  <si>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</si>
  <si>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</si>
  <si>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</si>
  <si>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</si>
  <si>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</si>
  <si>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</si>
  <si>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</si>
  <si>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</si>
  <si>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</si>
  <si>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</si>
  <si>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</si>
  <si>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</si>
  <si>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</si>
  <si>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</si>
  <si>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</si>
  <si>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</si>
  <si>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</si>
  <si>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</si>
  <si>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</si>
  <si>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</si>
  <si>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</si>
  <si>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</si>
  <si>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</si>
  <si>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</si>
  <si>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</si>
  <si>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</si>
  <si>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</si>
  <si>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</si>
  <si>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</si>
  <si>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</si>
  <si>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</si>
  <si>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</si>
  <si>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</si>
  <si>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</si>
  <si>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</si>
  <si>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</si>
  <si>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</si>
  <si>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</si>
  <si>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</si>
  <si>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</si>
  <si>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</si>
  <si>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</si>
  <si>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</si>
  <si>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</si>
  <si>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</si>
  <si>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</si>
  <si>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</si>
  <si>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</si>
  <si>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</si>
  <si>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</si>
  <si>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</si>
  <si>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</si>
  <si>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</si>
  <si>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</si>
  <si>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</si>
  <si>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</si>
  <si>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</si>
  <si>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</si>
  <si>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</si>
  <si>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</si>
  <si>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</si>
  <si>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</si>
  <si>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</si>
  <si>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</si>
  <si>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</si>
  <si>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</si>
  <si>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</si>
  <si>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</si>
  <si>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</si>
  <si>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</si>
  <si>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</si>
  <si>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</si>
  <si>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</si>
  <si>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</si>
  <si>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</si>
  <si>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</si>
  <si>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</si>
  <si>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</si>
  <si>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</si>
  <si>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</si>
  <si>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</si>
  <si>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</si>
  <si>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</si>
  <si>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</si>
  <si>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</si>
  <si>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</si>
  <si>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</si>
  <si>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</si>
  <si>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</si>
  <si>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</si>
  <si>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</si>
  <si>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</si>
  <si>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</si>
  <si>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</si>
  <si>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</si>
  <si>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</si>
  <si>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</si>
  <si>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</si>
  <si>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</si>
  <si>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</si>
  <si>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</si>
  <si>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</si>
  <si>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</si>
  <si>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</si>
  <si>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</si>
  <si>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</si>
  <si>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</si>
  <si>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</si>
  <si>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</si>
  <si>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</si>
  <si>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</si>
  <si>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</si>
  <si>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</si>
  <si>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</si>
  <si>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</si>
  <si>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</si>
  <si>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</si>
  <si>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</si>
  <si>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</si>
  <si>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</si>
  <si>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</si>
  <si>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</si>
  <si>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</si>
  <si>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</si>
  <si>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</si>
  <si>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</si>
  <si>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</si>
  <si>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</si>
  <si>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</si>
  <si>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</si>
  <si>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</si>
  <si>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</si>
  <si>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</si>
  <si>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</si>
  <si>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</si>
  <si>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</si>
  <si>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</si>
  <si>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</si>
  <si>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</si>
  <si>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</si>
  <si>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</si>
  <si>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</si>
  <si>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</si>
  <si>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</si>
  <si>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</si>
  <si>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</si>
  <si>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</si>
  <si>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</si>
  <si>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</si>
  <si>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</si>
  <si>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</si>
  <si>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</si>
  <si>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</si>
  <si>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</si>
  <si>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</si>
  <si>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</si>
  <si>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</si>
  <si>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</si>
  <si>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</si>
  <si>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</si>
  <si>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</si>
  <si>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</si>
  <si>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</si>
  <si>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</si>
  <si>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</si>
  <si>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</si>
  <si>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</si>
  <si>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</si>
  <si>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</si>
  <si>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</si>
  <si>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</si>
  <si>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</si>
  <si>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</si>
  <si>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</si>
  <si>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</si>
  <si>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</si>
  <si>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</si>
  <si>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</si>
  <si>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</si>
  <si>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</si>
  <si>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</si>
  <si>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</si>
  <si>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</si>
  <si>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</si>
  <si>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</si>
  <si>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</si>
  <si>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</si>
  <si>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</si>
  <si>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</si>
  <si>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</si>
  <si>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</si>
  <si>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</si>
  <si>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</si>
  <si>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</si>
  <si>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</si>
  <si>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</si>
  <si>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</si>
  <si>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</si>
  <si>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</si>
  <si>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</si>
  <si>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</si>
  <si>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</si>
  <si>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</si>
  <si>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</si>
  <si>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</si>
  <si>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</si>
  <si>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</si>
  <si>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</si>
  <si>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</si>
  <si>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</si>
  <si>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</si>
  <si>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</si>
  <si>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</si>
  <si>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</si>
  <si>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</si>
  <si>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</si>
  <si>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</si>
  <si>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</si>
  <si>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</si>
  <si>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</si>
  <si>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</si>
  <si>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</si>
  <si>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</si>
  <si>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</si>
  <si>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</si>
  <si>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</si>
  <si>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</si>
  <si>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</si>
  <si>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</si>
  <si>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</si>
  <si>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</si>
  <si>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</si>
  <si>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</si>
  <si>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</si>
  <si>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</si>
  <si>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</si>
  <si>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</si>
  <si>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</si>
  <si>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</si>
  <si>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</si>
  <si>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</si>
  <si>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</si>
  <si>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</si>
  <si>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</si>
  <si>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</si>
  <si>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</si>
  <si>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</si>
  <si>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</si>
  <si>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</si>
  <si>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</si>
  <si>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</si>
  <si>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</si>
  <si>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</si>
  <si>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</si>
  <si>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</si>
  <si>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</si>
  <si>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</si>
  <si>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</si>
  <si>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</si>
  <si>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</si>
  <si>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</si>
  <si>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</si>
  <si>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</si>
  <si>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</si>
  <si>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</si>
  <si>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</si>
  <si>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</si>
  <si>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</si>
  <si>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</si>
  <si>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</si>
  <si>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</si>
  <si>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</si>
  <si>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</si>
  <si>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</si>
  <si>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</si>
  <si>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</si>
  <si>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</si>
  <si>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</si>
  <si>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</si>
  <si>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</si>
  <si>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</si>
  <si>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</si>
  <si>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</si>
  <si>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</si>
  <si>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</si>
  <si>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</si>
  <si>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</si>
  <si>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</si>
  <si>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</si>
  <si>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</si>
  <si>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</si>
  <si>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</si>
  <si>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</si>
  <si>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</si>
  <si>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</si>
  <si>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</si>
  <si>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</si>
  <si>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</si>
  <si>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</si>
  <si>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</si>
  <si>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</si>
  <si>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</si>
  <si>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</si>
  <si>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</si>
  <si>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</si>
  <si>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</si>
  <si>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</si>
  <si>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</si>
  <si>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</si>
  <si>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</si>
  <si>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</si>
  <si>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</si>
  <si>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</si>
  <si>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</si>
  <si>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</si>
  <si>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</si>
  <si>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</si>
  <si>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</si>
  <si>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</si>
  <si>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</si>
  <si>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</si>
  <si>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</si>
  <si>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</si>
  <si>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</si>
  <si>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</si>
  <si>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</si>
  <si>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</si>
  <si>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</si>
  <si>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</si>
  <si>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</si>
  <si>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</si>
  <si>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</si>
  <si>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</si>
  <si>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</si>
  <si>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</si>
  <si>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</si>
  <si>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</si>
  <si>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</si>
  <si>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</si>
  <si>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</si>
  <si>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</si>
  <si>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</si>
  <si>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</si>
  <si>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</si>
  <si>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</si>
  <si>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</si>
  <si>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</si>
  <si>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</si>
  <si>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</si>
  <si>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</si>
  <si>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</si>
  <si>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</si>
  <si>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</si>
  <si>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</si>
  <si>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</si>
  <si>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</si>
  <si>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</si>
  <si>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</si>
  <si>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</si>
  <si>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</si>
  <si>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</si>
  <si>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</si>
  <si>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</si>
  <si>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</si>
  <si>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</si>
  <si>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</si>
  <si>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</si>
  <si>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</si>
  <si>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</si>
  <si>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</si>
  <si>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</si>
  <si>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</si>
  <si>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</si>
  <si>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</si>
  <si>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</si>
  <si>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</si>
  <si>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</si>
  <si>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</si>
  <si>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</si>
  <si>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</si>
  <si>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</si>
  <si>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</si>
  <si>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</si>
  <si>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</si>
  <si>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</si>
  <si>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</si>
  <si>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</si>
  <si>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</si>
  <si>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</si>
  <si>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</si>
  <si>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</si>
  <si>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</si>
  <si>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</si>
  <si>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</si>
  <si>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</si>
  <si>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</si>
  <si>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</si>
  <si>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</si>
  <si>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</si>
  <si>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</si>
  <si>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</si>
  <si>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</si>
  <si>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</si>
  <si>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</si>
  <si>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</si>
  <si>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</si>
  <si>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</si>
  <si>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</si>
  <si>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</si>
  <si>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</si>
  <si>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</si>
  <si>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</si>
  <si>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</si>
  <si>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</si>
  <si>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</si>
  <si>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</si>
  <si>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</si>
  <si>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</si>
  <si>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</si>
  <si>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</si>
  <si>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</si>
  <si>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</si>
  <si>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</si>
  <si>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</si>
  <si>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</si>
  <si>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</si>
  <si>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</si>
  <si>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</si>
  <si>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</si>
  <si>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</si>
  <si>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</si>
  <si>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</si>
  <si>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</si>
  <si>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</si>
  <si>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</si>
  <si>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</si>
  <si>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</si>
  <si>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</si>
  <si>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</si>
  <si>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</si>
  <si>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</si>
  <si>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</si>
  <si>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</si>
  <si>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</si>
  <si>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</si>
  <si>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</si>
  <si>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</si>
  <si>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</si>
  <si>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</si>
  <si>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</si>
  <si>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</si>
  <si>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</si>
  <si>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</si>
  <si>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</si>
  <si>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</si>
  <si>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</si>
  <si>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</si>
  <si>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</si>
  <si>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</si>
  <si>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</si>
  <si>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</si>
  <si>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</si>
  <si>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</si>
  <si>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</si>
  <si>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</si>
  <si>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</si>
  <si>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</si>
  <si>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</si>
  <si>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</si>
  <si>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</si>
  <si>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</si>
  <si>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</si>
  <si>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</si>
  <si>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</si>
  <si>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</si>
  <si>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</si>
  <si>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</si>
  <si>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</si>
  <si>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</si>
  <si>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</si>
  <si>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</si>
  <si>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</si>
  <si>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</si>
  <si>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</si>
  <si>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</si>
  <si>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</si>
  <si>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</si>
  <si>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</si>
  <si>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</si>
  <si>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</si>
  <si>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</si>
  <si>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</si>
  <si>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</si>
  <si>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</si>
  <si>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</si>
  <si>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</si>
  <si>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</si>
  <si>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</si>
  <si>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</si>
  <si>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</si>
  <si>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</si>
  <si>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</si>
  <si>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</si>
  <si>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</si>
  <si>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</si>
  <si>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</si>
  <si>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</si>
  <si>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</si>
  <si>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</si>
  <si>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</si>
  <si>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</si>
  <si>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</si>
  <si>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</si>
  <si>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</si>
  <si>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</si>
  <si>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</si>
  <si>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</si>
  <si>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</si>
  <si>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</si>
  <si>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</si>
  <si>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</si>
  <si>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</si>
  <si>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</si>
  <si>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</si>
  <si>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</si>
  <si>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</si>
  <si>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</si>
  <si>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</si>
  <si>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</si>
  <si>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</si>
  <si>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</si>
  <si>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</si>
  <si>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</si>
  <si>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</si>
  <si>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</si>
  <si>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</si>
  <si>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</si>
  <si>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</si>
  <si>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</si>
  <si>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</si>
  <si>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</si>
  <si>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</si>
  <si>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</si>
  <si>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</si>
  <si>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</si>
  <si>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</si>
  <si>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</si>
  <si>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</si>
  <si>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</si>
  <si>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</si>
  <si>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</si>
  <si>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</si>
  <si>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</si>
  <si>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</si>
  <si>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</si>
  <si>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</si>
  <si>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</si>
  <si>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</si>
  <si>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</si>
  <si>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</si>
  <si>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</si>
  <si>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</si>
  <si>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</si>
  <si>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</si>
  <si>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</si>
  <si>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</si>
  <si>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</si>
  <si>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</si>
  <si>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</si>
  <si>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</si>
  <si>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</si>
  <si>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</si>
  <si>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</si>
  <si>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</si>
  <si>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</si>
  <si>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</si>
  <si>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</si>
  <si>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</si>
  <si>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</si>
  <si>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</si>
  <si>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</si>
  <si>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</si>
  <si>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</si>
  <si>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</si>
  <si>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</si>
  <si>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</si>
  <si>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</si>
  <si>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</si>
  <si>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</si>
  <si>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</si>
  <si>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</si>
  <si>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</si>
  <si>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</si>
  <si>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</si>
  <si>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</si>
  <si>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</si>
  <si>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</si>
  <si>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</si>
  <si>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</si>
  <si>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</si>
  <si>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</si>
  <si>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</si>
  <si>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</si>
  <si>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</si>
  <si>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</si>
  <si>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</si>
  <si>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</si>
  <si>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</si>
  <si>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</si>
  <si>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</si>
  <si>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</si>
  <si>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</si>
  <si>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</si>
  <si>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</si>
  <si>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</si>
  <si>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</si>
  <si>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</si>
  <si>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</si>
  <si>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</si>
  <si>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</si>
  <si>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</si>
  <si>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</si>
  <si>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</si>
  <si>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</si>
  <si>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</si>
  <si>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</si>
  <si>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</si>
  <si>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</si>
  <si>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</si>
  <si>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</si>
  <si>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</si>
  <si>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</si>
  <si>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</si>
  <si>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</si>
  <si>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</si>
  <si>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</si>
  <si>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</si>
  <si>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</si>
  <si>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</si>
  <si>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</si>
  <si>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</si>
  <si>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</si>
  <si>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</si>
  <si>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</si>
  <si>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</si>
  <si>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</si>
  <si>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</si>
  <si>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</si>
  <si>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</si>
  <si>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</si>
  <si>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</si>
  <si>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</si>
  <si>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</si>
  <si>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</si>
  <si>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</si>
  <si>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</si>
  <si>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</si>
  <si>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</si>
  <si>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</si>
  <si>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</si>
  <si>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</si>
  <si>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</si>
  <si>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</si>
  <si>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</si>
  <si>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</si>
  <si>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</si>
  <si>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</si>
  <si>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</si>
  <si>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</si>
  <si>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</si>
  <si>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</si>
  <si>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</si>
  <si>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</si>
  <si>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</si>
  <si>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</si>
  <si>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</si>
  <si>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</si>
  <si>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</si>
  <si>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</si>
  <si>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</si>
  <si>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</si>
  <si>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</si>
  <si>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</si>
  <si>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</si>
  <si>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</si>
  <si>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</si>
  <si>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</si>
  <si>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</si>
  <si>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</si>
  <si>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</si>
  <si>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</si>
  <si>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</si>
  <si>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</si>
  <si>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</si>
  <si>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</si>
  <si>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</si>
  <si>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</si>
  <si>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</si>
  <si>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</si>
  <si>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</si>
  <si>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</si>
  <si>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</si>
  <si>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</si>
  <si>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</si>
  <si>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</si>
  <si>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</si>
  <si>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</si>
  <si>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</si>
  <si>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</si>
  <si>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</si>
  <si>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</si>
  <si>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</si>
  <si>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</si>
  <si>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</si>
  <si>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</si>
  <si>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</si>
  <si>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</si>
  <si>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</si>
  <si>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</si>
  <si>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</si>
  <si>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</si>
  <si>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</si>
  <si>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</si>
  <si>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</si>
  <si>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</si>
  <si>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</si>
  <si>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</si>
  <si>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</si>
  <si>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</si>
  <si>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</si>
  <si>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</si>
  <si>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</si>
  <si>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</si>
  <si>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</si>
  <si>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</si>
  <si>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</si>
  <si>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</si>
  <si>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</si>
  <si>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</si>
  <si>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</si>
  <si>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</si>
  <si>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</si>
  <si>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</si>
  <si>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</si>
  <si>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</si>
  <si>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</si>
  <si>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</si>
  <si>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</si>
  <si>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</si>
  <si>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</si>
  <si>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</si>
  <si>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</si>
  <si>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</si>
  <si>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</si>
  <si>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</si>
  <si>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</si>
  <si>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</si>
  <si>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</si>
  <si>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</si>
  <si>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</si>
  <si>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</si>
  <si>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</si>
  <si>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</si>
  <si>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</si>
  <si>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</si>
  <si>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</si>
  <si>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</si>
  <si>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</si>
  <si>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</si>
  <si>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</si>
  <si>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</si>
  <si>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</si>
  <si>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</si>
  <si>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</si>
  <si>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</si>
  <si>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</si>
  <si>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</si>
  <si>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</si>
  <si>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</si>
  <si>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</si>
  <si>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</si>
  <si>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</si>
  <si>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</si>
  <si>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</si>
  <si>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</si>
  <si>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</si>
  <si>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</si>
  <si>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</si>
  <si>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</si>
  <si>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</si>
  <si>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</si>
  <si>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</si>
  <si>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</si>
  <si>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</si>
  <si>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</si>
  <si>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</si>
  <si>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</si>
  <si>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</si>
  <si>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</si>
  <si>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</si>
  <si>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</si>
  <si>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</si>
  <si>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</si>
  <si>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</si>
  <si>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</si>
  <si>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</si>
  <si>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</si>
  <si>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</si>
  <si>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</si>
  <si>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</si>
  <si>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</si>
  <si>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</si>
  <si>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</si>
  <si>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</si>
  <si>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</si>
  <si>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</si>
  <si>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</si>
  <si>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</si>
  <si>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</si>
  <si>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</si>
  <si>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</si>
  <si>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</si>
  <si>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</si>
  <si>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</si>
  <si>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</si>
  <si>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</si>
  <si>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</si>
  <si>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</si>
  <si>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</si>
  <si>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</si>
  <si>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</si>
  <si>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</si>
  <si>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</si>
  <si>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</si>
  <si>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</si>
  <si>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</si>
  <si>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</si>
  <si>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</si>
  <si>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</si>
  <si>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</si>
  <si>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</si>
  <si>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</si>
  <si>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</si>
  <si>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</si>
  <si>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</si>
  <si>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</si>
  <si>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</si>
  <si>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</si>
  <si>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</si>
  <si>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</si>
  <si>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</si>
  <si>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</si>
  <si>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</si>
  <si>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</si>
  <si>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</si>
  <si>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</si>
  <si>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</si>
  <si>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</si>
  <si>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</si>
  <si>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</si>
  <si>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</si>
  <si>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</si>
  <si>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</si>
  <si>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</si>
  <si>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</si>
  <si>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</si>
  <si>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</si>
  <si>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</si>
  <si>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</si>
  <si>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</si>
  <si>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</si>
  <si>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</si>
  <si>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</si>
  <si>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</si>
  <si>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</si>
  <si>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</si>
  <si>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</si>
  <si>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</si>
  <si>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</si>
  <si>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</si>
  <si>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</si>
  <si>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</si>
  <si>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</si>
  <si>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</si>
  <si>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</si>
  <si>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</si>
  <si>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</si>
  <si>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</si>
  <si>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</si>
  <si>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</si>
  <si>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</si>
  <si>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</si>
  <si>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</si>
  <si>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</si>
  <si>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</si>
  <si>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</si>
  <si>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</si>
  <si>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</si>
  <si>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</si>
  <si>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</si>
  <si>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</si>
  <si>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</si>
  <si>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</si>
  <si>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</si>
  <si>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</si>
  <si>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</si>
  <si>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</si>
  <si>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</si>
  <si>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</si>
  <si>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</si>
  <si>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</si>
  <si>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</si>
  <si>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</si>
  <si>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</si>
  <si>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</si>
  <si>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</si>
  <si>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</si>
  <si>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</si>
  <si>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</si>
  <si>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</si>
  <si>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</si>
  <si>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</si>
  <si>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</si>
  <si>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</si>
  <si>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</si>
  <si>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</si>
  <si>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</si>
  <si>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</si>
  <si>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</si>
  <si>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</si>
  <si>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</si>
  <si>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</si>
  <si>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</si>
  <si>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</si>
  <si>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</si>
  <si>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</si>
  <si>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</si>
  <si>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</si>
  <si>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</si>
  <si>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</si>
  <si>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</si>
  <si>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</si>
  <si>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</si>
  <si>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</si>
  <si>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</si>
  <si>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</si>
  <si>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</si>
  <si>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</si>
  <si>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</si>
  <si>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</si>
  <si>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</si>
  <si>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</si>
  <si>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</si>
  <si>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</si>
  <si>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</si>
  <si>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</si>
  <si>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</si>
  <si>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</si>
  <si>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</si>
  <si>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</si>
  <si>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</si>
  <si>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</si>
  <si>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</si>
  <si>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</si>
  <si>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</si>
  <si>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</si>
  <si>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</si>
  <si>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</si>
  <si>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</si>
  <si>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</si>
  <si>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</si>
  <si>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</si>
  <si>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</si>
  <si>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</si>
  <si>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</si>
  <si>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</si>
  <si>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</si>
  <si>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</si>
  <si>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</si>
  <si>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</si>
  <si>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</si>
  <si>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</si>
  <si>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</si>
  <si>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</si>
  <si>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</si>
  <si>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</si>
  <si>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</si>
  <si>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</si>
  <si>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</si>
  <si>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</si>
  <si>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</si>
  <si>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</si>
  <si>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</si>
  <si>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</si>
  <si>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</si>
  <si>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</si>
  <si>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</si>
  <si>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</si>
  <si>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</si>
  <si>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</si>
  <si>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</si>
  <si>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</si>
  <si>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</si>
  <si>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</si>
  <si>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</si>
  <si>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</si>
  <si>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</si>
  <si>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</si>
  <si>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</si>
  <si>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</si>
  <si>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</si>
  <si>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</si>
  <si>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</si>
  <si>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</si>
  <si>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</si>
  <si>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</si>
  <si>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</si>
  <si>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</si>
  <si>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</si>
  <si>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</si>
  <si>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</si>
  <si>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</si>
  <si>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</si>
  <si>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</si>
  <si>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</si>
  <si>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</si>
  <si>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</si>
  <si>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</si>
  <si>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</si>
  <si>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</si>
  <si>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</si>
  <si>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</si>
  <si>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</si>
  <si>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</si>
  <si>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</si>
  <si>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</si>
  <si>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</si>
  <si>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</si>
  <si>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</si>
  <si>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</si>
  <si>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</si>
  <si>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</si>
  <si>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</si>
  <si>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</si>
  <si>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</si>
  <si>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</si>
  <si>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</si>
  <si>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</si>
  <si>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</si>
  <si>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</si>
  <si>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</si>
  <si>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</si>
  <si>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</si>
  <si>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</si>
  <si>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</si>
  <si>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</si>
  <si>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</si>
  <si>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</si>
  <si>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</si>
  <si>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</si>
  <si>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</si>
  <si>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</si>
  <si>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</si>
  <si>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</si>
  <si>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</si>
  <si>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</si>
  <si>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</si>
  <si>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</si>
  <si>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</si>
  <si>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</si>
  <si>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</si>
  <si>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</si>
  <si>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</si>
  <si>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</si>
  <si>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</si>
  <si>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</si>
  <si>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</si>
  <si>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</si>
  <si>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</si>
  <si>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</si>
  <si>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</si>
  <si>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</si>
  <si>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</si>
  <si>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</si>
  <si>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</si>
  <si>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</si>
  <si>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</si>
  <si>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</si>
  <si>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</si>
  <si>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</si>
  <si>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</si>
  <si>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</si>
  <si>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</si>
  <si>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</si>
  <si>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</si>
  <si>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</si>
  <si>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</si>
  <si>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</si>
  <si>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</si>
  <si>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</si>
  <si>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</si>
  <si>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</si>
  <si>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</si>
  <si>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</si>
  <si>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</si>
  <si>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</si>
  <si>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</si>
  <si>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</si>
  <si>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</si>
  <si>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</si>
  <si>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</si>
  <si>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</si>
  <si>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</si>
  <si>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</si>
  <si>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</si>
  <si>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</si>
  <si>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</si>
  <si>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</si>
  <si>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</si>
  <si>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</si>
  <si>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</si>
  <si>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</si>
  <si>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</si>
  <si>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</si>
  <si>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</si>
  <si>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</si>
  <si>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</si>
  <si>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</si>
  <si>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</si>
  <si>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</si>
  <si>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</si>
  <si>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</si>
  <si>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</si>
  <si>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</si>
  <si>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</si>
  <si>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</si>
  <si>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</si>
  <si>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</si>
  <si>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</si>
  <si>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</si>
  <si>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</si>
  <si>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</si>
  <si>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</si>
  <si>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</si>
  <si>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</si>
  <si>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</si>
  <si>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</si>
  <si>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</si>
  <si>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</si>
  <si>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</si>
  <si>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</si>
  <si>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</si>
  <si>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</si>
  <si>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</si>
  <si>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</si>
  <si>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</si>
  <si>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</si>
  <si>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</si>
  <si>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</si>
  <si>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</si>
  <si>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</si>
  <si>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</si>
  <si>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</si>
  <si>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</si>
  <si>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</si>
  <si>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</si>
  <si>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</si>
  <si>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</si>
  <si>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</si>
  <si>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</si>
  <si>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</si>
  <si>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</si>
  <si>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</si>
  <si>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</si>
  <si>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</si>
  <si>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</si>
  <si>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</si>
  <si>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</si>
  <si>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</si>
  <si>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</si>
  <si>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</si>
  <si>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</si>
  <si>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</si>
  <si>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</si>
  <si>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</si>
  <si>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</si>
  <si>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</si>
  <si>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</si>
  <si>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</si>
  <si>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</si>
  <si>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</si>
  <si>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</si>
  <si>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</si>
  <si>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</si>
  <si>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</si>
  <si>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</si>
  <si>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</si>
  <si>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</si>
  <si>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</si>
  <si>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</si>
  <si>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</si>
  <si>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</si>
  <si>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</si>
  <si>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</si>
  <si>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</si>
  <si>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</si>
  <si>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</si>
  <si>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</si>
  <si>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</si>
  <si>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</si>
  <si>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</si>
  <si>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</si>
  <si>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</si>
  <si>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</si>
  <si>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</si>
  <si>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</si>
  <si>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</si>
  <si>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</si>
  <si>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</si>
  <si>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</si>
  <si>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</si>
  <si>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</si>
  <si>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</si>
  <si>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</si>
  <si>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</si>
  <si>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</si>
  <si>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</si>
  <si>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</si>
  <si>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</si>
  <si>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</si>
  <si>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</si>
  <si>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</si>
  <si>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</si>
  <si>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</si>
  <si>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</si>
  <si>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</si>
  <si>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</si>
  <si>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</si>
  <si>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</si>
  <si>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</si>
  <si>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</si>
  <si>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</si>
  <si>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</si>
  <si>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</si>
  <si>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</si>
  <si>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</si>
  <si>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</si>
  <si>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</si>
  <si>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</si>
  <si>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</si>
  <si>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</si>
  <si>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</si>
  <si>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</si>
  <si>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</si>
  <si>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</si>
  <si>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</si>
  <si>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</si>
  <si>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</si>
  <si>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</si>
  <si>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</si>
  <si>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</si>
  <si>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</si>
  <si>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</si>
  <si>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</si>
  <si>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</si>
  <si>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</si>
  <si>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</si>
  <si>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</si>
  <si>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</si>
  <si>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</si>
  <si>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</si>
  <si>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</si>
  <si>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</si>
  <si>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</si>
  <si>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</si>
  <si>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</si>
  <si>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</si>
  <si>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</si>
  <si>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</si>
  <si>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</si>
  <si>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</si>
  <si>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</si>
  <si>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</si>
  <si>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</si>
  <si>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</si>
  <si>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</si>
  <si>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</si>
  <si>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</si>
  <si>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</si>
  <si>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</si>
  <si>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</si>
  <si>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</si>
  <si>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</si>
  <si>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</si>
  <si>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</si>
  <si>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</si>
  <si>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</si>
  <si>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</si>
  <si>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</si>
  <si>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</si>
  <si>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</si>
  <si>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</si>
  <si>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</si>
  <si>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</si>
  <si>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</si>
  <si>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</si>
  <si>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</si>
  <si>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</si>
  <si>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</si>
  <si>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</si>
  <si>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</si>
  <si>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</si>
  <si>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</si>
  <si>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</si>
  <si>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</si>
  <si>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</si>
  <si>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</si>
  <si>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</si>
  <si>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</si>
  <si>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</si>
  <si>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</si>
  <si>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</si>
  <si>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</si>
  <si>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</si>
  <si>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</si>
  <si>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</si>
  <si>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</si>
  <si>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</si>
  <si>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</si>
  <si>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</si>
  <si>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</si>
  <si>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</si>
  <si>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</si>
  <si>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</si>
  <si>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</si>
  <si>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</si>
  <si>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</si>
  <si>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</si>
  <si>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</si>
  <si>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</si>
  <si>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</si>
  <si>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</si>
  <si>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</si>
  <si>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</si>
  <si>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</si>
  <si>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</si>
  <si>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</si>
  <si>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</si>
  <si>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</si>
  <si>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</si>
  <si>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</si>
  <si>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</si>
  <si>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</si>
  <si>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</si>
  <si>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</si>
  <si>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</si>
  <si>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</si>
  <si>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</si>
  <si>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</si>
  <si>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</si>
  <si>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</si>
  <si>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</si>
  <si>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</si>
  <si>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</si>
  <si>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</si>
  <si>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</si>
  <si>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</si>
  <si>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</si>
  <si>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</si>
  <si>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</si>
  <si>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</si>
  <si>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</si>
  <si>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</si>
  <si>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</si>
  <si>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</si>
  <si>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</si>
  <si>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</si>
  <si>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</si>
  <si>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</si>
  <si>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</si>
  <si>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</si>
  <si>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</si>
  <si>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</si>
  <si>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</si>
  <si>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</si>
  <si>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</si>
  <si>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</si>
  <si>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</si>
  <si>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</si>
  <si>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</si>
  <si>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</si>
  <si>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</si>
  <si>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</si>
  <si>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</si>
  <si>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</si>
  <si>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</si>
  <si>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</si>
  <si>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</si>
  <si>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</si>
  <si>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</si>
  <si>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</si>
  <si>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</si>
  <si>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</si>
  <si>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</si>
  <si>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</si>
  <si>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</si>
  <si>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</si>
  <si>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</si>
  <si>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</si>
  <si>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</si>
  <si>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</si>
  <si>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</si>
  <si>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</si>
  <si>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</si>
  <si>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</si>
  <si>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</si>
  <si>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</si>
  <si>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</si>
  <si>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</si>
  <si>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</si>
  <si>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</si>
  <si>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</si>
  <si>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</si>
  <si>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</si>
  <si>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</si>
  <si>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</si>
  <si>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</si>
  <si>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</si>
  <si>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</si>
  <si>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</si>
  <si>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</si>
  <si>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</si>
  <si>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</si>
  <si>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</si>
  <si>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</si>
  <si>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</si>
  <si>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</si>
  <si>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</si>
  <si>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</si>
  <si>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</si>
  <si>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</si>
  <si>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</si>
  <si>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</si>
  <si>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</si>
  <si>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</si>
  <si>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</si>
  <si>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</si>
  <si>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</si>
  <si>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</si>
  <si>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</si>
  <si>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</si>
  <si>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</si>
  <si>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</si>
  <si>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</si>
  <si>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</si>
  <si>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</si>
  <si>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</si>
  <si>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</si>
  <si>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</si>
  <si>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</si>
  <si>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</si>
  <si>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</si>
  <si>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</si>
  <si>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</si>
  <si>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</si>
  <si>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</si>
  <si>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</si>
  <si>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</si>
  <si>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</si>
  <si>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</si>
  <si>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</si>
  <si>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</si>
  <si>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</si>
  <si>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</si>
  <si>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</si>
  <si>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</si>
  <si>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</si>
  <si>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</si>
  <si>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</si>
  <si>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</si>
  <si>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</si>
  <si>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</si>
  <si>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</si>
  <si>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</si>
  <si>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</si>
  <si>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</si>
  <si>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</si>
  <si>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</si>
  <si>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</si>
  <si>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</si>
  <si>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</si>
  <si>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</si>
  <si>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</si>
  <si>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</si>
  <si>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</si>
  <si>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</si>
  <si>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</si>
  <si>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</si>
  <si>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</si>
  <si>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</si>
  <si>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</si>
  <si>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</si>
  <si>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</si>
  <si>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</si>
  <si>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</si>
  <si>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</si>
  <si>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</si>
  <si>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</si>
  <si>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</si>
  <si>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</si>
  <si>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</si>
  <si>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</si>
  <si>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</si>
  <si>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</si>
  <si>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</si>
  <si>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</si>
  <si>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</si>
  <si>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</si>
  <si>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</si>
  <si>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</si>
  <si>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</si>
  <si>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</si>
  <si>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</si>
  <si>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</si>
  <si>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</si>
  <si>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</si>
  <si>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</si>
  <si>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</si>
  <si>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</si>
  <si>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</si>
  <si>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</si>
  <si>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</si>
  <si>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</si>
  <si>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</si>
  <si>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</si>
  <si>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</si>
  <si>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</si>
  <si>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</si>
  <si>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</si>
  <si>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</si>
  <si>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</si>
  <si>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</si>
  <si>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</si>
  <si>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</si>
  <si>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</si>
  <si>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</si>
  <si>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</si>
  <si>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</si>
  <si>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</si>
  <si>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</si>
  <si>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</si>
  <si>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</si>
  <si>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</si>
  <si>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</si>
  <si>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</si>
  <si>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</si>
  <si>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</si>
  <si>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</si>
  <si>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</si>
  <si>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</si>
  <si>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</si>
  <si>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</si>
  <si>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</si>
  <si>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</si>
  <si>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</si>
  <si>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</si>
  <si>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</si>
  <si>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</si>
  <si>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</si>
  <si>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</si>
  <si>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</si>
  <si>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</si>
  <si>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</si>
  <si>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</si>
  <si>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</si>
  <si>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</si>
  <si>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</si>
  <si>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</si>
  <si>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</si>
  <si>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</si>
  <si>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</si>
  <si>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</si>
  <si>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</si>
  <si>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</si>
  <si>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</si>
  <si>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</si>
  <si>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</si>
  <si>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</si>
  <si>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</si>
  <si>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</si>
  <si>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</si>
  <si>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</si>
  <si>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</si>
  <si>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</si>
  <si>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</si>
  <si>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</si>
  <si>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</si>
  <si>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</si>
  <si>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</si>
  <si>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</si>
  <si>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</si>
  <si>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</si>
  <si>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</si>
  <si>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</si>
  <si>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</si>
  <si>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</si>
  <si>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</si>
  <si>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</si>
  <si>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</si>
  <si>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</si>
  <si>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</si>
  <si>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</si>
  <si>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</si>
  <si>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</si>
  <si>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</si>
  <si>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</si>
  <si>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</si>
  <si>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</si>
  <si>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</si>
  <si>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</si>
  <si>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</si>
  <si>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</si>
  <si>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</si>
  <si>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</si>
  <si>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</si>
  <si>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</si>
  <si>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</si>
  <si>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</si>
  <si>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</si>
  <si>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</si>
  <si>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</si>
  <si>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</si>
  <si>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</si>
  <si>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</si>
  <si>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</si>
  <si>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</si>
  <si>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</si>
  <si>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</si>
  <si>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</si>
  <si>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</si>
  <si>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</si>
  <si>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</si>
  <si>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</si>
  <si>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</si>
  <si>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</si>
  <si>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</si>
  <si>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</si>
  <si>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</si>
  <si>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</si>
  <si>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</si>
  <si>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</si>
  <si>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</si>
  <si>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</si>
  <si>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</si>
  <si>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</si>
  <si>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</si>
  <si>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</si>
  <si>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</si>
  <si>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</si>
  <si>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</si>
  <si>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</si>
  <si>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</si>
  <si>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</si>
  <si>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</si>
  <si>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</si>
  <si>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</si>
  <si>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</si>
  <si>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</si>
  <si>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</si>
  <si>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</si>
  <si>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</si>
  <si>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</si>
  <si>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</si>
  <si>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</si>
  <si>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</si>
  <si>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</si>
  <si>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</si>
  <si>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</si>
  <si>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</si>
  <si>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</si>
  <si>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</si>
  <si>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</si>
  <si>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</si>
  <si>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</si>
  <si>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</si>
  <si>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</si>
  <si>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</si>
  <si>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</si>
  <si>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</si>
  <si>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</si>
  <si>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</si>
  <si>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</si>
  <si>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</si>
  <si>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</si>
  <si>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</si>
  <si>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</si>
  <si>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</si>
  <si>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</si>
  <si>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</si>
  <si>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</si>
  <si>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</si>
  <si>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</si>
  <si>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</si>
  <si>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</si>
  <si>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</si>
  <si>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</si>
  <si>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</si>
  <si>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</si>
  <si>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</si>
  <si>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</si>
  <si>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</si>
  <si>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</si>
  <si>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</si>
  <si>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</si>
  <si>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</si>
  <si>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</si>
  <si>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</si>
  <si>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</si>
  <si>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</si>
  <si>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</si>
  <si>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</si>
  <si>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</si>
  <si>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</si>
  <si>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</si>
  <si>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</si>
  <si>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</si>
  <si>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</si>
  <si>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</si>
  <si>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</si>
  <si>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</si>
  <si>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</si>
  <si>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</si>
  <si>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</si>
  <si>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</si>
  <si>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</si>
  <si>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</si>
  <si>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</si>
  <si>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</si>
  <si>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</si>
  <si>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</si>
  <si>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</si>
  <si>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</si>
  <si>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</si>
  <si>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</si>
  <si>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</si>
  <si>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</si>
  <si>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</si>
  <si>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</si>
  <si>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</si>
  <si>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</si>
  <si>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</si>
  <si>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</si>
  <si>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</si>
  <si>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</si>
  <si>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</si>
  <si>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</si>
  <si>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</si>
  <si>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</si>
  <si>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</si>
  <si>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</si>
  <si>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</si>
  <si>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</si>
  <si>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</si>
  <si>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</si>
  <si>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</si>
  <si>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</si>
  <si>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</si>
  <si>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</si>
  <si>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</si>
  <si>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</si>
  <si>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</si>
  <si>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</si>
  <si>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</si>
  <si>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</si>
  <si>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</si>
  <si>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</si>
  <si>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</si>
  <si>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</si>
  <si>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</si>
  <si>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</si>
  <si>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</si>
  <si>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</si>
  <si>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</si>
  <si>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</si>
  <si>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</si>
  <si>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</si>
  <si>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</si>
  <si>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</si>
  <si>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</si>
  <si>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</si>
  <si>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</si>
  <si>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</si>
  <si>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</si>
  <si>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</si>
  <si>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</si>
  <si>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</si>
  <si>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</si>
  <si>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</si>
  <si>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</si>
  <si>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</si>
  <si>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</si>
  <si>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</si>
  <si>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</si>
  <si>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</si>
  <si>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</si>
  <si>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</si>
  <si>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</si>
  <si>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</si>
  <si>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</si>
  <si>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</si>
  <si>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</si>
  <si>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</si>
  <si>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</si>
  <si>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</si>
  <si>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</si>
  <si>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</si>
  <si>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</si>
  <si>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</si>
  <si>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</si>
  <si>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</si>
  <si>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</si>
  <si>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</si>
  <si>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</si>
  <si>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</si>
  <si>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</si>
  <si>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</si>
  <si>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</si>
  <si>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</si>
  <si>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</si>
  <si>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</si>
  <si>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</si>
  <si>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</si>
  <si>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</si>
  <si>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</si>
  <si>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</si>
  <si>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</si>
  <si>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</si>
  <si>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</si>
  <si>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</si>
  <si>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</si>
  <si>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</si>
  <si>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</si>
  <si>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</si>
  <si>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</si>
  <si>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</si>
  <si>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</si>
  <si>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</si>
  <si>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</si>
  <si>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</si>
  <si>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</si>
  <si>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</si>
  <si>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</si>
  <si>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</si>
  <si>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</si>
  <si>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</si>
  <si>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</si>
  <si>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</si>
  <si>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</si>
  <si>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</si>
  <si>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</si>
  <si>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</si>
  <si>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</si>
  <si>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</si>
  <si>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</si>
  <si>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</si>
  <si>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</si>
  <si>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</si>
  <si>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</si>
  <si>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</si>
  <si>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</si>
  <si>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</si>
  <si>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</si>
  <si>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</si>
  <si>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</si>
  <si>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</si>
  <si>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</si>
  <si>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</si>
  <si>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</si>
  <si>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</si>
  <si>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</si>
  <si>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</si>
  <si>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</si>
  <si>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</si>
  <si>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</si>
  <si>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</si>
  <si>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</si>
  <si>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</si>
  <si>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</si>
  <si>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</si>
  <si>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</si>
  <si>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</si>
  <si>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</si>
  <si>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</si>
  <si>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</si>
  <si>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</si>
  <si>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</si>
  <si>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</si>
  <si>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</si>
  <si>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</si>
  <si>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</si>
  <si>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</si>
  <si>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</si>
  <si>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</si>
  <si>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</si>
  <si>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</si>
  <si>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</si>
  <si>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</si>
  <si>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</si>
  <si>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</si>
  <si>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</si>
  <si>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</si>
  <si>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</si>
  <si>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</si>
  <si>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</si>
  <si>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</si>
  <si>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</si>
  <si>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</si>
  <si>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</si>
  <si>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</si>
  <si>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</si>
  <si>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</si>
  <si>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</si>
  <si>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</si>
  <si>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</si>
  <si>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</si>
  <si>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</si>
  <si>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</si>
  <si>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</si>
  <si>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</si>
  <si>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</si>
  <si>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</si>
  <si>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</si>
  <si>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</si>
  <si>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</si>
  <si>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</si>
  <si>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</si>
  <si>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</si>
  <si>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</si>
  <si>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</si>
  <si>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</si>
  <si>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</si>
  <si>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</si>
  <si>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</si>
  <si>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</si>
  <si>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</si>
  <si>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</si>
  <si>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</si>
  <si>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</si>
  <si>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</si>
  <si>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</si>
  <si>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</si>
  <si>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</si>
  <si>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</si>
  <si>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</si>
  <si>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</si>
  <si>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</si>
  <si>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</si>
  <si>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</si>
  <si>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</si>
  <si>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</si>
  <si>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</si>
  <si>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</si>
  <si>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</si>
  <si>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</si>
  <si>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</si>
  <si>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</si>
  <si>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</si>
  <si>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</si>
  <si>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</si>
  <si>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</si>
  <si>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</si>
  <si>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</si>
  <si>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</si>
  <si>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</si>
  <si>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</si>
  <si>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</si>
  <si>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</si>
  <si>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</si>
  <si>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</si>
  <si>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</si>
  <si>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</si>
  <si>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</si>
  <si>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</si>
  <si>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</si>
  <si>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</si>
  <si>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</si>
  <si>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</si>
  <si>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</si>
  <si>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</si>
  <si>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</si>
  <si>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</si>
  <si>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</si>
  <si>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</si>
  <si>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</si>
  <si>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</si>
  <si>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</si>
  <si>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</si>
  <si>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</si>
  <si>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</si>
  <si>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</si>
  <si>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</si>
  <si>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</si>
  <si>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</si>
  <si>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</si>
  <si>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</si>
  <si>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</si>
  <si>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</si>
  <si>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</si>
  <si>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</si>
  <si>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</si>
  <si>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</si>
  <si>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</si>
  <si>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</si>
  <si>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</si>
  <si>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</si>
  <si>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</si>
  <si>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</si>
  <si>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</si>
  <si>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</si>
  <si>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</si>
  <si>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</si>
  <si>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</si>
  <si>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</si>
  <si>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</si>
  <si>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</si>
  <si>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</si>
  <si>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</si>
  <si>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</si>
  <si>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</si>
  <si>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</si>
  <si>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</si>
  <si>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</si>
  <si>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</si>
  <si>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</si>
  <si>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</si>
  <si>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</si>
  <si>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</si>
  <si>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</si>
  <si>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</si>
  <si>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</si>
  <si>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</si>
  <si>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</si>
  <si>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</si>
  <si>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</si>
  <si>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</si>
  <si>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</si>
  <si>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</si>
  <si>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</si>
  <si>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</si>
  <si>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</si>
  <si>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</si>
  <si>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</si>
  <si>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</si>
  <si>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</si>
  <si>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</si>
  <si>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</si>
  <si>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</si>
  <si>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</si>
  <si>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</si>
  <si>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</si>
  <si>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</si>
  <si>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</si>
  <si>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</si>
  <si>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</si>
  <si>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</si>
  <si>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</si>
  <si>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</si>
  <si>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</si>
  <si>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</si>
  <si>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</si>
  <si>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</si>
  <si>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</si>
  <si>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</si>
  <si>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</si>
  <si>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</si>
  <si>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</si>
  <si>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</si>
  <si>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</si>
  <si>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</si>
  <si>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</si>
  <si>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</si>
  <si>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</si>
  <si>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</si>
  <si>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</si>
  <si>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</si>
  <si>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</si>
  <si>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</si>
  <si>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</si>
  <si>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</si>
  <si>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</si>
  <si>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</si>
  <si>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</si>
  <si>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</si>
  <si>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</si>
  <si>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</si>
  <si>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</si>
  <si>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</si>
  <si>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</si>
  <si>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</si>
  <si>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</si>
  <si>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</si>
  <si>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</si>
  <si>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</si>
  <si>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</si>
  <si>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</si>
  <si>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</si>
  <si>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</si>
  <si>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</si>
  <si>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</si>
  <si>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</si>
  <si>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</si>
  <si>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</si>
  <si>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</si>
  <si>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</si>
  <si>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</si>
  <si>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</si>
  <si>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</si>
  <si>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</si>
  <si>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</si>
  <si>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</si>
  <si>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</si>
  <si>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</si>
  <si>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</si>
  <si>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</si>
  <si>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</si>
  <si>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</si>
  <si>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</si>
  <si>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</si>
  <si>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</si>
  <si>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</si>
  <si>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</si>
  <si>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</si>
  <si>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</si>
  <si>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</si>
  <si>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</si>
  <si>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</si>
  <si>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</si>
  <si>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</si>
  <si>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</si>
  <si>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</si>
  <si>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</si>
  <si>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</si>
  <si>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</si>
  <si>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</si>
  <si>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</si>
  <si>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</si>
  <si>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</si>
  <si>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</si>
  <si>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</si>
  <si>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</si>
  <si>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</si>
  <si>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</si>
  <si>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</si>
  <si>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</si>
  <si>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</si>
  <si>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</si>
  <si>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</si>
  <si>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</si>
  <si>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</si>
  <si>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</si>
  <si>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</si>
  <si>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</si>
  <si>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</si>
  <si>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</si>
  <si>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</si>
  <si>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</si>
  <si>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</si>
  <si>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</si>
  <si>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</si>
  <si>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</si>
  <si>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</si>
  <si>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</si>
  <si>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</si>
  <si>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</si>
  <si>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</si>
  <si>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</si>
  <si>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</si>
  <si>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</si>
  <si>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</si>
  <si>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</si>
  <si>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</si>
  <si>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</si>
  <si>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</si>
  <si>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</si>
  <si>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</si>
  <si>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</si>
  <si>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</si>
  <si>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</si>
  <si>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</si>
  <si>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</si>
  <si>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</si>
  <si>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</si>
  <si>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</si>
  <si>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</si>
  <si>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</si>
  <si>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</si>
  <si>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</si>
  <si>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</si>
  <si>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</si>
  <si>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</si>
  <si>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</si>
  <si>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</si>
  <si>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</si>
  <si>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</si>
  <si>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</si>
  <si>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</si>
  <si>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</si>
  <si>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</si>
  <si>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</si>
  <si>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</si>
  <si>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</si>
  <si>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</si>
  <si>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</si>
  <si>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</si>
  <si>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</si>
  <si>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</si>
  <si>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</si>
  <si>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</si>
  <si>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</si>
  <si>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</si>
  <si>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</si>
  <si>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</si>
  <si>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</si>
  <si>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</si>
  <si>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</si>
  <si>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</si>
  <si>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</si>
  <si>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</si>
  <si>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</si>
  <si>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</si>
  <si>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</si>
  <si>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</si>
  <si>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</si>
  <si>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</si>
  <si>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</si>
  <si>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</si>
  <si>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</si>
  <si>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</si>
  <si>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</si>
  <si>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</si>
  <si>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</si>
  <si>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</si>
  <si>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</si>
  <si>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</si>
  <si>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</si>
  <si>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</si>
  <si>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</si>
  <si>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</si>
  <si>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</si>
  <si>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</si>
  <si>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</si>
  <si>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</si>
  <si>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</si>
  <si>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</si>
  <si>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</si>
  <si>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</si>
  <si>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</si>
  <si>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</si>
  <si>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</si>
  <si>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</si>
  <si>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</si>
  <si>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</si>
  <si>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</si>
  <si>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</si>
  <si>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</si>
  <si>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</si>
  <si>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</si>
  <si>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</si>
  <si>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</si>
  <si>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</si>
  <si>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</si>
  <si>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</si>
  <si>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</si>
  <si>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</si>
  <si>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</si>
  <si>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</si>
  <si>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</si>
  <si>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</si>
  <si>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</si>
  <si>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</si>
  <si>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</si>
  <si>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</si>
  <si>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</si>
  <si>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</si>
  <si>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</si>
  <si>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</si>
  <si>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</si>
  <si>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</si>
  <si>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</si>
  <si>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</si>
  <si>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</si>
  <si>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</si>
  <si>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</si>
  <si>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</si>
  <si>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</si>
  <si>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</si>
  <si>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</si>
  <si>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</si>
  <si>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</si>
  <si>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</si>
  <si>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</si>
  <si>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</si>
  <si>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</si>
  <si>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</si>
  <si>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</si>
  <si>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</si>
  <si>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</si>
  <si>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</si>
  <si>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</si>
  <si>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</si>
  <si>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</si>
  <si>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</si>
  <si>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</si>
  <si>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</si>
  <si>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</si>
  <si>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</si>
  <si>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</si>
  <si>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</si>
  <si>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</si>
  <si>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</si>
  <si>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</si>
  <si>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</si>
  <si>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</si>
  <si>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</si>
  <si>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</si>
  <si>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</si>
  <si>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</si>
  <si>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</si>
  <si>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</si>
  <si>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</si>
  <si>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</si>
  <si>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</si>
  <si>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</si>
  <si>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</si>
  <si>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</si>
  <si>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</si>
  <si>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</si>
  <si>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</si>
  <si>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</si>
  <si>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</si>
  <si>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</si>
  <si>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</si>
  <si>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</si>
  <si>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</si>
  <si>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</si>
  <si>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</si>
  <si>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</si>
  <si>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</si>
  <si>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</si>
  <si>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</si>
  <si>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</si>
  <si>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</si>
  <si>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</si>
  <si>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</si>
  <si>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</si>
  <si>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</si>
  <si>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</si>
  <si>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</si>
  <si>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</si>
  <si>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</si>
  <si>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</si>
  <si>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</si>
  <si>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</si>
  <si>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</si>
  <si>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</si>
  <si>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</si>
  <si>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</si>
  <si>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</si>
  <si>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</si>
  <si>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</si>
  <si>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</si>
  <si>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</si>
  <si>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</si>
  <si>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</si>
  <si>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</si>
  <si>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</si>
  <si>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</si>
  <si>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</si>
  <si>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</si>
  <si>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</si>
  <si>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</si>
  <si>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</si>
  <si>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</si>
  <si>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</si>
  <si>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</si>
  <si>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</si>
  <si>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</si>
  <si>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</si>
  <si>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</si>
  <si>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</si>
  <si>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</si>
  <si>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</si>
  <si>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</si>
  <si>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</si>
  <si>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</si>
  <si>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</si>
  <si>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</si>
  <si>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</si>
  <si>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</si>
  <si>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</si>
  <si>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</si>
  <si>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</si>
  <si>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</si>
  <si>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</si>
  <si>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</si>
  <si>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</si>
  <si>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</si>
  <si>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</si>
  <si>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</si>
  <si>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</si>
  <si>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</si>
  <si>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</si>
  <si>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</si>
  <si>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</si>
  <si>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</si>
  <si>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</si>
  <si>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</si>
  <si>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</si>
  <si>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</si>
  <si>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</si>
  <si>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</si>
  <si>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</si>
  <si>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</si>
  <si>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</si>
  <si>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</si>
  <si>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</si>
  <si>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</si>
  <si>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</si>
  <si>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</si>
  <si>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</si>
  <si>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</si>
  <si>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</si>
  <si>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</si>
  <si>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</si>
  <si>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</si>
  <si>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</si>
  <si>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</si>
  <si>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</si>
  <si>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</si>
  <si>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</si>
  <si>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</si>
  <si>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</si>
  <si>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</si>
  <si>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</si>
  <si>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</si>
  <si>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</si>
  <si>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</si>
  <si>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</si>
  <si>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</si>
  <si>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</si>
  <si>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</si>
  <si>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</si>
  <si>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</si>
  <si>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</si>
  <si>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</si>
  <si>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</si>
  <si>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</si>
  <si>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</si>
  <si>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</si>
  <si>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</si>
  <si>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</si>
  <si>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</si>
  <si>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</si>
  <si>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</si>
  <si>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</si>
  <si>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</si>
  <si>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</si>
  <si>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</si>
  <si>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</si>
  <si>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</si>
  <si>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</si>
  <si>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</si>
  <si>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</si>
  <si>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</si>
  <si>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</si>
  <si>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</si>
  <si>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</si>
  <si>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</si>
  <si>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</si>
  <si>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</si>
  <si>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</si>
  <si>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</si>
  <si>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</si>
  <si>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</si>
  <si>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</si>
  <si>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</si>
  <si>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</si>
  <si>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</si>
  <si>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</si>
  <si>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</si>
  <si>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</si>
  <si>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</si>
  <si>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</si>
  <si>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</si>
  <si>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</si>
  <si>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</si>
  <si>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</si>
  <si>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</si>
  <si>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</si>
  <si>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</si>
  <si>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</si>
  <si>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</si>
  <si>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</si>
  <si>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</si>
  <si>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</si>
  <si>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</si>
  <si>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</si>
  <si>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</si>
  <si>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</si>
  <si>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</si>
  <si>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</si>
  <si>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</si>
  <si>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</si>
  <si>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</si>
  <si>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</si>
  <si>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</si>
  <si>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</si>
  <si>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</si>
  <si>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</si>
  <si>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</si>
  <si>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</si>
  <si>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</si>
  <si>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</si>
  <si>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</si>
  <si>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</si>
  <si>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</si>
  <si>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</si>
  <si>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</si>
  <si>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</si>
  <si>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</si>
  <si>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</si>
  <si>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</si>
  <si>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</si>
  <si>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</si>
  <si>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</si>
  <si>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</si>
  <si>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</si>
  <si>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</si>
  <si>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</si>
  <si>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</si>
  <si>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</si>
  <si>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</si>
  <si>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</si>
  <si>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</si>
  <si>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</si>
  <si>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</si>
  <si>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</si>
  <si>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</si>
  <si>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</si>
  <si>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</si>
  <si>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</si>
  <si>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</si>
  <si>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</si>
  <si>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</si>
  <si>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</si>
  <si>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</si>
  <si>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</si>
  <si>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</si>
  <si>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</si>
  <si>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</si>
  <si>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</si>
  <si>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</si>
  <si>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</si>
  <si>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</si>
  <si>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</si>
  <si>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</si>
  <si>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</si>
  <si>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</si>
  <si>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</si>
  <si>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</si>
  <si>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</si>
  <si>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</si>
  <si>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</si>
  <si>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</si>
  <si>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</si>
  <si>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</si>
  <si>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</si>
  <si>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</si>
  <si>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</si>
  <si>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</si>
  <si>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</si>
  <si>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</si>
  <si>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</si>
  <si>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</si>
  <si>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</si>
  <si>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</si>
  <si>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</si>
  <si>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</si>
  <si>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</si>
  <si>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</si>
  <si>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</si>
  <si>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</si>
  <si>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</si>
  <si>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</si>
  <si>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</si>
  <si>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</si>
  <si>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</si>
  <si>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</si>
  <si>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</si>
  <si>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</si>
  <si>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</si>
  <si>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</si>
  <si>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</si>
  <si>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</si>
  <si>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</si>
  <si>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</si>
  <si>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</si>
  <si>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</si>
  <si>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</si>
  <si>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</si>
  <si>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</si>
  <si>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</si>
  <si>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</si>
  <si>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</si>
  <si>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</si>
  <si>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</si>
  <si>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</si>
  <si>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</si>
  <si>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</si>
  <si>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</si>
  <si>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</si>
  <si>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</si>
  <si>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</si>
  <si>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</si>
  <si>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</si>
  <si>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</si>
  <si>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</si>
  <si>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</si>
  <si>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</si>
  <si>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</si>
  <si>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</si>
  <si>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</si>
  <si>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</si>
  <si>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</si>
  <si>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</si>
  <si>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</si>
  <si>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</si>
  <si>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</si>
  <si>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</si>
  <si>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</si>
  <si>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</si>
  <si>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</si>
  <si>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</si>
  <si>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</si>
  <si>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</si>
  <si>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</si>
  <si>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</si>
  <si>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</si>
  <si>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</si>
  <si>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</si>
  <si>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</si>
  <si>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</si>
  <si>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</si>
  <si>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</si>
  <si>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</si>
  <si>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</si>
  <si>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</si>
  <si>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</si>
  <si>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</si>
  <si>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</si>
  <si>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</si>
  <si>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</si>
  <si>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</si>
  <si>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</si>
  <si>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</si>
  <si>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</si>
  <si>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</si>
  <si>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</si>
  <si>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</si>
  <si>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</si>
  <si>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</si>
  <si>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</si>
  <si>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</si>
  <si>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</si>
  <si>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</si>
  <si>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</si>
  <si>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</si>
  <si>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</si>
  <si>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</si>
  <si>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</si>
  <si>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</si>
  <si>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</si>
  <si>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</si>
  <si>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</si>
  <si>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</si>
  <si>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</si>
  <si>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</si>
  <si>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</si>
  <si>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</si>
  <si>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</si>
  <si>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</si>
  <si>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</si>
  <si>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</si>
  <si>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</si>
  <si>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</si>
  <si>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</si>
  <si>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</si>
  <si>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</si>
  <si>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</si>
  <si>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</si>
  <si>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</si>
  <si>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</si>
  <si>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</si>
  <si>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</si>
  <si>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</si>
  <si>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</si>
  <si>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</si>
  <si>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</si>
  <si>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</si>
  <si>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</si>
  <si>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</si>
  <si>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</si>
  <si>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</si>
  <si>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</si>
  <si>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</si>
  <si>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</si>
  <si>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</si>
  <si>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</si>
  <si>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</si>
  <si>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</si>
  <si>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</si>
  <si>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</si>
  <si>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</si>
  <si>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</si>
  <si>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</si>
  <si>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</si>
  <si>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</si>
  <si>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</si>
  <si>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</si>
  <si>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</si>
  <si>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</si>
  <si>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</si>
  <si>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</si>
  <si>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</si>
  <si>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</si>
  <si>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</si>
  <si>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</si>
  <si>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</si>
  <si>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</si>
  <si>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</si>
  <si>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</si>
  <si>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</si>
  <si>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</si>
  <si>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</si>
  <si>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</si>
  <si>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</si>
  <si>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</si>
  <si>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</si>
  <si>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</si>
  <si>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</si>
  <si>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</si>
  <si>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</si>
  <si>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</si>
  <si>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</si>
  <si>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</si>
  <si>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</si>
  <si>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</si>
  <si>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</si>
  <si>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</si>
  <si>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</si>
  <si>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</si>
  <si>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</si>
  <si>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</si>
  <si>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</si>
  <si>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</si>
  <si>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</si>
  <si>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</si>
  <si>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</si>
  <si>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</si>
  <si>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</si>
  <si>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</si>
  <si>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</si>
  <si>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</si>
  <si>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</si>
  <si>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</si>
  <si>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</si>
  <si>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</si>
  <si>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</si>
  <si>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</si>
  <si>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</si>
  <si>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</si>
  <si>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</si>
  <si>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</si>
  <si>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</si>
  <si>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</si>
  <si>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</si>
  <si>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</si>
  <si>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</si>
  <si>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</si>
  <si>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</si>
  <si>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</si>
  <si>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</si>
  <si>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</si>
  <si>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</si>
  <si>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</si>
  <si>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</si>
  <si>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</si>
  <si>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</si>
  <si>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</si>
  <si>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</si>
  <si>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</si>
  <si>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</si>
  <si>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</si>
  <si>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</si>
  <si>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</si>
  <si>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</si>
  <si>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</si>
  <si>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</si>
  <si>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</si>
  <si>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</si>
  <si>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</si>
  <si>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</si>
  <si>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</si>
  <si>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</si>
  <si>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</si>
  <si>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</si>
  <si>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</si>
  <si>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</si>
  <si>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</si>
  <si>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</si>
  <si>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</si>
  <si>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</si>
  <si>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</si>
  <si>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</si>
  <si>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</si>
  <si>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</si>
  <si>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</si>
  <si>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</si>
  <si>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</si>
  <si>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</si>
  <si>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</si>
  <si>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</si>
  <si>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</si>
  <si>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</si>
  <si>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</si>
  <si>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</si>
  <si>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</si>
  <si>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</si>
  <si>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</si>
  <si>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</si>
  <si>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</si>
  <si>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</si>
  <si>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</si>
  <si>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</si>
  <si>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</si>
  <si>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</si>
  <si>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</si>
  <si>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</si>
  <si>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</si>
  <si>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</si>
  <si>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</si>
  <si>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</si>
  <si>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</si>
  <si>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</si>
  <si>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</si>
  <si>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</si>
  <si>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</si>
  <si>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</si>
  <si>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</si>
  <si>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</si>
  <si>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</si>
  <si>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</si>
  <si>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</si>
  <si>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</si>
  <si>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</si>
  <si>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</si>
  <si>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</si>
  <si>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</si>
  <si>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</si>
  <si>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</si>
  <si>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</si>
  <si>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</si>
  <si>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</si>
  <si>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</si>
  <si>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</si>
  <si>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</si>
  <si>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</si>
  <si>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</si>
  <si>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</si>
  <si>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</si>
  <si>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</si>
  <si>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</si>
  <si>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</si>
  <si>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</si>
  <si>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</si>
  <si>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</si>
  <si>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</si>
  <si>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</si>
  <si>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</si>
  <si>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</si>
  <si>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</si>
  <si>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</si>
  <si>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</si>
  <si>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</si>
  <si>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</si>
  <si>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</si>
  <si>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</si>
  <si>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</si>
  <si>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</si>
  <si>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</si>
  <si>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</si>
  <si>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</si>
  <si>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</si>
  <si>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</si>
  <si>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</si>
  <si>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</si>
  <si>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</si>
  <si>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</si>
  <si>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</si>
  <si>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</si>
  <si>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</si>
  <si>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</si>
  <si>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</si>
  <si>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</si>
  <si>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</si>
  <si>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</si>
  <si>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</si>
  <si>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</si>
  <si>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</si>
  <si>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</si>
  <si>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</si>
  <si>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</si>
  <si>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</si>
  <si>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</si>
  <si>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</si>
  <si>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</si>
  <si>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</si>
  <si>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</si>
  <si>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</si>
  <si>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</si>
  <si>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</si>
  <si>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</si>
  <si>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</si>
  <si>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</si>
  <si>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</si>
  <si>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</si>
  <si>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</si>
  <si>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</si>
  <si>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</si>
  <si>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</si>
  <si>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</si>
  <si>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</si>
  <si>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</si>
  <si>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</si>
  <si>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</si>
  <si>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</si>
  <si>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</si>
  <si>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</si>
  <si>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</si>
  <si>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</si>
  <si>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</si>
  <si>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</si>
  <si>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</si>
  <si>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</si>
  <si>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</si>
  <si>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</si>
  <si>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</si>
  <si>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</si>
  <si>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</si>
  <si>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</si>
  <si>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</si>
  <si>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</si>
  <si>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</si>
  <si>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</si>
  <si>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</si>
  <si>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</si>
  <si>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</si>
  <si>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</si>
  <si>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</si>
  <si>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</si>
  <si>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</si>
  <si>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</si>
  <si>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</si>
  <si>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</si>
  <si>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</si>
  <si>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</si>
  <si>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</si>
  <si>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</si>
  <si>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</si>
  <si>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</si>
  <si>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</si>
  <si>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</si>
  <si>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</si>
  <si>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</si>
  <si>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</si>
  <si>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</si>
  <si>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</si>
  <si>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</si>
  <si>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</si>
  <si>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</si>
  <si>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</si>
  <si>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</si>
  <si>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</si>
  <si>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</si>
  <si>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</si>
  <si>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</si>
  <si>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</si>
  <si>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</si>
  <si>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</si>
  <si>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</si>
  <si>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</si>
  <si>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</si>
  <si>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</si>
  <si>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</si>
  <si>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</si>
  <si>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</si>
  <si>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</si>
  <si>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</si>
  <si>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</si>
  <si>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</si>
  <si>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</si>
  <si>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</si>
  <si>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</si>
  <si>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</si>
  <si>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</si>
  <si>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</si>
  <si>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</si>
  <si>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</si>
  <si>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</si>
  <si>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</si>
  <si>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</si>
  <si>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</si>
  <si>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</si>
  <si>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</si>
  <si>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</si>
  <si>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</si>
  <si>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</si>
  <si>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</si>
  <si>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</si>
  <si>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</si>
  <si>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</si>
  <si>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</si>
  <si>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</si>
  <si>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</si>
  <si>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</si>
  <si>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</si>
  <si>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</si>
  <si>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</si>
  <si>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</si>
  <si>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</si>
  <si>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</si>
  <si>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</si>
  <si>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</si>
  <si>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</si>
  <si>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</si>
  <si>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</si>
  <si>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</si>
  <si>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</si>
  <si>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</si>
  <si>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</si>
  <si>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</si>
  <si>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</si>
  <si>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</si>
  <si>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</si>
  <si>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</si>
  <si>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</si>
  <si>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</si>
  <si>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</si>
  <si>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</si>
  <si>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</si>
  <si>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</si>
  <si>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</si>
  <si>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</si>
  <si>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</si>
  <si>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</si>
  <si>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</si>
  <si>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</si>
  <si>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</si>
  <si>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</si>
  <si>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</si>
  <si>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</si>
  <si>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</si>
  <si>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</si>
  <si>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</si>
  <si>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</si>
  <si>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</si>
  <si>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</si>
  <si>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</si>
  <si>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</si>
  <si>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</si>
  <si>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</si>
  <si>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</si>
  <si>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</si>
  <si>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</si>
  <si>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</si>
  <si>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</si>
  <si>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</si>
  <si>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</si>
  <si>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</si>
  <si>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</si>
  <si>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</si>
  <si>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</si>
  <si>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</si>
  <si>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</si>
  <si>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</si>
  <si>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</si>
  <si>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</si>
  <si>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</si>
  <si>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</si>
  <si>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</si>
  <si>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</si>
  <si>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</si>
  <si>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</si>
  <si>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</si>
  <si>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</si>
  <si>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</si>
  <si>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</si>
  <si>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</si>
  <si>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</si>
  <si>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</si>
  <si>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</si>
  <si>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</si>
  <si>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</si>
  <si>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</si>
  <si>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</si>
  <si>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</si>
  <si>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</si>
  <si>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</si>
  <si>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</si>
  <si>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</si>
  <si>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</si>
  <si>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</si>
  <si>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</si>
  <si>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</si>
  <si>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</si>
  <si>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</si>
  <si>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</si>
  <si>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</si>
  <si>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</si>
  <si>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</si>
  <si>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</si>
  <si>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</si>
  <si>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</si>
  <si>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</si>
  <si>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</si>
  <si>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</si>
  <si>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</si>
  <si>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</si>
  <si>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</si>
  <si>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</si>
  <si>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</si>
  <si>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</si>
  <si>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</si>
  <si>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</si>
  <si>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</si>
  <si>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</si>
  <si>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</si>
  <si>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</si>
  <si>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</si>
  <si>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</si>
  <si>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</si>
  <si>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</si>
  <si>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</si>
  <si>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</si>
  <si>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</si>
  <si>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</si>
  <si>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</si>
  <si>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</si>
  <si>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</si>
  <si>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</si>
  <si>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</si>
  <si>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</si>
  <si>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</si>
  <si>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</si>
  <si>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</si>
  <si>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</si>
  <si>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</si>
  <si>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</si>
  <si>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</si>
  <si>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</si>
  <si>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</si>
  <si>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</si>
  <si>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</si>
  <si>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</si>
  <si>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</si>
  <si>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</si>
  <si>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</si>
  <si>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</si>
  <si>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</si>
  <si>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</si>
  <si>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</si>
  <si>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</si>
  <si>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</si>
  <si>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</si>
  <si>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</si>
  <si>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</si>
  <si>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</si>
  <si>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</si>
  <si>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</si>
  <si>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</si>
  <si>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</si>
  <si>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</si>
  <si>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</si>
  <si>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</si>
  <si>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</si>
  <si>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</si>
  <si>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</si>
  <si>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</si>
  <si>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</si>
  <si>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</si>
  <si>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</si>
  <si>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</si>
  <si>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</si>
  <si>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</si>
  <si>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</si>
  <si>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</si>
  <si>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</si>
  <si>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</si>
  <si>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</si>
  <si>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</si>
  <si>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</si>
  <si>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</si>
  <si>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</si>
  <si>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</si>
  <si>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</si>
  <si>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</si>
  <si>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</si>
  <si>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</si>
  <si>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</si>
  <si>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</si>
  <si>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</si>
  <si>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</si>
  <si>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</si>
  <si>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</si>
  <si>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</si>
  <si>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</si>
  <si>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</si>
  <si>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</si>
  <si>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</si>
  <si>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</si>
  <si>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</si>
  <si>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</si>
  <si>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</si>
  <si>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</si>
  <si>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</si>
  <si>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</si>
  <si>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</si>
  <si>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</si>
  <si>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</si>
  <si>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</si>
  <si>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</si>
  <si>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</si>
  <si>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</si>
  <si>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</si>
  <si>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</si>
  <si>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</si>
  <si>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</si>
  <si>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</si>
  <si>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</si>
  <si>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</si>
  <si>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</si>
  <si>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</si>
  <si>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</si>
  <si>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</si>
  <si>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</si>
  <si>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</si>
  <si>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</si>
  <si>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</si>
  <si>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</si>
  <si>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</si>
  <si>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</si>
  <si>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</si>
  <si>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</si>
  <si>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</si>
  <si>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</si>
  <si>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</si>
  <si>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</si>
  <si>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</si>
  <si>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</si>
  <si>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</si>
  <si>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</si>
  <si>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</si>
  <si>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</si>
  <si>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</si>
  <si>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</si>
  <si>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</si>
  <si>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</si>
  <si>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</si>
  <si>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</si>
  <si>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</si>
  <si>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</si>
  <si>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</si>
  <si>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</si>
  <si>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</si>
  <si>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</si>
  <si>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</si>
  <si>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</si>
  <si>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</si>
  <si>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</si>
  <si>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</si>
  <si>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</si>
  <si>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</si>
  <si>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</si>
  <si>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</si>
  <si>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</si>
  <si>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</si>
  <si>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</si>
  <si>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</si>
  <si>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</si>
  <si>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</si>
  <si>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</si>
  <si>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</si>
  <si>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</si>
  <si>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</si>
  <si>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</si>
  <si>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</si>
  <si>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</si>
  <si>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</si>
  <si>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</si>
  <si>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</si>
  <si>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</si>
  <si>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</si>
  <si>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</si>
  <si>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</si>
  <si>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</si>
  <si>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</si>
  <si>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</si>
  <si>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</si>
  <si>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</si>
  <si>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</si>
  <si>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</si>
  <si>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</si>
  <si>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</si>
  <si>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</si>
  <si>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</si>
  <si>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</si>
  <si>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</si>
  <si>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</si>
  <si>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</si>
  <si>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</si>
  <si>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</si>
  <si>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</si>
  <si>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</si>
  <si>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</si>
  <si>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</si>
  <si>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</si>
  <si>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</si>
  <si>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</si>
  <si>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</si>
  <si>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</si>
  <si>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</si>
  <si>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</si>
  <si>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</si>
  <si>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</si>
  <si>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</si>
  <si>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</si>
  <si>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</si>
  <si>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</si>
  <si>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</si>
  <si>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</si>
  <si>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</si>
  <si>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</si>
  <si>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</si>
  <si>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</si>
  <si>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</si>
  <si>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</si>
  <si>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</si>
  <si>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</si>
  <si>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</si>
  <si>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</si>
  <si>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</si>
  <si>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</si>
  <si>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</si>
  <si>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</si>
  <si>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</si>
  <si>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</si>
  <si>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</si>
  <si>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</si>
  <si>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</si>
  <si>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</si>
  <si>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</si>
  <si>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</si>
  <si>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</si>
  <si>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</si>
  <si>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</si>
  <si>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</si>
  <si>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</si>
  <si>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</si>
  <si>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</si>
  <si>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</si>
  <si>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</si>
  <si>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</si>
  <si>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</si>
  <si>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</si>
  <si>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</si>
  <si>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</si>
  <si>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</si>
  <si>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</si>
  <si>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</si>
  <si>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</si>
  <si>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</si>
  <si>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</si>
  <si>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</si>
  <si>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</si>
  <si>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</si>
  <si>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</si>
  <si>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</si>
  <si>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</si>
  <si>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</si>
  <si>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</si>
  <si>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</si>
  <si>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</si>
  <si>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</si>
  <si>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</si>
  <si>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</si>
  <si>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</si>
  <si>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</si>
  <si>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</si>
  <si>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</si>
  <si>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</si>
  <si>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</si>
  <si>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</si>
  <si>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</si>
  <si>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</si>
  <si>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</si>
  <si>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</si>
  <si>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</si>
  <si>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</si>
  <si>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</si>
  <si>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</si>
  <si>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</si>
  <si>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</si>
  <si>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</si>
  <si>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</si>
  <si>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</si>
  <si>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</si>
  <si>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</si>
  <si>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</si>
  <si>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</si>
  <si>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</si>
  <si>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</si>
  <si>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</si>
  <si>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</si>
  <si>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</si>
  <si>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</si>
  <si>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</si>
  <si>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</si>
  <si>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</si>
  <si>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</si>
  <si>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</si>
  <si>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</si>
  <si>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</si>
  <si>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</si>
  <si>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</si>
  <si>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</si>
  <si>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</si>
  <si>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</si>
  <si>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</si>
  <si>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</si>
  <si>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</si>
  <si>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</si>
  <si>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</si>
  <si>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</si>
  <si>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</si>
  <si>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</si>
  <si>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</si>
  <si>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</si>
  <si>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</si>
  <si>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</si>
  <si>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</si>
  <si>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</si>
  <si>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</si>
  <si>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</si>
  <si>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</si>
  <si>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</si>
  <si>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</si>
  <si>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</si>
  <si>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</si>
  <si>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</si>
  <si>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</si>
  <si>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</si>
  <si>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</si>
  <si>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</si>
  <si>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</si>
  <si>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</si>
  <si>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</si>
  <si>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</si>
  <si>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</si>
  <si>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</si>
  <si>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</si>
  <si>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</si>
  <si>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</si>
  <si>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</si>
  <si>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</si>
  <si>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</si>
  <si>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</si>
  <si>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</si>
  <si>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</si>
  <si>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</si>
  <si>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</si>
  <si>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</si>
  <si>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</si>
  <si>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</si>
  <si>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</si>
  <si>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</si>
  <si>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</si>
  <si>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</si>
  <si>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</si>
  <si>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</si>
  <si>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</si>
  <si>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</si>
  <si>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</si>
  <si>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</si>
  <si>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</si>
  <si>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</si>
  <si>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</si>
  <si>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</si>
  <si>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</si>
  <si>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</si>
  <si>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</si>
  <si>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</si>
  <si>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</si>
  <si>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</si>
  <si>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</si>
  <si>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</si>
  <si>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</si>
  <si>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</si>
  <si>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</si>
  <si>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</si>
  <si>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</si>
  <si>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</si>
  <si>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</si>
  <si>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</si>
  <si>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</si>
  <si>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</si>
  <si>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</si>
  <si>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</si>
  <si>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</si>
  <si>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</si>
  <si>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</si>
  <si>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</si>
  <si>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</si>
  <si>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</si>
  <si>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</si>
  <si>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</si>
  <si>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</si>
  <si>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</si>
  <si>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</si>
  <si>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</si>
  <si>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</si>
  <si>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</si>
  <si>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</si>
  <si>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</si>
  <si>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</si>
  <si>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</si>
  <si>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</si>
  <si>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</si>
  <si>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</si>
  <si>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</si>
  <si>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</si>
  <si>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</si>
  <si>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</si>
  <si>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</si>
  <si>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</si>
  <si>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</si>
  <si>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</si>
  <si>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</si>
  <si>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</si>
  <si>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</si>
  <si>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</si>
  <si>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</si>
  <si>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</si>
  <si>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</si>
  <si>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</si>
  <si>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</si>
  <si>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</si>
  <si>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</si>
  <si>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</si>
  <si>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</si>
  <si>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</si>
  <si>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</si>
  <si>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</si>
  <si>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</si>
  <si>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</si>
  <si>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</si>
  <si>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</si>
  <si>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</si>
  <si>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</si>
  <si>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</si>
  <si>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</si>
  <si>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</si>
  <si>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</si>
  <si>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</si>
  <si>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</si>
  <si>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</si>
  <si>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</si>
  <si>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</si>
  <si>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</si>
  <si>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</si>
  <si>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</si>
  <si>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</si>
  <si>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</si>
  <si>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</si>
  <si>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</si>
  <si>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</si>
  <si>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</si>
  <si>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</si>
  <si>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</si>
  <si>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</si>
  <si>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</si>
  <si>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</si>
  <si>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</si>
  <si>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</si>
  <si>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</si>
  <si>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</si>
  <si>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</si>
  <si>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</si>
  <si>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</si>
  <si>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</si>
  <si>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</si>
  <si>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</si>
  <si>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</si>
  <si>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</si>
  <si>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</si>
  <si>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</si>
  <si>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</si>
  <si>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</si>
  <si>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</si>
  <si>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</si>
  <si>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</si>
  <si>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</si>
  <si>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</si>
  <si>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</si>
  <si>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</si>
  <si>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</si>
  <si>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</si>
  <si>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</si>
  <si>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</si>
  <si>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</si>
  <si>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</si>
  <si>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</si>
  <si>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</si>
  <si>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</si>
  <si>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</si>
  <si>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</si>
  <si>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</si>
  <si>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</si>
  <si>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</si>
  <si>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</si>
  <si>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</si>
  <si>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</si>
  <si>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</si>
  <si>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</si>
  <si>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</si>
  <si>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</si>
  <si>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</si>
  <si>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</si>
  <si>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</si>
  <si>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</si>
  <si>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</si>
  <si>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</si>
  <si>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</si>
  <si>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</si>
  <si>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</si>
  <si>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</si>
  <si>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</si>
  <si>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</si>
  <si>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</si>
  <si>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</si>
  <si>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</si>
  <si>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</si>
  <si>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</si>
  <si>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</si>
  <si>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</si>
  <si>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</si>
  <si>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</si>
  <si>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</si>
  <si>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</si>
  <si>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</si>
  <si>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</si>
  <si>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</si>
  <si>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</si>
  <si>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</si>
  <si>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</si>
  <si>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</si>
  <si>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</si>
  <si>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</si>
  <si>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</si>
  <si>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</si>
  <si>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</si>
  <si>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</si>
  <si>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</si>
  <si>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IIL invoice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</si>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</sst>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663" workbookViewId="0">
      <selection activeCell="A1674" sqref="A167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76"/>
  <sheetViews>
    <sheetView tabSelected="1" zoomScaleNormal="100" workbookViewId="0">
      <pane ySplit="2" topLeftCell="A577" activePane="bottomLeft" state="frozen"/>
      <selection pane="bottomLeft" activeCell="O589" sqref="I566:O589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SUM(E288:E1148)</f>
        <v>85424991.849999994</v>
      </c>
      <c r="Q4" s="373">
        <f>P4+P5</f>
        <v>177605876.53999999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SUM(M93:M1910)</f>
        <v>92180884.689999998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132356609.84999999</v>
      </c>
      <c r="Q8" s="9">
        <f>SUM(M:M)</f>
        <v>115867889.02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133138601</v>
      </c>
      <c r="Q9" s="9">
        <f>SUM(N:N)</f>
        <v>118301436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781991.15000000596</v>
      </c>
      <c r="Q11" s="373">
        <f>Q9-Q8</f>
        <v>2433546.9800000042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SUM(F374:F35001)</f>
        <v>48803762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SUM(N262:N26501)</f>
        <v>55842860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104646622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8143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8143</v>
      </c>
      <c r="C484" s="739"/>
      <c r="D484" s="719" t="s">
        <v>8141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8143</v>
      </c>
      <c r="C485" s="739" t="s">
        <v>1935</v>
      </c>
      <c r="D485" s="719" t="s">
        <v>8152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8167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8168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8169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8233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8189</v>
      </c>
      <c r="C497" s="739" t="s">
        <v>8234</v>
      </c>
      <c r="D497" s="717" t="s">
        <v>8235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8245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8251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8247</v>
      </c>
      <c r="D500" s="719" t="s">
        <v>8246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8257</v>
      </c>
      <c r="D501" s="719" t="s">
        <v>8258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8177</v>
      </c>
      <c r="K501" s="739" t="s">
        <v>8016</v>
      </c>
      <c r="L501" s="719" t="s">
        <v>8265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8245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8252</v>
      </c>
      <c r="D503" s="719" t="s">
        <v>8253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8254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8255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8279</v>
      </c>
      <c r="L505" s="719" t="s">
        <v>8278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8256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8280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8267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8281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8268</v>
      </c>
      <c r="C508" s="739"/>
      <c r="D508" s="719" t="s">
        <v>8273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8282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8270</v>
      </c>
      <c r="C509" s="739"/>
      <c r="D509" s="719" t="s">
        <v>8269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8283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8271</v>
      </c>
      <c r="C510" s="745" t="s">
        <v>8223</v>
      </c>
      <c r="D510" s="719" t="s">
        <v>8272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8287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8143</v>
      </c>
      <c r="C511" s="739" t="s">
        <v>1935</v>
      </c>
      <c r="D511" s="719" t="s">
        <v>8274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8288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8275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8289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8294</v>
      </c>
      <c r="L513" s="719" t="s">
        <v>8293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8292</v>
      </c>
      <c r="K514" s="739" t="s">
        <v>8290</v>
      </c>
      <c r="L514" s="719" t="s">
        <v>8291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8189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8300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8188</v>
      </c>
      <c r="K516" s="739" t="s">
        <v>8295</v>
      </c>
      <c r="L516" s="719" t="s">
        <v>8296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8252</v>
      </c>
      <c r="D517" s="719" t="s">
        <v>8301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8297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8302</v>
      </c>
      <c r="D518" s="717" t="s">
        <v>8303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8298</v>
      </c>
      <c r="K518" s="739" t="s">
        <v>8182</v>
      </c>
      <c r="L518" s="719" t="s">
        <v>8299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8270</v>
      </c>
      <c r="C519" s="745" t="s">
        <v>8027</v>
      </c>
      <c r="D519" s="717" t="s">
        <v>8304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8308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8270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8177</v>
      </c>
      <c r="K520" s="739" t="s">
        <v>8016</v>
      </c>
      <c r="L520" s="719" t="s">
        <v>8309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8305</v>
      </c>
      <c r="C521" s="739" t="s">
        <v>8306</v>
      </c>
      <c r="D521" s="719" t="s">
        <v>8307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8313</v>
      </c>
      <c r="K521" s="739" t="s">
        <v>8312</v>
      </c>
      <c r="L521" s="719" t="s">
        <v>8314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8310</v>
      </c>
      <c r="C522" s="739" t="s">
        <v>8075</v>
      </c>
      <c r="D522" s="719" t="s">
        <v>8311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8302</v>
      </c>
      <c r="L522" s="719" t="s">
        <v>8321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8317</v>
      </c>
      <c r="C523" s="739" t="s">
        <v>8318</v>
      </c>
      <c r="D523" s="719" t="s">
        <v>8316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8322</v>
      </c>
      <c r="L523" s="719" t="s">
        <v>8323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8315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8322</v>
      </c>
      <c r="L524" s="719" t="s">
        <v>8323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8319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8324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8310</v>
      </c>
      <c r="C526" s="739" t="s">
        <v>8024</v>
      </c>
      <c r="D526" s="719" t="s">
        <v>8320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8326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8325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8328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8322</v>
      </c>
      <c r="L529" s="719" t="s">
        <v>8323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8329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8322</v>
      </c>
      <c r="L530" s="719" t="s">
        <v>8323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8327</v>
      </c>
      <c r="D531" s="719" t="s">
        <v>8330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8335</v>
      </c>
      <c r="K531" s="739" t="s">
        <v>7985</v>
      </c>
      <c r="L531" s="719" t="s">
        <v>8334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8331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8335</v>
      </c>
      <c r="K532" s="739" t="s">
        <v>7985</v>
      </c>
      <c r="L532" s="719" t="s">
        <v>8336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8223</v>
      </c>
      <c r="D533" s="719" t="s">
        <v>8332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8337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8333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8338</v>
      </c>
      <c r="K534" s="739" t="s">
        <v>7990</v>
      </c>
      <c r="L534" s="719" t="s">
        <v>8339</v>
      </c>
      <c r="M534" s="709">
        <v>100000</v>
      </c>
      <c r="N534" s="737"/>
      <c r="O534" s="711">
        <f t="shared" ref="O534:O590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8333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8333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8144</v>
      </c>
      <c r="L536" s="719" t="s">
        <v>8344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8340</v>
      </c>
      <c r="C537" s="739" t="s">
        <v>8075</v>
      </c>
      <c r="D537" s="719" t="s">
        <v>8341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8357</v>
      </c>
      <c r="L537" s="719" t="s">
        <v>8358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8343</v>
      </c>
      <c r="C538" s="739" t="s">
        <v>8075</v>
      </c>
      <c r="D538" s="719" t="s">
        <v>8342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8370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8345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8156</v>
      </c>
      <c r="L539" s="719" t="s">
        <v>8371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8144</v>
      </c>
      <c r="L540" s="719" t="s">
        <v>8380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8349</v>
      </c>
      <c r="D541" s="719" t="s">
        <v>8346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8383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8348</v>
      </c>
      <c r="D542" s="719" t="s">
        <v>8347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8383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8351</v>
      </c>
      <c r="D543" s="719" t="s">
        <v>8350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8158</v>
      </c>
      <c r="L543" s="719" t="s">
        <v>8386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8352</v>
      </c>
      <c r="C544" s="739" t="s">
        <v>8353</v>
      </c>
      <c r="D544" s="719" t="s">
        <v>8354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8310</v>
      </c>
      <c r="C545" s="739" t="s">
        <v>8355</v>
      </c>
      <c r="D545" s="719" t="s">
        <v>8356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8391</v>
      </c>
      <c r="K546" s="739" t="s">
        <v>7985</v>
      </c>
      <c r="L546" s="719" t="s">
        <v>8392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8247</v>
      </c>
      <c r="D547" s="719" t="s">
        <v>8246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8394</v>
      </c>
      <c r="K547" s="739" t="s">
        <v>7985</v>
      </c>
      <c r="L547" s="719" t="s">
        <v>8393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8359</v>
      </c>
      <c r="C548" s="745" t="s">
        <v>8360</v>
      </c>
      <c r="D548" s="719" t="s">
        <v>8361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8395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8352</v>
      </c>
      <c r="C549" s="745" t="s">
        <v>8362</v>
      </c>
      <c r="D549" s="719" t="s">
        <v>8363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8396</v>
      </c>
      <c r="L549" s="719" t="s">
        <v>8397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8271</v>
      </c>
      <c r="C550" s="745" t="s">
        <v>8223</v>
      </c>
      <c r="D550" s="719" t="s">
        <v>8364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8398</v>
      </c>
      <c r="L550" s="719" t="s">
        <v>8399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8343</v>
      </c>
      <c r="C551" s="739" t="s">
        <v>8365</v>
      </c>
      <c r="D551" s="719" t="s">
        <v>8366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8400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8373</v>
      </c>
      <c r="D553" s="719" t="s">
        <v>8374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8401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8376</v>
      </c>
      <c r="D554" s="719" t="s">
        <v>8375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8402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8317</v>
      </c>
      <c r="C555" s="739" t="s">
        <v>8318</v>
      </c>
      <c r="D555" s="719" t="s">
        <v>8377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8378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8404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8379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8405</v>
      </c>
      <c r="K557" s="739" t="s">
        <v>8021</v>
      </c>
      <c r="L557" s="719" t="s">
        <v>8406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8384</v>
      </c>
      <c r="D558" s="719" t="s">
        <v>8385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8407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8381</v>
      </c>
      <c r="D559" s="719" t="s">
        <v>8382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8409</v>
      </c>
      <c r="K559" s="739" t="s">
        <v>8182</v>
      </c>
      <c r="L559" s="719" t="s">
        <v>8408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8411</v>
      </c>
      <c r="K560" s="739" t="s">
        <v>8417</v>
      </c>
      <c r="L560" s="719" t="s">
        <v>8410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8388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8414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8387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8418</v>
      </c>
      <c r="K562" s="739" t="s">
        <v>8175</v>
      </c>
      <c r="L562" s="719" t="s">
        <v>8176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8389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8158</v>
      </c>
      <c r="L563" s="719" t="s">
        <v>8419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8390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8207</v>
      </c>
      <c r="L564" s="719" t="s">
        <v>8420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8298</v>
      </c>
      <c r="K565" s="740" t="s">
        <v>8207</v>
      </c>
      <c r="L565" s="719" t="s">
        <v>8421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8403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8298</v>
      </c>
      <c r="K566" s="740" t="s">
        <v>8428</v>
      </c>
      <c r="L566" s="719" t="s">
        <v>8426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8239</v>
      </c>
      <c r="L567" s="719" t="s">
        <v>8427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8189</v>
      </c>
      <c r="C568" s="745" t="s">
        <v>8413</v>
      </c>
      <c r="D568" s="719" t="s">
        <v>8412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8144</v>
      </c>
      <c r="L568" s="719" t="s">
        <v>8139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8352</v>
      </c>
      <c r="C569" s="745" t="s">
        <v>8416</v>
      </c>
      <c r="D569" s="717" t="s">
        <v>8415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8302</v>
      </c>
      <c r="L569" s="719" t="s">
        <v>8431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8271</v>
      </c>
      <c r="C570" s="745" t="s">
        <v>8422</v>
      </c>
      <c r="D570" s="717" t="s">
        <v>8423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8298</v>
      </c>
      <c r="K570" s="739" t="s">
        <v>8016</v>
      </c>
      <c r="L570" s="719" t="s">
        <v>8433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8425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8434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8189</v>
      </c>
      <c r="C572" s="739" t="s">
        <v>8075</v>
      </c>
      <c r="D572" s="719" t="s">
        <v>8424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8437</v>
      </c>
      <c r="K572" s="739" t="s">
        <v>8175</v>
      </c>
      <c r="L572" s="719" t="s">
        <v>8176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8352</v>
      </c>
      <c r="C573" s="745" t="s">
        <v>8416</v>
      </c>
      <c r="D573" s="717" t="s">
        <v>8415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8438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8429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8317</v>
      </c>
      <c r="K574" s="739" t="s">
        <v>8439</v>
      </c>
      <c r="L574" s="719" t="s">
        <v>8440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8430</v>
      </c>
      <c r="D575" s="717" t="s">
        <v>8432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8158</v>
      </c>
      <c r="L575" s="719" t="s">
        <v>8386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8447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8441</v>
      </c>
      <c r="L576" s="719" t="s">
        <v>8442</v>
      </c>
      <c r="M576" s="709">
        <v>100000</v>
      </c>
      <c r="N576" s="737"/>
      <c r="O576" s="711">
        <f t="shared" si="27"/>
        <v>1522251.9799999995</v>
      </c>
    </row>
    <row r="577" spans="1:15" ht="24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8298</v>
      </c>
      <c r="K577" s="740" t="s">
        <v>8228</v>
      </c>
      <c r="L577" s="719" t="s">
        <v>8443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8322</v>
      </c>
      <c r="L578" s="719" t="s">
        <v>8323</v>
      </c>
      <c r="M578" s="709">
        <v>450000</v>
      </c>
      <c r="N578" s="737"/>
      <c r="O578" s="711">
        <f t="shared" si="27"/>
        <v>1022251.9799999995</v>
      </c>
    </row>
    <row r="579" spans="1:15" ht="36" x14ac:dyDescent="0.3">
      <c r="A579" s="707">
        <v>45611</v>
      </c>
      <c r="B579" s="739" t="s">
        <v>8340</v>
      </c>
      <c r="C579" s="739" t="s">
        <v>8435</v>
      </c>
      <c r="D579" s="719" t="s">
        <v>8436</v>
      </c>
      <c r="E579" s="709">
        <v>100000</v>
      </c>
      <c r="F579" s="709"/>
      <c r="G579" s="711">
        <f t="shared" ref="G579:G584" si="29">G578-E579+F579</f>
        <v>160992.15000000037</v>
      </c>
      <c r="I579" s="707">
        <v>45615</v>
      </c>
      <c r="J579" s="739" t="s">
        <v>8056</v>
      </c>
      <c r="K579" s="740" t="s">
        <v>8207</v>
      </c>
      <c r="L579" s="719" t="s">
        <v>8444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8445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8446</v>
      </c>
      <c r="M580" s="709"/>
      <c r="N580" s="709">
        <v>1601649</v>
      </c>
      <c r="O580" s="711">
        <f t="shared" si="27"/>
        <v>2373900.9799999995</v>
      </c>
    </row>
    <row r="581" spans="1:15" ht="24" x14ac:dyDescent="0.3">
      <c r="A581" s="707">
        <v>45616</v>
      </c>
      <c r="B581" s="739" t="s">
        <v>8030</v>
      </c>
      <c r="C581" s="739" t="s">
        <v>8075</v>
      </c>
      <c r="D581" s="719" t="s">
        <v>8448</v>
      </c>
      <c r="E581" s="709">
        <v>29000</v>
      </c>
      <c r="F581" s="737"/>
      <c r="G581" s="711">
        <f t="shared" si="29"/>
        <v>2432000.1500000004</v>
      </c>
      <c r="I581" s="707">
        <v>45615</v>
      </c>
      <c r="J581" s="739"/>
      <c r="K581" s="739"/>
      <c r="L581" s="719" t="s">
        <v>8401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45617</v>
      </c>
      <c r="B582" s="739" t="s">
        <v>8098</v>
      </c>
      <c r="C582" s="739" t="s">
        <v>8373</v>
      </c>
      <c r="D582" s="719" t="s">
        <v>8449</v>
      </c>
      <c r="E582" s="709">
        <v>100000</v>
      </c>
      <c r="F582" s="737"/>
      <c r="G582" s="711">
        <f t="shared" si="29"/>
        <v>2332000.1500000004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8352</v>
      </c>
      <c r="C583" s="739" t="s">
        <v>8075</v>
      </c>
      <c r="D583" s="719" t="s">
        <v>8450</v>
      </c>
      <c r="E583" s="709">
        <v>200000</v>
      </c>
      <c r="F583" s="737"/>
      <c r="G583" s="711">
        <f t="shared" si="29"/>
        <v>2132000.1500000004</v>
      </c>
      <c r="I583" s="707">
        <v>45616</v>
      </c>
      <c r="J583" s="739" t="s">
        <v>8031</v>
      </c>
      <c r="K583" s="740" t="s">
        <v>8158</v>
      </c>
      <c r="L583" s="719" t="s">
        <v>8386</v>
      </c>
      <c r="M583" s="709">
        <v>200000</v>
      </c>
      <c r="N583" s="753"/>
      <c r="O583" s="711">
        <f t="shared" si="27"/>
        <v>4041488.9799999995</v>
      </c>
    </row>
    <row r="584" spans="1:15" x14ac:dyDescent="0.3">
      <c r="A584" s="707">
        <v>45617</v>
      </c>
      <c r="B584" s="745" t="s">
        <v>8310</v>
      </c>
      <c r="C584" s="745" t="s">
        <v>8351</v>
      </c>
      <c r="D584" s="717" t="s">
        <v>8451</v>
      </c>
      <c r="E584" s="709">
        <v>1350000</v>
      </c>
      <c r="F584" s="737"/>
      <c r="G584" s="711">
        <f t="shared" si="29"/>
        <v>782000.15000000037</v>
      </c>
      <c r="I584" s="707">
        <v>45616</v>
      </c>
      <c r="J584" s="739" t="s">
        <v>8335</v>
      </c>
      <c r="K584" s="739" t="s">
        <v>8452</v>
      </c>
      <c r="L584" s="719" t="s">
        <v>8453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37"/>
      <c r="B585" s="745"/>
      <c r="C585" s="745"/>
      <c r="D585" s="717"/>
      <c r="E585" s="709"/>
      <c r="F585" s="737"/>
      <c r="G585" s="737"/>
      <c r="I585" s="707">
        <v>45616</v>
      </c>
      <c r="J585" s="739" t="s">
        <v>8005</v>
      </c>
      <c r="K585" s="739" t="s">
        <v>8454</v>
      </c>
      <c r="L585" s="719" t="s">
        <v>8131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37"/>
      <c r="B586" s="745"/>
      <c r="C586" s="745"/>
      <c r="D586" s="717"/>
      <c r="E586" s="709"/>
      <c r="F586" s="737"/>
      <c r="G586" s="737"/>
      <c r="I586" s="707">
        <v>45616</v>
      </c>
      <c r="J586" s="745" t="s">
        <v>8189</v>
      </c>
      <c r="K586" s="739" t="s">
        <v>8455</v>
      </c>
      <c r="L586" s="719" t="s">
        <v>8456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37"/>
      <c r="B587" s="745"/>
      <c r="C587" s="745"/>
      <c r="D587" s="717"/>
      <c r="E587" s="709"/>
      <c r="F587" s="737"/>
      <c r="G587" s="737"/>
      <c r="I587" s="707">
        <v>45616</v>
      </c>
      <c r="J587" s="739" t="s">
        <v>8335</v>
      </c>
      <c r="K587" s="739" t="s">
        <v>8452</v>
      </c>
      <c r="L587" s="719" t="s">
        <v>8453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37"/>
      <c r="B588" s="745"/>
      <c r="C588" s="745"/>
      <c r="D588" s="717"/>
      <c r="E588" s="709"/>
      <c r="F588" s="737"/>
      <c r="G588" s="737"/>
      <c r="I588" s="707">
        <v>45617</v>
      </c>
      <c r="J588" s="739" t="s">
        <v>8031</v>
      </c>
      <c r="K588" s="739" t="s">
        <v>8457</v>
      </c>
      <c r="L588" s="719" t="s">
        <v>8458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37"/>
      <c r="B589" s="745"/>
      <c r="C589" s="745"/>
      <c r="D589" s="717"/>
      <c r="E589" s="709"/>
      <c r="F589" s="737"/>
      <c r="G589" s="737"/>
      <c r="I589" s="707">
        <v>45617</v>
      </c>
      <c r="J589" s="740" t="s">
        <v>8298</v>
      </c>
      <c r="K589" s="739" t="s">
        <v>8016</v>
      </c>
      <c r="L589" s="719" t="s">
        <v>8459</v>
      </c>
      <c r="M589" s="709">
        <v>22942</v>
      </c>
      <c r="N589" s="737"/>
      <c r="O589" s="711">
        <f t="shared" si="27"/>
        <v>2433546.9799999995</v>
      </c>
    </row>
    <row r="590" spans="1:15" x14ac:dyDescent="0.3">
      <c r="A590" s="737"/>
      <c r="B590" s="745"/>
      <c r="C590" s="745"/>
      <c r="D590" s="717"/>
      <c r="E590" s="709"/>
      <c r="F590" s="737"/>
      <c r="G590" s="737"/>
      <c r="I590" s="737"/>
      <c r="J590" s="739"/>
      <c r="K590" s="739"/>
      <c r="L590" s="719"/>
      <c r="M590" s="709"/>
      <c r="N590" s="737"/>
      <c r="O590" s="711"/>
    </row>
    <row r="591" spans="1:15" x14ac:dyDescent="0.3">
      <c r="A591" s="737"/>
      <c r="B591" s="745"/>
      <c r="C591" s="745"/>
      <c r="D591" s="717"/>
      <c r="E591" s="709"/>
      <c r="F591" s="737"/>
      <c r="G591" s="737"/>
      <c r="I591" s="737"/>
      <c r="J591" s="739"/>
      <c r="K591" s="739"/>
      <c r="L591" s="719"/>
      <c r="M591" s="709"/>
      <c r="N591" s="737"/>
      <c r="O591" s="737"/>
    </row>
    <row r="592" spans="1:15" x14ac:dyDescent="0.3">
      <c r="A592" s="737"/>
      <c r="B592" s="745"/>
      <c r="C592" s="745"/>
      <c r="D592" s="717"/>
      <c r="E592" s="709"/>
      <c r="F592" s="737"/>
      <c r="G592" s="737"/>
      <c r="I592" s="737"/>
      <c r="J592" s="739"/>
      <c r="K592" s="739"/>
      <c r="L592" s="719"/>
      <c r="M592" s="709"/>
      <c r="N592" s="737"/>
      <c r="O592" s="737"/>
    </row>
    <row r="593" spans="1:15" x14ac:dyDescent="0.3">
      <c r="A593" s="737"/>
      <c r="B593" s="745"/>
      <c r="C593" s="745"/>
      <c r="D593" s="717"/>
      <c r="E593" s="709"/>
      <c r="F593" s="737"/>
      <c r="G593" s="737"/>
      <c r="I593" s="737"/>
      <c r="J593" s="739"/>
      <c r="K593" s="739"/>
      <c r="L593" s="719"/>
      <c r="M593" s="709"/>
      <c r="N593" s="737"/>
      <c r="O593" s="737"/>
    </row>
    <row r="594" spans="1:15" x14ac:dyDescent="0.3">
      <c r="A594" s="737"/>
      <c r="B594" s="745"/>
      <c r="C594" s="745"/>
      <c r="D594" s="717"/>
      <c r="E594" s="709"/>
      <c r="F594" s="737"/>
      <c r="G594" s="737"/>
      <c r="I594" s="737"/>
      <c r="J594" s="739"/>
      <c r="K594" s="739"/>
      <c r="L594" s="719"/>
      <c r="M594" s="709"/>
      <c r="N594" s="737"/>
      <c r="O594" s="737"/>
    </row>
    <row r="595" spans="1:15" x14ac:dyDescent="0.3">
      <c r="A595" s="737"/>
      <c r="B595" s="745"/>
      <c r="C595" s="745"/>
      <c r="D595" s="717"/>
      <c r="E595" s="709"/>
      <c r="F595" s="737"/>
      <c r="G595" s="737"/>
      <c r="I595" s="737"/>
      <c r="J595" s="739"/>
      <c r="K595" s="739"/>
      <c r="L595" s="719"/>
      <c r="M595" s="709"/>
      <c r="N595" s="737"/>
      <c r="O595" s="737"/>
    </row>
    <row r="596" spans="1:15" x14ac:dyDescent="0.3">
      <c r="A596" s="737"/>
      <c r="B596" s="745"/>
      <c r="C596" s="745"/>
      <c r="D596" s="717"/>
      <c r="E596" s="709"/>
      <c r="F596" s="737"/>
      <c r="G596" s="737"/>
      <c r="I596" s="737"/>
      <c r="J596" s="739"/>
      <c r="K596" s="739"/>
      <c r="L596" s="719"/>
      <c r="M596" s="709"/>
      <c r="N596" s="737"/>
      <c r="O596" s="737"/>
    </row>
    <row r="597" spans="1:15" x14ac:dyDescent="0.3">
      <c r="A597" s="737"/>
      <c r="B597" s="745"/>
      <c r="C597" s="745"/>
      <c r="D597" s="717"/>
      <c r="E597" s="709"/>
      <c r="F597" s="737"/>
      <c r="G597" s="737"/>
      <c r="I597" s="737"/>
      <c r="J597" s="739"/>
      <c r="K597" s="739"/>
      <c r="L597" s="719"/>
      <c r="M597" s="709"/>
      <c r="N597" s="737"/>
      <c r="O597" s="737"/>
    </row>
    <row r="598" spans="1:15" x14ac:dyDescent="0.3">
      <c r="A598" s="737"/>
      <c r="B598" s="745"/>
      <c r="C598" s="745"/>
      <c r="D598" s="717"/>
      <c r="E598" s="709"/>
      <c r="F598" s="737"/>
      <c r="G598" s="737"/>
      <c r="I598" s="737"/>
      <c r="J598" s="739"/>
      <c r="K598" s="739"/>
      <c r="L598" s="719"/>
      <c r="M598" s="709"/>
      <c r="N598" s="737"/>
      <c r="O598" s="737"/>
    </row>
    <row r="599" spans="1:15" x14ac:dyDescent="0.3">
      <c r="A599" s="737"/>
      <c r="B599" s="745"/>
      <c r="C599" s="745"/>
      <c r="D599" s="717"/>
      <c r="E599" s="709"/>
      <c r="F599" s="737"/>
      <c r="G599" s="737"/>
      <c r="I599" s="737"/>
      <c r="J599" s="739"/>
      <c r="K599" s="739"/>
      <c r="L599" s="719"/>
      <c r="M599" s="709"/>
      <c r="N599" s="737"/>
      <c r="O599" s="737"/>
    </row>
    <row r="600" spans="1:15" x14ac:dyDescent="0.3">
      <c r="A600" s="737"/>
      <c r="B600" s="745"/>
      <c r="C600" s="745"/>
      <c r="D600" s="717"/>
      <c r="E600" s="709"/>
      <c r="F600" s="737"/>
      <c r="G600" s="737"/>
      <c r="I600" s="737"/>
      <c r="J600" s="739"/>
      <c r="K600" s="739"/>
      <c r="L600" s="719"/>
      <c r="M600" s="709"/>
      <c r="N600" s="737"/>
      <c r="O600" s="737"/>
    </row>
    <row r="601" spans="1:15" x14ac:dyDescent="0.3">
      <c r="A601" s="737"/>
      <c r="B601" s="745"/>
      <c r="C601" s="745"/>
      <c r="D601" s="717"/>
      <c r="E601" s="709"/>
      <c r="F601" s="737"/>
      <c r="G601" s="737"/>
      <c r="I601" s="737"/>
      <c r="J601" s="739"/>
      <c r="K601" s="739"/>
      <c r="L601" s="719"/>
      <c r="M601" s="709"/>
      <c r="N601" s="737"/>
      <c r="O601" s="737"/>
    </row>
    <row r="602" spans="1:15" x14ac:dyDescent="0.3">
      <c r="A602" s="737"/>
      <c r="B602" s="745"/>
      <c r="C602" s="745"/>
      <c r="D602" s="717"/>
      <c r="E602" s="709"/>
      <c r="F602" s="737"/>
      <c r="G602" s="737"/>
      <c r="I602" s="737"/>
      <c r="J602" s="739"/>
      <c r="K602" s="739"/>
      <c r="L602" s="719"/>
      <c r="M602" s="709"/>
      <c r="N602" s="737"/>
      <c r="O602" s="737"/>
    </row>
    <row r="603" spans="1:15" x14ac:dyDescent="0.3">
      <c r="A603" s="737"/>
      <c r="B603" s="745"/>
      <c r="C603" s="745"/>
      <c r="D603" s="717"/>
      <c r="E603" s="709"/>
      <c r="F603" s="737"/>
      <c r="G603" s="737"/>
      <c r="I603" s="737"/>
      <c r="J603" s="739"/>
      <c r="K603" s="739"/>
      <c r="L603" s="719"/>
      <c r="M603" s="709"/>
      <c r="N603" s="737"/>
      <c r="O603" s="737"/>
    </row>
    <row r="604" spans="1:15" x14ac:dyDescent="0.3">
      <c r="A604" s="737"/>
      <c r="B604" s="745"/>
      <c r="C604" s="745"/>
      <c r="D604" s="717"/>
      <c r="E604" s="709"/>
      <c r="F604" s="737"/>
      <c r="G604" s="737"/>
      <c r="I604" s="737"/>
      <c r="J604" s="739"/>
      <c r="K604" s="739"/>
      <c r="L604" s="719"/>
      <c r="M604" s="709"/>
      <c r="N604" s="737"/>
      <c r="O604" s="737"/>
    </row>
    <row r="605" spans="1:15" x14ac:dyDescent="0.3">
      <c r="A605" s="737"/>
      <c r="B605" s="745"/>
      <c r="C605" s="745"/>
      <c r="D605" s="717"/>
      <c r="E605" s="709"/>
      <c r="F605" s="737"/>
      <c r="G605" s="737"/>
      <c r="I605" s="737"/>
      <c r="J605" s="739"/>
      <c r="K605" s="739"/>
      <c r="L605" s="719"/>
      <c r="M605" s="709"/>
      <c r="N605" s="737"/>
      <c r="O605" s="737"/>
    </row>
    <row r="606" spans="1:15" x14ac:dyDescent="0.3">
      <c r="A606" s="737"/>
      <c r="B606" s="745"/>
      <c r="C606" s="745"/>
      <c r="D606" s="717"/>
      <c r="E606" s="709"/>
      <c r="F606" s="737"/>
      <c r="G606" s="737"/>
      <c r="I606" s="737"/>
      <c r="J606" s="739"/>
      <c r="K606" s="739"/>
      <c r="L606" s="719"/>
      <c r="M606" s="709"/>
      <c r="N606" s="737"/>
      <c r="O606" s="737"/>
    </row>
    <row r="607" spans="1:15" x14ac:dyDescent="0.3">
      <c r="A607" s="737"/>
      <c r="B607" s="745"/>
      <c r="C607" s="745"/>
      <c r="D607" s="717"/>
      <c r="E607" s="709"/>
      <c r="F607" s="737"/>
      <c r="G607" s="737"/>
      <c r="I607" s="737"/>
      <c r="J607" s="739"/>
      <c r="K607" s="739"/>
      <c r="L607" s="719"/>
      <c r="M607" s="709"/>
      <c r="N607" s="737"/>
      <c r="O607" s="737"/>
    </row>
    <row r="608" spans="1:15" x14ac:dyDescent="0.3">
      <c r="A608" s="737"/>
      <c r="B608" s="745"/>
      <c r="C608" s="745"/>
      <c r="D608" s="717"/>
      <c r="E608" s="709"/>
      <c r="F608" s="737"/>
      <c r="G608" s="737"/>
      <c r="I608" s="737"/>
      <c r="J608" s="739"/>
      <c r="K608" s="739"/>
      <c r="L608" s="719"/>
      <c r="M608" s="709"/>
      <c r="N608" s="737"/>
      <c r="O608" s="737"/>
    </row>
    <row r="609" spans="1:15" x14ac:dyDescent="0.3">
      <c r="A609" s="737"/>
      <c r="B609" s="745"/>
      <c r="C609" s="745"/>
      <c r="D609" s="717"/>
      <c r="E609" s="709"/>
      <c r="F609" s="737"/>
      <c r="G609" s="737"/>
      <c r="I609" s="737"/>
      <c r="J609" s="739"/>
      <c r="K609" s="739"/>
      <c r="L609" s="719"/>
      <c r="M609" s="709"/>
      <c r="N609" s="737"/>
      <c r="O609" s="737"/>
    </row>
    <row r="610" spans="1:15" x14ac:dyDescent="0.3">
      <c r="A610" s="737"/>
      <c r="B610" s="745"/>
      <c r="C610" s="745"/>
      <c r="D610" s="717"/>
      <c r="E610" s="709"/>
      <c r="F610" s="737"/>
      <c r="G610" s="737"/>
      <c r="I610" s="737"/>
      <c r="J610" s="739"/>
      <c r="K610" s="739"/>
      <c r="L610" s="719"/>
      <c r="M610" s="709"/>
      <c r="N610" s="737"/>
      <c r="O610" s="737"/>
    </row>
    <row r="611" spans="1:15" x14ac:dyDescent="0.3">
      <c r="A611" s="737"/>
      <c r="B611" s="745"/>
      <c r="C611" s="745"/>
      <c r="D611" s="717"/>
      <c r="E611" s="709"/>
      <c r="F611" s="737"/>
      <c r="G611" s="737"/>
      <c r="I611" s="737"/>
      <c r="J611" s="739"/>
      <c r="K611" s="739"/>
      <c r="L611" s="719"/>
      <c r="M611" s="709"/>
      <c r="N611" s="737"/>
      <c r="O611" s="737"/>
    </row>
    <row r="612" spans="1:15" x14ac:dyDescent="0.3">
      <c r="A612" s="737"/>
      <c r="B612" s="745"/>
      <c r="C612" s="745"/>
      <c r="D612" s="717"/>
      <c r="E612" s="709"/>
      <c r="F612" s="737"/>
      <c r="G612" s="737"/>
      <c r="I612" s="737"/>
      <c r="J612" s="739"/>
      <c r="K612" s="739"/>
      <c r="L612" s="719"/>
      <c r="M612" s="709"/>
      <c r="N612" s="737"/>
      <c r="O612" s="737"/>
    </row>
    <row r="613" spans="1:15" x14ac:dyDescent="0.3">
      <c r="A613" s="737"/>
      <c r="B613" s="745"/>
      <c r="C613" s="745"/>
      <c r="D613" s="717"/>
      <c r="E613" s="709"/>
      <c r="F613" s="737"/>
      <c r="G613" s="737"/>
      <c r="I613" s="737"/>
      <c r="J613" s="739"/>
      <c r="K613" s="739"/>
      <c r="L613" s="719"/>
      <c r="M613" s="709"/>
      <c r="N613" s="737"/>
      <c r="O613" s="737"/>
    </row>
    <row r="614" spans="1:15" x14ac:dyDescent="0.3">
      <c r="A614" s="737"/>
      <c r="B614" s="745"/>
      <c r="C614" s="745"/>
      <c r="D614" s="717"/>
      <c r="E614" s="709"/>
      <c r="F614" s="737"/>
      <c r="G614" s="737"/>
      <c r="I614" s="737"/>
      <c r="J614" s="739"/>
      <c r="K614" s="739"/>
      <c r="L614" s="719"/>
      <c r="M614" s="709"/>
      <c r="N614" s="737"/>
      <c r="O614" s="737"/>
    </row>
    <row r="615" spans="1:15" x14ac:dyDescent="0.3">
      <c r="A615" s="737"/>
      <c r="B615" s="745"/>
      <c r="C615" s="745"/>
      <c r="D615" s="717"/>
      <c r="E615" s="709"/>
      <c r="F615" s="737"/>
      <c r="G615" s="737"/>
      <c r="I615" s="737"/>
      <c r="J615" s="739"/>
      <c r="K615" s="739"/>
      <c r="L615" s="719"/>
      <c r="M615" s="709"/>
      <c r="N615" s="737"/>
      <c r="O615" s="737"/>
    </row>
    <row r="616" spans="1:15" x14ac:dyDescent="0.3">
      <c r="A616" s="737"/>
      <c r="B616" s="745"/>
      <c r="C616" s="745"/>
      <c r="D616" s="717"/>
      <c r="E616" s="709"/>
      <c r="F616" s="737"/>
      <c r="G616" s="737"/>
      <c r="I616" s="737"/>
      <c r="J616" s="739"/>
      <c r="K616" s="739"/>
      <c r="L616" s="719"/>
      <c r="M616" s="709"/>
      <c r="N616" s="737"/>
      <c r="O616" s="737"/>
    </row>
    <row r="617" spans="1:15" x14ac:dyDescent="0.3">
      <c r="A617" s="737"/>
      <c r="B617" s="745"/>
      <c r="C617" s="745"/>
      <c r="D617" s="717"/>
      <c r="E617" s="709"/>
      <c r="F617" s="737"/>
      <c r="G617" s="737"/>
      <c r="I617" s="737"/>
      <c r="J617" s="739"/>
      <c r="K617" s="739"/>
      <c r="L617" s="719"/>
      <c r="M617" s="709"/>
      <c r="N617" s="737"/>
      <c r="O617" s="737"/>
    </row>
    <row r="618" spans="1:15" x14ac:dyDescent="0.3">
      <c r="A618" s="737"/>
      <c r="B618" s="745"/>
      <c r="C618" s="745"/>
      <c r="D618" s="717"/>
      <c r="E618" s="709"/>
      <c r="F618" s="737"/>
      <c r="G618" s="737"/>
      <c r="I618" s="737"/>
      <c r="J618" s="739"/>
      <c r="K618" s="739"/>
      <c r="L618" s="719"/>
      <c r="M618" s="709"/>
      <c r="N618" s="737"/>
      <c r="O618" s="737"/>
    </row>
    <row r="619" spans="1:15" x14ac:dyDescent="0.3">
      <c r="A619" s="737"/>
      <c r="B619" s="745"/>
      <c r="C619" s="745"/>
      <c r="D619" s="717"/>
      <c r="E619" s="709"/>
      <c r="F619" s="737"/>
      <c r="G619" s="737"/>
      <c r="I619" s="737"/>
      <c r="J619" s="739"/>
      <c r="K619" s="739"/>
      <c r="L619" s="719"/>
      <c r="M619" s="709"/>
      <c r="N619" s="737"/>
      <c r="O619" s="737"/>
    </row>
    <row r="620" spans="1:15" x14ac:dyDescent="0.3">
      <c r="A620" s="737"/>
      <c r="B620" s="745"/>
      <c r="C620" s="745"/>
      <c r="D620" s="717"/>
      <c r="E620" s="709"/>
      <c r="F620" s="737"/>
      <c r="G620" s="737"/>
      <c r="I620" s="737"/>
      <c r="J620" s="739"/>
      <c r="K620" s="739"/>
      <c r="L620" s="719"/>
      <c r="M620" s="709"/>
      <c r="N620" s="737"/>
      <c r="O620" s="737"/>
    </row>
    <row r="621" spans="1:15" x14ac:dyDescent="0.3">
      <c r="A621" s="737"/>
      <c r="B621" s="745"/>
      <c r="C621" s="745"/>
      <c r="D621" s="717"/>
      <c r="E621" s="709"/>
      <c r="F621" s="737"/>
      <c r="G621" s="737"/>
      <c r="I621" s="737"/>
      <c r="J621" s="739"/>
      <c r="K621" s="739"/>
      <c r="L621" s="719"/>
      <c r="M621" s="709"/>
      <c r="N621" s="737"/>
      <c r="O621" s="737"/>
    </row>
    <row r="622" spans="1:15" x14ac:dyDescent="0.3">
      <c r="A622" s="737"/>
      <c r="B622" s="745"/>
      <c r="C622" s="745"/>
      <c r="D622" s="717"/>
      <c r="E622" s="709"/>
      <c r="F622" s="737"/>
      <c r="G622" s="737"/>
      <c r="I622" s="737"/>
      <c r="J622" s="739"/>
      <c r="K622" s="739"/>
      <c r="L622" s="719"/>
      <c r="M622" s="709"/>
      <c r="N622" s="737"/>
      <c r="O622" s="737"/>
    </row>
    <row r="623" spans="1:15" x14ac:dyDescent="0.3">
      <c r="A623" s="737"/>
      <c r="B623" s="745"/>
      <c r="C623" s="745"/>
      <c r="D623" s="717"/>
      <c r="E623" s="709"/>
      <c r="F623" s="737"/>
      <c r="G623" s="737"/>
      <c r="I623" s="737"/>
      <c r="J623" s="739"/>
      <c r="K623" s="739"/>
      <c r="L623" s="719"/>
      <c r="M623" s="709"/>
      <c r="N623" s="737"/>
      <c r="O623" s="737"/>
    </row>
    <row r="624" spans="1:15" x14ac:dyDescent="0.3">
      <c r="A624" s="737"/>
      <c r="B624" s="745"/>
      <c r="C624" s="745"/>
      <c r="D624" s="717"/>
      <c r="E624" s="709"/>
      <c r="F624" s="737"/>
      <c r="G624" s="737"/>
      <c r="I624" s="737"/>
      <c r="J624" s="739"/>
      <c r="K624" s="739"/>
      <c r="L624" s="719"/>
      <c r="M624" s="709"/>
      <c r="N624" s="737"/>
      <c r="O624" s="737"/>
    </row>
    <row r="625" spans="1:15" x14ac:dyDescent="0.3">
      <c r="A625" s="737"/>
      <c r="B625" s="745"/>
      <c r="C625" s="745"/>
      <c r="D625" s="717"/>
      <c r="E625" s="709"/>
      <c r="F625" s="737"/>
      <c r="G625" s="737"/>
      <c r="I625" s="737"/>
      <c r="J625" s="739"/>
      <c r="K625" s="739"/>
      <c r="L625" s="719"/>
      <c r="M625" s="709"/>
      <c r="N625" s="737"/>
      <c r="O625" s="737"/>
    </row>
    <row r="626" spans="1:15" x14ac:dyDescent="0.3">
      <c r="A626" s="737"/>
      <c r="B626" s="745"/>
      <c r="C626" s="745"/>
      <c r="D626" s="717"/>
      <c r="E626" s="709"/>
      <c r="F626" s="737"/>
      <c r="G626" s="737"/>
      <c r="I626" s="737"/>
      <c r="J626" s="739"/>
      <c r="K626" s="739"/>
      <c r="L626" s="719"/>
      <c r="M626" s="709"/>
      <c r="N626" s="737"/>
      <c r="O626" s="737"/>
    </row>
    <row r="627" spans="1:15" x14ac:dyDescent="0.3">
      <c r="A627" s="737"/>
      <c r="B627" s="745"/>
      <c r="C627" s="745"/>
      <c r="D627" s="717"/>
      <c r="E627" s="709"/>
      <c r="F627" s="737"/>
      <c r="G627" s="737"/>
      <c r="I627" s="737"/>
      <c r="J627" s="739"/>
      <c r="K627" s="739"/>
      <c r="L627" s="719"/>
      <c r="M627" s="709"/>
      <c r="N627" s="737"/>
      <c r="O627" s="737"/>
    </row>
    <row r="628" spans="1:15" x14ac:dyDescent="0.3">
      <c r="A628" s="737"/>
      <c r="B628" s="745"/>
      <c r="C628" s="745"/>
      <c r="D628" s="717"/>
      <c r="E628" s="709"/>
      <c r="F628" s="737"/>
      <c r="G628" s="737"/>
      <c r="I628" s="737"/>
      <c r="J628" s="739"/>
      <c r="K628" s="739"/>
      <c r="L628" s="719"/>
      <c r="M628" s="709"/>
      <c r="N628" s="737"/>
      <c r="O628" s="737"/>
    </row>
    <row r="629" spans="1:15" x14ac:dyDescent="0.3">
      <c r="A629" s="737"/>
      <c r="B629" s="745"/>
      <c r="C629" s="745"/>
      <c r="D629" s="717"/>
      <c r="E629" s="709"/>
      <c r="F629" s="737"/>
      <c r="G629" s="737"/>
      <c r="I629" s="737"/>
      <c r="J629" s="739"/>
      <c r="K629" s="739"/>
      <c r="L629" s="719"/>
      <c r="M629" s="709"/>
      <c r="N629" s="737"/>
      <c r="O629" s="737"/>
    </row>
    <row r="630" spans="1:15" x14ac:dyDescent="0.3">
      <c r="A630" s="737"/>
      <c r="B630" s="745"/>
      <c r="C630" s="745"/>
      <c r="D630" s="717"/>
      <c r="E630" s="709"/>
      <c r="F630" s="737"/>
      <c r="G630" s="737"/>
      <c r="I630" s="737"/>
      <c r="J630" s="739"/>
      <c r="K630" s="739"/>
      <c r="L630" s="719"/>
      <c r="M630" s="709"/>
      <c r="N630" s="737"/>
      <c r="O630" s="737"/>
    </row>
    <row r="631" spans="1:15" x14ac:dyDescent="0.3">
      <c r="A631" s="737"/>
      <c r="B631" s="745"/>
      <c r="C631" s="745"/>
      <c r="D631" s="717"/>
      <c r="E631" s="709"/>
      <c r="F631" s="737"/>
      <c r="G631" s="737"/>
      <c r="I631" s="737"/>
      <c r="J631" s="739"/>
      <c r="K631" s="739"/>
      <c r="L631" s="719"/>
      <c r="M631" s="709"/>
      <c r="N631" s="737"/>
      <c r="O631" s="737"/>
    </row>
    <row r="632" spans="1:15" x14ac:dyDescent="0.3">
      <c r="A632" s="737"/>
      <c r="B632" s="745"/>
      <c r="C632" s="745"/>
      <c r="D632" s="717"/>
      <c r="E632" s="709"/>
      <c r="F632" s="737"/>
      <c r="G632" s="737"/>
      <c r="I632" s="737"/>
      <c r="J632" s="739"/>
      <c r="K632" s="739"/>
      <c r="L632" s="719"/>
      <c r="M632" s="709"/>
      <c r="N632" s="737"/>
      <c r="O632" s="737"/>
    </row>
    <row r="633" spans="1:15" x14ac:dyDescent="0.3">
      <c r="A633" s="737"/>
      <c r="B633" s="745"/>
      <c r="C633" s="745"/>
      <c r="D633" s="717"/>
      <c r="E633" s="709"/>
      <c r="F633" s="737"/>
      <c r="G633" s="737"/>
      <c r="I633" s="737"/>
      <c r="J633" s="739"/>
      <c r="K633" s="739"/>
      <c r="L633" s="719"/>
      <c r="M633" s="709"/>
      <c r="N633" s="737"/>
      <c r="O633" s="737"/>
    </row>
    <row r="634" spans="1:15" x14ac:dyDescent="0.3">
      <c r="A634" s="737"/>
      <c r="B634" s="745"/>
      <c r="C634" s="745"/>
      <c r="D634" s="717"/>
      <c r="E634" s="709"/>
      <c r="F634" s="737"/>
      <c r="G634" s="737"/>
      <c r="I634" s="737"/>
      <c r="J634" s="739"/>
      <c r="K634" s="739"/>
      <c r="L634" s="719"/>
      <c r="M634" s="709"/>
      <c r="N634" s="737"/>
      <c r="O634" s="737"/>
    </row>
    <row r="635" spans="1:15" x14ac:dyDescent="0.3">
      <c r="A635" s="737"/>
      <c r="B635" s="745"/>
      <c r="C635" s="745"/>
      <c r="D635" s="717"/>
      <c r="E635" s="709"/>
      <c r="F635" s="737"/>
      <c r="G635" s="737"/>
      <c r="I635" s="737"/>
      <c r="J635" s="739"/>
      <c r="K635" s="739"/>
      <c r="L635" s="719"/>
      <c r="M635" s="709"/>
      <c r="N635" s="737"/>
      <c r="O635" s="737"/>
    </row>
    <row r="636" spans="1:15" x14ac:dyDescent="0.3">
      <c r="A636" s="737"/>
      <c r="B636" s="745"/>
      <c r="C636" s="745"/>
      <c r="D636" s="717"/>
      <c r="E636" s="709"/>
      <c r="F636" s="737"/>
      <c r="G636" s="737"/>
      <c r="I636" s="737"/>
      <c r="J636" s="739"/>
      <c r="K636" s="739"/>
      <c r="L636" s="719"/>
      <c r="M636" s="709"/>
      <c r="N636" s="737"/>
      <c r="O636" s="737"/>
    </row>
    <row r="637" spans="1:15" x14ac:dyDescent="0.3">
      <c r="A637" s="737"/>
      <c r="B637" s="745"/>
      <c r="C637" s="745"/>
      <c r="D637" s="717"/>
      <c r="E637" s="709"/>
      <c r="F637" s="737"/>
      <c r="G637" s="737"/>
      <c r="I637" s="737"/>
      <c r="J637" s="739"/>
      <c r="K637" s="739"/>
      <c r="L637" s="719"/>
      <c r="M637" s="709"/>
      <c r="N637" s="737"/>
      <c r="O637" s="737"/>
    </row>
    <row r="638" spans="1:15" x14ac:dyDescent="0.3">
      <c r="A638" s="737"/>
      <c r="B638" s="745"/>
      <c r="C638" s="745"/>
      <c r="D638" s="717"/>
      <c r="E638" s="709"/>
      <c r="F638" s="737"/>
      <c r="G638" s="737"/>
      <c r="I638" s="737"/>
      <c r="J638" s="739"/>
      <c r="K638" s="739"/>
      <c r="L638" s="719"/>
      <c r="M638" s="709"/>
      <c r="N638" s="737"/>
      <c r="O638" s="737"/>
    </row>
    <row r="639" spans="1:15" x14ac:dyDescent="0.3">
      <c r="A639" s="737"/>
      <c r="B639" s="745"/>
      <c r="C639" s="745"/>
      <c r="D639" s="717"/>
      <c r="E639" s="709"/>
      <c r="F639" s="737"/>
      <c r="G639" s="737"/>
      <c r="I639" s="737"/>
      <c r="J639" s="739"/>
      <c r="K639" s="739"/>
      <c r="L639" s="719"/>
      <c r="M639" s="709"/>
      <c r="N639" s="737"/>
      <c r="O639" s="737"/>
    </row>
    <row r="640" spans="1:15" x14ac:dyDescent="0.3">
      <c r="A640" s="737"/>
      <c r="B640" s="745"/>
      <c r="C640" s="745"/>
      <c r="D640" s="717"/>
      <c r="E640" s="709"/>
      <c r="F640" s="737"/>
      <c r="G640" s="737"/>
      <c r="I640" s="737"/>
      <c r="J640" s="739"/>
      <c r="K640" s="739"/>
      <c r="L640" s="719"/>
      <c r="M640" s="709"/>
      <c r="N640" s="737"/>
      <c r="O640" s="737"/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37"/>
      <c r="J641" s="739"/>
      <c r="K641" s="739"/>
      <c r="L641" s="719"/>
      <c r="M641" s="709"/>
      <c r="N641" s="737"/>
      <c r="O641" s="737"/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37"/>
      <c r="J642" s="739"/>
      <c r="K642" s="739"/>
      <c r="L642" s="719"/>
      <c r="M642" s="709"/>
      <c r="N642" s="737"/>
      <c r="O642" s="737"/>
    </row>
    <row r="643" spans="1:15" x14ac:dyDescent="0.3">
      <c r="A643" s="737"/>
      <c r="B643" s="745"/>
      <c r="C643" s="745"/>
      <c r="D643" s="717"/>
      <c r="E643" s="709"/>
      <c r="F643" s="737"/>
      <c r="G643" s="737"/>
      <c r="I643" s="737"/>
      <c r="J643" s="739"/>
      <c r="K643" s="739"/>
      <c r="L643" s="719"/>
      <c r="M643" s="709"/>
      <c r="N643" s="737"/>
      <c r="O643" s="737"/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37"/>
      <c r="J644" s="739"/>
      <c r="K644" s="739"/>
      <c r="L644" s="719"/>
      <c r="M644" s="709"/>
      <c r="N644" s="737"/>
      <c r="O644" s="737"/>
    </row>
    <row r="645" spans="1:15" x14ac:dyDescent="0.3">
      <c r="A645" s="737"/>
      <c r="B645" s="745"/>
      <c r="C645" s="745"/>
      <c r="D645" s="717"/>
      <c r="E645" s="709"/>
      <c r="F645" s="737"/>
      <c r="G645" s="737"/>
      <c r="I645" s="737"/>
      <c r="J645" s="739"/>
      <c r="K645" s="739"/>
      <c r="L645" s="719"/>
      <c r="M645" s="709"/>
      <c r="N645" s="737"/>
      <c r="O645" s="737"/>
    </row>
    <row r="646" spans="1:15" x14ac:dyDescent="0.3">
      <c r="A646" s="737"/>
      <c r="B646" s="745"/>
      <c r="C646" s="745"/>
      <c r="D646" s="717"/>
      <c r="E646" s="709"/>
      <c r="F646" s="737"/>
      <c r="G646" s="737"/>
      <c r="I646" s="737"/>
      <c r="J646" s="739"/>
      <c r="K646" s="739"/>
      <c r="L646" s="719"/>
      <c r="M646" s="709"/>
      <c r="N646" s="737"/>
      <c r="O646" s="737"/>
    </row>
    <row r="647" spans="1:15" x14ac:dyDescent="0.3">
      <c r="A647" s="737"/>
      <c r="B647" s="745"/>
      <c r="C647" s="745"/>
      <c r="D647" s="717"/>
      <c r="E647" s="709"/>
      <c r="F647" s="737"/>
      <c r="G647" s="737"/>
      <c r="I647" s="737"/>
      <c r="J647" s="739"/>
      <c r="K647" s="739"/>
      <c r="L647" s="719"/>
      <c r="M647" s="709"/>
      <c r="N647" s="737"/>
      <c r="O647" s="737"/>
    </row>
    <row r="648" spans="1:15" x14ac:dyDescent="0.3">
      <c r="A648" s="737"/>
      <c r="B648" s="745"/>
      <c r="C648" s="745"/>
      <c r="D648" s="717"/>
      <c r="E648" s="709"/>
      <c r="F648" s="737"/>
      <c r="G648" s="737"/>
      <c r="I648" s="737"/>
      <c r="J648" s="739"/>
      <c r="K648" s="739"/>
      <c r="L648" s="719"/>
      <c r="M648" s="709"/>
      <c r="N648" s="737"/>
      <c r="O648" s="737"/>
    </row>
    <row r="649" spans="1:15" x14ac:dyDescent="0.3">
      <c r="A649" s="737"/>
      <c r="B649" s="745"/>
      <c r="C649" s="745"/>
      <c r="D649" s="717"/>
      <c r="E649" s="709"/>
      <c r="F649" s="737"/>
      <c r="G649" s="737"/>
      <c r="I649" s="737"/>
      <c r="J649" s="739"/>
      <c r="K649" s="739"/>
      <c r="L649" s="719"/>
      <c r="M649" s="709"/>
      <c r="N649" s="737"/>
      <c r="O649" s="737"/>
    </row>
    <row r="650" spans="1:15" x14ac:dyDescent="0.3">
      <c r="A650" s="737"/>
      <c r="B650" s="745"/>
      <c r="C650" s="745"/>
      <c r="D650" s="717"/>
      <c r="E650" s="709"/>
      <c r="F650" s="737"/>
      <c r="G650" s="737"/>
      <c r="I650" s="737"/>
      <c r="J650" s="739"/>
      <c r="K650" s="739"/>
      <c r="L650" s="719"/>
      <c r="M650" s="709"/>
      <c r="N650" s="737"/>
      <c r="O650" s="737"/>
    </row>
    <row r="651" spans="1:15" x14ac:dyDescent="0.3">
      <c r="A651" s="737"/>
      <c r="B651" s="745"/>
      <c r="C651" s="745"/>
      <c r="D651" s="717"/>
      <c r="E651" s="709"/>
      <c r="F651" s="737"/>
      <c r="G651" s="737"/>
      <c r="I651" s="737"/>
      <c r="J651" s="739"/>
      <c r="K651" s="739"/>
      <c r="L651" s="719"/>
      <c r="M651" s="709"/>
      <c r="N651" s="737"/>
      <c r="O651" s="737"/>
    </row>
    <row r="652" spans="1:15" x14ac:dyDescent="0.3">
      <c r="A652" s="737"/>
      <c r="B652" s="745"/>
      <c r="C652" s="745"/>
      <c r="D652" s="717"/>
      <c r="E652" s="709"/>
      <c r="F652" s="737"/>
      <c r="G652" s="737"/>
      <c r="I652" s="737"/>
      <c r="J652" s="739"/>
      <c r="K652" s="739"/>
      <c r="L652" s="719"/>
      <c r="M652" s="709"/>
      <c r="N652" s="737"/>
      <c r="O652" s="737"/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37"/>
      <c r="J653" s="739"/>
      <c r="K653" s="739"/>
      <c r="L653" s="719"/>
      <c r="M653" s="709"/>
      <c r="N653" s="737"/>
      <c r="O653" s="737"/>
    </row>
    <row r="654" spans="1:15" x14ac:dyDescent="0.3">
      <c r="A654" s="737"/>
      <c r="B654" s="745"/>
      <c r="C654" s="745"/>
      <c r="D654" s="717"/>
      <c r="E654" s="709"/>
      <c r="F654" s="737"/>
      <c r="G654" s="737"/>
      <c r="I654" s="737"/>
      <c r="J654" s="739"/>
      <c r="K654" s="739"/>
      <c r="L654" s="719"/>
      <c r="M654" s="709"/>
      <c r="N654" s="737"/>
      <c r="O654" s="737"/>
    </row>
    <row r="655" spans="1:15" x14ac:dyDescent="0.3">
      <c r="A655" s="737"/>
      <c r="B655" s="745"/>
      <c r="C655" s="745"/>
      <c r="D655" s="717"/>
      <c r="E655" s="709"/>
      <c r="F655" s="737"/>
      <c r="G655" s="737"/>
      <c r="I655" s="737"/>
      <c r="J655" s="739"/>
      <c r="K655" s="739"/>
      <c r="L655" s="719"/>
      <c r="M655" s="709"/>
      <c r="N655" s="737"/>
      <c r="O655" s="737"/>
    </row>
    <row r="656" spans="1:15" x14ac:dyDescent="0.3">
      <c r="A656" s="737"/>
      <c r="B656" s="745"/>
      <c r="C656" s="745"/>
      <c r="D656" s="717"/>
      <c r="E656" s="709"/>
      <c r="F656" s="737"/>
      <c r="G656" s="737"/>
      <c r="I656" s="737"/>
      <c r="J656" s="739"/>
      <c r="K656" s="739"/>
      <c r="L656" s="719"/>
      <c r="M656" s="709"/>
      <c r="N656" s="737"/>
      <c r="O656" s="737"/>
    </row>
    <row r="657" spans="1:15" x14ac:dyDescent="0.3">
      <c r="A657" s="737"/>
      <c r="B657" s="745"/>
      <c r="C657" s="745"/>
      <c r="D657" s="717"/>
      <c r="E657" s="709"/>
      <c r="F657" s="737"/>
      <c r="G657" s="737"/>
      <c r="I657" s="737"/>
      <c r="J657" s="739"/>
      <c r="K657" s="739"/>
      <c r="L657" s="719"/>
      <c r="M657" s="709"/>
      <c r="N657" s="737"/>
      <c r="O657" s="737"/>
    </row>
    <row r="658" spans="1:15" x14ac:dyDescent="0.3">
      <c r="A658" s="737"/>
      <c r="B658" s="745"/>
      <c r="C658" s="745"/>
      <c r="D658" s="717"/>
      <c r="E658" s="709"/>
      <c r="F658" s="737"/>
      <c r="G658" s="737"/>
      <c r="I658" s="737"/>
      <c r="J658" s="739"/>
      <c r="K658" s="739"/>
      <c r="L658" s="719"/>
      <c r="M658" s="709"/>
      <c r="N658" s="737"/>
      <c r="O658" s="737"/>
    </row>
    <row r="659" spans="1:15" x14ac:dyDescent="0.3">
      <c r="A659" s="737"/>
      <c r="B659" s="745"/>
      <c r="C659" s="745"/>
      <c r="D659" s="717"/>
      <c r="E659" s="709"/>
      <c r="F659" s="737"/>
      <c r="G659" s="737"/>
      <c r="I659" s="737"/>
      <c r="J659" s="739"/>
      <c r="K659" s="739"/>
      <c r="L659" s="719"/>
      <c r="M659" s="709"/>
      <c r="N659" s="737"/>
      <c r="O659" s="737"/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37"/>
      <c r="J660" s="739"/>
      <c r="K660" s="739"/>
      <c r="L660" s="719"/>
      <c r="M660" s="709"/>
      <c r="N660" s="737"/>
      <c r="O660" s="737"/>
    </row>
    <row r="661" spans="1:15" x14ac:dyDescent="0.3">
      <c r="A661" s="737"/>
      <c r="B661" s="745"/>
      <c r="C661" s="745"/>
      <c r="D661" s="717"/>
      <c r="E661" s="709"/>
      <c r="F661" s="737"/>
      <c r="G661" s="737"/>
      <c r="I661" s="737"/>
      <c r="J661" s="739"/>
      <c r="K661" s="739"/>
      <c r="L661" s="719"/>
      <c r="M661" s="709"/>
      <c r="N661" s="737"/>
      <c r="O661" s="737"/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37"/>
      <c r="J662" s="739"/>
      <c r="K662" s="739"/>
      <c r="L662" s="719"/>
      <c r="M662" s="709"/>
      <c r="N662" s="737"/>
      <c r="O662" s="737"/>
    </row>
    <row r="663" spans="1:15" x14ac:dyDescent="0.3">
      <c r="A663" s="737"/>
      <c r="B663" s="745"/>
      <c r="C663" s="745"/>
      <c r="D663" s="717"/>
      <c r="E663" s="709"/>
      <c r="F663" s="737"/>
      <c r="G663" s="737"/>
      <c r="I663" s="737"/>
      <c r="J663" s="739"/>
      <c r="K663" s="739"/>
      <c r="L663" s="719"/>
      <c r="M663" s="709"/>
      <c r="N663" s="737"/>
      <c r="O663" s="737"/>
    </row>
    <row r="664" spans="1:15" x14ac:dyDescent="0.3">
      <c r="A664" s="737"/>
      <c r="B664" s="745"/>
      <c r="C664" s="745"/>
      <c r="D664" s="717"/>
      <c r="E664" s="709"/>
      <c r="F664" s="737"/>
      <c r="G664" s="737"/>
      <c r="I664" s="737"/>
      <c r="J664" s="739"/>
      <c r="K664" s="739"/>
      <c r="L664" s="719"/>
      <c r="M664" s="709"/>
      <c r="N664" s="737"/>
      <c r="O664" s="737"/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37"/>
      <c r="J665" s="739"/>
      <c r="K665" s="739"/>
      <c r="L665" s="719"/>
      <c r="M665" s="709"/>
      <c r="N665" s="737"/>
      <c r="O665" s="737"/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37"/>
      <c r="J666" s="739"/>
      <c r="K666" s="739"/>
      <c r="L666" s="719"/>
      <c r="M666" s="709"/>
      <c r="N666" s="737"/>
      <c r="O666" s="737"/>
    </row>
    <row r="667" spans="1:15" x14ac:dyDescent="0.3">
      <c r="A667" s="737"/>
      <c r="B667" s="745"/>
      <c r="C667" s="745"/>
      <c r="D667" s="717"/>
      <c r="E667" s="709"/>
      <c r="F667" s="737"/>
      <c r="G667" s="737"/>
      <c r="I667" s="737"/>
      <c r="J667" s="739"/>
      <c r="K667" s="739"/>
      <c r="L667" s="719"/>
      <c r="M667" s="709"/>
      <c r="N667" s="737"/>
      <c r="O667" s="737"/>
    </row>
    <row r="668" spans="1:15" x14ac:dyDescent="0.3">
      <c r="A668" s="737"/>
      <c r="B668" s="745"/>
      <c r="C668" s="745"/>
      <c r="D668" s="717"/>
      <c r="E668" s="709"/>
      <c r="F668" s="737"/>
      <c r="G668" s="737"/>
      <c r="I668" s="737"/>
      <c r="J668" s="739"/>
      <c r="K668" s="739"/>
      <c r="L668" s="719"/>
      <c r="M668" s="709"/>
      <c r="N668" s="737"/>
      <c r="O668" s="737"/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37"/>
      <c r="J669" s="739"/>
      <c r="K669" s="739"/>
      <c r="L669" s="719"/>
      <c r="M669" s="709"/>
      <c r="N669" s="737"/>
      <c r="O669" s="737"/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37"/>
      <c r="J670" s="739"/>
      <c r="K670" s="739"/>
      <c r="L670" s="719"/>
      <c r="M670" s="709"/>
      <c r="N670" s="737"/>
      <c r="O670" s="737"/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37"/>
      <c r="J671" s="739"/>
      <c r="K671" s="739"/>
      <c r="L671" s="719"/>
      <c r="M671" s="709"/>
      <c r="N671" s="737"/>
      <c r="O671" s="737"/>
    </row>
    <row r="672" spans="1:15" x14ac:dyDescent="0.3">
      <c r="A672" s="737"/>
      <c r="B672" s="745"/>
      <c r="C672" s="745"/>
      <c r="D672" s="717"/>
      <c r="E672" s="709"/>
      <c r="F672" s="737"/>
      <c r="G672" s="737"/>
      <c r="I672" s="737"/>
      <c r="J672" s="739"/>
      <c r="K672" s="739"/>
      <c r="L672" s="719"/>
      <c r="M672" s="709"/>
      <c r="N672" s="737"/>
      <c r="O672" s="737"/>
    </row>
    <row r="673" spans="1:15" x14ac:dyDescent="0.3">
      <c r="A673" s="737"/>
      <c r="B673" s="745"/>
      <c r="C673" s="745"/>
      <c r="D673" s="717"/>
      <c r="E673" s="709"/>
      <c r="F673" s="737"/>
      <c r="G673" s="737"/>
      <c r="I673" s="737"/>
      <c r="J673" s="739"/>
      <c r="K673" s="739"/>
      <c r="L673" s="719"/>
      <c r="M673" s="709"/>
      <c r="N673" s="737"/>
      <c r="O673" s="737"/>
    </row>
    <row r="674" spans="1:15" x14ac:dyDescent="0.3">
      <c r="A674" s="737"/>
      <c r="B674" s="745"/>
      <c r="C674" s="745"/>
      <c r="D674" s="717"/>
      <c r="E674" s="709"/>
      <c r="F674" s="737"/>
      <c r="G674" s="737"/>
      <c r="I674" s="737"/>
      <c r="J674" s="739"/>
      <c r="K674" s="739"/>
      <c r="L674" s="719"/>
      <c r="M674" s="709"/>
      <c r="N674" s="737"/>
      <c r="O674" s="737"/>
    </row>
    <row r="675" spans="1:15" x14ac:dyDescent="0.3">
      <c r="A675" s="737"/>
      <c r="B675" s="745"/>
      <c r="C675" s="745"/>
      <c r="D675" s="717"/>
      <c r="E675" s="709"/>
      <c r="F675" s="737"/>
      <c r="G675" s="737"/>
      <c r="I675" s="737"/>
      <c r="J675" s="739"/>
      <c r="K675" s="739"/>
      <c r="L675" s="719"/>
      <c r="M675" s="709"/>
      <c r="N675" s="737"/>
      <c r="O675" s="737"/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37"/>
      <c r="J676" s="739"/>
      <c r="K676" s="739"/>
      <c r="L676" s="719"/>
      <c r="M676" s="709"/>
      <c r="N676" s="737"/>
      <c r="O676" s="737"/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37"/>
      <c r="J677" s="739"/>
      <c r="K677" s="739"/>
      <c r="L677" s="719"/>
      <c r="M677" s="709"/>
      <c r="N677" s="737"/>
      <c r="O677" s="737"/>
    </row>
    <row r="678" spans="1:15" x14ac:dyDescent="0.3">
      <c r="A678" s="737"/>
      <c r="B678" s="745"/>
      <c r="C678" s="745"/>
      <c r="D678" s="717"/>
      <c r="E678" s="709"/>
      <c r="F678" s="737"/>
      <c r="G678" s="737"/>
      <c r="I678" s="737"/>
      <c r="J678" s="739"/>
      <c r="K678" s="739"/>
      <c r="L678" s="719"/>
      <c r="M678" s="709"/>
      <c r="N678" s="737"/>
      <c r="O678" s="737"/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37"/>
      <c r="J679" s="739"/>
      <c r="K679" s="739"/>
      <c r="L679" s="719"/>
      <c r="M679" s="709"/>
      <c r="N679" s="737"/>
      <c r="O679" s="737"/>
    </row>
    <row r="680" spans="1:15" x14ac:dyDescent="0.3">
      <c r="A680" s="737"/>
      <c r="B680" s="745"/>
      <c r="C680" s="745"/>
      <c r="D680" s="717"/>
      <c r="E680" s="709"/>
      <c r="F680" s="737"/>
      <c r="G680" s="737"/>
      <c r="I680" s="737"/>
      <c r="J680" s="739"/>
      <c r="K680" s="739"/>
      <c r="L680" s="719"/>
      <c r="M680" s="709"/>
      <c r="N680" s="737"/>
      <c r="O680" s="737"/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37"/>
      <c r="J681" s="739"/>
      <c r="K681" s="739"/>
      <c r="L681" s="719"/>
      <c r="M681" s="709"/>
      <c r="N681" s="737"/>
      <c r="O681" s="737"/>
    </row>
    <row r="682" spans="1:15" x14ac:dyDescent="0.3">
      <c r="A682" s="737"/>
      <c r="B682" s="745"/>
      <c r="C682" s="745"/>
      <c r="D682" s="717"/>
      <c r="E682" s="709"/>
      <c r="F682" s="737"/>
      <c r="G682" s="737"/>
      <c r="I682" s="737"/>
      <c r="J682" s="739"/>
      <c r="K682" s="739"/>
      <c r="L682" s="719"/>
      <c r="M682" s="709"/>
      <c r="N682" s="737"/>
      <c r="O682" s="737"/>
    </row>
    <row r="683" spans="1:15" x14ac:dyDescent="0.3">
      <c r="A683" s="737"/>
      <c r="B683" s="745"/>
      <c r="C683" s="745"/>
      <c r="D683" s="717"/>
      <c r="E683" s="709"/>
      <c r="F683" s="737"/>
      <c r="G683" s="737"/>
      <c r="I683" s="737"/>
      <c r="J683" s="739"/>
      <c r="K683" s="739"/>
      <c r="L683" s="719"/>
      <c r="M683" s="709"/>
      <c r="N683" s="737"/>
      <c r="O683" s="737"/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37"/>
      <c r="J684" s="739"/>
      <c r="K684" s="739"/>
      <c r="L684" s="719"/>
      <c r="M684" s="709"/>
      <c r="N684" s="737"/>
      <c r="O684" s="737"/>
    </row>
    <row r="685" spans="1:15" x14ac:dyDescent="0.3">
      <c r="A685" s="737"/>
      <c r="B685" s="745"/>
      <c r="C685" s="745"/>
      <c r="D685" s="717"/>
      <c r="E685" s="709"/>
      <c r="F685" s="737"/>
      <c r="G685" s="737"/>
      <c r="I685" s="737"/>
      <c r="J685" s="739"/>
      <c r="K685" s="739"/>
      <c r="L685" s="719"/>
      <c r="M685" s="709"/>
      <c r="N685" s="737"/>
      <c r="O685" s="737"/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37"/>
      <c r="J686" s="739"/>
      <c r="K686" s="739"/>
      <c r="L686" s="719"/>
      <c r="M686" s="709"/>
      <c r="N686" s="737"/>
      <c r="O686" s="737"/>
    </row>
    <row r="687" spans="1:15" x14ac:dyDescent="0.3">
      <c r="A687" s="737"/>
      <c r="B687" s="745"/>
      <c r="C687" s="745"/>
      <c r="D687" s="717"/>
      <c r="E687" s="709"/>
      <c r="F687" s="737"/>
      <c r="G687" s="737"/>
      <c r="I687" s="737"/>
      <c r="J687" s="739"/>
      <c r="K687" s="739"/>
      <c r="L687" s="719"/>
      <c r="M687" s="709"/>
      <c r="N687" s="737"/>
      <c r="O687" s="737"/>
    </row>
    <row r="688" spans="1:15" x14ac:dyDescent="0.3">
      <c r="A688" s="737"/>
      <c r="B688" s="745"/>
      <c r="C688" s="745"/>
      <c r="D688" s="717"/>
      <c r="E688" s="709"/>
      <c r="F688" s="737"/>
      <c r="G688" s="737"/>
      <c r="I688" s="737"/>
      <c r="J688" s="739"/>
      <c r="K688" s="739"/>
      <c r="L688" s="719"/>
      <c r="M688" s="709"/>
      <c r="N688" s="737"/>
      <c r="O688" s="737"/>
    </row>
    <row r="689" spans="1:15" x14ac:dyDescent="0.3">
      <c r="A689" s="737"/>
      <c r="B689" s="745"/>
      <c r="C689" s="745"/>
      <c r="D689" s="717"/>
      <c r="E689" s="709"/>
      <c r="F689" s="737"/>
      <c r="G689" s="737"/>
      <c r="I689" s="737"/>
      <c r="J689" s="739"/>
      <c r="K689" s="739"/>
      <c r="L689" s="719"/>
      <c r="M689" s="709"/>
      <c r="N689" s="737"/>
      <c r="O689" s="737"/>
    </row>
    <row r="690" spans="1:15" x14ac:dyDescent="0.3">
      <c r="A690" s="737"/>
      <c r="B690" s="745"/>
      <c r="C690" s="745"/>
      <c r="D690" s="717"/>
      <c r="E690" s="709"/>
      <c r="F690" s="737"/>
      <c r="G690" s="737"/>
      <c r="I690" s="737"/>
      <c r="J690" s="739"/>
      <c r="K690" s="739"/>
      <c r="L690" s="719"/>
      <c r="M690" s="709"/>
      <c r="N690" s="737"/>
      <c r="O690" s="737"/>
    </row>
    <row r="691" spans="1:15" x14ac:dyDescent="0.3">
      <c r="A691" s="737"/>
      <c r="B691" s="745"/>
      <c r="C691" s="745"/>
      <c r="D691" s="717"/>
      <c r="E691" s="709"/>
      <c r="F691" s="737"/>
      <c r="G691" s="737"/>
      <c r="I691" s="737"/>
      <c r="J691" s="739"/>
      <c r="K691" s="739"/>
      <c r="L691" s="719"/>
      <c r="M691" s="709"/>
      <c r="N691" s="737"/>
      <c r="O691" s="737"/>
    </row>
    <row r="692" spans="1:15" x14ac:dyDescent="0.3">
      <c r="A692" s="737"/>
      <c r="B692" s="745"/>
      <c r="C692" s="745"/>
      <c r="D692" s="717"/>
      <c r="E692" s="709"/>
      <c r="F692" s="737"/>
      <c r="G692" s="737"/>
      <c r="I692" s="737"/>
      <c r="J692" s="739"/>
      <c r="K692" s="739"/>
      <c r="L692" s="719"/>
      <c r="M692" s="709"/>
      <c r="N692" s="737"/>
      <c r="O692" s="737"/>
    </row>
    <row r="693" spans="1:15" x14ac:dyDescent="0.3">
      <c r="A693" s="737"/>
      <c r="B693" s="745"/>
      <c r="C693" s="745"/>
      <c r="D693" s="717"/>
      <c r="E693" s="709"/>
      <c r="F693" s="737"/>
      <c r="G693" s="737"/>
      <c r="I693" s="737"/>
      <c r="J693" s="739"/>
      <c r="K693" s="739"/>
      <c r="L693" s="719"/>
      <c r="M693" s="709"/>
      <c r="N693" s="737"/>
      <c r="O693" s="737"/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</sheetData>
  <autoFilter ref="A2:O584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99" activePane="bottomLeft" state="frozen"/>
      <selection pane="bottomLeft" activeCell="H515" sqref="H51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0" t="s">
        <v>65</v>
      </c>
      <c r="C4" s="811"/>
      <c r="D4" s="811"/>
      <c r="E4" s="811"/>
      <c r="F4" s="81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0" t="s">
        <v>65</v>
      </c>
      <c r="C7" s="811"/>
      <c r="D7" s="811"/>
      <c r="E7" s="811"/>
      <c r="F7" s="81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0" t="s">
        <v>65</v>
      </c>
      <c r="C9" s="811"/>
      <c r="D9" s="811"/>
      <c r="E9" s="811"/>
      <c r="F9" s="81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0" t="s">
        <v>65</v>
      </c>
      <c r="C10" s="811"/>
      <c r="D10" s="811"/>
      <c r="E10" s="811"/>
      <c r="F10" s="81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0" t="s">
        <v>65</v>
      </c>
      <c r="C11" s="811"/>
      <c r="D11" s="811"/>
      <c r="E11" s="811"/>
      <c r="F11" s="81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0" t="s">
        <v>65</v>
      </c>
      <c r="C18" s="811"/>
      <c r="D18" s="811"/>
      <c r="E18" s="811"/>
      <c r="F18" s="81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0" t="s">
        <v>65</v>
      </c>
      <c r="C19" s="811"/>
      <c r="D19" s="811"/>
      <c r="E19" s="811"/>
      <c r="F19" s="81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0" t="s">
        <v>65</v>
      </c>
      <c r="C20" s="811"/>
      <c r="D20" s="811"/>
      <c r="E20" s="811"/>
      <c r="F20" s="81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0" t="s">
        <v>65</v>
      </c>
      <c r="C26" s="811"/>
      <c r="D26" s="811"/>
      <c r="E26" s="811"/>
      <c r="F26" s="81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0" t="s">
        <v>65</v>
      </c>
      <c r="C31" s="811"/>
      <c r="D31" s="811"/>
      <c r="E31" s="811"/>
      <c r="F31" s="81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0" t="s">
        <v>65</v>
      </c>
      <c r="C36" s="811"/>
      <c r="D36" s="811"/>
      <c r="E36" s="811"/>
      <c r="F36" s="81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0" t="s">
        <v>65</v>
      </c>
      <c r="C37" s="811"/>
      <c r="D37" s="811"/>
      <c r="E37" s="811"/>
      <c r="F37" s="81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0" t="s">
        <v>65</v>
      </c>
      <c r="C43" s="811"/>
      <c r="D43" s="811"/>
      <c r="E43" s="811"/>
      <c r="F43" s="81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0" t="s">
        <v>65</v>
      </c>
      <c r="C44" s="811"/>
      <c r="D44" s="811"/>
      <c r="E44" s="811"/>
      <c r="F44" s="81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0" t="s">
        <v>65</v>
      </c>
      <c r="C46" s="811"/>
      <c r="D46" s="811"/>
      <c r="E46" s="811"/>
      <c r="F46" s="81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0" t="s">
        <v>65</v>
      </c>
      <c r="C49" s="811"/>
      <c r="D49" s="811"/>
      <c r="E49" s="811"/>
      <c r="F49" s="81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0" t="s">
        <v>65</v>
      </c>
      <c r="C50" s="811"/>
      <c r="D50" s="811"/>
      <c r="E50" s="811"/>
      <c r="F50" s="81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0" t="s">
        <v>65</v>
      </c>
      <c r="C69" s="811"/>
      <c r="D69" s="811"/>
      <c r="E69" s="811"/>
      <c r="F69" s="81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0" t="s">
        <v>65</v>
      </c>
      <c r="C82" s="811"/>
      <c r="D82" s="811"/>
      <c r="E82" s="811"/>
      <c r="F82" s="81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5" t="s">
        <v>7706</v>
      </c>
      <c r="B327" s="806"/>
      <c r="C327" s="806"/>
      <c r="D327" s="806"/>
      <c r="E327" s="806"/>
      <c r="F327" s="806"/>
      <c r="G327" s="806"/>
      <c r="H327" s="80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5" t="s">
        <v>7705</v>
      </c>
      <c r="B353" s="806"/>
      <c r="C353" s="806"/>
      <c r="D353" s="806"/>
      <c r="E353" s="806"/>
      <c r="F353" s="806"/>
      <c r="G353" s="806"/>
      <c r="H353" s="80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5" t="s">
        <v>7745</v>
      </c>
      <c r="B371" s="806"/>
      <c r="C371" s="806"/>
      <c r="D371" s="806"/>
      <c r="E371" s="806"/>
      <c r="F371" s="806"/>
      <c r="G371" s="806"/>
      <c r="H371" s="80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8" t="s">
        <v>7907</v>
      </c>
      <c r="B384" s="809"/>
      <c r="C384" s="809"/>
      <c r="D384" s="809"/>
      <c r="E384" s="809"/>
      <c r="F384" s="809"/>
      <c r="G384" s="809"/>
      <c r="H384" s="651"/>
    </row>
    <row r="385" spans="1:9" s="7" customFormat="1" ht="28.5" x14ac:dyDescent="0.25">
      <c r="A385" s="808"/>
      <c r="B385" s="809"/>
      <c r="C385" s="809"/>
      <c r="D385" s="809"/>
      <c r="E385" s="809"/>
      <c r="F385" s="809"/>
      <c r="G385" s="80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8" t="s">
        <v>7849</v>
      </c>
      <c r="B410" s="809"/>
      <c r="C410" s="809"/>
      <c r="D410" s="809"/>
      <c r="E410" s="809"/>
      <c r="F410" s="809"/>
      <c r="G410" s="80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4" t="s">
        <v>7920</v>
      </c>
      <c r="K425" s="80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4" t="s">
        <v>7920</v>
      </c>
      <c r="K442" s="80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4" t="s">
        <v>7920</v>
      </c>
      <c r="K451" s="80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4"/>
      <c r="K464" s="80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4"/>
      <c r="K477" s="80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4"/>
      <c r="K495" s="80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799" t="s">
        <v>8276</v>
      </c>
      <c r="B500" s="800"/>
      <c r="C500" s="800"/>
      <c r="D500" s="800"/>
      <c r="E500" s="800"/>
      <c r="F500" s="800"/>
      <c r="G500" s="80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8369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8261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1" t="s">
        <v>8277</v>
      </c>
      <c r="B509" s="802"/>
      <c r="C509" s="802"/>
      <c r="D509" s="802"/>
      <c r="E509" s="802"/>
      <c r="F509" s="802"/>
      <c r="G509" s="802"/>
      <c r="H509" s="803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8266</v>
      </c>
      <c r="G510" s="650"/>
      <c r="H510" s="651"/>
      <c r="J510" s="7" t="s">
        <v>8266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4"/>
      <c r="K514" s="804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799" t="s">
        <v>8367</v>
      </c>
      <c r="B519" s="800"/>
      <c r="C519" s="800"/>
      <c r="D519" s="800"/>
      <c r="E519" s="800"/>
      <c r="F519" s="800"/>
      <c r="G519" s="800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1052</v>
      </c>
      <c r="B521" s="751" t="s">
        <v>64</v>
      </c>
      <c r="C521" s="410">
        <v>587810</v>
      </c>
      <c r="D521" s="25">
        <v>0.15</v>
      </c>
      <c r="E521" s="10">
        <f t="shared" ref="E521:E522" si="82">D521*C521</f>
        <v>88171.5</v>
      </c>
      <c r="F521" s="10">
        <f t="shared" ref="F521:F522" si="83">E521+C521</f>
        <v>675981.5</v>
      </c>
      <c r="G521" s="450" t="s">
        <v>7168</v>
      </c>
      <c r="H521" s="627">
        <v>45505</v>
      </c>
      <c r="I521" s="7" t="s">
        <v>8126</v>
      </c>
      <c r="K521" s="9"/>
    </row>
    <row r="522" spans="1:11" s="7" customFormat="1" ht="15" customHeight="1" x14ac:dyDescent="0.25">
      <c r="A522" s="489">
        <v>1053</v>
      </c>
      <c r="B522" s="751" t="s">
        <v>64</v>
      </c>
      <c r="C522" s="410">
        <v>122500</v>
      </c>
      <c r="D522" s="25">
        <v>0.15</v>
      </c>
      <c r="E522" s="10">
        <f t="shared" si="82"/>
        <v>18375</v>
      </c>
      <c r="F522" s="10">
        <f t="shared" si="83"/>
        <v>140875</v>
      </c>
      <c r="G522" s="450" t="s">
        <v>7168</v>
      </c>
      <c r="H522" s="627">
        <v>45505</v>
      </c>
      <c r="I522" s="7" t="s">
        <v>8127</v>
      </c>
      <c r="K522" s="632"/>
    </row>
    <row r="523" spans="1:11" s="7" customFormat="1" ht="15" customHeight="1" x14ac:dyDescent="0.25">
      <c r="A523" s="489">
        <v>1055</v>
      </c>
      <c r="B523" s="751" t="s">
        <v>7438</v>
      </c>
      <c r="C523" s="10">
        <v>18000</v>
      </c>
      <c r="D523" s="25">
        <v>0.15</v>
      </c>
      <c r="E523" s="10">
        <f>D523*C523</f>
        <v>2700</v>
      </c>
      <c r="F523" s="10">
        <f>E523+C523</f>
        <v>20700</v>
      </c>
      <c r="G523" s="450" t="s">
        <v>7168</v>
      </c>
      <c r="H523" s="627">
        <v>45505</v>
      </c>
      <c r="I523" s="7" t="s">
        <v>7940</v>
      </c>
      <c r="K523" s="590"/>
    </row>
    <row r="524" spans="1:11" s="7" customFormat="1" ht="15" customHeight="1" x14ac:dyDescent="0.25">
      <c r="A524" s="489">
        <v>1056</v>
      </c>
      <c r="B524" s="751" t="s">
        <v>64</v>
      </c>
      <c r="C524" s="410">
        <v>209750</v>
      </c>
      <c r="D524" s="25">
        <v>0.15</v>
      </c>
      <c r="E524" s="10">
        <f>D524*C524</f>
        <v>31462.5</v>
      </c>
      <c r="F524" s="10">
        <f>E524+C524</f>
        <v>241212.5</v>
      </c>
      <c r="G524" s="450" t="s">
        <v>7168</v>
      </c>
      <c r="H524" s="627">
        <v>45505</v>
      </c>
      <c r="I524" s="7" t="s">
        <v>8128</v>
      </c>
      <c r="J524" s="7" t="s">
        <v>8372</v>
      </c>
      <c r="K524" s="632">
        <v>739692</v>
      </c>
    </row>
    <row r="525" spans="1:11" s="7" customFormat="1" ht="15" customHeight="1" x14ac:dyDescent="0.25">
      <c r="A525" s="489">
        <v>1069</v>
      </c>
      <c r="B525" s="673" t="s">
        <v>7438</v>
      </c>
      <c r="C525" s="10">
        <v>2340420</v>
      </c>
      <c r="D525" s="25">
        <v>0.15</v>
      </c>
      <c r="E525" s="10">
        <f>D525*C525</f>
        <v>351063</v>
      </c>
      <c r="F525" s="10">
        <f>E525+C525</f>
        <v>2691483</v>
      </c>
      <c r="G525" s="450"/>
      <c r="H525" s="594"/>
      <c r="K525" s="632"/>
    </row>
    <row r="526" spans="1:11" s="7" customFormat="1" ht="15.75" x14ac:dyDescent="0.25">
      <c r="A526" s="489"/>
      <c r="B526" s="751" t="s">
        <v>8094</v>
      </c>
      <c r="C526" s="410">
        <v>275000</v>
      </c>
      <c r="D526" s="25">
        <v>0.15</v>
      </c>
      <c r="E526" s="10">
        <f>D526*C526</f>
        <v>41250</v>
      </c>
      <c r="F526" s="10">
        <f>E526+C526</f>
        <v>316250</v>
      </c>
      <c r="G526" s="450" t="s">
        <v>7168</v>
      </c>
      <c r="H526" s="31"/>
      <c r="J526" s="615">
        <v>0.18</v>
      </c>
      <c r="K526" s="632">
        <f>K524*18%</f>
        <v>133144.56</v>
      </c>
    </row>
    <row r="527" spans="1:11" s="7" customFormat="1" ht="15" customHeight="1" x14ac:dyDescent="0.25">
      <c r="A527" s="489"/>
      <c r="B527" s="673" t="s">
        <v>8094</v>
      </c>
      <c r="C527" s="410">
        <v>275000</v>
      </c>
      <c r="D527" s="25">
        <v>0.15</v>
      </c>
      <c r="E527" s="10">
        <f>D527*C527</f>
        <v>41250</v>
      </c>
      <c r="F527" s="10">
        <f>E527+C527</f>
        <v>316250</v>
      </c>
      <c r="G527" s="450" t="s">
        <v>7168</v>
      </c>
      <c r="H527" s="627">
        <v>45505</v>
      </c>
      <c r="I527" s="7" t="s">
        <v>8095</v>
      </c>
      <c r="K527" s="590">
        <f>K526+K524</f>
        <v>872836.56</v>
      </c>
    </row>
    <row r="528" spans="1:11" s="7" customFormat="1" ht="15.75" x14ac:dyDescent="0.25">
      <c r="A528" s="696"/>
      <c r="B528" s="673" t="s">
        <v>7637</v>
      </c>
      <c r="C528" s="674">
        <v>1960000</v>
      </c>
      <c r="D528" s="675">
        <v>0.15</v>
      </c>
      <c r="E528" s="674">
        <f t="shared" ref="E528" si="84">D528*C528</f>
        <v>294000</v>
      </c>
      <c r="F528" s="674">
        <f t="shared" ref="F528" si="85">E528+C528</f>
        <v>2254000</v>
      </c>
      <c r="G528" s="450" t="s">
        <v>7168</v>
      </c>
      <c r="H528" s="627">
        <v>45505</v>
      </c>
      <c r="I528" s="7" t="s">
        <v>8261</v>
      </c>
      <c r="K528" s="590"/>
    </row>
    <row r="529" spans="1:11" s="7" customFormat="1" ht="15.75" x14ac:dyDescent="0.25">
      <c r="A529" s="31"/>
      <c r="G529" s="31"/>
      <c r="H529" s="31"/>
    </row>
    <row r="530" spans="1:11" s="7" customFormat="1" ht="23.25" x14ac:dyDescent="0.25">
      <c r="A530" s="801" t="s">
        <v>8277</v>
      </c>
      <c r="B530" s="802"/>
      <c r="C530" s="802"/>
      <c r="D530" s="802"/>
      <c r="E530" s="802"/>
      <c r="F530" s="802"/>
      <c r="G530" s="802"/>
      <c r="H530" s="803"/>
    </row>
    <row r="531" spans="1:11" s="7" customFormat="1" ht="15.75" x14ac:dyDescent="0.25">
      <c r="A531" s="645"/>
      <c r="B531" s="646"/>
      <c r="C531" s="647">
        <f>SUM(C526:C528)</f>
        <v>2510000</v>
      </c>
      <c r="D531" s="648"/>
      <c r="E531" s="657" t="s">
        <v>7620</v>
      </c>
      <c r="F531" s="657"/>
      <c r="G531" s="650"/>
      <c r="H531" s="651"/>
      <c r="K531" s="632"/>
    </row>
    <row r="532" spans="1:11" s="7" customFormat="1" ht="15.75" x14ac:dyDescent="0.25">
      <c r="A532" s="645"/>
      <c r="B532" s="658" t="s">
        <v>7754</v>
      </c>
      <c r="C532" s="647">
        <f>C531*60%</f>
        <v>1506000</v>
      </c>
      <c r="D532" s="648"/>
      <c r="E532" s="647"/>
      <c r="F532" s="647"/>
      <c r="G532" s="650" t="s">
        <v>7663</v>
      </c>
      <c r="H532" s="659">
        <f>SUM(E523:E528)</f>
        <v>761725.5</v>
      </c>
      <c r="K532" s="632"/>
    </row>
    <row r="533" spans="1:11" s="7" customFormat="1" ht="15.75" x14ac:dyDescent="0.25">
      <c r="A533" s="645"/>
      <c r="B533" s="658" t="s">
        <v>7753</v>
      </c>
      <c r="C533" s="647">
        <f>C531*40%</f>
        <v>1004000</v>
      </c>
      <c r="D533" s="648"/>
      <c r="E533" s="660"/>
      <c r="F533" s="660">
        <f>K531</f>
        <v>0</v>
      </c>
      <c r="G533" s="661">
        <v>0.8</v>
      </c>
      <c r="H533" s="662">
        <f>H532*80%</f>
        <v>609380.4</v>
      </c>
      <c r="K533" s="590"/>
    </row>
    <row r="534" spans="1:11" s="7" customFormat="1" ht="15.75" x14ac:dyDescent="0.25">
      <c r="A534" s="645"/>
      <c r="B534" s="658"/>
      <c r="C534" s="647"/>
      <c r="D534" s="648"/>
      <c r="E534" s="663">
        <v>0.15</v>
      </c>
      <c r="F534" s="660">
        <f>F533*15%</f>
        <v>0</v>
      </c>
      <c r="G534" s="650"/>
      <c r="H534" s="651"/>
      <c r="I534" s="633"/>
      <c r="K534" s="632"/>
    </row>
    <row r="535" spans="1:11" s="7" customFormat="1" ht="15.75" x14ac:dyDescent="0.25">
      <c r="A535" s="645"/>
      <c r="B535" s="658" t="s">
        <v>7665</v>
      </c>
      <c r="C535" s="647">
        <f>C532</f>
        <v>1506000</v>
      </c>
      <c r="D535" s="648"/>
      <c r="E535" s="660"/>
      <c r="F535" s="660"/>
      <c r="G535" s="650" t="s">
        <v>7881</v>
      </c>
      <c r="H535" s="659">
        <f>F534</f>
        <v>0</v>
      </c>
      <c r="J535" s="804"/>
      <c r="K535" s="804"/>
    </row>
    <row r="536" spans="1:11" s="7" customFormat="1" ht="15.75" x14ac:dyDescent="0.25">
      <c r="A536" s="645"/>
      <c r="B536" s="658" t="s">
        <v>7623</v>
      </c>
      <c r="C536" s="647">
        <f>C535</f>
        <v>1506000</v>
      </c>
      <c r="D536" s="648"/>
      <c r="E536" s="663"/>
      <c r="F536" s="660"/>
      <c r="G536" s="650" t="s">
        <v>7882</v>
      </c>
      <c r="H536" s="659">
        <f>H533-H535</f>
        <v>609380.4</v>
      </c>
      <c r="K536" s="9"/>
    </row>
    <row r="537" spans="1:11" s="7" customFormat="1" ht="15.75" x14ac:dyDescent="0.25">
      <c r="A537" s="645"/>
      <c r="B537" s="664">
        <v>0.22</v>
      </c>
      <c r="C537" s="647">
        <f>C536*22%</f>
        <v>331320</v>
      </c>
      <c r="D537" s="648"/>
      <c r="E537" s="663"/>
      <c r="F537" s="660"/>
      <c r="G537" s="650"/>
      <c r="H537" s="651"/>
      <c r="K537" s="632"/>
    </row>
    <row r="538" spans="1:11" s="7" customFormat="1" ht="16.5" thickBot="1" x14ac:dyDescent="0.3">
      <c r="A538" s="618"/>
      <c r="B538" s="698"/>
      <c r="C538" s="698"/>
      <c r="D538" s="698"/>
      <c r="E538" s="698"/>
      <c r="F538" s="698"/>
      <c r="G538" s="699"/>
      <c r="H538" s="700"/>
      <c r="K538" s="590"/>
    </row>
    <row r="539" spans="1:11" s="7" customFormat="1" ht="15.75" x14ac:dyDescent="0.25">
      <c r="A539" s="31"/>
      <c r="G539" s="31"/>
      <c r="H539" s="31"/>
    </row>
    <row r="540" spans="1:11" s="7" customFormat="1" ht="15.75" x14ac:dyDescent="0.25">
      <c r="A540" s="31"/>
      <c r="G540" s="31"/>
      <c r="H540" s="31"/>
    </row>
    <row r="541" spans="1:11" s="7" customFormat="1" ht="15.75" x14ac:dyDescent="0.25">
      <c r="A541" s="31"/>
      <c r="G541" s="31"/>
      <c r="H541" s="31"/>
    </row>
    <row r="542" spans="1:11" s="7" customFormat="1" ht="15.75" x14ac:dyDescent="0.25">
      <c r="A542" s="31"/>
      <c r="G542" s="31"/>
      <c r="H542" s="31"/>
    </row>
    <row r="543" spans="1:11" s="7" customFormat="1" ht="15.75" x14ac:dyDescent="0.25">
      <c r="A543" s="31"/>
      <c r="G543" s="31"/>
      <c r="H543" s="31"/>
    </row>
    <row r="544" spans="1:11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6"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451:H451"/>
    <mergeCell ref="J451:K451"/>
    <mergeCell ref="A440:G440"/>
    <mergeCell ref="A424:H424"/>
    <mergeCell ref="A410:G410"/>
    <mergeCell ref="J425:K425"/>
    <mergeCell ref="J442:K442"/>
    <mergeCell ref="A399:H399"/>
    <mergeCell ref="A371:H371"/>
    <mergeCell ref="A391:G391"/>
    <mergeCell ref="A384:G384"/>
    <mergeCell ref="A385:G385"/>
    <mergeCell ref="A519:G519"/>
    <mergeCell ref="A530:H530"/>
    <mergeCell ref="J535:K535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9 G53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28" workbookViewId="0">
      <selection activeCell="E14" sqref="E14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39">
        <v>34850</v>
      </c>
      <c r="T12" s="325" t="s">
        <v>7353</v>
      </c>
      <c r="U12" s="352" t="s">
        <v>8368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53" t="s">
        <v>214</v>
      </c>
      <c r="E14" s="346" t="s">
        <v>7474</v>
      </c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2024-11-22T13:37:12Z</dcterms:modified>
</cp:coreProperties>
</file>