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filterPrivacy="1" defaultThemeVersion="124226"/>
  <xr:revisionPtr revIDLastSave="0" documentId="13_ncr:1_{38739538-5391-48E8-9873-5CEAF33E25B3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pt 2" sheetId="3" r:id="rId1"/>
    <sheet name="opt 1" sheetId="2" r:id="rId2"/>
  </sheets>
  <definedNames>
    <definedName name="_xlnm.Print_Area" localSheetId="1">'opt 1'!$A$1:$H$52</definedName>
    <definedName name="_xlnm.Print_Area" localSheetId="0">'opt 2'!$A$1:$H$53</definedName>
    <definedName name="_xlnm.Print_Titles" localSheetId="1">'opt 1'!$24:$24</definedName>
    <definedName name="_xlnm.Print_Titles" localSheetId="0">'opt 2'!$25:$25</definedName>
  </definedNames>
  <calcPr calcId="191029" iterate="1"/>
</workbook>
</file>

<file path=xl/calcChain.xml><?xml version="1.0" encoding="utf-8"?>
<calcChain xmlns="http://schemas.openxmlformats.org/spreadsheetml/2006/main">
  <c r="H41" i="3" l="1"/>
  <c r="G41" i="3"/>
  <c r="H40" i="3"/>
  <c r="H43" i="3" s="1"/>
  <c r="H44" i="3" s="1"/>
  <c r="H45" i="3" s="1"/>
  <c r="G40" i="3"/>
  <c r="G43" i="3" s="1"/>
  <c r="G45" i="3" s="1"/>
  <c r="H30" i="3"/>
  <c r="G30" i="3"/>
  <c r="H29" i="3"/>
  <c r="G29" i="3"/>
  <c r="H28" i="3"/>
  <c r="G28" i="3"/>
  <c r="H27" i="3"/>
  <c r="G27" i="3"/>
  <c r="H26" i="3"/>
  <c r="G26" i="3"/>
  <c r="H46" i="3" l="1"/>
  <c r="H31" i="3"/>
  <c r="H32" i="3" s="1"/>
  <c r="H33" i="3" s="1"/>
  <c r="G31" i="3"/>
  <c r="G33" i="3" s="1"/>
  <c r="H34" i="3" l="1"/>
  <c r="G27" i="2"/>
  <c r="H27" i="2"/>
  <c r="H29" i="2" l="1"/>
  <c r="G29" i="2"/>
  <c r="H26" i="2"/>
  <c r="G26" i="2"/>
  <c r="G28" i="2" l="1"/>
  <c r="H28" i="2"/>
  <c r="H40" i="2" l="1"/>
  <c r="G40" i="2"/>
  <c r="H39" i="2" l="1"/>
  <c r="G39" i="2"/>
  <c r="G25" i="2"/>
  <c r="G30" i="2" s="1"/>
  <c r="H25" i="2"/>
  <c r="H30" i="2" s="1"/>
  <c r="G32" i="2" l="1"/>
  <c r="H31" i="2"/>
  <c r="G42" i="2"/>
  <c r="G44" i="2" s="1"/>
  <c r="H42" i="2"/>
  <c r="H43" i="2" s="1"/>
  <c r="H44" i="2" s="1"/>
  <c r="H45" i="2" l="1"/>
  <c r="H32" i="2"/>
  <c r="H33" i="2" l="1"/>
</calcChain>
</file>

<file path=xl/sharedStrings.xml><?xml version="1.0" encoding="utf-8"?>
<sst xmlns="http://schemas.openxmlformats.org/spreadsheetml/2006/main" count="103" uniqueCount="43">
  <si>
    <t>S. #</t>
  </si>
  <si>
    <t>Description</t>
  </si>
  <si>
    <t>Unit</t>
  </si>
  <si>
    <t>Qty</t>
  </si>
  <si>
    <t>For PIONEER SERVICES</t>
  </si>
  <si>
    <t>Material Rate</t>
  </si>
  <si>
    <t>Labour Rate</t>
  </si>
  <si>
    <t>NTN 4312149-7</t>
  </si>
  <si>
    <t>Total Amount Rs</t>
  </si>
  <si>
    <t>Nos</t>
  </si>
  <si>
    <t>Date</t>
  </si>
  <si>
    <t>Grand Total Amount Rs</t>
  </si>
  <si>
    <t xml:space="preserve"> Total after SRB </t>
  </si>
  <si>
    <t>SRB 13% on Labour</t>
  </si>
  <si>
    <t>Note: Bill will be charged on actual measurment.</t>
  </si>
  <si>
    <t>Attn: Mr. Shujaat Ali</t>
  </si>
  <si>
    <t>OPTION 1</t>
  </si>
  <si>
    <t>Labour Amount</t>
  </si>
  <si>
    <t>OPTION 2</t>
  </si>
  <si>
    <t>Material Amount</t>
  </si>
  <si>
    <t>Supply &amp; Installation of VFD
ATV 212 HO75 N4-7.5 KW IP21 (SCHNIDER)</t>
  </si>
  <si>
    <t>Supply &amp; Installation of VFD
ATV 212 HD22 N4-22 KW IP21 (SCHNIDER)</t>
  </si>
  <si>
    <t>Job</t>
  </si>
  <si>
    <t>SST 15% on Labour</t>
  </si>
  <si>
    <t>M/S Bank Al Falah Limited</t>
  </si>
  <si>
    <t>001</t>
  </si>
  <si>
    <t>Quote #</t>
  </si>
  <si>
    <t>Quotation</t>
  </si>
  <si>
    <t>Removal and dismantle of existing water transfer GI Pipes and fittings.</t>
  </si>
  <si>
    <t>Supply &amp; Installation of hangers &amp; supports.</t>
  </si>
  <si>
    <t>Testing and commissioning of system</t>
  </si>
  <si>
    <t>Providing and installation of PPRC Pipe 110 mm PN-20 with related  fittings such as Elbow, tee, socket,  adoptor, etc complete in all respect</t>
  </si>
  <si>
    <t>Rft</t>
  </si>
  <si>
    <t>Core Cuttings / Seal / water proofing on tank and other area.</t>
  </si>
  <si>
    <t xml:space="preserve"> Total after SST</t>
  </si>
  <si>
    <t>Leaking Overhead water transfer pipe and fittings -  Bank Al-Falah Head Office Karachi.</t>
  </si>
  <si>
    <t>OPTION 1: PPRC PIPE BRAND HAKAN GEORGE FISCHER UAE.</t>
  </si>
  <si>
    <t>19 Feb 2025</t>
  </si>
  <si>
    <t>Providing and installation of PPRC Pipe 110 mm PN-20 (Dadex) with related  fittings such as Elbow, tee, socket,  adoptor, etc complete in all respect</t>
  </si>
  <si>
    <t>Invoice</t>
  </si>
  <si>
    <t>Invoice #</t>
  </si>
  <si>
    <t>009</t>
  </si>
  <si>
    <t>20 May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</si>
</sst>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0" applyFont="1"/>
    <xf numFmtId="165" fontId="2" fillId="0" borderId="0" xfId="1" applyNumberFormat="1" applyFont="1"/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65" fontId="7" fillId="0" borderId="0" xfId="1" applyNumberFormat="1" applyFont="1"/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9" fontId="3" fillId="0" borderId="0" xfId="0" applyNumberFormat="1" applyFont="1" applyAlignment="1">
      <alignment horizontal="right" vertical="center"/>
    </xf>
    <xf numFmtId="165" fontId="2" fillId="0" borderId="0" xfId="0" applyNumberFormat="1" applyFont="1"/>
    <xf numFmtId="166" fontId="2" fillId="0" borderId="0" xfId="0" applyNumberFormat="1" applyFont="1"/>
    <xf numFmtId="9" fontId="2" fillId="0" borderId="0" xfId="0" applyNumberFormat="1" applyFont="1"/>
    <xf numFmtId="165" fontId="9" fillId="0" borderId="0" xfId="1" applyNumberFormat="1" applyFont="1"/>
    <xf numFmtId="0" fontId="11" fillId="0" borderId="1" xfId="0" applyFont="1" applyBorder="1" applyAlignment="1">
      <alignment horizontal="center" vertical="center"/>
    </xf>
    <xf numFmtId="165" fontId="11" fillId="0" borderId="1" xfId="1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5" fontId="10" fillId="0" borderId="1" xfId="0" applyNumberFormat="1" applyFont="1" applyBorder="1" applyAlignment="1">
      <alignment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5" fontId="5" fillId="0" borderId="0" xfId="1" applyNumberFormat="1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1" fillId="0" borderId="1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165" fontId="10" fillId="0" borderId="6" xfId="1" applyNumberFormat="1" applyFont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center" vertical="center"/>
    </xf>
    <xf numFmtId="165" fontId="11" fillId="0" borderId="8" xfId="1" applyNumberFormat="1" applyFont="1" applyBorder="1" applyAlignment="1">
      <alignment horizontal="center" vertical="center"/>
    </xf>
    <xf numFmtId="165" fontId="11" fillId="0" borderId="9" xfId="1" applyNumberFormat="1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vertical="center" wrapText="1"/>
    </xf>
    <xf numFmtId="0" fontId="11" fillId="0" borderId="12" xfId="0" applyFont="1" applyBorder="1" applyAlignment="1">
      <alignment horizontal="center" vertical="center"/>
    </xf>
    <xf numFmtId="165" fontId="11" fillId="0" borderId="12" xfId="1" applyNumberFormat="1" applyFont="1" applyBorder="1" applyAlignment="1">
      <alignment horizontal="center" vertical="center"/>
    </xf>
    <xf numFmtId="165" fontId="11" fillId="0" borderId="13" xfId="1" applyNumberFormat="1" applyFont="1" applyBorder="1" applyAlignment="1">
      <alignment horizontal="center" vertical="center" wrapText="1"/>
    </xf>
    <xf numFmtId="165" fontId="10" fillId="0" borderId="8" xfId="0" applyNumberFormat="1" applyFont="1" applyBorder="1" applyAlignment="1">
      <alignment vertical="center"/>
    </xf>
    <xf numFmtId="165" fontId="10" fillId="0" borderId="9" xfId="0" applyNumberFormat="1" applyFont="1" applyBorder="1" applyAlignment="1">
      <alignment vertical="center"/>
    </xf>
    <xf numFmtId="165" fontId="10" fillId="0" borderId="10" xfId="0" applyNumberFormat="1" applyFont="1" applyBorder="1" applyAlignment="1">
      <alignment vertical="center"/>
    </xf>
    <xf numFmtId="165" fontId="10" fillId="0" borderId="21" xfId="0" applyNumberFormat="1" applyFont="1" applyBorder="1" applyAlignment="1">
      <alignment vertical="center"/>
    </xf>
    <xf numFmtId="165" fontId="10" fillId="0" borderId="22" xfId="0" applyNumberFormat="1" applyFont="1" applyBorder="1" applyAlignment="1">
      <alignment vertical="center"/>
    </xf>
    <xf numFmtId="0" fontId="11" fillId="0" borderId="7" xfId="0" applyFont="1" applyBorder="1" applyAlignment="1">
      <alignment horizontal="center" vertical="center"/>
    </xf>
    <xf numFmtId="165" fontId="6" fillId="0" borderId="26" xfId="0" applyNumberFormat="1" applyFont="1" applyBorder="1" applyAlignment="1">
      <alignment vertical="center"/>
    </xf>
    <xf numFmtId="165" fontId="6" fillId="0" borderId="27" xfId="0" applyNumberFormat="1" applyFont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65" fontId="0" fillId="0" borderId="9" xfId="1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vertical="center"/>
    </xf>
    <xf numFmtId="0" fontId="10" fillId="0" borderId="28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 wrapText="1"/>
    </xf>
    <xf numFmtId="165" fontId="10" fillId="0" borderId="30" xfId="1" applyNumberFormat="1" applyFont="1" applyBorder="1" applyAlignment="1">
      <alignment horizontal="center" vertical="center" wrapText="1"/>
    </xf>
    <xf numFmtId="165" fontId="11" fillId="0" borderId="1" xfId="1" applyNumberFormat="1" applyFont="1" applyBorder="1" applyAlignment="1">
      <alignment horizontal="center" vertical="center" wrapText="1"/>
    </xf>
    <xf numFmtId="165" fontId="5" fillId="0" borderId="0" xfId="1" applyNumberFormat="1" applyFont="1"/>
    <xf numFmtId="9" fontId="5" fillId="0" borderId="0" xfId="0" applyNumberFormat="1" applyFont="1"/>
    <xf numFmtId="165" fontId="5" fillId="0" borderId="0" xfId="0" applyNumberFormat="1" applyFont="1"/>
    <xf numFmtId="165" fontId="6" fillId="0" borderId="31" xfId="0" applyNumberFormat="1" applyFont="1" applyBorder="1" applyAlignment="1">
      <alignment vertical="center"/>
    </xf>
    <xf numFmtId="10" fontId="2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43" fontId="2" fillId="0" borderId="0" xfId="0" applyNumberFormat="1" applyFont="1"/>
    <xf numFmtId="14" fontId="0" fillId="0" borderId="1" xfId="1" quotePrefix="1" applyNumberFormat="1" applyFont="1" applyBorder="1" applyAlignment="1">
      <alignment horizontal="right" vertical="center"/>
    </xf>
    <xf numFmtId="165" fontId="0" fillId="0" borderId="1" xfId="1" quotePrefix="1" applyNumberFormat="1" applyFont="1" applyBorder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 wrapText="1"/>
    </xf>
    <xf numFmtId="165" fontId="10" fillId="0" borderId="32" xfId="0" applyNumberFormat="1" applyFont="1" applyBorder="1" applyAlignment="1">
      <alignment vertical="center"/>
    </xf>
    <xf numFmtId="0" fontId="11" fillId="0" borderId="31" xfId="0" applyFont="1" applyBorder="1" applyAlignment="1">
      <alignment horizontal="center" vertical="center"/>
    </xf>
    <xf numFmtId="0" fontId="11" fillId="0" borderId="31" xfId="0" applyFont="1" applyBorder="1" applyAlignment="1">
      <alignment horizontal="left" vertical="center" wrapText="1"/>
    </xf>
    <xf numFmtId="165" fontId="11" fillId="0" borderId="31" xfId="1" applyNumberFormat="1" applyFont="1" applyBorder="1" applyAlignment="1">
      <alignment horizontal="center" vertical="center"/>
    </xf>
    <xf numFmtId="165" fontId="11" fillId="0" borderId="31" xfId="1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6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10" fillId="0" borderId="23" xfId="0" applyFont="1" applyBorder="1" applyAlignment="1">
      <alignment horizontal="right" vertical="center"/>
    </xf>
    <xf numFmtId="0" fontId="10" fillId="0" borderId="24" xfId="0" applyFont="1" applyBorder="1" applyAlignment="1">
      <alignment horizontal="right" vertical="center"/>
    </xf>
    <xf numFmtId="0" fontId="10" fillId="0" borderId="25" xfId="0" applyFont="1" applyBorder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0" fillId="0" borderId="18" xfId="0" applyFont="1" applyBorder="1" applyAlignment="1">
      <alignment horizontal="right" vertical="center"/>
    </xf>
    <xf numFmtId="0" fontId="10" fillId="0" borderId="19" xfId="0" applyFont="1" applyBorder="1" applyAlignment="1">
      <alignment horizontal="right" vertical="center"/>
    </xf>
    <xf numFmtId="0" fontId="10" fillId="0" borderId="20" xfId="0" applyFont="1" applyBorder="1" applyAlignment="1">
      <alignment horizontal="right" vertical="center"/>
    </xf>
    <xf numFmtId="0" fontId="15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0" fillId="0" borderId="14" xfId="0" applyFont="1" applyBorder="1" applyAlignment="1">
      <alignment horizontal="right" vertical="center"/>
    </xf>
    <xf numFmtId="0" fontId="10" fillId="0" borderId="15" xfId="0" applyFont="1" applyBorder="1" applyAlignment="1">
      <alignment horizontal="right" vertical="center"/>
    </xf>
    <xf numFmtId="0" fontId="10" fillId="0" borderId="16" xfId="0" applyFont="1" applyBorder="1" applyAlignment="1">
      <alignment horizontal="right" vertical="center"/>
    </xf>
    <xf numFmtId="0" fontId="10" fillId="0" borderId="17" xfId="0" applyFont="1" applyBorder="1" applyAlignment="1">
      <alignment horizontal="right" vertical="center"/>
    </xf>
    <xf numFmtId="0" fontId="10" fillId="0" borderId="2" xfId="0" applyFont="1" applyBorder="1" applyAlignment="1">
      <alignment horizontal="right" vertical="center"/>
    </xf>
    <xf numFmtId="0" fontId="10" fillId="0" borderId="3" xfId="0" applyFont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6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830263</xdr:colOff>
      <xdr:row>64</xdr:row>
      <xdr:rowOff>3175</xdr:rowOff>
    </xdr:from>
    <xdr:to>
      <xdr:col>9</xdr:col>
      <xdr:colOff>409958</xdr:colOff>
      <xdr:row>66</xdr:row>
      <xdr:rowOff>122237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091839-01AC-4138-B075-7D22892C68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5638" y="11195050"/>
          <a:ext cx="643320" cy="595312"/>
        </a:xfrm>
        <a:prstGeom prst="rect">
          <a:avLst/>
        </a:prstGeom>
      </xdr:spPr>
    </xdr:pic>
    <xdr:clientData/>
  </xdr:twoCellAnchor>
  <xdr:twoCellAnchor>
    <xdr:from>
      <xdr:col>11</xdr:col>
      <xdr:colOff>401633</xdr:colOff>
      <xdr:row>0</xdr:row>
      <xdr:rowOff>143452</xdr:rowOff>
    </xdr:from>
    <xdr:to>
      <xdr:col>17</xdr:col>
      <xdr:colOff>587376</xdr:colOff>
      <xdr:row>3</xdr:row>
      <xdr:rowOff>15875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19DF9415-1ED5-4CD0-8F84-B0E7B74EF743}"/>
            </a:ext>
          </a:extLst>
        </xdr:cNvPr>
        <xdr:cNvSpPr txBox="1">
          <a:spLocks noChangeArrowheads="1"/>
        </xdr:cNvSpPr>
      </xdr:nvSpPr>
      <xdr:spPr bwMode="auto">
        <a:xfrm>
          <a:off x="9347196" y="143452"/>
          <a:ext cx="4606930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10</xdr:col>
      <xdr:colOff>111127</xdr:colOff>
      <xdr:row>0</xdr:row>
      <xdr:rowOff>0</xdr:rowOff>
    </xdr:from>
    <xdr:to>
      <xdr:col>11</xdr:col>
      <xdr:colOff>364796</xdr:colOff>
      <xdr:row>3</xdr:row>
      <xdr:rowOff>35283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AE329EDE-5F9B-4C34-887E-BF7D7AE0F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429627" y="0"/>
          <a:ext cx="880732" cy="7496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476251</xdr:colOff>
      <xdr:row>1</xdr:row>
      <xdr:rowOff>166688</xdr:rowOff>
    </xdr:from>
    <xdr:to>
      <xdr:col>19</xdr:col>
      <xdr:colOff>269430</xdr:colOff>
      <xdr:row>50</xdr:row>
      <xdr:rowOff>53495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29A9EC-E9E6-4674-A0B5-03B3FDF33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51626" y="404813"/>
          <a:ext cx="8183117" cy="79354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163513</xdr:colOff>
      <xdr:row>49</xdr:row>
      <xdr:rowOff>90488</xdr:rowOff>
    </xdr:from>
    <xdr:to>
      <xdr:col>1</xdr:col>
      <xdr:colOff>521083</xdr:colOff>
      <xdr:row>51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975FA-2295-4CE7-B048-5C22A0008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513" y="7972426"/>
          <a:ext cx="643320" cy="595312"/>
        </a:xfrm>
        <a:prstGeom prst="rect">
          <a:avLst/>
        </a:prstGeom>
      </xdr:spPr>
    </xdr:pic>
    <xdr:clientData/>
  </xdr:twoCellAnchor>
  <xdr:twoCellAnchor>
    <xdr:from>
      <xdr:col>1</xdr:col>
      <xdr:colOff>1179508</xdr:colOff>
      <xdr:row>0</xdr:row>
      <xdr:rowOff>175203</xdr:rowOff>
    </xdr:from>
    <xdr:to>
      <xdr:col>7</xdr:col>
      <xdr:colOff>595313</xdr:colOff>
      <xdr:row>3</xdr:row>
      <xdr:rowOff>47626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DF851569-A014-44C6-9148-396A42200D3B}"/>
            </a:ext>
          </a:extLst>
        </xdr:cNvPr>
        <xdr:cNvSpPr txBox="1">
          <a:spLocks noChangeArrowheads="1"/>
        </xdr:cNvSpPr>
      </xdr:nvSpPr>
      <xdr:spPr bwMode="auto">
        <a:xfrm>
          <a:off x="1465258" y="175203"/>
          <a:ext cx="4606930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261939</xdr:colOff>
      <xdr:row>0</xdr:row>
      <xdr:rowOff>31751</xdr:rowOff>
    </xdr:from>
    <xdr:to>
      <xdr:col>1</xdr:col>
      <xdr:colOff>1142671</xdr:colOff>
      <xdr:row>3</xdr:row>
      <xdr:rowOff>67034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73771958-64D6-47E5-9919-724ED9A24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7689" y="31751"/>
          <a:ext cx="880732" cy="7496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9F45E-8670-461E-9905-F1B9A503F7E7}">
  <dimension ref="A4:R59"/>
  <sheetViews>
    <sheetView tabSelected="1" topLeftCell="A5" zoomScale="120" zoomScaleNormal="120" zoomScaleSheetLayoutView="120" workbookViewId="0">
      <selection activeCell="H12" sqref="H12"/>
    </sheetView>
  </sheetViews>
  <sheetFormatPr defaultColWidth="8.85546875" defaultRowHeight="18.75" x14ac:dyDescent="0.3"/>
  <cols>
    <col min="1" max="1" width="4.28515625" style="82" bestFit="1" customWidth="1"/>
    <col min="2" max="2" width="36.140625" style="1" customWidth="1"/>
    <col min="3" max="3" width="5.7109375" style="82" customWidth="1"/>
    <col min="4" max="4" width="5.42578125" style="82" bestFit="1" customWidth="1"/>
    <col min="5" max="5" width="9.28515625" style="82" customWidth="1"/>
    <col min="6" max="7" width="9.7109375" style="82" customWidth="1"/>
    <col min="8" max="8" width="12.140625" style="2" customWidth="1"/>
    <col min="9" max="9" width="16" style="1" bestFit="1" customWidth="1"/>
    <col min="10" max="10" width="14.5703125" style="1" bestFit="1" customWidth="1"/>
    <col min="11" max="11" width="9.42578125" style="1" bestFit="1" customWidth="1"/>
    <col min="12" max="12" width="8.85546875" style="1"/>
    <col min="13" max="13" width="14.5703125" style="1" bestFit="1" customWidth="1"/>
    <col min="14" max="14" width="8.85546875" style="1"/>
    <col min="15" max="15" width="14.5703125" style="1" bestFit="1" customWidth="1"/>
    <col min="16" max="16" width="8.85546875" style="1"/>
    <col min="17" max="18" width="10.85546875" style="1" bestFit="1" customWidth="1"/>
    <col min="19" max="16384" width="8.85546875" style="1"/>
  </cols>
  <sheetData>
    <row r="4" spans="1:8" ht="18" customHeight="1" x14ac:dyDescent="0.3"/>
    <row r="5" spans="1:8" ht="18" customHeight="1" x14ac:dyDescent="0.3"/>
    <row r="6" spans="1:8" ht="18" customHeight="1" x14ac:dyDescent="0.3"/>
    <row r="7" spans="1:8" ht="18" customHeight="1" x14ac:dyDescent="0.3"/>
    <row r="8" spans="1:8" ht="18" customHeight="1" x14ac:dyDescent="0.3">
      <c r="A8" s="89"/>
      <c r="C8" s="89"/>
      <c r="D8" s="89"/>
      <c r="E8" s="89"/>
      <c r="F8" s="89"/>
      <c r="G8" s="89"/>
    </row>
    <row r="9" spans="1:8" ht="18" customHeight="1" x14ac:dyDescent="0.3">
      <c r="A9" s="89"/>
      <c r="C9" s="89"/>
      <c r="D9" s="89"/>
      <c r="E9" s="89"/>
      <c r="F9" s="89"/>
      <c r="G9" s="89"/>
    </row>
    <row r="10" spans="1:8" ht="18" customHeight="1" x14ac:dyDescent="0.3">
      <c r="A10" s="110" t="s">
        <v>24</v>
      </c>
      <c r="B10" s="110"/>
      <c r="C10" s="110"/>
    </row>
    <row r="11" spans="1:8" s="25" customFormat="1" x14ac:dyDescent="0.3">
      <c r="A11" s="21"/>
      <c r="B11" s="22"/>
      <c r="C11" s="23"/>
      <c r="D11" s="23"/>
      <c r="E11" s="24"/>
      <c r="F11" s="30"/>
      <c r="G11" s="29" t="s">
        <v>10</v>
      </c>
      <c r="H11" s="71" t="s">
        <v>42</v>
      </c>
    </row>
    <row r="12" spans="1:8" s="25" customFormat="1" ht="15.75" x14ac:dyDescent="0.25">
      <c r="A12" s="111"/>
      <c r="B12" s="111"/>
      <c r="C12" s="26"/>
      <c r="D12" s="23"/>
      <c r="F12" s="30"/>
      <c r="G12" s="29" t="s">
        <v>40</v>
      </c>
      <c r="H12" s="72" t="s">
        <v>41</v>
      </c>
    </row>
    <row r="13" spans="1:8" ht="9" customHeight="1" x14ac:dyDescent="0.3">
      <c r="A13" s="11"/>
      <c r="B13" s="11"/>
      <c r="D13" s="27"/>
      <c r="E13" s="1"/>
      <c r="F13" s="19"/>
      <c r="G13" s="19"/>
      <c r="H13" s="28"/>
    </row>
    <row r="14" spans="1:8" ht="18.75" customHeight="1" x14ac:dyDescent="0.3">
      <c r="A14" s="100" t="s">
        <v>15</v>
      </c>
      <c r="B14" s="100"/>
      <c r="C14" s="100"/>
      <c r="D14" s="100"/>
      <c r="E14" s="100"/>
      <c r="F14" s="100"/>
      <c r="G14" s="100"/>
      <c r="H14" s="100"/>
    </row>
    <row r="15" spans="1:8" ht="0.75" customHeight="1" x14ac:dyDescent="0.3">
      <c r="A15" s="112"/>
      <c r="B15" s="112"/>
      <c r="C15" s="84"/>
      <c r="D15" s="84"/>
      <c r="E15" s="84"/>
      <c r="F15" s="84"/>
      <c r="G15" s="84"/>
      <c r="H15" s="74"/>
    </row>
    <row r="16" spans="1:8" ht="18" hidden="1" customHeight="1" x14ac:dyDescent="0.3">
      <c r="A16" s="83"/>
      <c r="B16" s="83"/>
      <c r="C16" s="84"/>
      <c r="D16" s="84"/>
      <c r="E16" s="84"/>
      <c r="F16" s="84"/>
      <c r="G16" s="113" t="s">
        <v>7</v>
      </c>
      <c r="H16" s="113"/>
    </row>
    <row r="17" spans="1:9" ht="3" customHeight="1" x14ac:dyDescent="0.3">
      <c r="A17" s="75"/>
      <c r="B17" s="75"/>
      <c r="C17" s="75"/>
      <c r="D17" s="75"/>
      <c r="E17" s="75"/>
      <c r="F17" s="75"/>
      <c r="G17" s="75"/>
      <c r="H17" s="75"/>
    </row>
    <row r="18" spans="1:9" ht="18.75" customHeight="1" x14ac:dyDescent="0.3">
      <c r="A18" s="100" t="s">
        <v>39</v>
      </c>
      <c r="B18" s="100"/>
      <c r="C18" s="100"/>
      <c r="D18" s="100"/>
      <c r="E18" s="100"/>
      <c r="F18" s="100"/>
      <c r="G18" s="100"/>
      <c r="H18" s="100"/>
    </row>
    <row r="19" spans="1:9" ht="6" hidden="1" customHeight="1" x14ac:dyDescent="0.3">
      <c r="A19" s="85"/>
      <c r="B19" s="85"/>
      <c r="C19" s="85"/>
      <c r="D19" s="85"/>
      <c r="E19" s="85"/>
      <c r="F19" s="85"/>
      <c r="G19" s="85"/>
      <c r="H19" s="85"/>
    </row>
    <row r="20" spans="1:9" ht="13.5" customHeight="1" x14ac:dyDescent="0.3">
      <c r="A20" s="100" t="s">
        <v>35</v>
      </c>
      <c r="B20" s="100"/>
      <c r="C20" s="100"/>
      <c r="D20" s="100"/>
      <c r="E20" s="100"/>
      <c r="F20" s="100"/>
      <c r="G20" s="100"/>
      <c r="H20" s="100"/>
    </row>
    <row r="21" spans="1:9" ht="20.25" customHeight="1" x14ac:dyDescent="0.3">
      <c r="A21" s="100"/>
      <c r="B21" s="100"/>
      <c r="C21" s="100"/>
      <c r="D21" s="100"/>
      <c r="E21" s="100"/>
      <c r="F21" s="100"/>
      <c r="G21" s="100"/>
      <c r="H21" s="100"/>
    </row>
    <row r="22" spans="1:9" ht="22.5" hidden="1" customHeight="1" x14ac:dyDescent="0.35">
      <c r="A22" s="4"/>
      <c r="B22" s="5"/>
      <c r="C22" s="4"/>
      <c r="D22" s="4"/>
      <c r="E22" s="4"/>
      <c r="F22" s="4"/>
      <c r="G22" s="4"/>
      <c r="H22" s="6"/>
    </row>
    <row r="23" spans="1:9" ht="23.25" hidden="1" x14ac:dyDescent="0.3">
      <c r="A23" s="101" t="s">
        <v>16</v>
      </c>
      <c r="B23" s="101"/>
      <c r="C23" s="101"/>
      <c r="D23" s="101"/>
      <c r="E23" s="101"/>
      <c r="F23" s="101"/>
      <c r="G23" s="101"/>
      <c r="H23" s="101"/>
    </row>
    <row r="24" spans="1:9" ht="9" customHeight="1" thickBot="1" x14ac:dyDescent="0.35">
      <c r="A24" s="86"/>
      <c r="B24" s="86"/>
      <c r="C24" s="86"/>
      <c r="D24" s="86"/>
      <c r="E24" s="86"/>
      <c r="F24" s="86"/>
      <c r="G24" s="86"/>
      <c r="H24" s="86"/>
    </row>
    <row r="25" spans="1:9" ht="30" x14ac:dyDescent="0.3">
      <c r="A25" s="59" t="s">
        <v>0</v>
      </c>
      <c r="B25" s="60" t="s">
        <v>1</v>
      </c>
      <c r="C25" s="60" t="s">
        <v>2</v>
      </c>
      <c r="D25" s="60" t="s">
        <v>3</v>
      </c>
      <c r="E25" s="61" t="s">
        <v>5</v>
      </c>
      <c r="F25" s="61" t="s">
        <v>6</v>
      </c>
      <c r="G25" s="61" t="s">
        <v>19</v>
      </c>
      <c r="H25" s="62" t="s">
        <v>17</v>
      </c>
    </row>
    <row r="26" spans="1:9" ht="30" x14ac:dyDescent="0.3">
      <c r="A26" s="17">
        <v>1</v>
      </c>
      <c r="B26" s="31" t="s">
        <v>28</v>
      </c>
      <c r="C26" s="17" t="s">
        <v>22</v>
      </c>
      <c r="D26" s="17">
        <v>1</v>
      </c>
      <c r="E26" s="18"/>
      <c r="F26" s="18">
        <v>50000</v>
      </c>
      <c r="G26" s="18">
        <f>E26*D26</f>
        <v>0</v>
      </c>
      <c r="H26" s="63">
        <f>F26*D26</f>
        <v>50000</v>
      </c>
      <c r="I26" s="13"/>
    </row>
    <row r="27" spans="1:9" ht="68.25" customHeight="1" x14ac:dyDescent="0.3">
      <c r="A27" s="17">
        <v>2</v>
      </c>
      <c r="B27" s="31" t="s">
        <v>38</v>
      </c>
      <c r="C27" s="17" t="s">
        <v>32</v>
      </c>
      <c r="D27" s="17">
        <v>150</v>
      </c>
      <c r="E27" s="18">
        <v>4850</v>
      </c>
      <c r="F27" s="18">
        <v>1000</v>
      </c>
      <c r="G27" s="18">
        <f>E27*D27</f>
        <v>727500</v>
      </c>
      <c r="H27" s="63">
        <f>F27*D27</f>
        <v>150000</v>
      </c>
      <c r="I27" s="13"/>
    </row>
    <row r="28" spans="1:9" ht="37.5" customHeight="1" x14ac:dyDescent="0.3">
      <c r="A28" s="17">
        <v>3</v>
      </c>
      <c r="B28" s="31" t="s">
        <v>33</v>
      </c>
      <c r="C28" s="17" t="s">
        <v>22</v>
      </c>
      <c r="D28" s="17">
        <v>1</v>
      </c>
      <c r="E28" s="18">
        <v>25000</v>
      </c>
      <c r="F28" s="18">
        <v>15000</v>
      </c>
      <c r="G28" s="18">
        <f>E28*D28</f>
        <v>25000</v>
      </c>
      <c r="H28" s="63">
        <f>F28*D28</f>
        <v>15000</v>
      </c>
      <c r="I28" s="13"/>
    </row>
    <row r="29" spans="1:9" ht="35.25" customHeight="1" x14ac:dyDescent="0.3">
      <c r="A29" s="17">
        <v>4</v>
      </c>
      <c r="B29" s="31" t="s">
        <v>29</v>
      </c>
      <c r="C29" s="17" t="s">
        <v>22</v>
      </c>
      <c r="D29" s="17">
        <v>1</v>
      </c>
      <c r="E29" s="18">
        <v>75000</v>
      </c>
      <c r="F29" s="18">
        <v>25000</v>
      </c>
      <c r="G29" s="18">
        <f t="shared" ref="G29:G30" si="0">E29*D29</f>
        <v>75000</v>
      </c>
      <c r="H29" s="63">
        <f t="shared" ref="H29:H30" si="1">F29*D29</f>
        <v>25000</v>
      </c>
      <c r="I29" s="13"/>
    </row>
    <row r="30" spans="1:9" ht="24.75" customHeight="1" thickBot="1" x14ac:dyDescent="0.35">
      <c r="A30" s="78">
        <v>5</v>
      </c>
      <c r="B30" s="79" t="s">
        <v>30</v>
      </c>
      <c r="C30" s="78" t="s">
        <v>22</v>
      </c>
      <c r="D30" s="78">
        <v>1</v>
      </c>
      <c r="E30" s="80">
        <v>0</v>
      </c>
      <c r="F30" s="80">
        <v>15000</v>
      </c>
      <c r="G30" s="80">
        <f t="shared" si="0"/>
        <v>0</v>
      </c>
      <c r="H30" s="81">
        <f t="shared" si="1"/>
        <v>15000</v>
      </c>
      <c r="I30" s="13"/>
    </row>
    <row r="31" spans="1:9" ht="19.5" thickTop="1" x14ac:dyDescent="0.3">
      <c r="A31" s="102" t="s">
        <v>8</v>
      </c>
      <c r="B31" s="102"/>
      <c r="C31" s="102"/>
      <c r="D31" s="102"/>
      <c r="E31" s="102"/>
      <c r="F31" s="102"/>
      <c r="G31" s="77">
        <f>SUM(G26:G30)</f>
        <v>827500</v>
      </c>
      <c r="H31" s="77">
        <f>SUM(H26:H30)</f>
        <v>255000</v>
      </c>
      <c r="I31" s="13"/>
    </row>
    <row r="32" spans="1:9" x14ac:dyDescent="0.3">
      <c r="A32" s="102" t="s">
        <v>23</v>
      </c>
      <c r="B32" s="102"/>
      <c r="C32" s="102"/>
      <c r="D32" s="102"/>
      <c r="E32" s="102"/>
      <c r="F32" s="102"/>
      <c r="G32" s="20">
        <v>0</v>
      </c>
      <c r="H32" s="20">
        <f>H31*15%</f>
        <v>38250</v>
      </c>
      <c r="I32" s="13"/>
    </row>
    <row r="33" spans="1:10" x14ac:dyDescent="0.3">
      <c r="A33" s="102" t="s">
        <v>34</v>
      </c>
      <c r="B33" s="102"/>
      <c r="C33" s="102"/>
      <c r="D33" s="102"/>
      <c r="E33" s="102"/>
      <c r="F33" s="102"/>
      <c r="G33" s="20">
        <f>G32+G31</f>
        <v>827500</v>
      </c>
      <c r="H33" s="20">
        <f>H32+H31</f>
        <v>293250</v>
      </c>
      <c r="I33" s="13"/>
    </row>
    <row r="34" spans="1:10" ht="19.5" thickBot="1" x14ac:dyDescent="0.35">
      <c r="A34" s="102" t="s">
        <v>11</v>
      </c>
      <c r="B34" s="102"/>
      <c r="C34" s="102"/>
      <c r="D34" s="102"/>
      <c r="E34" s="102"/>
      <c r="F34" s="102"/>
      <c r="G34" s="67"/>
      <c r="H34" s="67">
        <f>H33+G33</f>
        <v>1120750</v>
      </c>
      <c r="I34" s="13"/>
    </row>
    <row r="35" spans="1:10" ht="10.5" hidden="1" customHeight="1" thickBot="1" x14ac:dyDescent="0.35">
      <c r="A35" s="87"/>
      <c r="B35" s="8"/>
      <c r="C35" s="8"/>
      <c r="D35" s="8"/>
      <c r="E35" s="8"/>
      <c r="F35" s="8"/>
      <c r="G35" s="8"/>
      <c r="H35" s="9"/>
      <c r="J35" s="14"/>
    </row>
    <row r="36" spans="1:10" ht="19.5" hidden="1" thickTop="1" x14ac:dyDescent="0.3">
      <c r="A36" s="103" t="s">
        <v>14</v>
      </c>
      <c r="B36" s="103"/>
      <c r="C36" s="103"/>
      <c r="D36" s="103"/>
      <c r="E36" s="103"/>
      <c r="F36" s="103"/>
      <c r="G36" s="103"/>
      <c r="H36" s="103"/>
      <c r="J36" s="14"/>
    </row>
    <row r="37" spans="1:10" ht="24" hidden="1" thickTop="1" x14ac:dyDescent="0.3">
      <c r="A37" s="101" t="s">
        <v>18</v>
      </c>
      <c r="B37" s="101"/>
      <c r="C37" s="101"/>
      <c r="D37" s="101"/>
      <c r="E37" s="101"/>
      <c r="F37" s="101"/>
      <c r="G37" s="101"/>
      <c r="H37" s="101"/>
    </row>
    <row r="38" spans="1:10" ht="9" hidden="1" customHeight="1" thickBot="1" x14ac:dyDescent="0.35">
      <c r="A38" s="86"/>
      <c r="B38" s="86"/>
      <c r="C38" s="86"/>
      <c r="D38" s="86"/>
      <c r="E38" s="86"/>
      <c r="F38" s="86"/>
      <c r="G38" s="86"/>
      <c r="H38" s="86"/>
    </row>
    <row r="39" spans="1:10" ht="31.5" hidden="1" thickTop="1" thickBot="1" x14ac:dyDescent="0.35">
      <c r="A39" s="32" t="s">
        <v>0</v>
      </c>
      <c r="B39" s="33" t="s">
        <v>1</v>
      </c>
      <c r="C39" s="33" t="s">
        <v>2</v>
      </c>
      <c r="D39" s="33" t="s">
        <v>3</v>
      </c>
      <c r="E39" s="34" t="s">
        <v>5</v>
      </c>
      <c r="F39" s="34" t="s">
        <v>6</v>
      </c>
      <c r="G39" s="34" t="s">
        <v>19</v>
      </c>
      <c r="H39" s="35" t="s">
        <v>17</v>
      </c>
    </row>
    <row r="40" spans="1:10" ht="56.25" hidden="1" customHeight="1" thickBot="1" x14ac:dyDescent="0.35">
      <c r="A40" s="50">
        <v>1</v>
      </c>
      <c r="B40" s="36" t="s">
        <v>20</v>
      </c>
      <c r="C40" s="37" t="s">
        <v>9</v>
      </c>
      <c r="D40" s="37">
        <v>1</v>
      </c>
      <c r="E40" s="38">
        <v>350000</v>
      </c>
      <c r="F40" s="38">
        <v>8000</v>
      </c>
      <c r="G40" s="38">
        <f>E40*D40</f>
        <v>350000</v>
      </c>
      <c r="H40" s="39">
        <f>F40*D40</f>
        <v>8000</v>
      </c>
    </row>
    <row r="41" spans="1:10" ht="48" hidden="1" customHeight="1" x14ac:dyDescent="0.3">
      <c r="A41" s="53">
        <v>2</v>
      </c>
      <c r="B41" s="54" t="s">
        <v>21</v>
      </c>
      <c r="C41" s="55" t="s">
        <v>9</v>
      </c>
      <c r="D41" s="55">
        <v>1</v>
      </c>
      <c r="E41" s="56">
        <v>980000</v>
      </c>
      <c r="F41" s="56">
        <v>15000</v>
      </c>
      <c r="G41" s="56">
        <f>E41*D41</f>
        <v>980000</v>
      </c>
      <c r="H41" s="57">
        <f>F41*D41</f>
        <v>15000</v>
      </c>
    </row>
    <row r="42" spans="1:10" ht="22.5" hidden="1" customHeight="1" thickBot="1" x14ac:dyDescent="0.35">
      <c r="A42" s="40"/>
      <c r="B42" s="41"/>
      <c r="C42" s="42"/>
      <c r="D42" s="42"/>
      <c r="E42" s="43"/>
      <c r="F42" s="43"/>
      <c r="G42" s="43"/>
      <c r="H42" s="44"/>
    </row>
    <row r="43" spans="1:10" ht="19.5" hidden="1" thickTop="1" x14ac:dyDescent="0.3">
      <c r="A43" s="104" t="s">
        <v>8</v>
      </c>
      <c r="B43" s="105"/>
      <c r="C43" s="105"/>
      <c r="D43" s="105"/>
      <c r="E43" s="105"/>
      <c r="F43" s="106"/>
      <c r="G43" s="45">
        <f>SUM(G40:G42)</f>
        <v>1330000</v>
      </c>
      <c r="H43" s="46">
        <f>SUM(H40:H42)</f>
        <v>23000</v>
      </c>
      <c r="I43" s="13"/>
    </row>
    <row r="44" spans="1:10" ht="19.5" hidden="1" thickTop="1" x14ac:dyDescent="0.3">
      <c r="A44" s="107" t="s">
        <v>13</v>
      </c>
      <c r="B44" s="108"/>
      <c r="C44" s="108"/>
      <c r="D44" s="108"/>
      <c r="E44" s="108"/>
      <c r="F44" s="109"/>
      <c r="G44" s="20">
        <v>0</v>
      </c>
      <c r="H44" s="47">
        <f>H43*13%</f>
        <v>2990</v>
      </c>
      <c r="I44" s="13"/>
    </row>
    <row r="45" spans="1:10" ht="19.5" hidden="1" thickTop="1" x14ac:dyDescent="0.3">
      <c r="A45" s="97" t="s">
        <v>12</v>
      </c>
      <c r="B45" s="98"/>
      <c r="C45" s="98"/>
      <c r="D45" s="98"/>
      <c r="E45" s="98"/>
      <c r="F45" s="99"/>
      <c r="G45" s="48">
        <f>G44+G43</f>
        <v>1330000</v>
      </c>
      <c r="H45" s="49">
        <f>H44+H43</f>
        <v>25990</v>
      </c>
      <c r="I45" s="13"/>
    </row>
    <row r="46" spans="1:10" ht="20.25" hidden="1" thickTop="1" thickBot="1" x14ac:dyDescent="0.35">
      <c r="A46" s="91" t="s">
        <v>11</v>
      </c>
      <c r="B46" s="92"/>
      <c r="C46" s="92"/>
      <c r="D46" s="92"/>
      <c r="E46" s="92"/>
      <c r="F46" s="93"/>
      <c r="G46" s="51"/>
      <c r="H46" s="52">
        <f>H45+G45</f>
        <v>1355990</v>
      </c>
      <c r="I46" s="13"/>
    </row>
    <row r="47" spans="1:10" ht="5.25" customHeight="1" thickTop="1" x14ac:dyDescent="0.3">
      <c r="A47" s="87"/>
      <c r="B47" s="8"/>
      <c r="C47" s="8"/>
      <c r="D47" s="8"/>
      <c r="E47" s="8"/>
      <c r="F47" s="8"/>
      <c r="G47" s="8"/>
      <c r="H47" s="9"/>
      <c r="I47" s="13"/>
    </row>
    <row r="48" spans="1:10" x14ac:dyDescent="0.3">
      <c r="A48" s="94"/>
      <c r="B48" s="94"/>
      <c r="C48" s="94"/>
      <c r="D48" s="94"/>
      <c r="E48" s="94"/>
      <c r="F48" s="94"/>
      <c r="G48" s="58"/>
      <c r="H48" s="58"/>
      <c r="I48" s="13"/>
    </row>
    <row r="49" spans="1:18" ht="1.5" customHeight="1" x14ac:dyDescent="0.3">
      <c r="A49" s="87"/>
      <c r="B49" s="8"/>
      <c r="C49" s="8"/>
      <c r="D49" s="8"/>
      <c r="E49" s="8"/>
      <c r="F49" s="8"/>
      <c r="G49" s="8"/>
      <c r="H49" s="9"/>
      <c r="J49" s="14"/>
    </row>
    <row r="50" spans="1:18" s="25" customFormat="1" ht="15.75" x14ac:dyDescent="0.25">
      <c r="A50" s="95" t="s">
        <v>4</v>
      </c>
      <c r="B50" s="95"/>
      <c r="C50" s="26"/>
      <c r="D50" s="26"/>
      <c r="E50" s="26"/>
      <c r="F50" s="26"/>
      <c r="G50" s="26"/>
      <c r="H50" s="64"/>
      <c r="I50" s="65"/>
      <c r="J50" s="66"/>
      <c r="M50" s="64"/>
      <c r="Q50" s="66"/>
      <c r="R50" s="66"/>
    </row>
    <row r="51" spans="1:18" x14ac:dyDescent="0.3">
      <c r="F51" s="8"/>
      <c r="G51" s="12"/>
      <c r="H51" s="9"/>
      <c r="M51" s="2"/>
    </row>
    <row r="52" spans="1:18" ht="21" x14ac:dyDescent="0.35">
      <c r="E52" s="96"/>
      <c r="F52" s="96"/>
      <c r="G52" s="96"/>
      <c r="H52" s="16"/>
      <c r="I52" s="15"/>
      <c r="J52" s="13"/>
      <c r="M52" s="2"/>
      <c r="O52" s="2"/>
    </row>
    <row r="53" spans="1:18" x14ac:dyDescent="0.3">
      <c r="M53" s="2"/>
      <c r="O53" s="13"/>
    </row>
    <row r="54" spans="1:18" x14ac:dyDescent="0.3">
      <c r="A54" s="88"/>
      <c r="E54" s="96"/>
      <c r="F54" s="96"/>
      <c r="G54" s="68"/>
      <c r="O54" s="13"/>
    </row>
    <row r="55" spans="1:18" x14ac:dyDescent="0.3">
      <c r="E55" s="96"/>
      <c r="F55" s="96"/>
      <c r="G55" s="69"/>
      <c r="O55" s="13"/>
    </row>
    <row r="56" spans="1:18" x14ac:dyDescent="0.3">
      <c r="E56" s="90"/>
      <c r="F56" s="90"/>
    </row>
    <row r="57" spans="1:18" x14ac:dyDescent="0.3">
      <c r="E57" s="90"/>
      <c r="F57" s="90"/>
    </row>
    <row r="59" spans="1:18" x14ac:dyDescent="0.3">
      <c r="I59" s="70"/>
    </row>
  </sheetData>
  <mergeCells count="25">
    <mergeCell ref="A18:H18"/>
    <mergeCell ref="A10:C10"/>
    <mergeCell ref="A12:B12"/>
    <mergeCell ref="A14:H14"/>
    <mergeCell ref="A15:B15"/>
    <mergeCell ref="G16:H16"/>
    <mergeCell ref="A45:F45"/>
    <mergeCell ref="A20:H21"/>
    <mergeCell ref="A23:H23"/>
    <mergeCell ref="A31:F31"/>
    <mergeCell ref="A32:F32"/>
    <mergeCell ref="A33:F33"/>
    <mergeCell ref="A34:F34"/>
    <mergeCell ref="A36:H36"/>
    <mergeCell ref="A37:H37"/>
    <mergeCell ref="A43:F43"/>
    <mergeCell ref="A44:F44"/>
    <mergeCell ref="E56:F56"/>
    <mergeCell ref="E57:F57"/>
    <mergeCell ref="A46:F46"/>
    <mergeCell ref="A48:F48"/>
    <mergeCell ref="A50:B50"/>
    <mergeCell ref="E52:G52"/>
    <mergeCell ref="E54:F54"/>
    <mergeCell ref="E55:F55"/>
  </mergeCells>
  <printOptions horizontalCentered="1"/>
  <pageMargins left="0" right="0" top="0" bottom="0" header="0.3" footer="0.3"/>
  <pageSetup paperSize="9" orientation="portrait" r:id="rId1"/>
  <rowBreaks count="1" manualBreakCount="1">
    <brk id="53" max="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R58"/>
  <sheetViews>
    <sheetView topLeftCell="A13" zoomScale="120" zoomScaleNormal="120" zoomScaleSheetLayoutView="120" workbookViewId="0">
      <selection activeCell="F29" sqref="F29"/>
    </sheetView>
  </sheetViews>
  <sheetFormatPr defaultColWidth="8.85546875" defaultRowHeight="18.75" x14ac:dyDescent="0.3"/>
  <cols>
    <col min="1" max="1" width="4.28515625" style="3" bestFit="1" customWidth="1"/>
    <col min="2" max="2" width="36.140625" style="1" customWidth="1"/>
    <col min="3" max="3" width="5.7109375" style="3" customWidth="1"/>
    <col min="4" max="4" width="5.42578125" style="3" bestFit="1" customWidth="1"/>
    <col min="5" max="5" width="9.28515625" style="3" customWidth="1"/>
    <col min="6" max="6" width="9.7109375" style="3" customWidth="1"/>
    <col min="7" max="7" width="11.42578125" style="3" customWidth="1"/>
    <col min="8" max="8" width="12.140625" style="2" customWidth="1"/>
    <col min="9" max="9" width="16" style="1" bestFit="1" customWidth="1"/>
    <col min="10" max="10" width="14.5703125" style="1" bestFit="1" customWidth="1"/>
    <col min="11" max="11" width="9.42578125" style="1" bestFit="1" customWidth="1"/>
    <col min="12" max="12" width="8.85546875" style="1"/>
    <col min="13" max="13" width="14.5703125" style="1" bestFit="1" customWidth="1"/>
    <col min="14" max="14" width="8.85546875" style="1"/>
    <col min="15" max="15" width="14.5703125" style="1" bestFit="1" customWidth="1"/>
    <col min="16" max="16" width="8.85546875" style="1"/>
    <col min="17" max="18" width="10.85546875" style="1" bestFit="1" customWidth="1"/>
    <col min="19" max="16384" width="8.85546875" style="1"/>
  </cols>
  <sheetData>
    <row r="4" spans="1:8" ht="18" customHeight="1" x14ac:dyDescent="0.3"/>
    <row r="5" spans="1:8" ht="18" customHeight="1" x14ac:dyDescent="0.3"/>
    <row r="6" spans="1:8" ht="18" customHeight="1" x14ac:dyDescent="0.3"/>
    <row r="7" spans="1:8" ht="18" customHeight="1" x14ac:dyDescent="0.3"/>
    <row r="8" spans="1:8" ht="18" customHeight="1" x14ac:dyDescent="0.3">
      <c r="A8" s="110" t="s">
        <v>24</v>
      </c>
      <c r="B8" s="110"/>
      <c r="C8" s="110"/>
    </row>
    <row r="9" spans="1:8" s="25" customFormat="1" x14ac:dyDescent="0.3">
      <c r="A9" s="21"/>
      <c r="B9" s="22"/>
      <c r="C9" s="23"/>
      <c r="D9" s="23"/>
      <c r="E9" s="24"/>
      <c r="F9" s="30"/>
      <c r="G9" s="29" t="s">
        <v>10</v>
      </c>
      <c r="H9" s="71" t="s">
        <v>37</v>
      </c>
    </row>
    <row r="10" spans="1:8" s="25" customFormat="1" ht="15.75" x14ac:dyDescent="0.25">
      <c r="A10" s="111"/>
      <c r="B10" s="111"/>
      <c r="C10" s="26"/>
      <c r="D10" s="23"/>
      <c r="F10" s="30"/>
      <c r="G10" s="29" t="s">
        <v>26</v>
      </c>
      <c r="H10" s="72" t="s">
        <v>25</v>
      </c>
    </row>
    <row r="11" spans="1:8" ht="9" customHeight="1" x14ac:dyDescent="0.3">
      <c r="A11" s="11"/>
      <c r="B11" s="11"/>
      <c r="D11" s="27"/>
      <c r="E11" s="1"/>
      <c r="F11" s="19"/>
      <c r="G11" s="19"/>
      <c r="H11" s="28"/>
    </row>
    <row r="12" spans="1:8" ht="18.75" customHeight="1" x14ac:dyDescent="0.3">
      <c r="A12" s="100" t="s">
        <v>15</v>
      </c>
      <c r="B12" s="100"/>
      <c r="C12" s="100"/>
      <c r="D12" s="100"/>
      <c r="E12" s="100"/>
      <c r="F12" s="100"/>
      <c r="G12" s="100"/>
      <c r="H12" s="100"/>
    </row>
    <row r="13" spans="1:8" ht="0.75" customHeight="1" x14ac:dyDescent="0.3">
      <c r="A13" s="112"/>
      <c r="B13" s="112"/>
      <c r="C13" s="73"/>
      <c r="D13" s="73"/>
      <c r="E13" s="73"/>
      <c r="F13" s="73"/>
      <c r="G13" s="73"/>
      <c r="H13" s="74"/>
    </row>
    <row r="14" spans="1:8" ht="18" hidden="1" customHeight="1" x14ac:dyDescent="0.3">
      <c r="A14" s="83"/>
      <c r="B14" s="83"/>
      <c r="C14" s="73"/>
      <c r="D14" s="73"/>
      <c r="E14" s="73"/>
      <c r="F14" s="73"/>
      <c r="G14" s="113" t="s">
        <v>7</v>
      </c>
      <c r="H14" s="113"/>
    </row>
    <row r="15" spans="1:8" ht="3" customHeight="1" x14ac:dyDescent="0.3">
      <c r="A15" s="75"/>
      <c r="B15" s="75"/>
      <c r="C15" s="75"/>
      <c r="D15" s="75"/>
      <c r="E15" s="75"/>
      <c r="F15" s="75"/>
      <c r="G15" s="75"/>
      <c r="H15" s="75"/>
    </row>
    <row r="16" spans="1:8" ht="18.75" customHeight="1" x14ac:dyDescent="0.3">
      <c r="A16" s="100" t="s">
        <v>27</v>
      </c>
      <c r="B16" s="100"/>
      <c r="C16" s="100"/>
      <c r="D16" s="100"/>
      <c r="E16" s="100"/>
      <c r="F16" s="100"/>
      <c r="G16" s="100"/>
      <c r="H16" s="100"/>
    </row>
    <row r="17" spans="1:9" ht="6" hidden="1" customHeight="1" x14ac:dyDescent="0.3">
      <c r="A17" s="76"/>
      <c r="B17" s="76"/>
      <c r="C17" s="76"/>
      <c r="D17" s="76"/>
      <c r="E17" s="76"/>
      <c r="F17" s="76"/>
      <c r="G17" s="76"/>
      <c r="H17" s="76"/>
    </row>
    <row r="18" spans="1:9" ht="13.5" customHeight="1" x14ac:dyDescent="0.3">
      <c r="A18" s="100" t="s">
        <v>35</v>
      </c>
      <c r="B18" s="100"/>
      <c r="C18" s="100"/>
      <c r="D18" s="100"/>
      <c r="E18" s="100"/>
      <c r="F18" s="100"/>
      <c r="G18" s="100"/>
      <c r="H18" s="100"/>
    </row>
    <row r="19" spans="1:9" ht="20.25" customHeight="1" x14ac:dyDescent="0.3">
      <c r="A19" s="100"/>
      <c r="B19" s="100"/>
      <c r="C19" s="100"/>
      <c r="D19" s="100"/>
      <c r="E19" s="100"/>
      <c r="F19" s="100"/>
      <c r="G19" s="100"/>
      <c r="H19" s="100"/>
    </row>
    <row r="20" spans="1:9" ht="22.5" hidden="1" customHeight="1" x14ac:dyDescent="0.35">
      <c r="A20" s="4"/>
      <c r="B20" s="5"/>
      <c r="C20" s="4"/>
      <c r="D20" s="4"/>
      <c r="E20" s="4"/>
      <c r="F20" s="4"/>
      <c r="G20" s="4"/>
      <c r="H20" s="6"/>
    </row>
    <row r="21" spans="1:9" ht="23.25" hidden="1" x14ac:dyDescent="0.3">
      <c r="A21" s="101" t="s">
        <v>16</v>
      </c>
      <c r="B21" s="101"/>
      <c r="C21" s="101"/>
      <c r="D21" s="101"/>
      <c r="E21" s="101"/>
      <c r="F21" s="101"/>
      <c r="G21" s="101"/>
      <c r="H21" s="101"/>
    </row>
    <row r="22" spans="1:9" x14ac:dyDescent="0.3">
      <c r="A22" s="100" t="s">
        <v>36</v>
      </c>
      <c r="B22" s="100"/>
      <c r="C22" s="100"/>
      <c r="D22" s="100"/>
      <c r="E22" s="100"/>
      <c r="F22" s="100"/>
      <c r="G22" s="100"/>
      <c r="H22" s="100"/>
    </row>
    <row r="23" spans="1:9" ht="9" customHeight="1" thickBot="1" x14ac:dyDescent="0.35">
      <c r="A23" s="7"/>
      <c r="B23" s="7"/>
      <c r="C23" s="7"/>
      <c r="D23" s="7"/>
      <c r="E23" s="7"/>
      <c r="F23" s="7"/>
      <c r="G23" s="7"/>
      <c r="H23" s="7"/>
    </row>
    <row r="24" spans="1:9" ht="30" x14ac:dyDescent="0.3">
      <c r="A24" s="59" t="s">
        <v>0</v>
      </c>
      <c r="B24" s="60" t="s">
        <v>1</v>
      </c>
      <c r="C24" s="60" t="s">
        <v>2</v>
      </c>
      <c r="D24" s="60" t="s">
        <v>3</v>
      </c>
      <c r="E24" s="61" t="s">
        <v>5</v>
      </c>
      <c r="F24" s="61" t="s">
        <v>6</v>
      </c>
      <c r="G24" s="61" t="s">
        <v>19</v>
      </c>
      <c r="H24" s="62" t="s">
        <v>17</v>
      </c>
    </row>
    <row r="25" spans="1:9" ht="30" x14ac:dyDescent="0.3">
      <c r="A25" s="17">
        <v>1</v>
      </c>
      <c r="B25" s="31" t="s">
        <v>28</v>
      </c>
      <c r="C25" s="17" t="s">
        <v>22</v>
      </c>
      <c r="D25" s="17">
        <v>1</v>
      </c>
      <c r="E25" s="18"/>
      <c r="F25" s="18">
        <v>50000</v>
      </c>
      <c r="G25" s="18">
        <f>E25*D25</f>
        <v>0</v>
      </c>
      <c r="H25" s="63">
        <f>F25*D25</f>
        <v>50000</v>
      </c>
      <c r="I25" s="13"/>
    </row>
    <row r="26" spans="1:9" ht="60" x14ac:dyDescent="0.3">
      <c r="A26" s="17">
        <v>2</v>
      </c>
      <c r="B26" s="31" t="s">
        <v>31</v>
      </c>
      <c r="C26" s="17" t="s">
        <v>32</v>
      </c>
      <c r="D26" s="17">
        <v>160</v>
      </c>
      <c r="E26" s="18">
        <v>7950</v>
      </c>
      <c r="F26" s="18">
        <v>1000</v>
      </c>
      <c r="G26" s="18">
        <f>E26*D26</f>
        <v>1272000</v>
      </c>
      <c r="H26" s="63">
        <f>F26*D26</f>
        <v>160000</v>
      </c>
      <c r="I26" s="13"/>
    </row>
    <row r="27" spans="1:9" ht="30" x14ac:dyDescent="0.3">
      <c r="A27" s="17">
        <v>3</v>
      </c>
      <c r="B27" s="31" t="s">
        <v>33</v>
      </c>
      <c r="C27" s="17" t="s">
        <v>22</v>
      </c>
      <c r="D27" s="17">
        <v>1</v>
      </c>
      <c r="E27" s="18">
        <v>25000</v>
      </c>
      <c r="F27" s="18">
        <v>15000</v>
      </c>
      <c r="G27" s="18">
        <f>E27*D27</f>
        <v>25000</v>
      </c>
      <c r="H27" s="63">
        <f>F27*D27</f>
        <v>15000</v>
      </c>
      <c r="I27" s="13"/>
    </row>
    <row r="28" spans="1:9" ht="30" x14ac:dyDescent="0.3">
      <c r="A28" s="17">
        <v>4</v>
      </c>
      <c r="B28" s="31" t="s">
        <v>29</v>
      </c>
      <c r="C28" s="17" t="s">
        <v>22</v>
      </c>
      <c r="D28" s="17">
        <v>1</v>
      </c>
      <c r="E28" s="18">
        <v>75000</v>
      </c>
      <c r="F28" s="18">
        <v>25000</v>
      </c>
      <c r="G28" s="18">
        <f t="shared" ref="G28" si="0">E28*D28</f>
        <v>75000</v>
      </c>
      <c r="H28" s="63">
        <f t="shared" ref="H28" si="1">F28*D28</f>
        <v>25000</v>
      </c>
      <c r="I28" s="13"/>
    </row>
    <row r="29" spans="1:9" ht="19.5" thickBot="1" x14ac:dyDescent="0.35">
      <c r="A29" s="78">
        <v>5</v>
      </c>
      <c r="B29" s="79" t="s">
        <v>30</v>
      </c>
      <c r="C29" s="78" t="s">
        <v>22</v>
      </c>
      <c r="D29" s="78">
        <v>1</v>
      </c>
      <c r="E29" s="80">
        <v>0</v>
      </c>
      <c r="F29" s="80">
        <v>15000</v>
      </c>
      <c r="G29" s="80">
        <f t="shared" ref="G29" si="2">E29*D29</f>
        <v>0</v>
      </c>
      <c r="H29" s="81">
        <f t="shared" ref="H29" si="3">F29*D29</f>
        <v>15000</v>
      </c>
      <c r="I29" s="13"/>
    </row>
    <row r="30" spans="1:9" ht="19.5" thickTop="1" x14ac:dyDescent="0.3">
      <c r="A30" s="102" t="s">
        <v>8</v>
      </c>
      <c r="B30" s="102"/>
      <c r="C30" s="102"/>
      <c r="D30" s="102"/>
      <c r="E30" s="102"/>
      <c r="F30" s="102"/>
      <c r="G30" s="77">
        <f>SUM(G25:G29)</f>
        <v>1372000</v>
      </c>
      <c r="H30" s="77">
        <f>SUM(H25:H29)</f>
        <v>265000</v>
      </c>
      <c r="I30" s="13"/>
    </row>
    <row r="31" spans="1:9" x14ac:dyDescent="0.3">
      <c r="A31" s="102" t="s">
        <v>23</v>
      </c>
      <c r="B31" s="102"/>
      <c r="C31" s="102"/>
      <c r="D31" s="102"/>
      <c r="E31" s="102"/>
      <c r="F31" s="102"/>
      <c r="G31" s="20">
        <v>0</v>
      </c>
      <c r="H31" s="20">
        <f>H30*15%</f>
        <v>39750</v>
      </c>
      <c r="I31" s="13"/>
    </row>
    <row r="32" spans="1:9" x14ac:dyDescent="0.3">
      <c r="A32" s="102" t="s">
        <v>34</v>
      </c>
      <c r="B32" s="102"/>
      <c r="C32" s="102"/>
      <c r="D32" s="102"/>
      <c r="E32" s="102"/>
      <c r="F32" s="102"/>
      <c r="G32" s="20">
        <f>G31+G30</f>
        <v>1372000</v>
      </c>
      <c r="H32" s="20">
        <f>H31+H30</f>
        <v>304750</v>
      </c>
      <c r="I32" s="13"/>
    </row>
    <row r="33" spans="1:10" ht="19.5" thickBot="1" x14ac:dyDescent="0.35">
      <c r="A33" s="102" t="s">
        <v>11</v>
      </c>
      <c r="B33" s="102"/>
      <c r="C33" s="102"/>
      <c r="D33" s="102"/>
      <c r="E33" s="102"/>
      <c r="F33" s="102"/>
      <c r="G33" s="67"/>
      <c r="H33" s="67">
        <f>H32+G32</f>
        <v>1676750</v>
      </c>
      <c r="I33" s="13"/>
    </row>
    <row r="34" spans="1:10" ht="10.5" hidden="1" customHeight="1" thickBot="1" x14ac:dyDescent="0.35">
      <c r="A34" s="10"/>
      <c r="B34" s="8"/>
      <c r="C34" s="8"/>
      <c r="D34" s="8"/>
      <c r="E34" s="8"/>
      <c r="F34" s="8"/>
      <c r="G34" s="8"/>
      <c r="H34" s="9"/>
      <c r="J34" s="14"/>
    </row>
    <row r="35" spans="1:10" hidden="1" x14ac:dyDescent="0.3">
      <c r="A35" s="103" t="s">
        <v>14</v>
      </c>
      <c r="B35" s="103"/>
      <c r="C35" s="103"/>
      <c r="D35" s="103"/>
      <c r="E35" s="103"/>
      <c r="F35" s="103"/>
      <c r="G35" s="103"/>
      <c r="H35" s="103"/>
      <c r="J35" s="14"/>
    </row>
    <row r="36" spans="1:10" ht="23.25" hidden="1" x14ac:dyDescent="0.3">
      <c r="A36" s="101" t="s">
        <v>18</v>
      </c>
      <c r="B36" s="101"/>
      <c r="C36" s="101"/>
      <c r="D36" s="101"/>
      <c r="E36" s="101"/>
      <c r="F36" s="101"/>
      <c r="G36" s="101"/>
      <c r="H36" s="101"/>
    </row>
    <row r="37" spans="1:10" ht="9" hidden="1" customHeight="1" thickBot="1" x14ac:dyDescent="0.35">
      <c r="A37" s="7"/>
      <c r="B37" s="7"/>
      <c r="C37" s="7"/>
      <c r="D37" s="7"/>
      <c r="E37" s="7"/>
      <c r="F37" s="7"/>
      <c r="G37" s="7"/>
      <c r="H37" s="7"/>
    </row>
    <row r="38" spans="1:10" ht="30.75" hidden="1" thickBot="1" x14ac:dyDescent="0.35">
      <c r="A38" s="32" t="s">
        <v>0</v>
      </c>
      <c r="B38" s="33" t="s">
        <v>1</v>
      </c>
      <c r="C38" s="33" t="s">
        <v>2</v>
      </c>
      <c r="D38" s="33" t="s">
        <v>3</v>
      </c>
      <c r="E38" s="34" t="s">
        <v>5</v>
      </c>
      <c r="F38" s="34" t="s">
        <v>6</v>
      </c>
      <c r="G38" s="34" t="s">
        <v>19</v>
      </c>
      <c r="H38" s="35" t="s">
        <v>17</v>
      </c>
    </row>
    <row r="39" spans="1:10" ht="56.25" hidden="1" customHeight="1" thickBot="1" x14ac:dyDescent="0.35">
      <c r="A39" s="50">
        <v>1</v>
      </c>
      <c r="B39" s="36" t="s">
        <v>20</v>
      </c>
      <c r="C39" s="37" t="s">
        <v>9</v>
      </c>
      <c r="D39" s="37">
        <v>1</v>
      </c>
      <c r="E39" s="38">
        <v>350000</v>
      </c>
      <c r="F39" s="38">
        <v>8000</v>
      </c>
      <c r="G39" s="38">
        <f>E39*D39</f>
        <v>350000</v>
      </c>
      <c r="H39" s="39">
        <f>F39*D39</f>
        <v>8000</v>
      </c>
    </row>
    <row r="40" spans="1:10" ht="48" hidden="1" customHeight="1" x14ac:dyDescent="0.3">
      <c r="A40" s="53">
        <v>2</v>
      </c>
      <c r="B40" s="54" t="s">
        <v>21</v>
      </c>
      <c r="C40" s="55" t="s">
        <v>9</v>
      </c>
      <c r="D40" s="55">
        <v>1</v>
      </c>
      <c r="E40" s="56">
        <v>980000</v>
      </c>
      <c r="F40" s="56">
        <v>15000</v>
      </c>
      <c r="G40" s="56">
        <f>E40*D40</f>
        <v>980000</v>
      </c>
      <c r="H40" s="57">
        <f>F40*D40</f>
        <v>15000</v>
      </c>
    </row>
    <row r="41" spans="1:10" ht="22.5" hidden="1" customHeight="1" thickBot="1" x14ac:dyDescent="0.35">
      <c r="A41" s="40"/>
      <c r="B41" s="41"/>
      <c r="C41" s="42"/>
      <c r="D41" s="42"/>
      <c r="E41" s="43"/>
      <c r="F41" s="43"/>
      <c r="G41" s="43"/>
      <c r="H41" s="44"/>
    </row>
    <row r="42" spans="1:10" hidden="1" x14ac:dyDescent="0.3">
      <c r="A42" s="104" t="s">
        <v>8</v>
      </c>
      <c r="B42" s="105"/>
      <c r="C42" s="105"/>
      <c r="D42" s="105"/>
      <c r="E42" s="105"/>
      <c r="F42" s="106"/>
      <c r="G42" s="45">
        <f>SUM(G39:G41)</f>
        <v>1330000</v>
      </c>
      <c r="H42" s="46">
        <f>SUM(H39:H41)</f>
        <v>23000</v>
      </c>
      <c r="I42" s="13"/>
    </row>
    <row r="43" spans="1:10" hidden="1" x14ac:dyDescent="0.3">
      <c r="A43" s="107" t="s">
        <v>13</v>
      </c>
      <c r="B43" s="108"/>
      <c r="C43" s="108"/>
      <c r="D43" s="108"/>
      <c r="E43" s="108"/>
      <c r="F43" s="109"/>
      <c r="G43" s="20">
        <v>0</v>
      </c>
      <c r="H43" s="47">
        <f>H42*13%</f>
        <v>2990</v>
      </c>
      <c r="I43" s="13"/>
    </row>
    <row r="44" spans="1:10" ht="19.5" hidden="1" thickBot="1" x14ac:dyDescent="0.35">
      <c r="A44" s="97" t="s">
        <v>12</v>
      </c>
      <c r="B44" s="98"/>
      <c r="C44" s="98"/>
      <c r="D44" s="98"/>
      <c r="E44" s="98"/>
      <c r="F44" s="99"/>
      <c r="G44" s="48">
        <f>G43+G42</f>
        <v>1330000</v>
      </c>
      <c r="H44" s="49">
        <f>H43+H42</f>
        <v>25990</v>
      </c>
      <c r="I44" s="13"/>
    </row>
    <row r="45" spans="1:10" ht="19.5" hidden="1" thickBot="1" x14ac:dyDescent="0.35">
      <c r="A45" s="91" t="s">
        <v>11</v>
      </c>
      <c r="B45" s="92"/>
      <c r="C45" s="92"/>
      <c r="D45" s="92"/>
      <c r="E45" s="92"/>
      <c r="F45" s="93"/>
      <c r="G45" s="51"/>
      <c r="H45" s="52">
        <f>H44+G44</f>
        <v>1355990</v>
      </c>
      <c r="I45" s="13"/>
    </row>
    <row r="46" spans="1:10" ht="5.25" customHeight="1" thickTop="1" x14ac:dyDescent="0.3">
      <c r="A46" s="10"/>
      <c r="B46" s="8"/>
      <c r="C46" s="8"/>
      <c r="D46" s="8"/>
      <c r="E46" s="8"/>
      <c r="F46" s="8"/>
      <c r="G46" s="8"/>
      <c r="H46" s="9"/>
      <c r="I46" s="13"/>
    </row>
    <row r="47" spans="1:10" x14ac:dyDescent="0.3">
      <c r="A47" s="94"/>
      <c r="B47" s="94"/>
      <c r="C47" s="94"/>
      <c r="D47" s="94"/>
      <c r="E47" s="94"/>
      <c r="F47" s="94"/>
      <c r="G47" s="58"/>
      <c r="H47" s="58"/>
      <c r="I47" s="13"/>
    </row>
    <row r="48" spans="1:10" ht="1.5" customHeight="1" x14ac:dyDescent="0.3">
      <c r="A48" s="10"/>
      <c r="B48" s="8"/>
      <c r="C48" s="8"/>
      <c r="D48" s="8"/>
      <c r="E48" s="8"/>
      <c r="F48" s="8"/>
      <c r="G48" s="8"/>
      <c r="H48" s="9"/>
      <c r="J48" s="14"/>
    </row>
    <row r="49" spans="1:18" s="25" customFormat="1" ht="15.75" x14ac:dyDescent="0.25">
      <c r="A49" s="95" t="s">
        <v>4</v>
      </c>
      <c r="B49" s="95"/>
      <c r="C49" s="26"/>
      <c r="D49" s="26"/>
      <c r="E49" s="26"/>
      <c r="F49" s="26"/>
      <c r="G49" s="26"/>
      <c r="H49" s="64"/>
      <c r="I49" s="65"/>
      <c r="J49" s="66"/>
      <c r="M49" s="64"/>
      <c r="Q49" s="66"/>
      <c r="R49" s="66"/>
    </row>
    <row r="50" spans="1:18" x14ac:dyDescent="0.3">
      <c r="F50" s="8"/>
      <c r="G50" s="12"/>
      <c r="H50" s="9"/>
      <c r="M50" s="2"/>
    </row>
    <row r="51" spans="1:18" ht="21" x14ac:dyDescent="0.35">
      <c r="E51" s="96"/>
      <c r="F51" s="96"/>
      <c r="G51" s="96"/>
      <c r="H51" s="16"/>
      <c r="I51" s="15"/>
      <c r="J51" s="13"/>
      <c r="M51" s="2"/>
      <c r="O51" s="2"/>
    </row>
    <row r="52" spans="1:18" x14ac:dyDescent="0.3">
      <c r="M52" s="2"/>
      <c r="O52" s="13"/>
    </row>
    <row r="53" spans="1:18" x14ac:dyDescent="0.3">
      <c r="A53" s="88"/>
      <c r="E53" s="96"/>
      <c r="F53" s="96"/>
      <c r="G53" s="68"/>
      <c r="O53" s="13"/>
    </row>
    <row r="54" spans="1:18" x14ac:dyDescent="0.3">
      <c r="E54" s="96"/>
      <c r="F54" s="96"/>
      <c r="G54" s="69"/>
      <c r="O54" s="13"/>
    </row>
    <row r="55" spans="1:18" x14ac:dyDescent="0.3">
      <c r="E55" s="90"/>
      <c r="F55" s="90"/>
    </row>
    <row r="56" spans="1:18" x14ac:dyDescent="0.3">
      <c r="E56" s="90"/>
      <c r="F56" s="90"/>
    </row>
    <row r="58" spans="1:18" x14ac:dyDescent="0.3">
      <c r="I58" s="70"/>
    </row>
  </sheetData>
  <mergeCells count="26">
    <mergeCell ref="A12:H12"/>
    <mergeCell ref="A31:F31"/>
    <mergeCell ref="A32:F32"/>
    <mergeCell ref="A33:F33"/>
    <mergeCell ref="A22:H22"/>
    <mergeCell ref="A47:F47"/>
    <mergeCell ref="E53:F53"/>
    <mergeCell ref="E54:F54"/>
    <mergeCell ref="E55:F55"/>
    <mergeCell ref="E56:F56"/>
    <mergeCell ref="A10:B10"/>
    <mergeCell ref="A8:C8"/>
    <mergeCell ref="E51:G51"/>
    <mergeCell ref="A49:B49"/>
    <mergeCell ref="A13:B13"/>
    <mergeCell ref="G14:H14"/>
    <mergeCell ref="A16:H16"/>
    <mergeCell ref="A18:H19"/>
    <mergeCell ref="A30:F30"/>
    <mergeCell ref="A35:H35"/>
    <mergeCell ref="A21:H21"/>
    <mergeCell ref="A36:H36"/>
    <mergeCell ref="A42:F42"/>
    <mergeCell ref="A43:F43"/>
    <mergeCell ref="A44:F44"/>
    <mergeCell ref="A45:F45"/>
  </mergeCells>
  <printOptions horizontalCentered="1"/>
  <pageMargins left="0" right="0" top="0" bottom="0" header="0.3" footer="0.3"/>
  <pageSetup paperSize="9" orientation="portrait" r:id="rId1"/>
  <rowBreaks count="1" manualBreakCount="1">
    <brk id="52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opt 2</vt:lpstr>
      <vt:lpstr>opt 1</vt:lpstr>
      <vt:lpstr>'opt 1'!Print_Area</vt:lpstr>
      <vt:lpstr>'opt 2'!Print_Area</vt:lpstr>
      <vt:lpstr>'opt 1'!Print_Titles</vt:lpstr>
      <vt:lpstr>'opt 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2025-05-20T12:05:59Z</dcterms:modified>
</cp:coreProperties>
</file>